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ink/ink1.xml" ContentType="application/inkml+xml"/>
  <Override PartName="/xl/ink/ink2.xml" ContentType="application/inkml+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mc:AlternateContent xmlns:mc="http://schemas.openxmlformats.org/markup-compatibility/2006">
    <mc:Choice Requires="x15">
      <x15ac:absPath xmlns:x15ac="http://schemas.microsoft.com/office/spreadsheetml/2010/11/ac" url="C:\Users\nitin\Desktop\DATASET\"/>
    </mc:Choice>
  </mc:AlternateContent>
  <xr:revisionPtr revIDLastSave="0" documentId="8_{E7343359-4990-44F7-83AC-9B3FF27F696B}" xr6:coauthVersionLast="47" xr6:coauthVersionMax="47" xr10:uidLastSave="{00000000-0000-0000-0000-000000000000}"/>
  <bookViews>
    <workbookView xWindow="-108" yWindow="-108" windowWidth="23256" windowHeight="12456" xr2:uid="{00000000-000D-0000-FFFF-FFFF00000000}"/>
  </bookViews>
  <sheets>
    <sheet name="Dashboard" sheetId="18" r:id="rId1"/>
    <sheet name="HR_Data" sheetId="1" r:id="rId2"/>
    <sheet name="department wise emp" sheetId="9" r:id="rId3"/>
    <sheet name="state wise emp" sheetId="15" r:id="rId4"/>
    <sheet name="job role wise emp" sheetId="14" r:id="rId5"/>
    <sheet name="Basic" sheetId="2" r:id="rId6"/>
    <sheet name="med" sheetId="3" r:id="rId7"/>
    <sheet name="pivot" sheetId="5" r:id="rId8"/>
    <sheet name="exp in company " sheetId="17" r:id="rId9"/>
  </sheets>
  <definedNames>
    <definedName name="_xlchart.v5.0" hidden="1">'state wise emp'!$C$3</definedName>
    <definedName name="_xlchart.v5.1" hidden="1">'state wise emp'!$C$4:$C$10</definedName>
    <definedName name="_xlchart.v5.10" hidden="1">'state wise emp'!$D$3</definedName>
    <definedName name="_xlchart.v5.11" hidden="1">'state wise emp'!$D$4:$D$10</definedName>
    <definedName name="_xlchart.v5.2" hidden="1">'state wise emp'!$D$3</definedName>
    <definedName name="_xlchart.v5.3" hidden="1">'state wise emp'!$D$4:$D$10</definedName>
    <definedName name="_xlchart.v5.4" hidden="1">'state wise emp'!$C$3</definedName>
    <definedName name="_xlchart.v5.5" hidden="1">'state wise emp'!$C$4:$C$10</definedName>
    <definedName name="_xlchart.v5.6" hidden="1">'state wise emp'!$D$3</definedName>
    <definedName name="_xlchart.v5.7" hidden="1">'state wise emp'!$D$4:$D$10</definedName>
    <definedName name="_xlchart.v5.8" hidden="1">'state wise emp'!$C$3</definedName>
    <definedName name="_xlchart.v5.9" hidden="1">'state wise emp'!$C$4:$C$10</definedName>
    <definedName name="_xlcn.WorksheetConnection_HR_DataA1U15011" hidden="1">HR_Data!$A$1:$U$1501</definedName>
    <definedName name="Slicer_Education">#N/A</definedName>
    <definedName name="Slicer_Gender">#N/A</definedName>
    <definedName name="Slicer_Marital_Status">#N/A</definedName>
    <definedName name="Slicer_Performance_Rating">#N/A</definedName>
  </definedNames>
  <calcPr calcId="191029"/>
  <pivotCaches>
    <pivotCache cacheId="58" r:id="rId10"/>
    <pivotCache cacheId="43"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HR_Data!$A$1:$U$15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4" i="1" l="1"/>
  <c r="M6" i="3"/>
  <c r="C4" i="17"/>
  <c r="D4" i="17"/>
  <c r="C5" i="17"/>
  <c r="D5" i="17"/>
  <c r="C6" i="17"/>
  <c r="D6" i="17"/>
  <c r="C7" i="17"/>
  <c r="D7" i="17"/>
  <c r="C8" i="17"/>
  <c r="D8" i="17"/>
  <c r="C9" i="17"/>
  <c r="D9" i="17"/>
  <c r="C10" i="17"/>
  <c r="D10" i="17"/>
  <c r="C11" i="17"/>
  <c r="D11" i="17"/>
  <c r="C12" i="17"/>
  <c r="D12" i="17"/>
  <c r="C13" i="17"/>
  <c r="D13" i="17"/>
  <c r="C14" i="17"/>
  <c r="D14" i="17"/>
  <c r="C15" i="17"/>
  <c r="D15" i="17"/>
  <c r="C16" i="17"/>
  <c r="D16" i="17"/>
  <c r="C17" i="17"/>
  <c r="D17" i="17"/>
  <c r="C18" i="17"/>
  <c r="D18" i="17"/>
  <c r="C19" i="17"/>
  <c r="D19" i="17"/>
  <c r="C20" i="17"/>
  <c r="D20" i="17"/>
  <c r="C21" i="17"/>
  <c r="D21" i="17"/>
  <c r="C22" i="17"/>
  <c r="D22" i="17"/>
  <c r="C23" i="17"/>
  <c r="D23" i="17"/>
  <c r="C24" i="17"/>
  <c r="D24" i="17"/>
  <c r="C25" i="17"/>
  <c r="D25" i="17"/>
  <c r="C26" i="17"/>
  <c r="D26" i="17"/>
  <c r="C27" i="17"/>
  <c r="D27" i="17"/>
  <c r="C28" i="17"/>
  <c r="D28" i="17"/>
  <c r="C29" i="17"/>
  <c r="D29" i="17"/>
  <c r="C5" i="15"/>
  <c r="C6" i="15"/>
  <c r="C7" i="15"/>
  <c r="C8" i="15"/>
  <c r="C9" i="15"/>
  <c r="C10" i="15"/>
  <c r="C4" i="15"/>
  <c r="F3" i="1" a="1"/>
  <c r="F3" i="1" s="1"/>
  <c r="F4" i="1" a="1"/>
  <c r="F4" i="1"/>
  <c r="F5" i="1" a="1"/>
  <c r="F5" i="1"/>
  <c r="F6" i="1" a="1"/>
  <c r="F6" i="1"/>
  <c r="F7" i="1" a="1"/>
  <c r="F7" i="1"/>
  <c r="F8" i="1" a="1"/>
  <c r="F8" i="1" s="1"/>
  <c r="F9" i="1" a="1"/>
  <c r="F9" i="1" s="1"/>
  <c r="F10" i="1" a="1"/>
  <c r="F10" i="1" s="1"/>
  <c r="F11" i="1" a="1"/>
  <c r="F11" i="1"/>
  <c r="F12" i="1" a="1"/>
  <c r="F12" i="1"/>
  <c r="F13" i="1" a="1"/>
  <c r="F13" i="1"/>
  <c r="F14" i="1" a="1"/>
  <c r="F14" i="1"/>
  <c r="F15" i="1" a="1"/>
  <c r="F15" i="1" s="1"/>
  <c r="F16" i="1" a="1"/>
  <c r="F16" i="1" s="1"/>
  <c r="F17" i="1" a="1"/>
  <c r="F17" i="1"/>
  <c r="F18" i="1" a="1"/>
  <c r="F18" i="1"/>
  <c r="F19" i="1" a="1"/>
  <c r="F19" i="1"/>
  <c r="F20" i="1" a="1"/>
  <c r="F20" i="1"/>
  <c r="F21" i="1" a="1"/>
  <c r="F21" i="1" s="1"/>
  <c r="F22" i="1" a="1"/>
  <c r="F22" i="1"/>
  <c r="F23" i="1" a="1"/>
  <c r="F23" i="1" s="1"/>
  <c r="F24" i="1" a="1"/>
  <c r="F24" i="1" s="1"/>
  <c r="F25" i="1" a="1"/>
  <c r="F25" i="1"/>
  <c r="F26" i="1" a="1"/>
  <c r="F26" i="1"/>
  <c r="F27" i="1" a="1"/>
  <c r="F27" i="1" s="1"/>
  <c r="F28" i="1" a="1"/>
  <c r="F28" i="1"/>
  <c r="F29" i="1" a="1"/>
  <c r="F29" i="1" s="1"/>
  <c r="F30" i="1" a="1"/>
  <c r="F30" i="1"/>
  <c r="F31" i="1" a="1"/>
  <c r="F31" i="1" s="1"/>
  <c r="F32" i="1" a="1"/>
  <c r="F32" i="1" s="1"/>
  <c r="F33" i="1" a="1"/>
  <c r="F33" i="1" s="1"/>
  <c r="F34" i="1" a="1"/>
  <c r="F34" i="1"/>
  <c r="F35" i="1" a="1"/>
  <c r="F35" i="1"/>
  <c r="F36" i="1" a="1"/>
  <c r="F36" i="1" s="1"/>
  <c r="F37" i="1" a="1"/>
  <c r="F37" i="1"/>
  <c r="F38" i="1" a="1"/>
  <c r="F38" i="1" s="1"/>
  <c r="F39" i="1" a="1"/>
  <c r="F39" i="1" s="1"/>
  <c r="F40" i="1" a="1"/>
  <c r="F40" i="1" s="1"/>
  <c r="F41" i="1" a="1"/>
  <c r="F41" i="1"/>
  <c r="F42" i="1" a="1"/>
  <c r="F42" i="1" s="1"/>
  <c r="F43" i="1" a="1"/>
  <c r="F43" i="1"/>
  <c r="F44" i="1" a="1"/>
  <c r="F44" i="1"/>
  <c r="F45" i="1" a="1"/>
  <c r="F45" i="1" s="1"/>
  <c r="F46" i="1" a="1"/>
  <c r="F46" i="1"/>
  <c r="F47" i="1" a="1"/>
  <c r="F47" i="1" s="1"/>
  <c r="F48" i="1" a="1"/>
  <c r="F48" i="1"/>
  <c r="F49" i="1" a="1"/>
  <c r="F49" i="1" s="1"/>
  <c r="F50" i="1" a="1"/>
  <c r="F50" i="1"/>
  <c r="F51" i="1" a="1"/>
  <c r="F51" i="1" s="1"/>
  <c r="F52" i="1" a="1"/>
  <c r="F52" i="1" s="1"/>
  <c r="F53" i="1" a="1"/>
  <c r="F53" i="1"/>
  <c r="F54" i="1" a="1"/>
  <c r="F54" i="1"/>
  <c r="F55" i="1" a="1"/>
  <c r="F55" i="1" s="1"/>
  <c r="F56" i="1" a="1"/>
  <c r="F56" i="1"/>
  <c r="F57" i="1" a="1"/>
  <c r="F57" i="1" s="1"/>
  <c r="F58" i="1" a="1"/>
  <c r="F58" i="1"/>
  <c r="F59" i="1" a="1"/>
  <c r="F59" i="1" s="1"/>
  <c r="F60" i="1" a="1"/>
  <c r="F60" i="1"/>
  <c r="F61" i="1" a="1"/>
  <c r="F61" i="1" s="1"/>
  <c r="F62" i="1" a="1"/>
  <c r="F62" i="1" s="1"/>
  <c r="F63" i="1" a="1"/>
  <c r="F63" i="1" s="1"/>
  <c r="F64" i="1" a="1"/>
  <c r="F64" i="1"/>
  <c r="F65" i="1" a="1"/>
  <c r="F65" i="1"/>
  <c r="F66" i="1" a="1"/>
  <c r="F66" i="1" s="1"/>
  <c r="F67" i="1" a="1"/>
  <c r="F67" i="1"/>
  <c r="F68" i="1" a="1"/>
  <c r="F68" i="1" s="1"/>
  <c r="F69" i="1" a="1"/>
  <c r="F69" i="1" s="1"/>
  <c r="F70" i="1" a="1"/>
  <c r="F70" i="1"/>
  <c r="F71" i="1" a="1"/>
  <c r="F71" i="1"/>
  <c r="F72" i="1" a="1"/>
  <c r="F72" i="1"/>
  <c r="F73" i="1" a="1"/>
  <c r="F73" i="1" s="1"/>
  <c r="F74" i="1" a="1"/>
  <c r="F74" i="1"/>
  <c r="F75" i="1" a="1"/>
  <c r="F75" i="1" s="1"/>
  <c r="F76" i="1" a="1"/>
  <c r="F76" i="1"/>
  <c r="F77" i="1" a="1"/>
  <c r="F77" i="1"/>
  <c r="F78" i="1" a="1"/>
  <c r="F78" i="1"/>
  <c r="F79" i="1" a="1"/>
  <c r="F79" i="1"/>
  <c r="F80" i="1" a="1"/>
  <c r="F80" i="1" s="1"/>
  <c r="F81" i="1" a="1"/>
  <c r="F81" i="1" s="1"/>
  <c r="F82" i="1" a="1"/>
  <c r="F82" i="1" s="1"/>
  <c r="F83" i="1" a="1"/>
  <c r="F83" i="1"/>
  <c r="F84" i="1" a="1"/>
  <c r="F84" i="1" s="1"/>
  <c r="F85" i="1" a="1"/>
  <c r="F85" i="1" s="1"/>
  <c r="F86" i="1" a="1"/>
  <c r="F86" i="1"/>
  <c r="F87" i="1" a="1"/>
  <c r="F87" i="1" s="1"/>
  <c r="F88" i="1" a="1"/>
  <c r="F88" i="1" s="1"/>
  <c r="F89" i="1" a="1"/>
  <c r="F89" i="1"/>
  <c r="F90" i="1" a="1"/>
  <c r="F90" i="1"/>
  <c r="F91" i="1" a="1"/>
  <c r="F91" i="1" s="1"/>
  <c r="F92" i="1" a="1"/>
  <c r="F92" i="1" s="1"/>
  <c r="F93" i="1" a="1"/>
  <c r="F93" i="1" s="1"/>
  <c r="F94" i="1" a="1"/>
  <c r="F94" i="1" s="1"/>
  <c r="F95" i="1" a="1"/>
  <c r="F95" i="1"/>
  <c r="F96" i="1" a="1"/>
  <c r="F96" i="1"/>
  <c r="F97" i="1" a="1"/>
  <c r="F97" i="1"/>
  <c r="F98" i="1" a="1"/>
  <c r="F98" i="1" s="1"/>
  <c r="F99" i="1" a="1"/>
  <c r="F99" i="1" s="1"/>
  <c r="F100" i="1" a="1"/>
  <c r="F100" i="1"/>
  <c r="F101" i="1" a="1"/>
  <c r="F101" i="1" s="1"/>
  <c r="F102" i="1" a="1"/>
  <c r="F102" i="1"/>
  <c r="F103" i="1" a="1"/>
  <c r="F103" i="1"/>
  <c r="F104" i="1" a="1"/>
  <c r="F104" i="1"/>
  <c r="F105" i="1" a="1"/>
  <c r="F105" i="1" s="1"/>
  <c r="F106" i="1" a="1"/>
  <c r="F106" i="1"/>
  <c r="F107" i="1" a="1"/>
  <c r="F107" i="1"/>
  <c r="F108" i="1" a="1"/>
  <c r="F108" i="1"/>
  <c r="F109" i="1" a="1"/>
  <c r="F109" i="1"/>
  <c r="F110" i="1" a="1"/>
  <c r="F110" i="1"/>
  <c r="F111" i="1" a="1"/>
  <c r="F111" i="1" s="1"/>
  <c r="F112" i="1" a="1"/>
  <c r="F112" i="1" s="1"/>
  <c r="F113" i="1" a="1"/>
  <c r="F113" i="1" s="1"/>
  <c r="F114" i="1" a="1"/>
  <c r="F114" i="1" s="1"/>
  <c r="F115" i="1" a="1"/>
  <c r="F115" i="1"/>
  <c r="F116" i="1" a="1"/>
  <c r="F116" i="1"/>
  <c r="F117" i="1" a="1"/>
  <c r="F117" i="1" s="1"/>
  <c r="F118" i="1" a="1"/>
  <c r="F118" i="1"/>
  <c r="F119" i="1" a="1"/>
  <c r="F119" i="1" s="1"/>
  <c r="F120" i="1" a="1"/>
  <c r="F120" i="1" s="1"/>
  <c r="F121" i="1" a="1"/>
  <c r="F121" i="1"/>
  <c r="F122" i="1" a="1"/>
  <c r="F122" i="1"/>
  <c r="F123" i="1" a="1"/>
  <c r="F123" i="1" s="1"/>
  <c r="F124" i="1" a="1"/>
  <c r="F124" i="1"/>
  <c r="F125" i="1" a="1"/>
  <c r="F125" i="1"/>
  <c r="F126" i="1" a="1"/>
  <c r="F126" i="1"/>
  <c r="F127" i="1" a="1"/>
  <c r="F127" i="1" s="1"/>
  <c r="F128" i="1" a="1"/>
  <c r="F128" i="1"/>
  <c r="F129" i="1" a="1"/>
  <c r="F129" i="1" s="1"/>
  <c r="F130" i="1" a="1"/>
  <c r="F130" i="1"/>
  <c r="F131" i="1" a="1"/>
  <c r="F131" i="1"/>
  <c r="F132" i="1" a="1"/>
  <c r="F132" i="1"/>
  <c r="F133" i="1" a="1"/>
  <c r="F133" i="1"/>
  <c r="F134" i="1" a="1"/>
  <c r="F134" i="1"/>
  <c r="F135" i="1" a="1"/>
  <c r="F135" i="1" s="1"/>
  <c r="F136" i="1" a="1"/>
  <c r="F136" i="1"/>
  <c r="F137" i="1" a="1"/>
  <c r="F137" i="1"/>
  <c r="F138" i="1" a="1"/>
  <c r="F138" i="1"/>
  <c r="F139" i="1" a="1"/>
  <c r="F139" i="1" s="1"/>
  <c r="F140" i="1" a="1"/>
  <c r="F140" i="1" s="1"/>
  <c r="F141" i="1" a="1"/>
  <c r="F141" i="1" s="1"/>
  <c r="F142" i="1" a="1"/>
  <c r="F142" i="1" s="1"/>
  <c r="F143" i="1" a="1"/>
  <c r="F143" i="1"/>
  <c r="F144" i="1" a="1"/>
  <c r="F144" i="1"/>
  <c r="F145" i="1" a="1"/>
  <c r="F145" i="1"/>
  <c r="F146" i="1" a="1"/>
  <c r="F146" i="1"/>
  <c r="F147" i="1" a="1"/>
  <c r="F147" i="1" s="1"/>
  <c r="F148" i="1" a="1"/>
  <c r="F148" i="1"/>
  <c r="F149" i="1" a="1"/>
  <c r="F149" i="1" s="1"/>
  <c r="F150" i="1" a="1"/>
  <c r="F150" i="1"/>
  <c r="F151" i="1" a="1"/>
  <c r="F151" i="1"/>
  <c r="F152" i="1" a="1"/>
  <c r="F152" i="1"/>
  <c r="F153" i="1" a="1"/>
  <c r="F153" i="1" s="1"/>
  <c r="F154" i="1" a="1"/>
  <c r="F154" i="1"/>
  <c r="F155" i="1" a="1"/>
  <c r="F155" i="1" s="1"/>
  <c r="F156" i="1" a="1"/>
  <c r="F156" i="1"/>
  <c r="F157" i="1" a="1"/>
  <c r="F157" i="1"/>
  <c r="F158" i="1" a="1"/>
  <c r="F158" i="1"/>
  <c r="F159" i="1" a="1"/>
  <c r="F159" i="1" s="1"/>
  <c r="F160" i="1" a="1"/>
  <c r="F160" i="1" s="1"/>
  <c r="F161" i="1" a="1"/>
  <c r="F161" i="1"/>
  <c r="F162" i="1" a="1"/>
  <c r="F162" i="1" s="1"/>
  <c r="F163" i="1" a="1"/>
  <c r="F163" i="1"/>
  <c r="F164" i="1" a="1"/>
  <c r="F164" i="1"/>
  <c r="F165" i="1" a="1"/>
  <c r="F165" i="1" s="1"/>
  <c r="F166" i="1" a="1"/>
  <c r="F166" i="1"/>
  <c r="F167" i="1" a="1"/>
  <c r="F167" i="1"/>
  <c r="F168" i="1" a="1"/>
  <c r="F168" i="1"/>
  <c r="F169" i="1" a="1"/>
  <c r="F169" i="1" s="1"/>
  <c r="F170" i="1" a="1"/>
  <c r="F170" i="1" s="1"/>
  <c r="F171" i="1" a="1"/>
  <c r="F171" i="1" s="1"/>
  <c r="F172" i="1" a="1"/>
  <c r="F172" i="1"/>
  <c r="F173" i="1" a="1"/>
  <c r="F173" i="1" s="1"/>
  <c r="F174" i="1" a="1"/>
  <c r="F174" i="1"/>
  <c r="F175" i="1" a="1"/>
  <c r="F175" i="1"/>
  <c r="F176" i="1" a="1"/>
  <c r="F176" i="1" s="1"/>
  <c r="F177" i="1" a="1"/>
  <c r="F177" i="1" s="1"/>
  <c r="F178" i="1" a="1"/>
  <c r="F178" i="1" s="1"/>
  <c r="F179" i="1" a="1"/>
  <c r="F179" i="1"/>
  <c r="F180" i="1" a="1"/>
  <c r="F180" i="1"/>
  <c r="F181" i="1" a="1"/>
  <c r="F181" i="1"/>
  <c r="F182" i="1" a="1"/>
  <c r="F182" i="1" s="1"/>
  <c r="F183" i="1" a="1"/>
  <c r="F183" i="1" s="1"/>
  <c r="F184" i="1" a="1"/>
  <c r="F184" i="1" s="1"/>
  <c r="F185" i="1" a="1"/>
  <c r="F185" i="1" s="1"/>
  <c r="F186" i="1" a="1"/>
  <c r="F186" i="1" s="1"/>
  <c r="F187" i="1" a="1"/>
  <c r="F187" i="1"/>
  <c r="F188" i="1" a="1"/>
  <c r="F188" i="1"/>
  <c r="F189" i="1" a="1"/>
  <c r="F189" i="1" s="1"/>
  <c r="F190" i="1" a="1"/>
  <c r="F190" i="1" s="1"/>
  <c r="F191" i="1" a="1"/>
  <c r="F191" i="1"/>
  <c r="F192" i="1" a="1"/>
  <c r="F192" i="1"/>
  <c r="F193" i="1" a="1"/>
  <c r="F193" i="1"/>
  <c r="F194" i="1" a="1"/>
  <c r="F194" i="1"/>
  <c r="F195" i="1" a="1"/>
  <c r="F195" i="1" s="1"/>
  <c r="F196" i="1" a="1"/>
  <c r="F196" i="1" s="1"/>
  <c r="F197" i="1" a="1"/>
  <c r="F197" i="1"/>
  <c r="F198" i="1" a="1"/>
  <c r="F198" i="1"/>
  <c r="F199" i="1" a="1"/>
  <c r="F199" i="1" s="1"/>
  <c r="F200" i="1" a="1"/>
  <c r="F200" i="1"/>
  <c r="F201" i="1" a="1"/>
  <c r="F201" i="1" s="1"/>
  <c r="F202" i="1" a="1"/>
  <c r="F202" i="1"/>
  <c r="F203" i="1" a="1"/>
  <c r="F203" i="1" s="1"/>
  <c r="F204" i="1" a="1"/>
  <c r="F204" i="1"/>
  <c r="F205" i="1" a="1"/>
  <c r="F205" i="1"/>
  <c r="F206" i="1" a="1"/>
  <c r="F206" i="1"/>
  <c r="F207" i="1" a="1"/>
  <c r="F207" i="1" s="1"/>
  <c r="F208" i="1" a="1"/>
  <c r="F208" i="1"/>
  <c r="F209" i="1" a="1"/>
  <c r="F209" i="1"/>
  <c r="F210" i="1" a="1"/>
  <c r="F210" i="1" s="1"/>
  <c r="F211" i="1" a="1"/>
  <c r="F211" i="1"/>
  <c r="F212" i="1" a="1"/>
  <c r="F212" i="1" s="1"/>
  <c r="F213" i="1" a="1"/>
  <c r="F213" i="1" s="1"/>
  <c r="F214" i="1" a="1"/>
  <c r="F214" i="1" s="1"/>
  <c r="F215" i="1" a="1"/>
  <c r="F215" i="1" s="1"/>
  <c r="F216" i="1" a="1"/>
  <c r="F216" i="1"/>
  <c r="F217" i="1" a="1"/>
  <c r="F217" i="1" s="1"/>
  <c r="F218" i="1" a="1"/>
  <c r="F218" i="1"/>
  <c r="F219" i="1" a="1"/>
  <c r="F219" i="1" s="1"/>
  <c r="F220" i="1" a="1"/>
  <c r="F220" i="1"/>
  <c r="F221" i="1" a="1"/>
  <c r="F221" i="1" s="1"/>
  <c r="F222" i="1" a="1"/>
  <c r="F222" i="1" s="1"/>
  <c r="F223" i="1" a="1"/>
  <c r="F223" i="1" s="1"/>
  <c r="F224" i="1" a="1"/>
  <c r="F224" i="1"/>
  <c r="F225" i="1" a="1"/>
  <c r="F225" i="1" s="1"/>
  <c r="F226" i="1" a="1"/>
  <c r="F226" i="1"/>
  <c r="F227" i="1" a="1"/>
  <c r="F227" i="1"/>
  <c r="F228" i="1" a="1"/>
  <c r="F228" i="1" s="1"/>
  <c r="F229" i="1" a="1"/>
  <c r="F229" i="1" s="1"/>
  <c r="F230" i="1" a="1"/>
  <c r="F230" i="1" s="1"/>
  <c r="F231" i="1" a="1"/>
  <c r="F231" i="1" s="1"/>
  <c r="F232" i="1" a="1"/>
  <c r="F232" i="1" s="1"/>
  <c r="F233" i="1" a="1"/>
  <c r="F233" i="1"/>
  <c r="F234" i="1" a="1"/>
  <c r="F234" i="1"/>
  <c r="F235" i="1" a="1"/>
  <c r="F235" i="1"/>
  <c r="F236" i="1" a="1"/>
  <c r="F236" i="1"/>
  <c r="F237" i="1" a="1"/>
  <c r="F237" i="1" s="1"/>
  <c r="F238" i="1" a="1"/>
  <c r="F238" i="1"/>
  <c r="F239" i="1" a="1"/>
  <c r="F239" i="1"/>
  <c r="F240" i="1" a="1"/>
  <c r="F240" i="1"/>
  <c r="F241" i="1" a="1"/>
  <c r="F241" i="1"/>
  <c r="F242" i="1" a="1"/>
  <c r="F242" i="1" s="1"/>
  <c r="F243" i="1" a="1"/>
  <c r="F243" i="1" s="1"/>
  <c r="F244" i="1" a="1"/>
  <c r="F244" i="1" s="1"/>
  <c r="F245" i="1" a="1"/>
  <c r="F245" i="1" s="1"/>
  <c r="F246" i="1" a="1"/>
  <c r="F246" i="1"/>
  <c r="F247" i="1" a="1"/>
  <c r="F247" i="1"/>
  <c r="F248" i="1" a="1"/>
  <c r="F248" i="1"/>
  <c r="F249" i="1" a="1"/>
  <c r="F249" i="1" s="1"/>
  <c r="F250" i="1" a="1"/>
  <c r="F250" i="1" s="1"/>
  <c r="F251" i="1" a="1"/>
  <c r="F251" i="1" s="1"/>
  <c r="F252" i="1" a="1"/>
  <c r="F252" i="1"/>
  <c r="F253" i="1" a="1"/>
  <c r="F253" i="1"/>
  <c r="F254" i="1" a="1"/>
  <c r="F254" i="1"/>
  <c r="F255" i="1" a="1"/>
  <c r="F255" i="1" s="1"/>
  <c r="F256" i="1" a="1"/>
  <c r="F256" i="1"/>
  <c r="F257" i="1" a="1"/>
  <c r="F257" i="1" s="1"/>
  <c r="F258" i="1" a="1"/>
  <c r="F258" i="1" s="1"/>
  <c r="F259" i="1" a="1"/>
  <c r="F259" i="1"/>
  <c r="F260" i="1" a="1"/>
  <c r="F260" i="1"/>
  <c r="F261" i="1" a="1"/>
  <c r="F261" i="1" s="1"/>
  <c r="F262" i="1" a="1"/>
  <c r="F262" i="1"/>
  <c r="F263" i="1" a="1"/>
  <c r="F263" i="1"/>
  <c r="F264" i="1" a="1"/>
  <c r="F264" i="1" s="1"/>
  <c r="F265" i="1" a="1"/>
  <c r="F265" i="1"/>
  <c r="F266" i="1" a="1"/>
  <c r="F266" i="1" s="1"/>
  <c r="F267" i="1" a="1"/>
  <c r="F267" i="1" s="1"/>
  <c r="F268" i="1" a="1"/>
  <c r="F268" i="1"/>
  <c r="F269" i="1" a="1"/>
  <c r="F269" i="1"/>
  <c r="F270" i="1" a="1"/>
  <c r="F270" i="1"/>
  <c r="F271" i="1" a="1"/>
  <c r="F271" i="1" s="1"/>
  <c r="F272" i="1" a="1"/>
  <c r="F272" i="1"/>
  <c r="F273" i="1" a="1"/>
  <c r="F273" i="1" s="1"/>
  <c r="F274" i="1" a="1"/>
  <c r="F274" i="1"/>
  <c r="F275" i="1" a="1"/>
  <c r="F275" i="1"/>
  <c r="F276" i="1" a="1"/>
  <c r="F276" i="1"/>
  <c r="F277" i="1" a="1"/>
  <c r="F277" i="1"/>
  <c r="F278" i="1" a="1"/>
  <c r="F278" i="1"/>
  <c r="F279" i="1" a="1"/>
  <c r="F279" i="1" s="1"/>
  <c r="F280" i="1" a="1"/>
  <c r="F280" i="1" s="1"/>
  <c r="F281" i="1" a="1"/>
  <c r="F281" i="1"/>
  <c r="F282" i="1" a="1"/>
  <c r="F282" i="1"/>
  <c r="F283" i="1" a="1"/>
  <c r="F283" i="1"/>
  <c r="F284" i="1" a="1"/>
  <c r="F284" i="1" s="1"/>
  <c r="F285" i="1" a="1"/>
  <c r="F285" i="1" s="1"/>
  <c r="F286" i="1" a="1"/>
  <c r="F286" i="1"/>
  <c r="F287" i="1" a="1"/>
  <c r="F287" i="1" s="1"/>
  <c r="F288" i="1" a="1"/>
  <c r="F288" i="1"/>
  <c r="F289" i="1" a="1"/>
  <c r="F289" i="1"/>
  <c r="F290" i="1" a="1"/>
  <c r="F290" i="1"/>
  <c r="F291" i="1" a="1"/>
  <c r="F291" i="1" s="1"/>
  <c r="F292" i="1" a="1"/>
  <c r="F292" i="1"/>
  <c r="F293" i="1" a="1"/>
  <c r="F293" i="1"/>
  <c r="F294" i="1" a="1"/>
  <c r="F294" i="1"/>
  <c r="F295" i="1" a="1"/>
  <c r="F295" i="1"/>
  <c r="F296" i="1" a="1"/>
  <c r="F296" i="1"/>
  <c r="F297" i="1" a="1"/>
  <c r="F297" i="1" s="1"/>
  <c r="F298" i="1" a="1"/>
  <c r="F298" i="1"/>
  <c r="F299" i="1" a="1"/>
  <c r="F299" i="1"/>
  <c r="F300" i="1" a="1"/>
  <c r="F300" i="1" s="1"/>
  <c r="F301" i="1" a="1"/>
  <c r="F301" i="1"/>
  <c r="F302" i="1" a="1"/>
  <c r="F302" i="1"/>
  <c r="F303" i="1" a="1"/>
  <c r="F303" i="1" s="1"/>
  <c r="F304" i="1" a="1"/>
  <c r="F304" i="1" s="1"/>
  <c r="F305" i="1" a="1"/>
  <c r="F305" i="1"/>
  <c r="F306" i="1" a="1"/>
  <c r="F306" i="1"/>
  <c r="F307" i="1" a="1"/>
  <c r="F307" i="1" s="1"/>
  <c r="F308" i="1" a="1"/>
  <c r="F308" i="1"/>
  <c r="F309" i="1" a="1"/>
  <c r="F309" i="1" s="1"/>
  <c r="F310" i="1" a="1"/>
  <c r="F310" i="1"/>
  <c r="F311" i="1" a="1"/>
  <c r="F311" i="1" s="1"/>
  <c r="F312" i="1" a="1"/>
  <c r="F312" i="1" s="1"/>
  <c r="F313" i="1" a="1"/>
  <c r="F313" i="1"/>
  <c r="F314" i="1" a="1"/>
  <c r="F314" i="1"/>
  <c r="F315" i="1" a="1"/>
  <c r="F315" i="1" s="1"/>
  <c r="F316" i="1" a="1"/>
  <c r="F316" i="1"/>
  <c r="F317" i="1" a="1"/>
  <c r="F317" i="1" s="1"/>
  <c r="F318" i="1" a="1"/>
  <c r="F318" i="1"/>
  <c r="F319" i="1" a="1"/>
  <c r="F319" i="1" s="1"/>
  <c r="F320" i="1" a="1"/>
  <c r="F320" i="1"/>
  <c r="F321" i="1" a="1"/>
  <c r="F321" i="1" s="1"/>
  <c r="F322" i="1" a="1"/>
  <c r="F322" i="1"/>
  <c r="F323" i="1" a="1"/>
  <c r="F323" i="1"/>
  <c r="F324" i="1" a="1"/>
  <c r="F324" i="1" s="1"/>
  <c r="F325" i="1" a="1"/>
  <c r="F325" i="1"/>
  <c r="F326" i="1" a="1"/>
  <c r="F326" i="1" s="1"/>
  <c r="F327" i="1" a="1"/>
  <c r="F327" i="1" s="1"/>
  <c r="F328" i="1" a="1"/>
  <c r="F328" i="1"/>
  <c r="F329" i="1" a="1"/>
  <c r="F329" i="1" s="1"/>
  <c r="F330" i="1" a="1"/>
  <c r="F330" i="1" s="1"/>
  <c r="F331" i="1" a="1"/>
  <c r="F331" i="1"/>
  <c r="F332" i="1" a="1"/>
  <c r="F332" i="1"/>
  <c r="F333" i="1" a="1"/>
  <c r="F333" i="1" s="1"/>
  <c r="F334" i="1" a="1"/>
  <c r="F334" i="1" s="1"/>
  <c r="F335" i="1" a="1"/>
  <c r="F335" i="1"/>
  <c r="F336" i="1" a="1"/>
  <c r="F336" i="1"/>
  <c r="F337" i="1" a="1"/>
  <c r="F337" i="1"/>
  <c r="F338" i="1" a="1"/>
  <c r="F338" i="1"/>
  <c r="F339" i="1" a="1"/>
  <c r="F339" i="1" s="1"/>
  <c r="F340" i="1" a="1"/>
  <c r="F340" i="1" s="1"/>
  <c r="F341" i="1" a="1"/>
  <c r="F341" i="1"/>
  <c r="F342" i="1" a="1"/>
  <c r="F342" i="1"/>
  <c r="F343" i="1" a="1"/>
  <c r="F343" i="1" s="1"/>
  <c r="F344" i="1" a="1"/>
  <c r="F344" i="1"/>
  <c r="F345" i="1" a="1"/>
  <c r="F345" i="1" s="1"/>
  <c r="F346" i="1" a="1"/>
  <c r="F346" i="1"/>
  <c r="F347" i="1" a="1"/>
  <c r="F347" i="1" s="1"/>
  <c r="F348" i="1" a="1"/>
  <c r="F348" i="1"/>
  <c r="F349" i="1" a="1"/>
  <c r="F349" i="1"/>
  <c r="F350" i="1" a="1"/>
  <c r="F350" i="1"/>
  <c r="F351" i="1" a="1"/>
  <c r="F351" i="1" s="1"/>
  <c r="F352" i="1" a="1"/>
  <c r="F352" i="1"/>
  <c r="F353" i="1" a="1"/>
  <c r="F353" i="1"/>
  <c r="F354" i="1" a="1"/>
  <c r="F354" i="1" s="1"/>
  <c r="F355" i="1" a="1"/>
  <c r="F355" i="1"/>
  <c r="F356" i="1" a="1"/>
  <c r="F356" i="1" s="1"/>
  <c r="F357" i="1" a="1"/>
  <c r="F357" i="1" s="1"/>
  <c r="F358" i="1" a="1"/>
  <c r="F358" i="1"/>
  <c r="F359" i="1" a="1"/>
  <c r="F359" i="1" s="1"/>
  <c r="F360" i="1" a="1"/>
  <c r="F360" i="1" s="1"/>
  <c r="F361" i="1" a="1"/>
  <c r="F361" i="1" s="1"/>
  <c r="F362" i="1" a="1"/>
  <c r="F362" i="1"/>
  <c r="F363" i="1" a="1"/>
  <c r="F363" i="1" s="1"/>
  <c r="F364" i="1" a="1"/>
  <c r="F364" i="1"/>
  <c r="F365" i="1" a="1"/>
  <c r="F365" i="1"/>
  <c r="F366" i="1" a="1"/>
  <c r="F366" i="1" s="1"/>
  <c r="F367" i="1" a="1"/>
  <c r="F367" i="1" s="1"/>
  <c r="F368" i="1" a="1"/>
  <c r="F368" i="1"/>
  <c r="F369" i="1" a="1"/>
  <c r="F369" i="1" s="1"/>
  <c r="F370" i="1" a="1"/>
  <c r="F370" i="1"/>
  <c r="F371" i="1" a="1"/>
  <c r="F371" i="1"/>
  <c r="F372" i="1" a="1"/>
  <c r="F372" i="1"/>
  <c r="F373" i="1" a="1"/>
  <c r="F373" i="1" s="1"/>
  <c r="F374" i="1" a="1"/>
  <c r="F374" i="1" s="1"/>
  <c r="F375" i="1" a="1"/>
  <c r="F375" i="1" s="1"/>
  <c r="F376" i="1" a="1"/>
  <c r="F376" i="1" s="1"/>
  <c r="F377" i="1" a="1"/>
  <c r="F377" i="1"/>
  <c r="F378" i="1" a="1"/>
  <c r="F378" i="1"/>
  <c r="F379" i="1" a="1"/>
  <c r="F379" i="1"/>
  <c r="F380" i="1" a="1"/>
  <c r="F380" i="1"/>
  <c r="F381" i="1" a="1"/>
  <c r="F381" i="1" s="1"/>
  <c r="F382" i="1" a="1"/>
  <c r="F382" i="1"/>
  <c r="F383" i="1" a="1"/>
  <c r="F383" i="1"/>
  <c r="F384" i="1" a="1"/>
  <c r="F384" i="1"/>
  <c r="F385" i="1" a="1"/>
  <c r="F385" i="1"/>
  <c r="F386" i="1" a="1"/>
  <c r="F386" i="1"/>
  <c r="F387" i="1" a="1"/>
  <c r="F387" i="1" s="1"/>
  <c r="F388" i="1" a="1"/>
  <c r="F388" i="1" s="1"/>
  <c r="F389" i="1" a="1"/>
  <c r="F389" i="1" s="1"/>
  <c r="F390" i="1" a="1"/>
  <c r="F390" i="1"/>
  <c r="F391" i="1" a="1"/>
  <c r="F391" i="1"/>
  <c r="F392" i="1" a="1"/>
  <c r="F392" i="1"/>
  <c r="F393" i="1" a="1"/>
  <c r="F393" i="1" s="1"/>
  <c r="F394" i="1" a="1"/>
  <c r="F394" i="1"/>
  <c r="F395" i="1" a="1"/>
  <c r="F395" i="1" s="1"/>
  <c r="F396" i="1" a="1"/>
  <c r="F396" i="1"/>
  <c r="F397" i="1" a="1"/>
  <c r="F397" i="1"/>
  <c r="F398" i="1" a="1"/>
  <c r="F398" i="1"/>
  <c r="F399" i="1" a="1"/>
  <c r="F399" i="1" s="1"/>
  <c r="F400" i="1" a="1"/>
  <c r="F400" i="1"/>
  <c r="F401" i="1" a="1"/>
  <c r="F401" i="1" s="1"/>
  <c r="F402" i="1" a="1"/>
  <c r="F402" i="1" s="1"/>
  <c r="F403" i="1" a="1"/>
  <c r="F403" i="1"/>
  <c r="F404" i="1" a="1"/>
  <c r="F404" i="1" s="1"/>
  <c r="F405" i="1" a="1"/>
  <c r="F405" i="1" s="1"/>
  <c r="F406" i="1" a="1"/>
  <c r="F406" i="1"/>
  <c r="F407" i="1" a="1"/>
  <c r="F407" i="1"/>
  <c r="F408" i="1" a="1"/>
  <c r="F408" i="1" s="1"/>
  <c r="F409" i="1" a="1"/>
  <c r="F409" i="1"/>
  <c r="F410" i="1" a="1"/>
  <c r="F410" i="1" s="1"/>
  <c r="F411" i="1" a="1"/>
  <c r="F411" i="1" s="1"/>
  <c r="F412" i="1" a="1"/>
  <c r="F412" i="1"/>
  <c r="F413" i="1" a="1"/>
  <c r="F413" i="1"/>
  <c r="F414" i="1" a="1"/>
  <c r="F414" i="1"/>
  <c r="F415" i="1" a="1"/>
  <c r="F415" i="1" s="1"/>
  <c r="F416" i="1" a="1"/>
  <c r="F416" i="1"/>
  <c r="F417" i="1" a="1"/>
  <c r="F417" i="1" s="1"/>
  <c r="F418" i="1" a="1"/>
  <c r="F418" i="1"/>
  <c r="F419" i="1" a="1"/>
  <c r="F419" i="1"/>
  <c r="F420" i="1" a="1"/>
  <c r="F420" i="1"/>
  <c r="F421" i="1" a="1"/>
  <c r="F421" i="1"/>
  <c r="F422" i="1" a="1"/>
  <c r="F422" i="1"/>
  <c r="F423" i="1" a="1"/>
  <c r="F423" i="1" s="1"/>
  <c r="F424" i="1" a="1"/>
  <c r="F424" i="1" s="1"/>
  <c r="F425" i="1" a="1"/>
  <c r="F425" i="1" s="1"/>
  <c r="F426" i="1" a="1"/>
  <c r="F426" i="1"/>
  <c r="F427" i="1" a="1"/>
  <c r="F427" i="1"/>
  <c r="F428" i="1" a="1"/>
  <c r="F428" i="1" s="1"/>
  <c r="F429" i="1" a="1"/>
  <c r="F429" i="1" s="1"/>
  <c r="F430" i="1" a="1"/>
  <c r="F430" i="1"/>
  <c r="F431" i="1" a="1"/>
  <c r="F431" i="1" s="1"/>
  <c r="F432" i="1" a="1"/>
  <c r="F432" i="1" s="1"/>
  <c r="F433" i="1" a="1"/>
  <c r="F433" i="1"/>
  <c r="F434" i="1" a="1"/>
  <c r="F434" i="1"/>
  <c r="F435" i="1" a="1"/>
  <c r="F435" i="1" s="1"/>
  <c r="F436" i="1" a="1"/>
  <c r="F436" i="1"/>
  <c r="F437" i="1" a="1"/>
  <c r="F437" i="1"/>
  <c r="F438" i="1" a="1"/>
  <c r="F438" i="1"/>
  <c r="F439" i="1" a="1"/>
  <c r="F439" i="1"/>
  <c r="F440" i="1" a="1"/>
  <c r="F440" i="1"/>
  <c r="F441" i="1" a="1"/>
  <c r="F441" i="1" s="1"/>
  <c r="F442" i="1" a="1"/>
  <c r="F442" i="1"/>
  <c r="F443" i="1" a="1"/>
  <c r="F443" i="1"/>
  <c r="F444" i="1" a="1"/>
  <c r="F444" i="1" s="1"/>
  <c r="F445" i="1" a="1"/>
  <c r="F445" i="1" s="1"/>
  <c r="F446" i="1" a="1"/>
  <c r="F446" i="1"/>
  <c r="F447" i="1" a="1"/>
  <c r="F447" i="1" s="1"/>
  <c r="F448" i="1" a="1"/>
  <c r="F448" i="1" s="1"/>
  <c r="F449" i="1" a="1"/>
  <c r="F449" i="1"/>
  <c r="F450" i="1" a="1"/>
  <c r="F450" i="1"/>
  <c r="F451" i="1" a="1"/>
  <c r="F451" i="1" s="1"/>
  <c r="F452" i="1" a="1"/>
  <c r="F452" i="1" s="1"/>
  <c r="F453" i="1" a="1"/>
  <c r="F453" i="1" s="1"/>
  <c r="F454" i="1" a="1"/>
  <c r="F454" i="1"/>
  <c r="F455" i="1" a="1"/>
  <c r="F455" i="1"/>
  <c r="F456" i="1" a="1"/>
  <c r="F456" i="1" s="1"/>
  <c r="F457" i="1" a="1"/>
  <c r="F457" i="1"/>
  <c r="F458" i="1" a="1"/>
  <c r="F458" i="1" s="1"/>
  <c r="F459" i="1" a="1"/>
  <c r="F459" i="1" s="1"/>
  <c r="F460" i="1" a="1"/>
  <c r="F460" i="1"/>
  <c r="F461" i="1" a="1"/>
  <c r="F461" i="1" s="1"/>
  <c r="F462" i="1" a="1"/>
  <c r="F462" i="1"/>
  <c r="F463" i="1" a="1"/>
  <c r="F463" i="1" s="1"/>
  <c r="F464" i="1" a="1"/>
  <c r="F464" i="1"/>
  <c r="F465" i="1" a="1"/>
  <c r="F465" i="1" s="1"/>
  <c r="F466" i="1" a="1"/>
  <c r="F466" i="1" s="1"/>
  <c r="F467" i="1" a="1"/>
  <c r="F467" i="1" s="1"/>
  <c r="F468" i="1" a="1"/>
  <c r="F468" i="1"/>
  <c r="F469" i="1" a="1"/>
  <c r="F469" i="1" s="1"/>
  <c r="F470" i="1" a="1"/>
  <c r="F470" i="1"/>
  <c r="F471" i="1" a="1"/>
  <c r="F471" i="1" s="1"/>
  <c r="F472" i="1" a="1"/>
  <c r="F472" i="1"/>
  <c r="F473" i="1" a="1"/>
  <c r="F473" i="1" s="1"/>
  <c r="F474" i="1" a="1"/>
  <c r="F474" i="1" s="1"/>
  <c r="F475" i="1" a="1"/>
  <c r="F475" i="1"/>
  <c r="F476" i="1" a="1"/>
  <c r="F476" i="1" s="1"/>
  <c r="F477" i="1" a="1"/>
  <c r="F477" i="1" s="1"/>
  <c r="F478" i="1" a="1"/>
  <c r="F478" i="1"/>
  <c r="F479" i="1" a="1"/>
  <c r="F479" i="1"/>
  <c r="F480" i="1" a="1"/>
  <c r="F480" i="1"/>
  <c r="F481" i="1" a="1"/>
  <c r="F481" i="1"/>
  <c r="F482" i="1" a="1"/>
  <c r="F482" i="1"/>
  <c r="F483" i="1" a="1"/>
  <c r="F483" i="1" s="1"/>
  <c r="F484" i="1" a="1"/>
  <c r="F484" i="1"/>
  <c r="F485" i="1" a="1"/>
  <c r="F485" i="1"/>
  <c r="F486" i="1" a="1"/>
  <c r="F486" i="1"/>
  <c r="F487" i="1" a="1"/>
  <c r="F487" i="1" s="1"/>
  <c r="F488" i="1" a="1"/>
  <c r="F488" i="1"/>
  <c r="F489" i="1" a="1"/>
  <c r="F489" i="1" s="1"/>
  <c r="F490" i="1" a="1"/>
  <c r="F490" i="1" s="1"/>
  <c r="F491" i="1" a="1"/>
  <c r="F491" i="1"/>
  <c r="F492" i="1" a="1"/>
  <c r="F492" i="1"/>
  <c r="F493" i="1" a="1"/>
  <c r="F493" i="1"/>
  <c r="F494" i="1" a="1"/>
  <c r="F494" i="1"/>
  <c r="F495" i="1" a="1"/>
  <c r="F495" i="1" s="1"/>
  <c r="F496" i="1" a="1"/>
  <c r="F496" i="1" s="1"/>
  <c r="F497" i="1" a="1"/>
  <c r="F497" i="1"/>
  <c r="F498" i="1" a="1"/>
  <c r="F498" i="1"/>
  <c r="F499" i="1" a="1"/>
  <c r="F499" i="1"/>
  <c r="F500" i="1" a="1"/>
  <c r="F500" i="1" s="1"/>
  <c r="F501" i="1" a="1"/>
  <c r="F501" i="1" s="1"/>
  <c r="F502" i="1" a="1"/>
  <c r="F502" i="1" s="1"/>
  <c r="F503" i="1" a="1"/>
  <c r="F503" i="1" s="1"/>
  <c r="F504" i="1" a="1"/>
  <c r="F504" i="1"/>
  <c r="F505" i="1" a="1"/>
  <c r="F505" i="1"/>
  <c r="F506" i="1" a="1"/>
  <c r="F506" i="1"/>
  <c r="F507" i="1" a="1"/>
  <c r="F507" i="1" s="1"/>
  <c r="F508" i="1" a="1"/>
  <c r="F508" i="1"/>
  <c r="F509" i="1" a="1"/>
  <c r="F509" i="1"/>
  <c r="F510" i="1" a="1"/>
  <c r="F510" i="1" s="1"/>
  <c r="F511" i="1" a="1"/>
  <c r="F511" i="1"/>
  <c r="F512" i="1" a="1"/>
  <c r="F512" i="1"/>
  <c r="F513" i="1" a="1"/>
  <c r="F513" i="1" s="1"/>
  <c r="F514" i="1" a="1"/>
  <c r="F514" i="1"/>
  <c r="F515" i="1" a="1"/>
  <c r="F515" i="1"/>
  <c r="F516" i="1" a="1"/>
  <c r="F516" i="1"/>
  <c r="F517" i="1" a="1"/>
  <c r="F517" i="1"/>
  <c r="F518" i="1" a="1"/>
  <c r="F518" i="1"/>
  <c r="F519" i="1" a="1"/>
  <c r="F519" i="1" s="1"/>
  <c r="F520" i="1" a="1"/>
  <c r="F520" i="1"/>
  <c r="F521" i="1" a="1"/>
  <c r="F521" i="1"/>
  <c r="F522" i="1" a="1"/>
  <c r="F522" i="1" s="1"/>
  <c r="F523" i="1" a="1"/>
  <c r="F523" i="1" s="1"/>
  <c r="F524" i="1" a="1"/>
  <c r="F524" i="1"/>
  <c r="F525" i="1" a="1"/>
  <c r="F525" i="1" s="1"/>
  <c r="F526" i="1" a="1"/>
  <c r="F526" i="1"/>
  <c r="F527" i="1" a="1"/>
  <c r="F527" i="1"/>
  <c r="F528" i="1" a="1"/>
  <c r="F528" i="1"/>
  <c r="F529" i="1" a="1"/>
  <c r="F529" i="1" s="1"/>
  <c r="F530" i="1" a="1"/>
  <c r="F530" i="1"/>
  <c r="F531" i="1" a="1"/>
  <c r="F531" i="1" s="1"/>
  <c r="F532" i="1" a="1"/>
  <c r="F532" i="1"/>
  <c r="F533" i="1" a="1"/>
  <c r="F533" i="1"/>
  <c r="F534" i="1" a="1"/>
  <c r="F534" i="1"/>
  <c r="F535" i="1" a="1"/>
  <c r="F535" i="1"/>
  <c r="F536" i="1" a="1"/>
  <c r="F536" i="1" s="1"/>
  <c r="F537" i="1" a="1"/>
  <c r="F537" i="1" s="1"/>
  <c r="F538" i="1" a="1"/>
  <c r="F538" i="1"/>
  <c r="F539" i="1" a="1"/>
  <c r="F539" i="1"/>
  <c r="F540" i="1" a="1"/>
  <c r="F540" i="1"/>
  <c r="F541" i="1" a="1"/>
  <c r="F541" i="1"/>
  <c r="F542" i="1" a="1"/>
  <c r="F542" i="1"/>
  <c r="F543" i="1" a="1"/>
  <c r="F543" i="1" s="1"/>
  <c r="F544" i="1" a="1"/>
  <c r="F544" i="1"/>
  <c r="F545" i="1" a="1"/>
  <c r="F545" i="1"/>
  <c r="F546" i="1" a="1"/>
  <c r="F546" i="1"/>
  <c r="F547" i="1" a="1"/>
  <c r="F547" i="1"/>
  <c r="F548" i="1" a="1"/>
  <c r="F548" i="1"/>
  <c r="F549" i="1" a="1"/>
  <c r="F549" i="1" s="1"/>
  <c r="F550" i="1" a="1"/>
  <c r="F550" i="1"/>
  <c r="F551" i="1" a="1"/>
  <c r="F551" i="1"/>
  <c r="F552" i="1" a="1"/>
  <c r="F552" i="1"/>
  <c r="F553" i="1" a="1"/>
  <c r="F553" i="1"/>
  <c r="F554" i="1" a="1"/>
  <c r="F554" i="1"/>
  <c r="F555" i="1" a="1"/>
  <c r="F555" i="1" s="1"/>
  <c r="F556" i="1" a="1"/>
  <c r="F556" i="1" s="1"/>
  <c r="F557" i="1" a="1"/>
  <c r="F557" i="1"/>
  <c r="F558" i="1" a="1"/>
  <c r="F558" i="1"/>
  <c r="F559" i="1" a="1"/>
  <c r="F559" i="1"/>
  <c r="F560" i="1" a="1"/>
  <c r="F560" i="1"/>
  <c r="F561" i="1" a="1"/>
  <c r="F561" i="1" s="1"/>
  <c r="F562" i="1" a="1"/>
  <c r="F562" i="1"/>
  <c r="F563" i="1" a="1"/>
  <c r="F563" i="1"/>
  <c r="F564" i="1" a="1"/>
  <c r="F564" i="1" s="1"/>
  <c r="F565" i="1" a="1"/>
  <c r="F565" i="1"/>
  <c r="F566" i="1" a="1"/>
  <c r="F566" i="1"/>
  <c r="F567" i="1" a="1"/>
  <c r="F567" i="1" s="1"/>
  <c r="F568" i="1" a="1"/>
  <c r="F568" i="1"/>
  <c r="F569" i="1" a="1"/>
  <c r="F569" i="1" s="1"/>
  <c r="F570" i="1" a="1"/>
  <c r="F570" i="1"/>
  <c r="F571" i="1" a="1"/>
  <c r="F571" i="1" s="1"/>
  <c r="F572" i="1" a="1"/>
  <c r="F572" i="1"/>
  <c r="F573" i="1" a="1"/>
  <c r="F573" i="1" s="1"/>
  <c r="F574" i="1" a="1"/>
  <c r="F574" i="1"/>
  <c r="F575" i="1" a="1"/>
  <c r="F575" i="1"/>
  <c r="F576" i="1" a="1"/>
  <c r="F576" i="1"/>
  <c r="F577" i="1" a="1"/>
  <c r="F577" i="1"/>
  <c r="F578" i="1" a="1"/>
  <c r="F578" i="1"/>
  <c r="F579" i="1" a="1"/>
  <c r="F579" i="1" s="1"/>
  <c r="F580" i="1" a="1"/>
  <c r="F580" i="1"/>
  <c r="F581" i="1" a="1"/>
  <c r="F581" i="1"/>
  <c r="F582" i="1" a="1"/>
  <c r="F582" i="1" s="1"/>
  <c r="F583" i="1" a="1"/>
  <c r="F583" i="1"/>
  <c r="F584" i="1" a="1"/>
  <c r="F584" i="1"/>
  <c r="F585" i="1" a="1"/>
  <c r="F585" i="1" s="1"/>
  <c r="F586" i="1" a="1"/>
  <c r="F586" i="1"/>
  <c r="F587" i="1" a="1"/>
  <c r="F587" i="1"/>
  <c r="F588" i="1" a="1"/>
  <c r="F588" i="1"/>
  <c r="F589" i="1" a="1"/>
  <c r="F589" i="1"/>
  <c r="F590" i="1" a="1"/>
  <c r="F590" i="1" s="1"/>
  <c r="F591" i="1" a="1"/>
  <c r="F591" i="1" s="1"/>
  <c r="F592" i="1" a="1"/>
  <c r="F592" i="1"/>
  <c r="F593" i="1" a="1"/>
  <c r="F593" i="1"/>
  <c r="F594" i="1" a="1"/>
  <c r="F594" i="1"/>
  <c r="F595" i="1" a="1"/>
  <c r="F595" i="1" s="1"/>
  <c r="F596" i="1" a="1"/>
  <c r="F596" i="1"/>
  <c r="F597" i="1" a="1"/>
  <c r="F597" i="1" s="1"/>
  <c r="F598" i="1" a="1"/>
  <c r="F598" i="1"/>
  <c r="F599" i="1" a="1"/>
  <c r="F599" i="1"/>
  <c r="F600" i="1" a="1"/>
  <c r="F600" i="1"/>
  <c r="F601" i="1" a="1"/>
  <c r="F601" i="1"/>
  <c r="F602" i="1" a="1"/>
  <c r="F602" i="1"/>
  <c r="F603" i="1" a="1"/>
  <c r="F603" i="1" s="1"/>
  <c r="F604" i="1" a="1"/>
  <c r="F604" i="1" s="1"/>
  <c r="F605" i="1" a="1"/>
  <c r="F605" i="1" s="1"/>
  <c r="F606" i="1" a="1"/>
  <c r="F606" i="1"/>
  <c r="F607" i="1" a="1"/>
  <c r="F607" i="1"/>
  <c r="F608" i="1" a="1"/>
  <c r="F608" i="1" s="1"/>
  <c r="F609" i="1" a="1"/>
  <c r="F609" i="1" s="1"/>
  <c r="F610" i="1" a="1"/>
  <c r="F610" i="1"/>
  <c r="F611" i="1" a="1"/>
  <c r="F611" i="1" s="1"/>
  <c r="F612" i="1" a="1"/>
  <c r="F612" i="1" s="1"/>
  <c r="F613" i="1" a="1"/>
  <c r="F613" i="1"/>
  <c r="F614" i="1" a="1"/>
  <c r="F614" i="1"/>
  <c r="F615" i="1" a="1"/>
  <c r="F615" i="1" s="1"/>
  <c r="F616" i="1" a="1"/>
  <c r="F616" i="1"/>
  <c r="F617" i="1" a="1"/>
  <c r="F617" i="1"/>
  <c r="F618" i="1" a="1"/>
  <c r="F618" i="1"/>
  <c r="F619" i="1" a="1"/>
  <c r="F619" i="1"/>
  <c r="F620" i="1" a="1"/>
  <c r="F620" i="1"/>
  <c r="F621" i="1" a="1"/>
  <c r="F621" i="1" s="1"/>
  <c r="F622" i="1" a="1"/>
  <c r="F622" i="1"/>
  <c r="F623" i="1" a="1"/>
  <c r="F623" i="1"/>
  <c r="F624" i="1" a="1"/>
  <c r="F624" i="1" s="1"/>
  <c r="F625" i="1" a="1"/>
  <c r="F625" i="1" s="1"/>
  <c r="F626" i="1" a="1"/>
  <c r="F626" i="1"/>
  <c r="F627" i="1" a="1"/>
  <c r="F627" i="1" s="1"/>
  <c r="F628" i="1" a="1"/>
  <c r="F628" i="1" s="1"/>
  <c r="F629" i="1" a="1"/>
  <c r="F629" i="1"/>
  <c r="F630" i="1" a="1"/>
  <c r="F630" i="1"/>
  <c r="F631" i="1" a="1"/>
  <c r="F631" i="1" s="1"/>
  <c r="F632" i="1" a="1"/>
  <c r="F632" i="1" s="1"/>
  <c r="F633" i="1" a="1"/>
  <c r="F633" i="1" s="1"/>
  <c r="F634" i="1" a="1"/>
  <c r="F634" i="1"/>
  <c r="F635" i="1" a="1"/>
  <c r="F635" i="1"/>
  <c r="F636" i="1" a="1"/>
  <c r="F636" i="1"/>
  <c r="F637" i="1" a="1"/>
  <c r="F637" i="1"/>
  <c r="F638" i="1" a="1"/>
  <c r="F638" i="1"/>
  <c r="F639" i="1" a="1"/>
  <c r="F639" i="1" s="1"/>
  <c r="F640" i="1" a="1"/>
  <c r="F640" i="1"/>
  <c r="F641" i="1" a="1"/>
  <c r="F641" i="1" s="1"/>
  <c r="F642" i="1" a="1"/>
  <c r="F642" i="1"/>
  <c r="F643" i="1" a="1"/>
  <c r="F643" i="1"/>
  <c r="F644" i="1" a="1"/>
  <c r="F644" i="1"/>
  <c r="F645" i="1" a="1"/>
  <c r="F645" i="1" s="1"/>
  <c r="F646" i="1" a="1"/>
  <c r="F646" i="1" s="1"/>
  <c r="F647" i="1" a="1"/>
  <c r="F647" i="1"/>
  <c r="F648" i="1" a="1"/>
  <c r="F648" i="1"/>
  <c r="F649" i="1" a="1"/>
  <c r="F649" i="1"/>
  <c r="F650" i="1" a="1"/>
  <c r="F650" i="1"/>
  <c r="F651" i="1" a="1"/>
  <c r="F651" i="1" s="1"/>
  <c r="F652" i="1" a="1"/>
  <c r="F652" i="1"/>
  <c r="F653" i="1" a="1"/>
  <c r="F653" i="1"/>
  <c r="F654" i="1" a="1"/>
  <c r="F654" i="1" s="1"/>
  <c r="F655" i="1" a="1"/>
  <c r="F655" i="1"/>
  <c r="F656" i="1" a="1"/>
  <c r="F656" i="1"/>
  <c r="F657" i="1" a="1"/>
  <c r="F657" i="1" s="1"/>
  <c r="F658" i="1" a="1"/>
  <c r="F658" i="1"/>
  <c r="F659" i="1" a="1"/>
  <c r="F659" i="1"/>
  <c r="F660" i="1" a="1"/>
  <c r="F660" i="1"/>
  <c r="F661" i="1" a="1"/>
  <c r="F661" i="1"/>
  <c r="F662" i="1" a="1"/>
  <c r="F662" i="1"/>
  <c r="F663" i="1" a="1"/>
  <c r="F663" i="1" s="1"/>
  <c r="F664" i="1" a="1"/>
  <c r="F664" i="1"/>
  <c r="F665" i="1" a="1"/>
  <c r="F665" i="1" s="1"/>
  <c r="F666" i="1" a="1"/>
  <c r="F666" i="1" s="1"/>
  <c r="F667" i="1" a="1"/>
  <c r="F667" i="1" s="1"/>
  <c r="F668" i="1" a="1"/>
  <c r="F668" i="1"/>
  <c r="F669" i="1" a="1"/>
  <c r="F669" i="1" s="1"/>
  <c r="F670" i="1" a="1"/>
  <c r="F670" i="1"/>
  <c r="F671" i="1" a="1"/>
  <c r="F671" i="1"/>
  <c r="F672" i="1" a="1"/>
  <c r="F672" i="1" s="1"/>
  <c r="F673" i="1" a="1"/>
  <c r="F673" i="1" s="1"/>
  <c r="F674" i="1" a="1"/>
  <c r="F674" i="1"/>
  <c r="F675" i="1" a="1"/>
  <c r="F675" i="1" s="1"/>
  <c r="F676" i="1" a="1"/>
  <c r="F676" i="1"/>
  <c r="F677" i="1" a="1"/>
  <c r="F677" i="1"/>
  <c r="F678" i="1" a="1"/>
  <c r="F678" i="1"/>
  <c r="F679" i="1" a="1"/>
  <c r="F679" i="1"/>
  <c r="F680" i="1" a="1"/>
  <c r="F680" i="1" s="1"/>
  <c r="F681" i="1" a="1"/>
  <c r="F681" i="1" s="1"/>
  <c r="F682" i="1" a="1"/>
  <c r="F682" i="1"/>
  <c r="F683" i="1" a="1"/>
  <c r="F683" i="1"/>
  <c r="F684" i="1" a="1"/>
  <c r="F684" i="1"/>
  <c r="F685" i="1" a="1"/>
  <c r="F685" i="1"/>
  <c r="F686" i="1" a="1"/>
  <c r="F686" i="1"/>
  <c r="F687" i="1" a="1"/>
  <c r="F687" i="1" s="1"/>
  <c r="F688" i="1" a="1"/>
  <c r="F688" i="1"/>
  <c r="F689" i="1" a="1"/>
  <c r="F689" i="1"/>
  <c r="F690" i="1" a="1"/>
  <c r="F690" i="1"/>
  <c r="F691" i="1" a="1"/>
  <c r="F691" i="1"/>
  <c r="F692" i="1" a="1"/>
  <c r="F692" i="1" s="1"/>
  <c r="F693" i="1" a="1"/>
  <c r="F693" i="1" s="1"/>
  <c r="F694" i="1" a="1"/>
  <c r="F694" i="1"/>
  <c r="F695" i="1" a="1"/>
  <c r="F695" i="1"/>
  <c r="F696" i="1" a="1"/>
  <c r="F696" i="1"/>
  <c r="F697" i="1" a="1"/>
  <c r="F697" i="1"/>
  <c r="F698" i="1" a="1"/>
  <c r="F698" i="1"/>
  <c r="F699" i="1" a="1"/>
  <c r="F699" i="1" s="1"/>
  <c r="F700" i="1" a="1"/>
  <c r="F700" i="1" s="1"/>
  <c r="F701" i="1" a="1"/>
  <c r="F701" i="1"/>
  <c r="F702" i="1" a="1"/>
  <c r="F702" i="1"/>
  <c r="F703" i="1" a="1"/>
  <c r="F703" i="1"/>
  <c r="F704" i="1" a="1"/>
  <c r="F704" i="1"/>
  <c r="F705" i="1" a="1"/>
  <c r="F705" i="1" s="1"/>
  <c r="F706" i="1" a="1"/>
  <c r="F706" i="1" s="1"/>
  <c r="F707" i="1" a="1"/>
  <c r="F707" i="1"/>
  <c r="F708" i="1" a="1"/>
  <c r="F708" i="1"/>
  <c r="F709" i="1" a="1"/>
  <c r="F709" i="1"/>
  <c r="F710" i="1" a="1"/>
  <c r="F710" i="1"/>
  <c r="F711" i="1" a="1"/>
  <c r="F711" i="1" s="1"/>
  <c r="F712" i="1" a="1"/>
  <c r="F712" i="1"/>
  <c r="F713" i="1" a="1"/>
  <c r="F713" i="1" s="1"/>
  <c r="F714" i="1" a="1"/>
  <c r="F714" i="1"/>
  <c r="F715" i="1" a="1"/>
  <c r="F715" i="1"/>
  <c r="F716" i="1" a="1"/>
  <c r="F716" i="1"/>
  <c r="F717" i="1" a="1"/>
  <c r="F717" i="1" s="1"/>
  <c r="F718" i="1" a="1"/>
  <c r="F718" i="1"/>
  <c r="F719" i="1" a="1"/>
  <c r="F719" i="1"/>
  <c r="F720" i="1" a="1"/>
  <c r="F720" i="1"/>
  <c r="F721" i="1" a="1"/>
  <c r="F721" i="1"/>
  <c r="F722" i="1" a="1"/>
  <c r="F722" i="1"/>
  <c r="F723" i="1" a="1"/>
  <c r="F723" i="1" s="1"/>
  <c r="F724" i="1" a="1"/>
  <c r="F724" i="1"/>
  <c r="F725" i="1" a="1"/>
  <c r="F725" i="1"/>
  <c r="F726" i="1" a="1"/>
  <c r="F726" i="1" s="1"/>
  <c r="F727" i="1" a="1"/>
  <c r="F727" i="1"/>
  <c r="F728" i="1" a="1"/>
  <c r="F728" i="1"/>
  <c r="F729" i="1" a="1"/>
  <c r="F729" i="1" s="1"/>
  <c r="F730" i="1" a="1"/>
  <c r="F730" i="1"/>
  <c r="F731" i="1" a="1"/>
  <c r="F731" i="1"/>
  <c r="F732" i="1" a="1"/>
  <c r="F732" i="1"/>
  <c r="F733" i="1" a="1"/>
  <c r="F733" i="1"/>
  <c r="F734" i="1" a="1"/>
  <c r="F734" i="1" s="1"/>
  <c r="F735" i="1" a="1"/>
  <c r="F735" i="1" s="1"/>
  <c r="F736" i="1" a="1"/>
  <c r="F736" i="1"/>
  <c r="F737" i="1" a="1"/>
  <c r="F737" i="1"/>
  <c r="F738" i="1" a="1"/>
  <c r="F738" i="1"/>
  <c r="F739" i="1" a="1"/>
  <c r="F739" i="1" s="1"/>
  <c r="F740" i="1" a="1"/>
  <c r="F740" i="1"/>
  <c r="F741" i="1" a="1"/>
  <c r="F741" i="1" s="1"/>
  <c r="F742" i="1" a="1"/>
  <c r="F742" i="1"/>
  <c r="F743" i="1" a="1"/>
  <c r="F743" i="1"/>
  <c r="F744" i="1" a="1"/>
  <c r="F744" i="1"/>
  <c r="F745" i="1" a="1"/>
  <c r="F745" i="1"/>
  <c r="F746" i="1" a="1"/>
  <c r="F746" i="1"/>
  <c r="F747" i="1" a="1"/>
  <c r="F747" i="1" s="1"/>
  <c r="F748" i="1" a="1"/>
  <c r="F748" i="1" s="1"/>
  <c r="F749" i="1" a="1"/>
  <c r="F749" i="1"/>
  <c r="F750" i="1" a="1"/>
  <c r="F750" i="1"/>
  <c r="F751" i="1" a="1"/>
  <c r="F751" i="1"/>
  <c r="F752" i="1" a="1"/>
  <c r="F752" i="1" s="1"/>
  <c r="F753" i="1" a="1"/>
  <c r="F753" i="1" s="1"/>
  <c r="F754" i="1" a="1"/>
  <c r="F754" i="1" s="1"/>
  <c r="F755" i="1" a="1"/>
  <c r="F755" i="1" s="1"/>
  <c r="F756" i="1" a="1"/>
  <c r="F756" i="1"/>
  <c r="F757" i="1" a="1"/>
  <c r="F757" i="1"/>
  <c r="F758" i="1" a="1"/>
  <c r="F758" i="1"/>
  <c r="F759" i="1" a="1"/>
  <c r="F759" i="1" s="1"/>
  <c r="F760" i="1" a="1"/>
  <c r="F760" i="1"/>
  <c r="F761" i="1" a="1"/>
  <c r="F761" i="1"/>
  <c r="F762" i="1" a="1"/>
  <c r="F762" i="1"/>
  <c r="F763" i="1" a="1"/>
  <c r="F763" i="1"/>
  <c r="F764" i="1" a="1"/>
  <c r="F764" i="1"/>
  <c r="F765" i="1" a="1"/>
  <c r="F765" i="1" s="1"/>
  <c r="F766" i="1" a="1"/>
  <c r="F766" i="1"/>
  <c r="F767" i="1" a="1"/>
  <c r="F767" i="1" s="1"/>
  <c r="F768" i="1" a="1"/>
  <c r="F768" i="1" s="1"/>
  <c r="F769" i="1" a="1"/>
  <c r="F769" i="1"/>
  <c r="F770" i="1" a="1"/>
  <c r="F770" i="1"/>
  <c r="F771" i="1" a="1"/>
  <c r="F771" i="1" s="1"/>
  <c r="F772" i="1" a="1"/>
  <c r="F772" i="1" s="1"/>
  <c r="F773" i="1" a="1"/>
  <c r="F773" i="1"/>
  <c r="F774" i="1" a="1"/>
  <c r="F774" i="1" s="1"/>
  <c r="F775" i="1" a="1"/>
  <c r="F775" i="1" s="1"/>
  <c r="F776" i="1" a="1"/>
  <c r="F776" i="1"/>
  <c r="F777" i="1" a="1"/>
  <c r="F777" i="1" s="1"/>
  <c r="F778" i="1" a="1"/>
  <c r="F778" i="1"/>
  <c r="F779" i="1" a="1"/>
  <c r="F779" i="1"/>
  <c r="F780" i="1" a="1"/>
  <c r="F780" i="1"/>
  <c r="F781" i="1" a="1"/>
  <c r="F781" i="1"/>
  <c r="F782" i="1" a="1"/>
  <c r="F782" i="1"/>
  <c r="F783" i="1" a="1"/>
  <c r="F783" i="1" s="1"/>
  <c r="F784" i="1" a="1"/>
  <c r="F784" i="1"/>
  <c r="F785" i="1" a="1"/>
  <c r="F785" i="1" s="1"/>
  <c r="F786" i="1" a="1"/>
  <c r="F786" i="1"/>
  <c r="F787" i="1" a="1"/>
  <c r="F787" i="1"/>
  <c r="F788" i="1" a="1"/>
  <c r="F788" i="1"/>
  <c r="F789" i="1" a="1"/>
  <c r="F789" i="1" s="1"/>
  <c r="F790" i="1" a="1"/>
  <c r="F790" i="1"/>
  <c r="F791" i="1" a="1"/>
  <c r="F791" i="1"/>
  <c r="F792" i="1" a="1"/>
  <c r="F792" i="1"/>
  <c r="F793" i="1" a="1"/>
  <c r="F793" i="1"/>
  <c r="F794" i="1" a="1"/>
  <c r="F794" i="1" s="1"/>
  <c r="F795" i="1" a="1"/>
  <c r="F795" i="1" s="1"/>
  <c r="F796" i="1" a="1"/>
  <c r="F796" i="1"/>
  <c r="F797" i="1" a="1"/>
  <c r="F797" i="1"/>
  <c r="F798" i="1" a="1"/>
  <c r="F798" i="1" s="1"/>
  <c r="F799" i="1" a="1"/>
  <c r="F799" i="1"/>
  <c r="F800" i="1" a="1"/>
  <c r="F800" i="1"/>
  <c r="F801" i="1" a="1"/>
  <c r="F801" i="1" s="1"/>
  <c r="F802" i="1" a="1"/>
  <c r="F802" i="1"/>
  <c r="F803" i="1" a="1"/>
  <c r="F803" i="1"/>
  <c r="F804" i="1" a="1"/>
  <c r="F804" i="1"/>
  <c r="F805" i="1" a="1"/>
  <c r="F805" i="1"/>
  <c r="F806" i="1" a="1"/>
  <c r="F806" i="1"/>
  <c r="F807" i="1" a="1"/>
  <c r="F807" i="1" s="1"/>
  <c r="F808" i="1" a="1"/>
  <c r="F808" i="1" s="1"/>
  <c r="F809" i="1" a="1"/>
  <c r="F809" i="1" s="1"/>
  <c r="F810" i="1" a="1"/>
  <c r="F810" i="1"/>
  <c r="F811" i="1" a="1"/>
  <c r="F811" i="1" s="1"/>
  <c r="F812" i="1" a="1"/>
  <c r="F812" i="1"/>
  <c r="F813" i="1" a="1"/>
  <c r="F813" i="1"/>
  <c r="F814" i="1" a="1"/>
  <c r="F814" i="1"/>
  <c r="F815" i="1" a="1"/>
  <c r="F815" i="1"/>
  <c r="F816" i="1" a="1"/>
  <c r="F816" i="1"/>
  <c r="F817" i="1" a="1"/>
  <c r="F817" i="1" s="1"/>
  <c r="F818" i="1" a="1"/>
  <c r="F818" i="1"/>
  <c r="F819" i="1" a="1"/>
  <c r="F819" i="1"/>
  <c r="F820" i="1" a="1"/>
  <c r="F820" i="1"/>
  <c r="F821" i="1" a="1"/>
  <c r="F821" i="1" s="1"/>
  <c r="F822" i="1" a="1"/>
  <c r="F822" i="1" s="1"/>
  <c r="F823" i="1" a="1"/>
  <c r="F823" i="1" s="1"/>
  <c r="F824" i="1" a="1"/>
  <c r="F824" i="1"/>
  <c r="F825" i="1" a="1"/>
  <c r="F825" i="1"/>
  <c r="F826" i="1" a="1"/>
  <c r="F826" i="1"/>
  <c r="F827" i="1" a="1"/>
  <c r="F827" i="1"/>
  <c r="F828" i="1" a="1"/>
  <c r="F828" i="1"/>
  <c r="F829" i="1" a="1"/>
  <c r="F829" i="1" s="1"/>
  <c r="F830" i="1" a="1"/>
  <c r="F830" i="1"/>
  <c r="F831" i="1" a="1"/>
  <c r="F831" i="1"/>
  <c r="F832" i="1" a="1"/>
  <c r="F832" i="1"/>
  <c r="F833" i="1" a="1"/>
  <c r="F833" i="1"/>
  <c r="F834" i="1" a="1"/>
  <c r="F834" i="1" s="1"/>
  <c r="F835" i="1" a="1"/>
  <c r="F835" i="1" s="1"/>
  <c r="F836" i="1" a="1"/>
  <c r="F836" i="1"/>
  <c r="F837" i="1" a="1"/>
  <c r="F837" i="1"/>
  <c r="F838" i="1" a="1"/>
  <c r="F838" i="1"/>
  <c r="F839" i="1" a="1"/>
  <c r="F839" i="1"/>
  <c r="F840" i="1" a="1"/>
  <c r="F840" i="1"/>
  <c r="F841" i="1" a="1"/>
  <c r="F841" i="1" s="1"/>
  <c r="F842" i="1" a="1"/>
  <c r="F842" i="1" s="1"/>
  <c r="F843" i="1" a="1"/>
  <c r="F843" i="1"/>
  <c r="F844" i="1" a="1"/>
  <c r="F844" i="1"/>
  <c r="F845" i="1" a="1"/>
  <c r="F845" i="1"/>
  <c r="F846" i="1" a="1"/>
  <c r="F846" i="1"/>
  <c r="F847" i="1" a="1"/>
  <c r="F847" i="1" s="1"/>
  <c r="F848" i="1" a="1"/>
  <c r="F848" i="1"/>
  <c r="F849" i="1" a="1"/>
  <c r="F849" i="1"/>
  <c r="F850" i="1" a="1"/>
  <c r="F850" i="1"/>
  <c r="F851" i="1" a="1"/>
  <c r="F851" i="1"/>
  <c r="F852" i="1" a="1"/>
  <c r="F852" i="1"/>
  <c r="F853" i="1" a="1"/>
  <c r="F853" i="1" s="1"/>
  <c r="F854" i="1" a="1"/>
  <c r="F854" i="1" s="1"/>
  <c r="F855" i="1" a="1"/>
  <c r="F855" i="1" s="1"/>
  <c r="F856" i="1" a="1"/>
  <c r="F856" i="1"/>
  <c r="F857" i="1" a="1"/>
  <c r="F857" i="1"/>
  <c r="F858" i="1" a="1"/>
  <c r="F858" i="1"/>
  <c r="F859" i="1" a="1"/>
  <c r="F859" i="1" s="1"/>
  <c r="F860" i="1" a="1"/>
  <c r="F860" i="1"/>
  <c r="F861" i="1" a="1"/>
  <c r="F861" i="1"/>
  <c r="F862" i="1" a="1"/>
  <c r="F862" i="1"/>
  <c r="F863" i="1" a="1"/>
  <c r="F863" i="1"/>
  <c r="F864" i="1" a="1"/>
  <c r="F864" i="1"/>
  <c r="F865" i="1" a="1"/>
  <c r="F865" i="1" s="1"/>
  <c r="F866" i="1" a="1"/>
  <c r="F866" i="1"/>
  <c r="F867" i="1" a="1"/>
  <c r="F867" i="1" s="1"/>
  <c r="F868" i="1" a="1"/>
  <c r="F868" i="1" s="1"/>
  <c r="F869" i="1" a="1"/>
  <c r="F869" i="1"/>
  <c r="F870" i="1" a="1"/>
  <c r="F870" i="1"/>
  <c r="F871" i="1" a="1"/>
  <c r="F871" i="1" s="1"/>
  <c r="F872" i="1" a="1"/>
  <c r="F872" i="1"/>
  <c r="F873" i="1" a="1"/>
  <c r="F873" i="1"/>
  <c r="F874" i="1" a="1"/>
  <c r="F874" i="1"/>
  <c r="F875" i="1" a="1"/>
  <c r="F875" i="1"/>
  <c r="F876" i="1" a="1"/>
  <c r="F876" i="1"/>
  <c r="F877" i="1" a="1"/>
  <c r="F877" i="1" s="1"/>
  <c r="F878" i="1" a="1"/>
  <c r="F878" i="1"/>
  <c r="F879" i="1" a="1"/>
  <c r="F879" i="1"/>
  <c r="F880" i="1" a="1"/>
  <c r="F880" i="1" s="1"/>
  <c r="F881" i="1" a="1"/>
  <c r="F881" i="1" s="1"/>
  <c r="F882" i="1" a="1"/>
  <c r="F882" i="1"/>
  <c r="F883" i="1" a="1"/>
  <c r="F883" i="1" s="1"/>
  <c r="F884" i="1" a="1"/>
  <c r="F884" i="1"/>
  <c r="F885" i="1" a="1"/>
  <c r="F885" i="1"/>
  <c r="F886" i="1" a="1"/>
  <c r="F886" i="1"/>
  <c r="F887" i="1" a="1"/>
  <c r="F887" i="1"/>
  <c r="F888" i="1" a="1"/>
  <c r="F888" i="1"/>
  <c r="F889" i="1" a="1"/>
  <c r="F889" i="1" s="1"/>
  <c r="F890" i="1" a="1"/>
  <c r="F890" i="1"/>
  <c r="F891" i="1" a="1"/>
  <c r="F891" i="1"/>
  <c r="F892" i="1" a="1"/>
  <c r="F892" i="1"/>
  <c r="F893" i="1" a="1"/>
  <c r="F893" i="1" s="1"/>
  <c r="F894" i="1" a="1"/>
  <c r="F894" i="1" s="1"/>
  <c r="F895" i="1" a="1"/>
  <c r="F895" i="1" s="1"/>
  <c r="F896" i="1" a="1"/>
  <c r="F896" i="1"/>
  <c r="F897" i="1" a="1"/>
  <c r="F897" i="1"/>
  <c r="F898" i="1" a="1"/>
  <c r="F898" i="1"/>
  <c r="F899" i="1" a="1"/>
  <c r="F899" i="1"/>
  <c r="F900" i="1" a="1"/>
  <c r="F900" i="1"/>
  <c r="F901" i="1" a="1"/>
  <c r="F901" i="1" s="1"/>
  <c r="F902" i="1" a="1"/>
  <c r="F902" i="1"/>
  <c r="F903" i="1" a="1"/>
  <c r="F903" i="1"/>
  <c r="F904" i="1" a="1"/>
  <c r="F904" i="1"/>
  <c r="F905" i="1" a="1"/>
  <c r="F905" i="1"/>
  <c r="F906" i="1" a="1"/>
  <c r="F906" i="1" s="1"/>
  <c r="F907" i="1" a="1"/>
  <c r="F907" i="1" s="1"/>
  <c r="F908" i="1" a="1"/>
  <c r="F908" i="1"/>
  <c r="F909" i="1" a="1"/>
  <c r="F909" i="1"/>
  <c r="F910" i="1" a="1"/>
  <c r="F910" i="1"/>
  <c r="F911" i="1" a="1"/>
  <c r="F911" i="1"/>
  <c r="F912" i="1" a="1"/>
  <c r="F912" i="1"/>
  <c r="F913" i="1" a="1"/>
  <c r="F913" i="1" s="1"/>
  <c r="F914" i="1" a="1"/>
  <c r="F914" i="1" s="1"/>
  <c r="F915" i="1" a="1"/>
  <c r="F915" i="1"/>
  <c r="F916" i="1" a="1"/>
  <c r="F916" i="1"/>
  <c r="F917" i="1" a="1"/>
  <c r="F917" i="1"/>
  <c r="F918" i="1" a="1"/>
  <c r="F918" i="1"/>
  <c r="F919" i="1" a="1"/>
  <c r="F919" i="1" s="1"/>
  <c r="F920" i="1" a="1"/>
  <c r="F920" i="1"/>
  <c r="F921" i="1" a="1"/>
  <c r="F921" i="1"/>
  <c r="F922" i="1" a="1"/>
  <c r="F922" i="1"/>
  <c r="F923" i="1" a="1"/>
  <c r="F923" i="1"/>
  <c r="F924" i="1" a="1"/>
  <c r="F924" i="1"/>
  <c r="F925" i="1" a="1"/>
  <c r="F925" i="1" s="1"/>
  <c r="F926" i="1" a="1"/>
  <c r="F926" i="1" s="1"/>
  <c r="F927" i="1" a="1"/>
  <c r="F927" i="1" s="1"/>
  <c r="F928" i="1" a="1"/>
  <c r="F928" i="1"/>
  <c r="F929" i="1" a="1"/>
  <c r="F929" i="1"/>
  <c r="F930" i="1" a="1"/>
  <c r="F930" i="1"/>
  <c r="F931" i="1" a="1"/>
  <c r="F931" i="1" s="1"/>
  <c r="F932" i="1" a="1"/>
  <c r="F932" i="1"/>
  <c r="F933" i="1" a="1"/>
  <c r="F933" i="1"/>
  <c r="F934" i="1" a="1"/>
  <c r="F934" i="1"/>
  <c r="F935" i="1" a="1"/>
  <c r="F935" i="1"/>
  <c r="F936" i="1" a="1"/>
  <c r="F936" i="1"/>
  <c r="F937" i="1" a="1"/>
  <c r="F937" i="1" s="1"/>
  <c r="F938" i="1" a="1"/>
  <c r="F938" i="1"/>
  <c r="F939" i="1" a="1"/>
  <c r="F939" i="1" s="1"/>
  <c r="F940" i="1" a="1"/>
  <c r="F940" i="1" s="1"/>
  <c r="F941" i="1" a="1"/>
  <c r="F941" i="1"/>
  <c r="F942" i="1" a="1"/>
  <c r="F942" i="1"/>
  <c r="F943" i="1" a="1"/>
  <c r="F943" i="1" s="1"/>
  <c r="F944" i="1" a="1"/>
  <c r="F944" i="1"/>
  <c r="F945" i="1" a="1"/>
  <c r="F945" i="1"/>
  <c r="F946" i="1" a="1"/>
  <c r="F946" i="1"/>
  <c r="F947" i="1" a="1"/>
  <c r="F947" i="1"/>
  <c r="F948" i="1" a="1"/>
  <c r="F948" i="1"/>
  <c r="F949" i="1" a="1"/>
  <c r="F949" i="1" s="1"/>
  <c r="F950" i="1" a="1"/>
  <c r="F950" i="1"/>
  <c r="F951" i="1" a="1"/>
  <c r="F951" i="1"/>
  <c r="F952" i="1" a="1"/>
  <c r="F952" i="1" s="1"/>
  <c r="F953" i="1" a="1"/>
  <c r="F953" i="1" s="1"/>
  <c r="F954" i="1" a="1"/>
  <c r="F954" i="1"/>
  <c r="F955" i="1" a="1"/>
  <c r="F955" i="1" s="1"/>
  <c r="F956" i="1" a="1"/>
  <c r="F956" i="1"/>
  <c r="F957" i="1" a="1"/>
  <c r="F957" i="1"/>
  <c r="F958" i="1" a="1"/>
  <c r="F958" i="1"/>
  <c r="F959" i="1" a="1"/>
  <c r="F959" i="1"/>
  <c r="F960" i="1" a="1"/>
  <c r="F960" i="1"/>
  <c r="F961" i="1" a="1"/>
  <c r="F961" i="1" s="1"/>
  <c r="F962" i="1" a="1"/>
  <c r="F962" i="1"/>
  <c r="F963" i="1" a="1"/>
  <c r="F963" i="1"/>
  <c r="F964" i="1" a="1"/>
  <c r="F964" i="1"/>
  <c r="F965" i="1" a="1"/>
  <c r="F965" i="1" s="1"/>
  <c r="F966" i="1" a="1"/>
  <c r="F966" i="1" s="1"/>
  <c r="F967" i="1" a="1"/>
  <c r="F967" i="1" s="1"/>
  <c r="F968" i="1" a="1"/>
  <c r="F968" i="1"/>
  <c r="F969" i="1" a="1"/>
  <c r="F969" i="1"/>
  <c r="F970" i="1" a="1"/>
  <c r="F970" i="1"/>
  <c r="F971" i="1" a="1"/>
  <c r="F971" i="1"/>
  <c r="F972" i="1" a="1"/>
  <c r="F972" i="1"/>
  <c r="F973" i="1" a="1"/>
  <c r="F973" i="1" s="1"/>
  <c r="F974" i="1" a="1"/>
  <c r="F974" i="1"/>
  <c r="F975" i="1" a="1"/>
  <c r="F975" i="1"/>
  <c r="F976" i="1" a="1"/>
  <c r="F976" i="1"/>
  <c r="F977" i="1" a="1"/>
  <c r="F977" i="1"/>
  <c r="F978" i="1" a="1"/>
  <c r="F978" i="1" s="1"/>
  <c r="F979" i="1" a="1"/>
  <c r="F979" i="1" s="1"/>
  <c r="F980" i="1" a="1"/>
  <c r="F980" i="1"/>
  <c r="F981" i="1" a="1"/>
  <c r="F981" i="1"/>
  <c r="F982" i="1" a="1"/>
  <c r="F982" i="1"/>
  <c r="F983" i="1" a="1"/>
  <c r="F983" i="1"/>
  <c r="F984" i="1" a="1"/>
  <c r="F984" i="1"/>
  <c r="F985" i="1" a="1"/>
  <c r="F985" i="1" s="1"/>
  <c r="F986" i="1" a="1"/>
  <c r="F986" i="1" s="1"/>
  <c r="F987" i="1" a="1"/>
  <c r="F987" i="1"/>
  <c r="F988" i="1" a="1"/>
  <c r="F988" i="1"/>
  <c r="F989" i="1" a="1"/>
  <c r="F989" i="1"/>
  <c r="F990" i="1" a="1"/>
  <c r="F990" i="1"/>
  <c r="F991" i="1" a="1"/>
  <c r="F991" i="1" s="1"/>
  <c r="F992" i="1" a="1"/>
  <c r="F992" i="1"/>
  <c r="F993" i="1" a="1"/>
  <c r="F993" i="1"/>
  <c r="F994" i="1" a="1"/>
  <c r="F994" i="1"/>
  <c r="F995" i="1" a="1"/>
  <c r="F995" i="1"/>
  <c r="F996" i="1" a="1"/>
  <c r="F996" i="1"/>
  <c r="F997" i="1" a="1"/>
  <c r="F997" i="1" s="1"/>
  <c r="F998" i="1" a="1"/>
  <c r="F998" i="1" s="1"/>
  <c r="F999" i="1" a="1"/>
  <c r="F999" i="1" s="1"/>
  <c r="F1000" i="1" a="1"/>
  <c r="F1000" i="1"/>
  <c r="F1001" i="1" a="1"/>
  <c r="F1001" i="1"/>
  <c r="F1002" i="1" a="1"/>
  <c r="F1002" i="1"/>
  <c r="F1003" i="1" a="1"/>
  <c r="F1003" i="1" s="1"/>
  <c r="F1004" i="1" a="1"/>
  <c r="F1004" i="1"/>
  <c r="F1005" i="1" a="1"/>
  <c r="F1005" i="1"/>
  <c r="F1006" i="1" a="1"/>
  <c r="F1006" i="1"/>
  <c r="F1007" i="1" a="1"/>
  <c r="F1007" i="1"/>
  <c r="F1008" i="1" a="1"/>
  <c r="F1008" i="1"/>
  <c r="F1009" i="1" a="1"/>
  <c r="F1009" i="1" s="1"/>
  <c r="F1010" i="1" a="1"/>
  <c r="F1010" i="1"/>
  <c r="F1011" i="1" a="1"/>
  <c r="F1011" i="1" s="1"/>
  <c r="F1012" i="1" a="1"/>
  <c r="F1012" i="1" s="1"/>
  <c r="F1013" i="1" a="1"/>
  <c r="F1013" i="1"/>
  <c r="F1014" i="1" a="1"/>
  <c r="F1014" i="1"/>
  <c r="F1015" i="1" a="1"/>
  <c r="F1015" i="1" s="1"/>
  <c r="F1016" i="1" a="1"/>
  <c r="F1016" i="1"/>
  <c r="F1017" i="1" a="1"/>
  <c r="F1017" i="1"/>
  <c r="F1018" i="1" a="1"/>
  <c r="F1018" i="1"/>
  <c r="F1019" i="1" a="1"/>
  <c r="F1019" i="1"/>
  <c r="F1020" i="1" a="1"/>
  <c r="F1020" i="1"/>
  <c r="F1021" i="1" a="1"/>
  <c r="F1021" i="1" s="1"/>
  <c r="F1022" i="1" a="1"/>
  <c r="F1022" i="1"/>
  <c r="F1023" i="1" a="1"/>
  <c r="F1023" i="1"/>
  <c r="F1024" i="1" a="1"/>
  <c r="F1024" i="1" s="1"/>
  <c r="F1025" i="1" a="1"/>
  <c r="F1025" i="1" s="1"/>
  <c r="F1026" i="1" a="1"/>
  <c r="F1026" i="1"/>
  <c r="F1027" i="1" a="1"/>
  <c r="F1027" i="1" s="1"/>
  <c r="F1028" i="1" a="1"/>
  <c r="F1028" i="1"/>
  <c r="F1029" i="1" a="1"/>
  <c r="F1029" i="1"/>
  <c r="F1030" i="1" a="1"/>
  <c r="F1030" i="1"/>
  <c r="F1031" i="1" a="1"/>
  <c r="F1031" i="1"/>
  <c r="F1032" i="1" a="1"/>
  <c r="F1032" i="1"/>
  <c r="F1033" i="1" a="1"/>
  <c r="F1033" i="1" s="1"/>
  <c r="F1034" i="1" a="1"/>
  <c r="F1034" i="1"/>
  <c r="F1035" i="1" a="1"/>
  <c r="F1035" i="1"/>
  <c r="F1036" i="1" a="1"/>
  <c r="F1036" i="1"/>
  <c r="F1037" i="1" a="1"/>
  <c r="F1037" i="1" s="1"/>
  <c r="F1038" i="1" a="1"/>
  <c r="F1038" i="1" s="1"/>
  <c r="F1039" i="1" a="1"/>
  <c r="F1039" i="1" s="1"/>
  <c r="F1040" i="1" a="1"/>
  <c r="F1040" i="1"/>
  <c r="F1041" i="1" a="1"/>
  <c r="F1041" i="1"/>
  <c r="F1042" i="1" a="1"/>
  <c r="F1042" i="1"/>
  <c r="F1043" i="1" a="1"/>
  <c r="F1043" i="1"/>
  <c r="F1044" i="1" a="1"/>
  <c r="F1044" i="1"/>
  <c r="F1045" i="1" a="1"/>
  <c r="F1045" i="1"/>
  <c r="F1046" i="1" a="1"/>
  <c r="F1046" i="1"/>
  <c r="F1047" i="1" a="1"/>
  <c r="F1047" i="1"/>
  <c r="F1048" i="1" a="1"/>
  <c r="F1048" i="1"/>
  <c r="F1049" i="1" a="1"/>
  <c r="F1049" i="1"/>
  <c r="F1050" i="1" a="1"/>
  <c r="F1050" i="1"/>
  <c r="F1051" i="1" a="1"/>
  <c r="F1051" i="1"/>
  <c r="F1052" i="1" a="1"/>
  <c r="F1052" i="1"/>
  <c r="F1053" i="1" a="1"/>
  <c r="F1053" i="1"/>
  <c r="F1054" i="1" a="1"/>
  <c r="F1054" i="1"/>
  <c r="F1055" i="1" a="1"/>
  <c r="F1055" i="1"/>
  <c r="F1056" i="1" a="1"/>
  <c r="F1056" i="1"/>
  <c r="F1057" i="1" a="1"/>
  <c r="F1057" i="1"/>
  <c r="F1058" i="1" a="1"/>
  <c r="F1058" i="1"/>
  <c r="F1059" i="1" a="1"/>
  <c r="F1059" i="1"/>
  <c r="F1060" i="1" a="1"/>
  <c r="F1060" i="1"/>
  <c r="F1061" i="1" a="1"/>
  <c r="F1061" i="1"/>
  <c r="F1062" i="1" a="1"/>
  <c r="F1062" i="1"/>
  <c r="F1063" i="1" a="1"/>
  <c r="F1063" i="1"/>
  <c r="F1064" i="1" a="1"/>
  <c r="F1064" i="1"/>
  <c r="F1065" i="1" a="1"/>
  <c r="F1065" i="1"/>
  <c r="F1066" i="1" a="1"/>
  <c r="F1066" i="1"/>
  <c r="F1067" i="1" a="1"/>
  <c r="F1067" i="1"/>
  <c r="F1068" i="1" a="1"/>
  <c r="F1068" i="1"/>
  <c r="F1069" i="1" a="1"/>
  <c r="F1069" i="1"/>
  <c r="F1070" i="1" a="1"/>
  <c r="F1070" i="1"/>
  <c r="F1071" i="1" a="1"/>
  <c r="F1071" i="1"/>
  <c r="F1072" i="1" a="1"/>
  <c r="F1072" i="1"/>
  <c r="F1073" i="1" a="1"/>
  <c r="F1073" i="1"/>
  <c r="F1074" i="1" a="1"/>
  <c r="F1074" i="1"/>
  <c r="F1075" i="1" a="1"/>
  <c r="F1075" i="1"/>
  <c r="F1076" i="1" a="1"/>
  <c r="F1076" i="1"/>
  <c r="F1077" i="1" a="1"/>
  <c r="F1077" i="1"/>
  <c r="F1078" i="1" a="1"/>
  <c r="F1078" i="1"/>
  <c r="F1079" i="1" a="1"/>
  <c r="F1079" i="1"/>
  <c r="F1080" i="1" a="1"/>
  <c r="F1080" i="1"/>
  <c r="F1081" i="1" a="1"/>
  <c r="F1081" i="1"/>
  <c r="F1082" i="1" a="1"/>
  <c r="F1082" i="1"/>
  <c r="F1083" i="1" a="1"/>
  <c r="F1083" i="1"/>
  <c r="F1084" i="1" a="1"/>
  <c r="F1084" i="1"/>
  <c r="F1085" i="1" a="1"/>
  <c r="F1085" i="1"/>
  <c r="F1086" i="1" a="1"/>
  <c r="F1086" i="1"/>
  <c r="F1087" i="1" a="1"/>
  <c r="F1087" i="1"/>
  <c r="F1088" i="1" a="1"/>
  <c r="F1088" i="1"/>
  <c r="F1089" i="1" a="1"/>
  <c r="F1089" i="1"/>
  <c r="F1090" i="1" a="1"/>
  <c r="F1090" i="1"/>
  <c r="F1091" i="1" a="1"/>
  <c r="F1091" i="1"/>
  <c r="F1092" i="1" a="1"/>
  <c r="F1092" i="1"/>
  <c r="F1093" i="1" a="1"/>
  <c r="F1093" i="1"/>
  <c r="F1094" i="1" a="1"/>
  <c r="F1094" i="1"/>
  <c r="F1095" i="1" a="1"/>
  <c r="F1095" i="1"/>
  <c r="F1096" i="1" a="1"/>
  <c r="F1096" i="1"/>
  <c r="F1097" i="1" a="1"/>
  <c r="F1097" i="1"/>
  <c r="F1098" i="1" a="1"/>
  <c r="F1098" i="1"/>
  <c r="F1099" i="1" a="1"/>
  <c r="F1099" i="1"/>
  <c r="F1100" i="1" a="1"/>
  <c r="F1100" i="1"/>
  <c r="F1101" i="1" a="1"/>
  <c r="F1101" i="1"/>
  <c r="F1102" i="1" a="1"/>
  <c r="F1102" i="1"/>
  <c r="F1103" i="1" a="1"/>
  <c r="F1103" i="1"/>
  <c r="F1104" i="1" a="1"/>
  <c r="F1104" i="1"/>
  <c r="F1105" i="1" a="1"/>
  <c r="F1105" i="1"/>
  <c r="F1106" i="1" a="1"/>
  <c r="F1106" i="1"/>
  <c r="F1107" i="1" a="1"/>
  <c r="F1107" i="1"/>
  <c r="F1108" i="1" a="1"/>
  <c r="F1108" i="1"/>
  <c r="F1109" i="1" a="1"/>
  <c r="F1109" i="1"/>
  <c r="F1110" i="1" a="1"/>
  <c r="F1110" i="1"/>
  <c r="F1111" i="1" a="1"/>
  <c r="F1111" i="1"/>
  <c r="F1112" i="1" a="1"/>
  <c r="F1112" i="1"/>
  <c r="F1113" i="1" a="1"/>
  <c r="F1113" i="1"/>
  <c r="F1114" i="1" a="1"/>
  <c r="F1114" i="1"/>
  <c r="F1115" i="1" a="1"/>
  <c r="F1115" i="1"/>
  <c r="F1116" i="1" a="1"/>
  <c r="F1116" i="1"/>
  <c r="F1117" i="1" a="1"/>
  <c r="F1117" i="1"/>
  <c r="F1118" i="1" a="1"/>
  <c r="F1118" i="1"/>
  <c r="F1119" i="1" a="1"/>
  <c r="F1119" i="1"/>
  <c r="F1120" i="1" a="1"/>
  <c r="F1120" i="1"/>
  <c r="F1121" i="1" a="1"/>
  <c r="F1121" i="1"/>
  <c r="F1122" i="1" a="1"/>
  <c r="F1122" i="1"/>
  <c r="F1123" i="1" a="1"/>
  <c r="F1123" i="1"/>
  <c r="F1124" i="1" a="1"/>
  <c r="F1124" i="1"/>
  <c r="F1125" i="1" a="1"/>
  <c r="F1125" i="1"/>
  <c r="F1126" i="1" a="1"/>
  <c r="F1126" i="1"/>
  <c r="F1127" i="1" a="1"/>
  <c r="F1127" i="1"/>
  <c r="F1128" i="1" a="1"/>
  <c r="F1128" i="1"/>
  <c r="F1129" i="1" a="1"/>
  <c r="F1129" i="1"/>
  <c r="F1130" i="1" a="1"/>
  <c r="F1130" i="1"/>
  <c r="F1131" i="1" a="1"/>
  <c r="F1131" i="1"/>
  <c r="F1132" i="1" a="1"/>
  <c r="F1132" i="1"/>
  <c r="F1133" i="1" a="1"/>
  <c r="F1133" i="1"/>
  <c r="F1134" i="1" a="1"/>
  <c r="F1134" i="1"/>
  <c r="F1135" i="1" a="1"/>
  <c r="F1135" i="1"/>
  <c r="F1136" i="1" a="1"/>
  <c r="F1136" i="1"/>
  <c r="F1137" i="1" a="1"/>
  <c r="F1137" i="1"/>
  <c r="F1138" i="1" a="1"/>
  <c r="F1138" i="1"/>
  <c r="F1139" i="1" a="1"/>
  <c r="F1139" i="1"/>
  <c r="F1140" i="1" a="1"/>
  <c r="F1140" i="1"/>
  <c r="F1141" i="1" a="1"/>
  <c r="F1141" i="1"/>
  <c r="F1142" i="1" a="1"/>
  <c r="F1142" i="1"/>
  <c r="F1143" i="1" a="1"/>
  <c r="F1143" i="1"/>
  <c r="F1144" i="1" a="1"/>
  <c r="F1144" i="1"/>
  <c r="F1145" i="1" a="1"/>
  <c r="F1145" i="1"/>
  <c r="F1146" i="1" a="1"/>
  <c r="F1146" i="1"/>
  <c r="F1147" i="1" a="1"/>
  <c r="F1147" i="1"/>
  <c r="F1148" i="1" a="1"/>
  <c r="F1148" i="1"/>
  <c r="F1149" i="1" a="1"/>
  <c r="F1149" i="1"/>
  <c r="F1150" i="1" a="1"/>
  <c r="F1150" i="1"/>
  <c r="F1151" i="1" a="1"/>
  <c r="F1151" i="1"/>
  <c r="F1152" i="1" a="1"/>
  <c r="F1152" i="1"/>
  <c r="F1153" i="1" a="1"/>
  <c r="F1153" i="1"/>
  <c r="F1154" i="1" a="1"/>
  <c r="F1154" i="1"/>
  <c r="F1155" i="1" a="1"/>
  <c r="F1155" i="1"/>
  <c r="F1156" i="1" a="1"/>
  <c r="F1156" i="1"/>
  <c r="F1157" i="1" a="1"/>
  <c r="F1157" i="1"/>
  <c r="F1158" i="1" a="1"/>
  <c r="F1158" i="1"/>
  <c r="F1159" i="1" a="1"/>
  <c r="F1159" i="1"/>
  <c r="F1160" i="1" a="1"/>
  <c r="F1160" i="1"/>
  <c r="F1161" i="1" a="1"/>
  <c r="F1161" i="1"/>
  <c r="F1162" i="1" a="1"/>
  <c r="F1162" i="1"/>
  <c r="F1163" i="1" a="1"/>
  <c r="F1163" i="1"/>
  <c r="F1164" i="1" a="1"/>
  <c r="F1164" i="1"/>
  <c r="F1165" i="1" a="1"/>
  <c r="F1165" i="1"/>
  <c r="F1166" i="1" a="1"/>
  <c r="F1166" i="1"/>
  <c r="F1167" i="1" a="1"/>
  <c r="F1167" i="1"/>
  <c r="F1168" i="1" a="1"/>
  <c r="F1168" i="1"/>
  <c r="F1169" i="1" a="1"/>
  <c r="F1169" i="1"/>
  <c r="F1170" i="1" a="1"/>
  <c r="F1170" i="1"/>
  <c r="F1171" i="1" a="1"/>
  <c r="F1171" i="1"/>
  <c r="F1172" i="1" a="1"/>
  <c r="F1172" i="1"/>
  <c r="F1173" i="1" a="1"/>
  <c r="F1173" i="1"/>
  <c r="F1174" i="1" a="1"/>
  <c r="F1174" i="1"/>
  <c r="F1175" i="1" a="1"/>
  <c r="F1175" i="1"/>
  <c r="F1176" i="1" a="1"/>
  <c r="F1176" i="1"/>
  <c r="F1177" i="1" a="1"/>
  <c r="F1177" i="1"/>
  <c r="F1178" i="1" a="1"/>
  <c r="F1178" i="1"/>
  <c r="F1179" i="1" a="1"/>
  <c r="F1179" i="1"/>
  <c r="F1180" i="1" a="1"/>
  <c r="F1180" i="1"/>
  <c r="F1181" i="1" a="1"/>
  <c r="F1181" i="1"/>
  <c r="F1182" i="1" a="1"/>
  <c r="F1182" i="1"/>
  <c r="F1183" i="1" a="1"/>
  <c r="F1183" i="1"/>
  <c r="F1184" i="1" a="1"/>
  <c r="F1184" i="1"/>
  <c r="F1185" i="1" a="1"/>
  <c r="F1185" i="1"/>
  <c r="F1186" i="1" a="1"/>
  <c r="F1186" i="1"/>
  <c r="F1187" i="1" a="1"/>
  <c r="F1187" i="1"/>
  <c r="F1188" i="1" a="1"/>
  <c r="F1188" i="1"/>
  <c r="F1189" i="1" a="1"/>
  <c r="F1189" i="1"/>
  <c r="F1190" i="1" a="1"/>
  <c r="F1190" i="1"/>
  <c r="F1191" i="1" a="1"/>
  <c r="F1191" i="1"/>
  <c r="F1192" i="1" a="1"/>
  <c r="F1192" i="1"/>
  <c r="F1193" i="1" a="1"/>
  <c r="F1193" i="1"/>
  <c r="F1194" i="1" a="1"/>
  <c r="F1194" i="1"/>
  <c r="F1195" i="1" a="1"/>
  <c r="F1195" i="1"/>
  <c r="F1196" i="1" a="1"/>
  <c r="F1196" i="1"/>
  <c r="F1197" i="1" a="1"/>
  <c r="F1197" i="1"/>
  <c r="F1198" i="1" a="1"/>
  <c r="F1198" i="1"/>
  <c r="F1199" i="1" a="1"/>
  <c r="F1199" i="1"/>
  <c r="F1200" i="1" a="1"/>
  <c r="F1200" i="1"/>
  <c r="F1201" i="1" a="1"/>
  <c r="F1201" i="1"/>
  <c r="F1202" i="1" a="1"/>
  <c r="F1202" i="1"/>
  <c r="F1203" i="1" a="1"/>
  <c r="F1203" i="1"/>
  <c r="F1204" i="1" a="1"/>
  <c r="F1204" i="1"/>
  <c r="F1205" i="1" a="1"/>
  <c r="F1205" i="1"/>
  <c r="F1206" i="1" a="1"/>
  <c r="F1206" i="1"/>
  <c r="F1207" i="1" a="1"/>
  <c r="F1207" i="1"/>
  <c r="F1208" i="1" a="1"/>
  <c r="F1208" i="1"/>
  <c r="F1209" i="1" a="1"/>
  <c r="F1209" i="1"/>
  <c r="F1210" i="1" a="1"/>
  <c r="F1210" i="1"/>
  <c r="F1211" i="1" a="1"/>
  <c r="F1211" i="1"/>
  <c r="F1212" i="1" a="1"/>
  <c r="F1212" i="1"/>
  <c r="F1213" i="1" a="1"/>
  <c r="F1213" i="1"/>
  <c r="F1214" i="1" a="1"/>
  <c r="F1214" i="1"/>
  <c r="F1215" i="1" a="1"/>
  <c r="F1215" i="1"/>
  <c r="F1216" i="1" a="1"/>
  <c r="F1216" i="1"/>
  <c r="F1217" i="1" a="1"/>
  <c r="F1217" i="1"/>
  <c r="F1218" i="1" a="1"/>
  <c r="F1218" i="1"/>
  <c r="F1219" i="1" a="1"/>
  <c r="F1219" i="1"/>
  <c r="F1220" i="1" a="1"/>
  <c r="F1220" i="1"/>
  <c r="F1221" i="1" a="1"/>
  <c r="F1221" i="1"/>
  <c r="F1222" i="1" a="1"/>
  <c r="F1222" i="1"/>
  <c r="F1223" i="1" a="1"/>
  <c r="F1223" i="1"/>
  <c r="F1224" i="1" a="1"/>
  <c r="F1224" i="1"/>
  <c r="F1225" i="1" a="1"/>
  <c r="F1225" i="1"/>
  <c r="F1226" i="1" a="1"/>
  <c r="F1226" i="1"/>
  <c r="F1227" i="1" a="1"/>
  <c r="F1227" i="1"/>
  <c r="F1228" i="1" a="1"/>
  <c r="F1228" i="1"/>
  <c r="F1229" i="1" a="1"/>
  <c r="F1229" i="1"/>
  <c r="F1230" i="1" a="1"/>
  <c r="F1230" i="1"/>
  <c r="F1231" i="1" a="1"/>
  <c r="F1231" i="1"/>
  <c r="F1232" i="1" a="1"/>
  <c r="F1232" i="1"/>
  <c r="F1233" i="1" a="1"/>
  <c r="F1233" i="1"/>
  <c r="F1234" i="1" a="1"/>
  <c r="F1234" i="1"/>
  <c r="F1235" i="1" a="1"/>
  <c r="F1235" i="1"/>
  <c r="F1236" i="1" a="1"/>
  <c r="F1236" i="1"/>
  <c r="F1237" i="1" a="1"/>
  <c r="F1237" i="1"/>
  <c r="F1238" i="1" a="1"/>
  <c r="F1238" i="1"/>
  <c r="F1239" i="1" a="1"/>
  <c r="F1239" i="1"/>
  <c r="F1240" i="1" a="1"/>
  <c r="F1240" i="1"/>
  <c r="F1241" i="1" a="1"/>
  <c r="F1241" i="1"/>
  <c r="F1242" i="1" a="1"/>
  <c r="F1242" i="1"/>
  <c r="F1243" i="1" a="1"/>
  <c r="F1243" i="1"/>
  <c r="F1244" i="1" a="1"/>
  <c r="F1244" i="1"/>
  <c r="F1245" i="1" a="1"/>
  <c r="F1245" i="1"/>
  <c r="F1246" i="1" a="1"/>
  <c r="F1246" i="1"/>
  <c r="F1247" i="1" a="1"/>
  <c r="F1247" i="1"/>
  <c r="F1248" i="1" a="1"/>
  <c r="F1248" i="1"/>
  <c r="F1249" i="1" a="1"/>
  <c r="F1249" i="1"/>
  <c r="F1250" i="1" a="1"/>
  <c r="F1250" i="1"/>
  <c r="F1251" i="1" a="1"/>
  <c r="F1251" i="1"/>
  <c r="F1252" i="1" a="1"/>
  <c r="F1252" i="1"/>
  <c r="F1253" i="1" a="1"/>
  <c r="F1253" i="1"/>
  <c r="F1254" i="1" a="1"/>
  <c r="F1254" i="1"/>
  <c r="F1255" i="1" a="1"/>
  <c r="F1255" i="1"/>
  <c r="F1256" i="1" a="1"/>
  <c r="F1256" i="1"/>
  <c r="F1257" i="1" a="1"/>
  <c r="F1257" i="1"/>
  <c r="F1258" i="1" a="1"/>
  <c r="F1258" i="1"/>
  <c r="F1259" i="1" a="1"/>
  <c r="F1259" i="1"/>
  <c r="F1260" i="1" a="1"/>
  <c r="F1260" i="1"/>
  <c r="F1261" i="1" a="1"/>
  <c r="F1261" i="1"/>
  <c r="F1262" i="1" a="1"/>
  <c r="F1262" i="1"/>
  <c r="F1263" i="1" a="1"/>
  <c r="F1263" i="1"/>
  <c r="F1264" i="1" a="1"/>
  <c r="F1264" i="1"/>
  <c r="F1265" i="1" a="1"/>
  <c r="F1265" i="1"/>
  <c r="F1266" i="1" a="1"/>
  <c r="F1266" i="1"/>
  <c r="F1267" i="1" a="1"/>
  <c r="F1267" i="1"/>
  <c r="F1268" i="1" a="1"/>
  <c r="F1268" i="1"/>
  <c r="F1269" i="1" a="1"/>
  <c r="F1269" i="1"/>
  <c r="F1270" i="1" a="1"/>
  <c r="F1270" i="1"/>
  <c r="F1271" i="1" a="1"/>
  <c r="F1271" i="1"/>
  <c r="F1272" i="1" a="1"/>
  <c r="F1272" i="1"/>
  <c r="F1273" i="1" a="1"/>
  <c r="F1273" i="1"/>
  <c r="F1274" i="1" a="1"/>
  <c r="F1274" i="1"/>
  <c r="F1275" i="1" a="1"/>
  <c r="F1275" i="1"/>
  <c r="F1276" i="1" a="1"/>
  <c r="F1276" i="1"/>
  <c r="F1277" i="1" a="1"/>
  <c r="F1277" i="1"/>
  <c r="F1278" i="1" a="1"/>
  <c r="F1278" i="1"/>
  <c r="F1279" i="1" a="1"/>
  <c r="F1279" i="1"/>
  <c r="F1280" i="1" a="1"/>
  <c r="F1280" i="1"/>
  <c r="F1281" i="1" a="1"/>
  <c r="F1281" i="1"/>
  <c r="F1282" i="1" a="1"/>
  <c r="F1282" i="1"/>
  <c r="F1283" i="1" a="1"/>
  <c r="F1283" i="1"/>
  <c r="F1284" i="1" a="1"/>
  <c r="F1284" i="1"/>
  <c r="F1285" i="1" a="1"/>
  <c r="F1285" i="1"/>
  <c r="F1286" i="1" a="1"/>
  <c r="F1286" i="1"/>
  <c r="F1287" i="1" a="1"/>
  <c r="F1287" i="1"/>
  <c r="F1288" i="1" a="1"/>
  <c r="F1288" i="1"/>
  <c r="F1289" i="1" a="1"/>
  <c r="F1289" i="1"/>
  <c r="F1290" i="1" a="1"/>
  <c r="F1290" i="1"/>
  <c r="F1291" i="1" a="1"/>
  <c r="F1291" i="1"/>
  <c r="F1292" i="1" a="1"/>
  <c r="F1292" i="1"/>
  <c r="F1293" i="1" a="1"/>
  <c r="F1293" i="1"/>
  <c r="F1294" i="1" a="1"/>
  <c r="F1294" i="1"/>
  <c r="F1295" i="1" a="1"/>
  <c r="F1295" i="1"/>
  <c r="F1296" i="1" a="1"/>
  <c r="F1296" i="1"/>
  <c r="F1297" i="1" a="1"/>
  <c r="F1297" i="1"/>
  <c r="F1298" i="1" a="1"/>
  <c r="F1298" i="1"/>
  <c r="F1299" i="1" a="1"/>
  <c r="F1299" i="1"/>
  <c r="F1300" i="1" a="1"/>
  <c r="F1300" i="1"/>
  <c r="F1301" i="1" a="1"/>
  <c r="F1301" i="1"/>
  <c r="F1302" i="1" a="1"/>
  <c r="F1302" i="1"/>
  <c r="F1303" i="1" a="1"/>
  <c r="F1303" i="1"/>
  <c r="F1304" i="1" a="1"/>
  <c r="F1304" i="1"/>
  <c r="F1305" i="1" a="1"/>
  <c r="F1305" i="1"/>
  <c r="F1306" i="1" a="1"/>
  <c r="F1306" i="1"/>
  <c r="F1307" i="1" a="1"/>
  <c r="F1307" i="1"/>
  <c r="F1308" i="1" a="1"/>
  <c r="F1308" i="1"/>
  <c r="F1309" i="1" a="1"/>
  <c r="F1309" i="1"/>
  <c r="F1310" i="1" a="1"/>
  <c r="F1310" i="1"/>
  <c r="F1311" i="1" a="1"/>
  <c r="F1311" i="1"/>
  <c r="F1312" i="1" a="1"/>
  <c r="F1312" i="1"/>
  <c r="F1313" i="1" a="1"/>
  <c r="F1313" i="1"/>
  <c r="F1314" i="1" a="1"/>
  <c r="F1314" i="1"/>
  <c r="F1315" i="1" a="1"/>
  <c r="F1315" i="1"/>
  <c r="F1316" i="1" a="1"/>
  <c r="F1316" i="1"/>
  <c r="F1317" i="1" a="1"/>
  <c r="F1317" i="1"/>
  <c r="F1318" i="1" a="1"/>
  <c r="F1318" i="1"/>
  <c r="F1319" i="1" a="1"/>
  <c r="F1319" i="1"/>
  <c r="F1320" i="1" a="1"/>
  <c r="F1320" i="1"/>
  <c r="F1321" i="1" a="1"/>
  <c r="F1321" i="1"/>
  <c r="F1322" i="1" a="1"/>
  <c r="F1322" i="1"/>
  <c r="F1323" i="1" a="1"/>
  <c r="F1323" i="1"/>
  <c r="F1324" i="1" a="1"/>
  <c r="F1324" i="1"/>
  <c r="F1325" i="1" a="1"/>
  <c r="F1325" i="1"/>
  <c r="F1326" i="1" a="1"/>
  <c r="F1326" i="1"/>
  <c r="F1327" i="1" a="1"/>
  <c r="F1327" i="1"/>
  <c r="F1328" i="1" a="1"/>
  <c r="F1328" i="1"/>
  <c r="F1329" i="1" a="1"/>
  <c r="F1329" i="1"/>
  <c r="F1330" i="1" a="1"/>
  <c r="F1330" i="1"/>
  <c r="F1331" i="1" a="1"/>
  <c r="F1331" i="1"/>
  <c r="F1332" i="1" a="1"/>
  <c r="F1332" i="1"/>
  <c r="F1333" i="1" a="1"/>
  <c r="F1333" i="1"/>
  <c r="F1334" i="1" a="1"/>
  <c r="F1334" i="1"/>
  <c r="F1335" i="1" a="1"/>
  <c r="F1335" i="1"/>
  <c r="F1336" i="1" a="1"/>
  <c r="F1336" i="1"/>
  <c r="F1337" i="1" a="1"/>
  <c r="F1337" i="1"/>
  <c r="F1338" i="1" a="1"/>
  <c r="F1338" i="1"/>
  <c r="F1339" i="1" a="1"/>
  <c r="F1339" i="1"/>
  <c r="F1340" i="1" a="1"/>
  <c r="F1340" i="1"/>
  <c r="F1341" i="1" a="1"/>
  <c r="F1341" i="1"/>
  <c r="F1342" i="1" a="1"/>
  <c r="F1342" i="1"/>
  <c r="F1343" i="1" a="1"/>
  <c r="F1343" i="1"/>
  <c r="F1344" i="1" a="1"/>
  <c r="F1344" i="1"/>
  <c r="F1345" i="1" a="1"/>
  <c r="F1345" i="1"/>
  <c r="F1346" i="1" a="1"/>
  <c r="F1346" i="1"/>
  <c r="F1347" i="1" a="1"/>
  <c r="F1347" i="1"/>
  <c r="F1348" i="1" a="1"/>
  <c r="F1348" i="1"/>
  <c r="F1349" i="1" a="1"/>
  <c r="F1349" i="1"/>
  <c r="F1350" i="1" a="1"/>
  <c r="F1350" i="1"/>
  <c r="F1351" i="1" a="1"/>
  <c r="F1351" i="1"/>
  <c r="F1352" i="1" a="1"/>
  <c r="F1352" i="1"/>
  <c r="F1353" i="1" a="1"/>
  <c r="F1353" i="1"/>
  <c r="F1354" i="1" a="1"/>
  <c r="F1354" i="1"/>
  <c r="F1355" i="1" a="1"/>
  <c r="F1355" i="1"/>
  <c r="F1356" i="1" a="1"/>
  <c r="F1356" i="1"/>
  <c r="F1357" i="1" a="1"/>
  <c r="F1357" i="1"/>
  <c r="F1358" i="1" a="1"/>
  <c r="F1358" i="1"/>
  <c r="F1359" i="1" a="1"/>
  <c r="F1359" i="1"/>
  <c r="F1360" i="1" a="1"/>
  <c r="F1360" i="1"/>
  <c r="F1361" i="1" a="1"/>
  <c r="F1361" i="1"/>
  <c r="F1362" i="1" a="1"/>
  <c r="F1362" i="1"/>
  <c r="F1363" i="1" a="1"/>
  <c r="F1363" i="1"/>
  <c r="F1364" i="1" a="1"/>
  <c r="F1364" i="1"/>
  <c r="F1365" i="1" a="1"/>
  <c r="F1365" i="1"/>
  <c r="F1366" i="1" a="1"/>
  <c r="F1366" i="1"/>
  <c r="F1367" i="1" a="1"/>
  <c r="F1367" i="1"/>
  <c r="F1368" i="1" a="1"/>
  <c r="F1368" i="1"/>
  <c r="F1369" i="1" a="1"/>
  <c r="F1369" i="1"/>
  <c r="F1370" i="1" a="1"/>
  <c r="F1370" i="1"/>
  <c r="F1371" i="1" a="1"/>
  <c r="F1371" i="1"/>
  <c r="F1372" i="1" a="1"/>
  <c r="F1372" i="1"/>
  <c r="F1373" i="1" a="1"/>
  <c r="F1373" i="1"/>
  <c r="F1374" i="1" a="1"/>
  <c r="F1374" i="1"/>
  <c r="F1375" i="1" a="1"/>
  <c r="F1375" i="1"/>
  <c r="F1376" i="1" a="1"/>
  <c r="F1376" i="1"/>
  <c r="F1377" i="1" a="1"/>
  <c r="F1377" i="1"/>
  <c r="F1378" i="1" a="1"/>
  <c r="F1378" i="1"/>
  <c r="F1379" i="1" a="1"/>
  <c r="F1379" i="1"/>
  <c r="F1380" i="1" a="1"/>
  <c r="F1380" i="1"/>
  <c r="F1381" i="1" a="1"/>
  <c r="F1381" i="1"/>
  <c r="F1382" i="1" a="1"/>
  <c r="F1382" i="1"/>
  <c r="F1383" i="1" a="1"/>
  <c r="F1383" i="1"/>
  <c r="F1384" i="1" a="1"/>
  <c r="F1384" i="1"/>
  <c r="F1385" i="1" a="1"/>
  <c r="F1385" i="1"/>
  <c r="F1386" i="1" a="1"/>
  <c r="F1386" i="1"/>
  <c r="F1387" i="1" a="1"/>
  <c r="F1387" i="1"/>
  <c r="F1388" i="1" a="1"/>
  <c r="F1388" i="1"/>
  <c r="F1389" i="1" a="1"/>
  <c r="F1389" i="1"/>
  <c r="F1390" i="1" a="1"/>
  <c r="F1390" i="1"/>
  <c r="F1391" i="1" a="1"/>
  <c r="F1391" i="1"/>
  <c r="F1392" i="1" a="1"/>
  <c r="F1392" i="1"/>
  <c r="F1393" i="1" a="1"/>
  <c r="F1393" i="1"/>
  <c r="F1394" i="1" a="1"/>
  <c r="F1394" i="1"/>
  <c r="F1395" i="1" a="1"/>
  <c r="F1395" i="1"/>
  <c r="F1396" i="1" a="1"/>
  <c r="F1396" i="1"/>
  <c r="F1397" i="1" a="1"/>
  <c r="F1397" i="1"/>
  <c r="F1398" i="1" a="1"/>
  <c r="F1398" i="1"/>
  <c r="F1399" i="1" a="1"/>
  <c r="F1399" i="1"/>
  <c r="F1400" i="1" a="1"/>
  <c r="F1400" i="1"/>
  <c r="F1401" i="1" a="1"/>
  <c r="F1401" i="1"/>
  <c r="F1402" i="1" a="1"/>
  <c r="F1402" i="1"/>
  <c r="F1403" i="1" a="1"/>
  <c r="F1403" i="1"/>
  <c r="F1404" i="1" a="1"/>
  <c r="F1404" i="1"/>
  <c r="F1405" i="1" a="1"/>
  <c r="F1405" i="1"/>
  <c r="F1406" i="1" a="1"/>
  <c r="F1406" i="1"/>
  <c r="F1407" i="1" a="1"/>
  <c r="F1407" i="1"/>
  <c r="F1408" i="1" a="1"/>
  <c r="F1408" i="1"/>
  <c r="F1409" i="1" a="1"/>
  <c r="F1409" i="1"/>
  <c r="F1410" i="1" a="1"/>
  <c r="F1410" i="1"/>
  <c r="F1411" i="1" a="1"/>
  <c r="F1411" i="1"/>
  <c r="F1412" i="1" a="1"/>
  <c r="F1412" i="1"/>
  <c r="F1413" i="1" a="1"/>
  <c r="F1413" i="1"/>
  <c r="F1414" i="1" a="1"/>
  <c r="F1414" i="1"/>
  <c r="F1415" i="1" a="1"/>
  <c r="F1415" i="1"/>
  <c r="F1416" i="1" a="1"/>
  <c r="F1416" i="1"/>
  <c r="F1417" i="1" a="1"/>
  <c r="F1417" i="1"/>
  <c r="F1418" i="1" a="1"/>
  <c r="F1418" i="1"/>
  <c r="F1419" i="1" a="1"/>
  <c r="F1419" i="1"/>
  <c r="F1420" i="1" a="1"/>
  <c r="F1420" i="1"/>
  <c r="F1421" i="1" a="1"/>
  <c r="F1421" i="1"/>
  <c r="F1422" i="1" a="1"/>
  <c r="F1422" i="1"/>
  <c r="F1423" i="1" a="1"/>
  <c r="F1423" i="1"/>
  <c r="F1424" i="1" a="1"/>
  <c r="F1424" i="1"/>
  <c r="F1425" i="1" a="1"/>
  <c r="F1425" i="1"/>
  <c r="F1426" i="1" a="1"/>
  <c r="F1426" i="1"/>
  <c r="F1427" i="1" a="1"/>
  <c r="F1427" i="1"/>
  <c r="F1428" i="1" a="1"/>
  <c r="F1428" i="1"/>
  <c r="F1429" i="1" a="1"/>
  <c r="F1429" i="1"/>
  <c r="F1430" i="1" a="1"/>
  <c r="F1430" i="1"/>
  <c r="F1431" i="1" a="1"/>
  <c r="F1431" i="1"/>
  <c r="F1432" i="1" a="1"/>
  <c r="F1432" i="1"/>
  <c r="F1433" i="1" a="1"/>
  <c r="F1433" i="1"/>
  <c r="F1434" i="1" a="1"/>
  <c r="F1434" i="1"/>
  <c r="F1435" i="1" a="1"/>
  <c r="F1435" i="1"/>
  <c r="F1436" i="1" a="1"/>
  <c r="F1436" i="1"/>
  <c r="F1437" i="1" a="1"/>
  <c r="F1437" i="1"/>
  <c r="F1438" i="1" a="1"/>
  <c r="F1438" i="1"/>
  <c r="F1439" i="1" a="1"/>
  <c r="F1439" i="1"/>
  <c r="F1440" i="1" a="1"/>
  <c r="F1440" i="1"/>
  <c r="F1441" i="1" a="1"/>
  <c r="F1441" i="1"/>
  <c r="F1442" i="1" a="1"/>
  <c r="F1442" i="1"/>
  <c r="F1443" i="1" a="1"/>
  <c r="F1443" i="1"/>
  <c r="F1444" i="1" a="1"/>
  <c r="F1444" i="1"/>
  <c r="F1445" i="1" a="1"/>
  <c r="F1445" i="1"/>
  <c r="F1446" i="1" a="1"/>
  <c r="F1446" i="1"/>
  <c r="F1447" i="1" a="1"/>
  <c r="F1447" i="1"/>
  <c r="F1448" i="1" a="1"/>
  <c r="F1448" i="1"/>
  <c r="F1449" i="1" a="1"/>
  <c r="F1449" i="1"/>
  <c r="F1450" i="1" a="1"/>
  <c r="F1450" i="1"/>
  <c r="F1451" i="1" a="1"/>
  <c r="F1451" i="1"/>
  <c r="F1452" i="1" a="1"/>
  <c r="F1452" i="1"/>
  <c r="F1453" i="1" a="1"/>
  <c r="F1453" i="1"/>
  <c r="F1454" i="1" a="1"/>
  <c r="F1454" i="1"/>
  <c r="F1455" i="1" a="1"/>
  <c r="F1455" i="1"/>
  <c r="F1456" i="1" a="1"/>
  <c r="F1456" i="1"/>
  <c r="F1457" i="1" a="1"/>
  <c r="F1457" i="1"/>
  <c r="F1458" i="1" a="1"/>
  <c r="F1458" i="1"/>
  <c r="F1459" i="1" a="1"/>
  <c r="F1459" i="1"/>
  <c r="F1460" i="1" a="1"/>
  <c r="F1460" i="1"/>
  <c r="F1461" i="1" a="1"/>
  <c r="F1461" i="1"/>
  <c r="F1462" i="1" a="1"/>
  <c r="F1462" i="1"/>
  <c r="F1463" i="1" a="1"/>
  <c r="F1463" i="1"/>
  <c r="F1464" i="1" a="1"/>
  <c r="F1464" i="1"/>
  <c r="F1465" i="1" a="1"/>
  <c r="F1465" i="1"/>
  <c r="F1466" i="1" a="1"/>
  <c r="F1466" i="1"/>
  <c r="F1467" i="1" a="1"/>
  <c r="F1467" i="1"/>
  <c r="F1468" i="1" a="1"/>
  <c r="F1468" i="1"/>
  <c r="F1469" i="1" a="1"/>
  <c r="F1469" i="1"/>
  <c r="F1470" i="1" a="1"/>
  <c r="F1470" i="1"/>
  <c r="F1471" i="1" a="1"/>
  <c r="F1471" i="1"/>
  <c r="F1472" i="1" a="1"/>
  <c r="F1472" i="1"/>
  <c r="F1473" i="1" a="1"/>
  <c r="F1473" i="1"/>
  <c r="F1474" i="1" a="1"/>
  <c r="F1474" i="1"/>
  <c r="F1475" i="1" a="1"/>
  <c r="F1475" i="1"/>
  <c r="F1476" i="1" a="1"/>
  <c r="F1476" i="1"/>
  <c r="F1477" i="1" a="1"/>
  <c r="F1477" i="1"/>
  <c r="F1478" i="1" a="1"/>
  <c r="F1478" i="1"/>
  <c r="F1479" i="1" a="1"/>
  <c r="F1479" i="1"/>
  <c r="F1480" i="1" a="1"/>
  <c r="F1480" i="1"/>
  <c r="F1481" i="1" a="1"/>
  <c r="F1481" i="1"/>
  <c r="F1482" i="1" a="1"/>
  <c r="F1482" i="1"/>
  <c r="F1483" i="1" a="1"/>
  <c r="F1483" i="1"/>
  <c r="F1484" i="1" a="1"/>
  <c r="F1484" i="1"/>
  <c r="F1485" i="1" a="1"/>
  <c r="F1485" i="1"/>
  <c r="F1486" i="1" a="1"/>
  <c r="F1486" i="1"/>
  <c r="F1487" i="1" a="1"/>
  <c r="F1487" i="1"/>
  <c r="F1488" i="1" a="1"/>
  <c r="F1488" i="1"/>
  <c r="F1489" i="1" a="1"/>
  <c r="F1489" i="1"/>
  <c r="F1490" i="1" a="1"/>
  <c r="F1490" i="1"/>
  <c r="F1491" i="1" a="1"/>
  <c r="F1491" i="1"/>
  <c r="F1492" i="1" a="1"/>
  <c r="F1492" i="1"/>
  <c r="F1493" i="1" a="1"/>
  <c r="F1493" i="1"/>
  <c r="F1494" i="1" a="1"/>
  <c r="F1494" i="1"/>
  <c r="F1495" i="1" a="1"/>
  <c r="F1495" i="1"/>
  <c r="F1496" i="1" a="1"/>
  <c r="F1496" i="1"/>
  <c r="F1497" i="1" a="1"/>
  <c r="F1497" i="1"/>
  <c r="F1498" i="1" a="1"/>
  <c r="F1498" i="1"/>
  <c r="F1499" i="1" a="1"/>
  <c r="F1499" i="1"/>
  <c r="F1500" i="1" a="1"/>
  <c r="F1500" i="1"/>
  <c r="F1501" i="1" a="1"/>
  <c r="F1501" i="1"/>
  <c r="F2" i="1" a="1"/>
  <c r="F2" i="1"/>
  <c r="M9" i="3"/>
  <c r="M8" i="3"/>
  <c r="M3" i="3"/>
  <c r="M2" i="3"/>
  <c r="M7" i="3"/>
  <c r="M4" i="3"/>
  <c r="M5" i="3"/>
  <c r="K3" i="3" a="1"/>
  <c r="K3" i="3"/>
  <c r="K4" i="3" a="1"/>
  <c r="K4" i="3" s="1"/>
  <c r="K5" i="3" a="1"/>
  <c r="K5" i="3"/>
  <c r="K6" i="3" a="1"/>
  <c r="K6" i="3"/>
  <c r="K7" i="3" a="1"/>
  <c r="K7" i="3"/>
  <c r="K8" i="3" a="1"/>
  <c r="K8" i="3"/>
  <c r="K9" i="3" a="1"/>
  <c r="K9" i="3" s="1"/>
  <c r="K10" i="3" a="1"/>
  <c r="K10" i="3" s="1"/>
  <c r="K11" i="3" a="1"/>
  <c r="K11" i="3"/>
  <c r="K12" i="3" a="1"/>
  <c r="K12" i="3"/>
  <c r="K13" i="3" a="1"/>
  <c r="K13" i="3"/>
  <c r="K14" i="3" a="1"/>
  <c r="K14" i="3"/>
  <c r="K15" i="3" a="1"/>
  <c r="K15" i="3"/>
  <c r="K16" i="3" a="1"/>
  <c r="K16" i="3" s="1"/>
  <c r="K17" i="3" a="1"/>
  <c r="K17" i="3"/>
  <c r="K18" i="3" a="1"/>
  <c r="K18" i="3"/>
  <c r="K19" i="3" a="1"/>
  <c r="K19" i="3"/>
  <c r="K20" i="3" a="1"/>
  <c r="K20" i="3"/>
  <c r="K21" i="3" a="1"/>
  <c r="K21" i="3"/>
  <c r="K22" i="3" a="1"/>
  <c r="K22" i="3" s="1"/>
  <c r="K23" i="3" a="1"/>
  <c r="K23" i="3"/>
  <c r="K24" i="3" a="1"/>
  <c r="K24" i="3"/>
  <c r="K25" i="3" a="1"/>
  <c r="K25" i="3"/>
  <c r="K26" i="3" a="1"/>
  <c r="K26" i="3"/>
  <c r="K27" i="3" a="1"/>
  <c r="K27" i="3"/>
  <c r="K28" i="3" a="1"/>
  <c r="K28" i="3" s="1"/>
  <c r="K29" i="3" a="1"/>
  <c r="K29" i="3" s="1"/>
  <c r="K30" i="3" a="1"/>
  <c r="K30" i="3"/>
  <c r="K31" i="3" a="1"/>
  <c r="K31" i="3"/>
  <c r="K32" i="3" a="1"/>
  <c r="K32" i="3"/>
  <c r="K33" i="3" a="1"/>
  <c r="K33" i="3"/>
  <c r="K34" i="3" a="1"/>
  <c r="K34" i="3" s="1"/>
  <c r="K35" i="3" a="1"/>
  <c r="K35" i="3"/>
  <c r="K36" i="3" a="1"/>
  <c r="K36" i="3"/>
  <c r="K37" i="3" a="1"/>
  <c r="K37" i="3"/>
  <c r="K38" i="3" a="1"/>
  <c r="K38" i="3"/>
  <c r="K39" i="3" a="1"/>
  <c r="K39" i="3"/>
  <c r="K40" i="3" a="1"/>
  <c r="K40" i="3" s="1"/>
  <c r="K41" i="3" a="1"/>
  <c r="K41" i="3"/>
  <c r="K42" i="3" a="1"/>
  <c r="K42" i="3" s="1"/>
  <c r="K43" i="3" a="1"/>
  <c r="K43" i="3"/>
  <c r="K44" i="3" a="1"/>
  <c r="K44" i="3"/>
  <c r="K45" i="3" a="1"/>
  <c r="K45" i="3"/>
  <c r="K46" i="3" a="1"/>
  <c r="K46" i="3" s="1"/>
  <c r="K47" i="3" a="1"/>
  <c r="K47" i="3"/>
  <c r="K48" i="3" a="1"/>
  <c r="K48" i="3"/>
  <c r="K49" i="3" a="1"/>
  <c r="K49" i="3"/>
  <c r="K50" i="3" a="1"/>
  <c r="K50" i="3" s="1"/>
  <c r="K51" i="3" a="1"/>
  <c r="K51" i="3"/>
  <c r="K52" i="3" a="1"/>
  <c r="K52" i="3" s="1"/>
  <c r="K53" i="3" a="1"/>
  <c r="K53" i="3"/>
  <c r="K54" i="3" a="1"/>
  <c r="K54" i="3"/>
  <c r="K55" i="3" a="1"/>
  <c r="K55" i="3" s="1"/>
  <c r="K56" i="3" a="1"/>
  <c r="K56" i="3"/>
  <c r="K57" i="3" a="1"/>
  <c r="K57" i="3" s="1"/>
  <c r="K58" i="3" a="1"/>
  <c r="K58" i="3" s="1"/>
  <c r="K59" i="3" a="1"/>
  <c r="K59" i="3"/>
  <c r="K60" i="3" a="1"/>
  <c r="K60" i="3"/>
  <c r="K61" i="3" a="1"/>
  <c r="K61" i="3"/>
  <c r="K62" i="3" a="1"/>
  <c r="K62" i="3"/>
  <c r="K63" i="3" a="1"/>
  <c r="K63" i="3"/>
  <c r="K64" i="3" a="1"/>
  <c r="K64" i="3" s="1"/>
  <c r="K65" i="3" a="1"/>
  <c r="K65" i="3"/>
  <c r="K66" i="3" a="1"/>
  <c r="K66" i="3"/>
  <c r="K67" i="3" a="1"/>
  <c r="K67" i="3"/>
  <c r="K68" i="3" a="1"/>
  <c r="K68" i="3" s="1"/>
  <c r="K69" i="3" a="1"/>
  <c r="K69" i="3"/>
  <c r="K70" i="3" a="1"/>
  <c r="K70" i="3" s="1"/>
  <c r="K71" i="3" a="1"/>
  <c r="K71" i="3" s="1"/>
  <c r="K72" i="3" a="1"/>
  <c r="K72" i="3"/>
  <c r="K73" i="3" a="1"/>
  <c r="K73" i="3"/>
  <c r="K74" i="3" a="1"/>
  <c r="K74" i="3"/>
  <c r="K75" i="3" a="1"/>
  <c r="K75" i="3"/>
  <c r="K76" i="3" a="1"/>
  <c r="K76" i="3" s="1"/>
  <c r="K77" i="3" a="1"/>
  <c r="K77" i="3"/>
  <c r="K78" i="3" a="1"/>
  <c r="K78" i="3"/>
  <c r="K79" i="3" a="1"/>
  <c r="K79" i="3" s="1"/>
  <c r="K80" i="3" a="1"/>
  <c r="K80" i="3"/>
  <c r="K81" i="3" a="1"/>
  <c r="K81" i="3" s="1"/>
  <c r="K82" i="3" a="1"/>
  <c r="K82" i="3" s="1"/>
  <c r="K83" i="3" a="1"/>
  <c r="K83" i="3"/>
  <c r="K84" i="3" a="1"/>
  <c r="K84" i="3"/>
  <c r="K85" i="3" a="1"/>
  <c r="K85" i="3"/>
  <c r="K86" i="3" a="1"/>
  <c r="K86" i="3" s="1"/>
  <c r="K87" i="3" a="1"/>
  <c r="K87" i="3"/>
  <c r="K88" i="3" a="1"/>
  <c r="K88" i="3" s="1"/>
  <c r="K89" i="3" a="1"/>
  <c r="K89" i="3"/>
  <c r="K90" i="3" a="1"/>
  <c r="K90" i="3"/>
  <c r="K91" i="3" a="1"/>
  <c r="K91" i="3" s="1"/>
  <c r="K92" i="3" a="1"/>
  <c r="K92" i="3"/>
  <c r="K93" i="3" a="1"/>
  <c r="K93" i="3" s="1"/>
  <c r="K94" i="3" a="1"/>
  <c r="K94" i="3" s="1"/>
  <c r="K95" i="3" a="1"/>
  <c r="K95" i="3"/>
  <c r="K96" i="3" a="1"/>
  <c r="K96" i="3"/>
  <c r="K97" i="3" a="1"/>
  <c r="K97" i="3"/>
  <c r="K98" i="3" a="1"/>
  <c r="K98" i="3"/>
  <c r="K99" i="3" a="1"/>
  <c r="K99" i="3"/>
  <c r="K100" i="3" a="1"/>
  <c r="K100" i="3" s="1"/>
  <c r="K101" i="3" a="1"/>
  <c r="K101" i="3" s="1"/>
  <c r="K102" i="3" a="1"/>
  <c r="K102" i="3"/>
  <c r="K103" i="3" a="1"/>
  <c r="K103" i="3"/>
  <c r="K104" i="3" a="1"/>
  <c r="K104" i="3"/>
  <c r="K105" i="3" a="1"/>
  <c r="K105" i="3"/>
  <c r="K106" i="3" a="1"/>
  <c r="K106" i="3" s="1"/>
  <c r="K107" i="3" a="1"/>
  <c r="K107" i="3" s="1"/>
  <c r="K108" i="3" a="1"/>
  <c r="K108" i="3"/>
  <c r="K109" i="3" a="1"/>
  <c r="K109" i="3" s="1"/>
  <c r="K110" i="3" a="1"/>
  <c r="K110" i="3"/>
  <c r="K111" i="3" a="1"/>
  <c r="K111" i="3" s="1"/>
  <c r="K112" i="3" a="1"/>
  <c r="K112" i="3" s="1"/>
  <c r="K113" i="3" a="1"/>
  <c r="K113" i="3"/>
  <c r="K114" i="3" a="1"/>
  <c r="K114" i="3" s="1"/>
  <c r="K115" i="3" a="1"/>
  <c r="K115" i="3"/>
  <c r="K116" i="3" a="1"/>
  <c r="K116" i="3"/>
  <c r="K117" i="3" a="1"/>
  <c r="K117" i="3"/>
  <c r="K118" i="3" a="1"/>
  <c r="K118" i="3" s="1"/>
  <c r="K119" i="3" a="1"/>
  <c r="K119" i="3"/>
  <c r="K120" i="3" a="1"/>
  <c r="K120" i="3"/>
  <c r="K121" i="3" a="1"/>
  <c r="K121" i="3"/>
  <c r="K122" i="3" a="1"/>
  <c r="K122" i="3"/>
  <c r="K123" i="3" a="1"/>
  <c r="K123" i="3" s="1"/>
  <c r="K124" i="3" a="1"/>
  <c r="K124" i="3" s="1"/>
  <c r="K125" i="3" a="1"/>
  <c r="K125" i="3" s="1"/>
  <c r="K126" i="3" a="1"/>
  <c r="K126" i="3"/>
  <c r="K127" i="3" a="1"/>
  <c r="K127" i="3" s="1"/>
  <c r="K128" i="3" a="1"/>
  <c r="K128" i="3"/>
  <c r="K129" i="3" a="1"/>
  <c r="K129" i="3"/>
  <c r="K130" i="3" a="1"/>
  <c r="K130" i="3" s="1"/>
  <c r="K131" i="3" a="1"/>
  <c r="K131" i="3" s="1"/>
  <c r="K132" i="3" a="1"/>
  <c r="K132" i="3" s="1"/>
  <c r="K133" i="3" a="1"/>
  <c r="K133" i="3"/>
  <c r="K134" i="3" a="1"/>
  <c r="K134" i="3"/>
  <c r="K135" i="3" a="1"/>
  <c r="K135" i="3"/>
  <c r="K136" i="3" a="1"/>
  <c r="K136" i="3" s="1"/>
  <c r="K137" i="3" a="1"/>
  <c r="K137" i="3"/>
  <c r="K138" i="3" a="1"/>
  <c r="K138" i="3" s="1"/>
  <c r="K139" i="3" a="1"/>
  <c r="K139" i="3"/>
  <c r="K140" i="3" a="1"/>
  <c r="K140" i="3" s="1"/>
  <c r="K141" i="3" a="1"/>
  <c r="K141" i="3"/>
  <c r="K142" i="3" a="1"/>
  <c r="K142" i="3" s="1"/>
  <c r="K143" i="3" a="1"/>
  <c r="K143" i="3" s="1"/>
  <c r="K144" i="3" a="1"/>
  <c r="K144" i="3"/>
  <c r="K145" i="3" a="1"/>
  <c r="K145" i="3"/>
  <c r="K146" i="3" a="1"/>
  <c r="K146" i="3"/>
  <c r="K147" i="3" a="1"/>
  <c r="K147" i="3"/>
  <c r="K148" i="3" a="1"/>
  <c r="K148" i="3" s="1"/>
  <c r="K149" i="3" a="1"/>
  <c r="K149" i="3"/>
  <c r="K150" i="3" a="1"/>
  <c r="K150" i="3"/>
  <c r="K151" i="3" a="1"/>
  <c r="K151" i="3"/>
  <c r="K152" i="3" a="1"/>
  <c r="K152" i="3" s="1"/>
  <c r="K153" i="3" a="1"/>
  <c r="K153" i="3" s="1"/>
  <c r="K154" i="3" a="1"/>
  <c r="K154" i="3" s="1"/>
  <c r="K155" i="3" a="1"/>
  <c r="K155" i="3"/>
  <c r="K156" i="3" a="1"/>
  <c r="K156" i="3"/>
  <c r="K157" i="3" a="1"/>
  <c r="K157" i="3" s="1"/>
  <c r="K158" i="3" a="1"/>
  <c r="K158" i="3"/>
  <c r="K159" i="3" a="1"/>
  <c r="K159" i="3" s="1"/>
  <c r="K160" i="3" a="1"/>
  <c r="K160" i="3" s="1"/>
  <c r="K161" i="3" a="1"/>
  <c r="K161" i="3"/>
  <c r="K162" i="3" a="1"/>
  <c r="K162" i="3"/>
  <c r="K163" i="3" a="1"/>
  <c r="K163" i="3" s="1"/>
  <c r="K164" i="3" a="1"/>
  <c r="K164" i="3" s="1"/>
  <c r="K165" i="3" a="1"/>
  <c r="K165" i="3"/>
  <c r="K166" i="3" a="1"/>
  <c r="K166" i="3" s="1"/>
  <c r="K167" i="3" a="1"/>
  <c r="K167" i="3"/>
  <c r="K168" i="3" a="1"/>
  <c r="K168" i="3" s="1"/>
  <c r="K169" i="3" a="1"/>
  <c r="K169" i="3"/>
  <c r="K170" i="3" a="1"/>
  <c r="K170" i="3"/>
  <c r="K171" i="3" a="1"/>
  <c r="K171" i="3"/>
  <c r="K172" i="3" a="1"/>
  <c r="K172" i="3" s="1"/>
  <c r="K173" i="3" a="1"/>
  <c r="K173" i="3" s="1"/>
  <c r="K174" i="3" a="1"/>
  <c r="K174" i="3"/>
  <c r="K175" i="3" a="1"/>
  <c r="K175" i="3" s="1"/>
  <c r="K176" i="3" a="1"/>
  <c r="K176" i="3"/>
  <c r="K177" i="3" a="1"/>
  <c r="K177" i="3"/>
  <c r="K178" i="3" a="1"/>
  <c r="K178" i="3" s="1"/>
  <c r="K179" i="3" a="1"/>
  <c r="K179" i="3"/>
  <c r="K180" i="3" a="1"/>
  <c r="K180" i="3"/>
  <c r="K181" i="3" a="1"/>
  <c r="K181" i="3"/>
  <c r="K182" i="3" a="1"/>
  <c r="K182" i="3"/>
  <c r="K183" i="3" a="1"/>
  <c r="K183" i="3"/>
  <c r="K184" i="3" a="1"/>
  <c r="K184" i="3" s="1"/>
  <c r="K185" i="3" a="1"/>
  <c r="K185" i="3"/>
  <c r="K186" i="3" a="1"/>
  <c r="K186" i="3" s="1"/>
  <c r="K187" i="3" a="1"/>
  <c r="K187" i="3"/>
  <c r="K188" i="3" a="1"/>
  <c r="K188" i="3"/>
  <c r="K189" i="3" a="1"/>
  <c r="K189" i="3"/>
  <c r="K190" i="3" a="1"/>
  <c r="K190" i="3" s="1"/>
  <c r="K191" i="3" a="1"/>
  <c r="K191" i="3"/>
  <c r="K192" i="3" a="1"/>
  <c r="K192" i="3"/>
  <c r="K193" i="3" a="1"/>
  <c r="K193" i="3"/>
  <c r="K194" i="3" a="1"/>
  <c r="K194" i="3"/>
  <c r="K195" i="3" a="1"/>
  <c r="K195" i="3" s="1"/>
  <c r="K196" i="3" a="1"/>
  <c r="K196" i="3" s="1"/>
  <c r="K197" i="3" a="1"/>
  <c r="K197" i="3"/>
  <c r="K198" i="3" a="1"/>
  <c r="K198" i="3" s="1"/>
  <c r="K199" i="3" a="1"/>
  <c r="K199" i="3" s="1"/>
  <c r="K200" i="3" a="1"/>
  <c r="K200" i="3"/>
  <c r="K201" i="3" a="1"/>
  <c r="K201" i="3"/>
  <c r="K202" i="3" a="1"/>
  <c r="K202" i="3" s="1"/>
  <c r="K203" i="3" a="1"/>
  <c r="K203" i="3" s="1"/>
  <c r="K204" i="3" a="1"/>
  <c r="K204" i="3"/>
  <c r="K205" i="3" a="1"/>
  <c r="K205" i="3" s="1"/>
  <c r="K206" i="3" a="1"/>
  <c r="K206" i="3"/>
  <c r="K207" i="3" a="1"/>
  <c r="K207" i="3"/>
  <c r="K208" i="3" a="1"/>
  <c r="K208" i="3" s="1"/>
  <c r="K209" i="3" a="1"/>
  <c r="K209" i="3"/>
  <c r="K210" i="3" a="1"/>
  <c r="K210" i="3" s="1"/>
  <c r="K211" i="3" a="1"/>
  <c r="K211" i="3"/>
  <c r="K212" i="3" a="1"/>
  <c r="K212" i="3" s="1"/>
  <c r="K213" i="3" a="1"/>
  <c r="K213" i="3"/>
  <c r="K214" i="3" a="1"/>
  <c r="K214" i="3" s="1"/>
  <c r="K215" i="3" a="1"/>
  <c r="K215" i="3"/>
  <c r="K216" i="3" a="1"/>
  <c r="K216" i="3"/>
  <c r="K217" i="3" a="1"/>
  <c r="K217" i="3" s="1"/>
  <c r="K218" i="3" a="1"/>
  <c r="K218" i="3"/>
  <c r="K219" i="3" a="1"/>
  <c r="K219" i="3"/>
  <c r="K220" i="3" a="1"/>
  <c r="K220" i="3" s="1"/>
  <c r="K221" i="3" a="1"/>
  <c r="K221" i="3"/>
  <c r="K222" i="3" a="1"/>
  <c r="K222" i="3"/>
  <c r="K223" i="3" a="1"/>
  <c r="K223" i="3"/>
  <c r="K224" i="3" a="1"/>
  <c r="K224" i="3"/>
  <c r="K225" i="3" a="1"/>
  <c r="K225" i="3" s="1"/>
  <c r="K226" i="3" a="1"/>
  <c r="K226" i="3" s="1"/>
  <c r="K227" i="3" a="1"/>
  <c r="K227" i="3"/>
  <c r="K228" i="3" a="1"/>
  <c r="K228" i="3"/>
  <c r="K229" i="3" a="1"/>
  <c r="K229" i="3"/>
  <c r="K230" i="3" a="1"/>
  <c r="K230" i="3"/>
  <c r="K231" i="3" a="1"/>
  <c r="K231" i="3"/>
  <c r="K232" i="3" a="1"/>
  <c r="K232" i="3" s="1"/>
  <c r="K233" i="3" a="1"/>
  <c r="K233" i="3"/>
  <c r="K234" i="3" a="1"/>
  <c r="K234" i="3" s="1"/>
  <c r="K235" i="3" a="1"/>
  <c r="K235" i="3"/>
  <c r="K236" i="3" a="1"/>
  <c r="K236" i="3"/>
  <c r="K237" i="3" a="1"/>
  <c r="K237" i="3"/>
  <c r="K238" i="3" a="1"/>
  <c r="K238" i="3" s="1"/>
  <c r="K239" i="3" a="1"/>
  <c r="K239" i="3"/>
  <c r="K240" i="3" a="1"/>
  <c r="K240" i="3"/>
  <c r="K241" i="3" a="1"/>
  <c r="K241" i="3"/>
  <c r="K242" i="3" a="1"/>
  <c r="K242" i="3"/>
  <c r="K243" i="3" a="1"/>
  <c r="K243" i="3" s="1"/>
  <c r="K244" i="3" a="1"/>
  <c r="K244" i="3" s="1"/>
  <c r="K245" i="3" a="1"/>
  <c r="K245" i="3" s="1"/>
  <c r="K246" i="3" a="1"/>
  <c r="K246" i="3"/>
  <c r="K247" i="3" a="1"/>
  <c r="K247" i="3"/>
  <c r="K248" i="3" a="1"/>
  <c r="K248" i="3"/>
  <c r="K249" i="3" a="1"/>
  <c r="K249" i="3"/>
  <c r="K250" i="3" a="1"/>
  <c r="K250" i="3" s="1"/>
  <c r="K251" i="3" a="1"/>
  <c r="K251" i="3"/>
  <c r="K252" i="3" a="1"/>
  <c r="K252" i="3"/>
  <c r="K253" i="3" a="1"/>
  <c r="K253" i="3" s="1"/>
  <c r="K254" i="3" a="1"/>
  <c r="K254" i="3" s="1"/>
  <c r="K255" i="3" a="1"/>
  <c r="K255" i="3"/>
  <c r="K256" i="3" a="1"/>
  <c r="K256" i="3" s="1"/>
  <c r="K257" i="3" a="1"/>
  <c r="K257" i="3"/>
  <c r="K258" i="3" a="1"/>
  <c r="K258" i="3" s="1"/>
  <c r="K259" i="3" a="1"/>
  <c r="K259" i="3"/>
  <c r="K260" i="3" a="1"/>
  <c r="K260" i="3"/>
  <c r="K261" i="3" a="1"/>
  <c r="K261" i="3" s="1"/>
  <c r="K262" i="3" a="1"/>
  <c r="K262" i="3" s="1"/>
  <c r="K263" i="3" a="1"/>
  <c r="K263" i="3"/>
  <c r="K264" i="3" a="1"/>
  <c r="K264" i="3"/>
  <c r="K265" i="3" a="1"/>
  <c r="K265" i="3"/>
  <c r="K266" i="3" a="1"/>
  <c r="K266" i="3"/>
  <c r="K267" i="3" a="1"/>
  <c r="K267" i="3"/>
  <c r="K268" i="3" a="1"/>
  <c r="K268" i="3" s="1"/>
  <c r="K269" i="3" a="1"/>
  <c r="K269" i="3"/>
  <c r="K270" i="3" a="1"/>
  <c r="K270" i="3"/>
  <c r="K271" i="3" a="1"/>
  <c r="K271" i="3" s="1"/>
  <c r="K272" i="3" a="1"/>
  <c r="K272" i="3"/>
  <c r="K273" i="3" a="1"/>
  <c r="K273" i="3"/>
  <c r="K274" i="3" a="1"/>
  <c r="K274" i="3" s="1"/>
  <c r="K275" i="3" a="1"/>
  <c r="K275" i="3" s="1"/>
  <c r="K276" i="3" a="1"/>
  <c r="K276" i="3"/>
  <c r="K277" i="3" a="1"/>
  <c r="K277" i="3"/>
  <c r="K278" i="3" a="1"/>
  <c r="K278" i="3"/>
  <c r="K279" i="3" a="1"/>
  <c r="K279" i="3"/>
  <c r="K280" i="3" a="1"/>
  <c r="K280" i="3" s="1"/>
  <c r="K281" i="3" a="1"/>
  <c r="K281" i="3" s="1"/>
  <c r="K282" i="3" a="1"/>
  <c r="K282" i="3"/>
  <c r="K283" i="3" a="1"/>
  <c r="K283" i="3"/>
  <c r="K284" i="3" a="1"/>
  <c r="K284" i="3" s="1"/>
  <c r="K285" i="3" a="1"/>
  <c r="K285" i="3"/>
  <c r="K286" i="3" a="1"/>
  <c r="K286" i="3" s="1"/>
  <c r="K287" i="3" a="1"/>
  <c r="K287" i="3"/>
  <c r="K288" i="3" a="1"/>
  <c r="K288" i="3" s="1"/>
  <c r="K289" i="3" a="1"/>
  <c r="K289" i="3"/>
  <c r="K290" i="3" a="1"/>
  <c r="K290" i="3"/>
  <c r="K291" i="3" a="1"/>
  <c r="K291" i="3"/>
  <c r="K292" i="3" a="1"/>
  <c r="K292" i="3" s="1"/>
  <c r="K293" i="3" a="1"/>
  <c r="K293" i="3"/>
  <c r="K294" i="3" a="1"/>
  <c r="K294" i="3"/>
  <c r="K295" i="3" a="1"/>
  <c r="K295" i="3" s="1"/>
  <c r="K296" i="3" a="1"/>
  <c r="K296" i="3"/>
  <c r="K297" i="3" a="1"/>
  <c r="K297" i="3" s="1"/>
  <c r="K298" i="3" a="1"/>
  <c r="K298" i="3" s="1"/>
  <c r="K299" i="3" a="1"/>
  <c r="K299" i="3"/>
  <c r="K300" i="3" a="1"/>
  <c r="K300" i="3"/>
  <c r="K301" i="3" a="1"/>
  <c r="K301" i="3"/>
  <c r="K302" i="3" a="1"/>
  <c r="K302" i="3" s="1"/>
  <c r="K303" i="3" a="1"/>
  <c r="K303" i="3"/>
  <c r="K304" i="3" a="1"/>
  <c r="K304" i="3" s="1"/>
  <c r="K305" i="3" a="1"/>
  <c r="K305" i="3"/>
  <c r="K306" i="3" a="1"/>
  <c r="K306" i="3"/>
  <c r="K307" i="3" a="1"/>
  <c r="K307" i="3"/>
  <c r="K308" i="3" a="1"/>
  <c r="K308" i="3"/>
  <c r="K309" i="3" a="1"/>
  <c r="K309" i="3"/>
  <c r="K310" i="3" a="1"/>
  <c r="K310" i="3" s="1"/>
  <c r="K311" i="3" a="1"/>
  <c r="K311" i="3"/>
  <c r="K312" i="3" a="1"/>
  <c r="K312" i="3"/>
  <c r="K313" i="3" a="1"/>
  <c r="K313" i="3"/>
  <c r="K314" i="3" a="1"/>
  <c r="K314" i="3"/>
  <c r="K315" i="3" a="1"/>
  <c r="K315" i="3" s="1"/>
  <c r="K316" i="3" a="1"/>
  <c r="K316" i="3" s="1"/>
  <c r="K317" i="3" a="1"/>
  <c r="K317" i="3" s="1"/>
  <c r="K318" i="3" a="1"/>
  <c r="K318" i="3"/>
  <c r="K319" i="3" a="1"/>
  <c r="K319" i="3"/>
  <c r="K320" i="3" a="1"/>
  <c r="K320" i="3"/>
  <c r="K321" i="3" a="1"/>
  <c r="K321" i="3"/>
  <c r="K322" i="3" a="1"/>
  <c r="K322" i="3" s="1"/>
  <c r="K323" i="3" a="1"/>
  <c r="K323" i="3"/>
  <c r="K324" i="3" a="1"/>
  <c r="K324" i="3"/>
  <c r="K325" i="3" a="1"/>
  <c r="K325" i="3"/>
  <c r="K326" i="3" a="1"/>
  <c r="K326" i="3"/>
  <c r="K327" i="3" a="1"/>
  <c r="K327" i="3"/>
  <c r="K328" i="3" a="1"/>
  <c r="K328" i="3" s="1"/>
  <c r="K329" i="3" a="1"/>
  <c r="K329" i="3" s="1"/>
  <c r="K330" i="3" a="1"/>
  <c r="K330" i="3" s="1"/>
  <c r="K331" i="3" a="1"/>
  <c r="K331" i="3"/>
  <c r="K332" i="3" a="1"/>
  <c r="K332" i="3" s="1"/>
  <c r="K333" i="3" a="1"/>
  <c r="K333" i="3"/>
  <c r="K334" i="3" a="1"/>
  <c r="K334" i="3" s="1"/>
  <c r="K335" i="3" a="1"/>
  <c r="K335" i="3"/>
  <c r="K336" i="3" a="1"/>
  <c r="K336" i="3" s="1"/>
  <c r="K337" i="3" a="1"/>
  <c r="K337" i="3"/>
  <c r="K338" i="3" a="1"/>
  <c r="K338" i="3"/>
  <c r="K339" i="3" a="1"/>
  <c r="K339" i="3" s="1"/>
  <c r="K340" i="3" a="1"/>
  <c r="K340" i="3" s="1"/>
  <c r="K341" i="3" a="1"/>
  <c r="K341" i="3"/>
  <c r="K342" i="3" a="1"/>
  <c r="K342" i="3"/>
  <c r="K343" i="3" a="1"/>
  <c r="K343" i="3" s="1"/>
  <c r="K344" i="3" a="1"/>
  <c r="K344" i="3"/>
  <c r="K345" i="3" a="1"/>
  <c r="K345" i="3"/>
  <c r="K346" i="3" a="1"/>
  <c r="K346" i="3" s="1"/>
  <c r="K347" i="3" a="1"/>
  <c r="K347" i="3"/>
  <c r="K348" i="3" a="1"/>
  <c r="K348" i="3"/>
  <c r="K349" i="3" a="1"/>
  <c r="K349" i="3"/>
  <c r="K350" i="3" a="1"/>
  <c r="K350" i="3"/>
  <c r="K351" i="3" a="1"/>
  <c r="K351" i="3"/>
  <c r="K352" i="3" a="1"/>
  <c r="K352" i="3" s="1"/>
  <c r="K353" i="3" a="1"/>
  <c r="K353" i="3" s="1"/>
  <c r="K354" i="3" a="1"/>
  <c r="K354" i="3"/>
  <c r="K355" i="3" a="1"/>
  <c r="K355" i="3"/>
  <c r="K356" i="3" a="1"/>
  <c r="K356" i="3" s="1"/>
  <c r="K357" i="3" a="1"/>
  <c r="K357" i="3"/>
  <c r="K358" i="3" a="1"/>
  <c r="K358" i="3" s="1"/>
  <c r="K359" i="3" a="1"/>
  <c r="K359" i="3"/>
  <c r="K360" i="3" a="1"/>
  <c r="K360" i="3" s="1"/>
  <c r="K361" i="3" a="1"/>
  <c r="K361" i="3"/>
  <c r="K362" i="3" a="1"/>
  <c r="K362" i="3"/>
  <c r="K363" i="3" a="1"/>
  <c r="K363" i="3"/>
  <c r="K364" i="3" a="1"/>
  <c r="K364" i="3" s="1"/>
  <c r="K365" i="3" a="1"/>
  <c r="K365" i="3"/>
  <c r="K366" i="3" a="1"/>
  <c r="K366" i="3"/>
  <c r="K367" i="3" a="1"/>
  <c r="K367" i="3"/>
  <c r="K368" i="3" a="1"/>
  <c r="K368" i="3"/>
  <c r="K369" i="3" a="1"/>
  <c r="K369" i="3" s="1"/>
  <c r="K370" i="3" a="1"/>
  <c r="K370" i="3" s="1"/>
  <c r="K371" i="3" a="1"/>
  <c r="K371" i="3"/>
  <c r="K372" i="3" a="1"/>
  <c r="K372" i="3"/>
  <c r="K373" i="3" a="1"/>
  <c r="K373" i="3"/>
  <c r="K374" i="3" a="1"/>
  <c r="K374" i="3"/>
  <c r="K375" i="3" a="1"/>
  <c r="K375" i="3"/>
  <c r="K376" i="3" a="1"/>
  <c r="K376" i="3" s="1"/>
  <c r="K377" i="3" a="1"/>
  <c r="K377" i="3"/>
  <c r="K378" i="3" a="1"/>
  <c r="K378" i="3"/>
  <c r="K379" i="3" a="1"/>
  <c r="K379" i="3"/>
  <c r="K380" i="3" a="1"/>
  <c r="K380" i="3" s="1"/>
  <c r="K381" i="3" a="1"/>
  <c r="K381" i="3"/>
  <c r="K382" i="3" a="1"/>
  <c r="K382" i="3" s="1"/>
  <c r="K383" i="3" a="1"/>
  <c r="K383" i="3"/>
  <c r="K384" i="3" a="1"/>
  <c r="K384" i="3"/>
  <c r="K385" i="3" a="1"/>
  <c r="K385" i="3"/>
  <c r="K386" i="3" a="1"/>
  <c r="K386" i="3"/>
  <c r="K387" i="3" a="1"/>
  <c r="K387" i="3"/>
  <c r="K388" i="3" a="1"/>
  <c r="K388" i="3" s="1"/>
  <c r="K389" i="3" a="1"/>
  <c r="K389" i="3" s="1"/>
  <c r="K390" i="3" a="1"/>
  <c r="K390" i="3"/>
  <c r="K391" i="3" a="1"/>
  <c r="K391" i="3"/>
  <c r="K392" i="3" a="1"/>
  <c r="K392" i="3"/>
  <c r="K393" i="3" a="1"/>
  <c r="K393" i="3"/>
  <c r="K394" i="3" a="1"/>
  <c r="K394" i="3" s="1"/>
  <c r="K395" i="3" a="1"/>
  <c r="K395" i="3"/>
  <c r="K396" i="3" a="1"/>
  <c r="K396" i="3"/>
  <c r="K397" i="3" a="1"/>
  <c r="K397" i="3" s="1"/>
  <c r="K398" i="3" a="1"/>
  <c r="K398" i="3"/>
  <c r="K399" i="3" a="1"/>
  <c r="K399" i="3"/>
  <c r="K400" i="3" a="1"/>
  <c r="K400" i="3" s="1"/>
  <c r="K401" i="3" a="1"/>
  <c r="K401" i="3" s="1"/>
  <c r="K402" i="3" a="1"/>
  <c r="K402" i="3" s="1"/>
  <c r="K403" i="3" a="1"/>
  <c r="K403" i="3"/>
  <c r="K404" i="3" a="1"/>
  <c r="K404" i="3" s="1"/>
  <c r="K405" i="3" a="1"/>
  <c r="K405" i="3"/>
  <c r="K406" i="3" a="1"/>
  <c r="K406" i="3" s="1"/>
  <c r="K407" i="3" a="1"/>
  <c r="K407" i="3"/>
  <c r="K408" i="3" a="1"/>
  <c r="K408" i="3"/>
  <c r="K409" i="3" a="1"/>
  <c r="K409" i="3"/>
  <c r="K410" i="3" a="1"/>
  <c r="K410" i="3"/>
  <c r="K411" i="3" a="1"/>
  <c r="K411" i="3"/>
  <c r="K412" i="3" a="1"/>
  <c r="K412" i="3" s="1"/>
  <c r="K413" i="3" a="1"/>
  <c r="K413" i="3"/>
  <c r="K414" i="3" a="1"/>
  <c r="K414" i="3"/>
  <c r="K415" i="3" a="1"/>
  <c r="K415" i="3" s="1"/>
  <c r="K416" i="3" a="1"/>
  <c r="K416" i="3"/>
  <c r="K417" i="3" a="1"/>
  <c r="K417" i="3"/>
  <c r="K418" i="3" a="1"/>
  <c r="K418" i="3" s="1"/>
  <c r="K419" i="3" a="1"/>
  <c r="K419" i="3"/>
  <c r="K420" i="3" a="1"/>
  <c r="K420" i="3"/>
  <c r="K421" i="3" a="1"/>
  <c r="K421" i="3"/>
  <c r="K422" i="3" a="1"/>
  <c r="K422" i="3"/>
  <c r="K423" i="3" a="1"/>
  <c r="K423" i="3"/>
  <c r="K424" i="3" a="1"/>
  <c r="K424" i="3" s="1"/>
  <c r="K425" i="3" a="1"/>
  <c r="K425" i="3"/>
  <c r="K426" i="3" a="1"/>
  <c r="K426" i="3"/>
  <c r="K427" i="3" a="1"/>
  <c r="K427" i="3"/>
  <c r="K428" i="3" a="1"/>
  <c r="K428" i="3" s="1"/>
  <c r="K429" i="3" a="1"/>
  <c r="K429" i="3"/>
  <c r="K430" i="3" a="1"/>
  <c r="K430" i="3" s="1"/>
  <c r="K431" i="3" a="1"/>
  <c r="K431" i="3"/>
  <c r="K432" i="3" a="1"/>
  <c r="K432" i="3"/>
  <c r="K433" i="3" a="1"/>
  <c r="K433" i="3"/>
  <c r="K434" i="3" a="1"/>
  <c r="K434" i="3"/>
  <c r="K435" i="3" a="1"/>
  <c r="K435" i="3"/>
  <c r="K436" i="3" a="1"/>
  <c r="K436" i="3" s="1"/>
  <c r="K437" i="3" a="1"/>
  <c r="K437" i="3"/>
  <c r="K438" i="3" a="1"/>
  <c r="K438" i="3" s="1"/>
  <c r="K439" i="3" a="1"/>
  <c r="K439" i="3"/>
  <c r="K440" i="3" a="1"/>
  <c r="K440" i="3"/>
  <c r="K441" i="3" a="1"/>
  <c r="K441" i="3" s="1"/>
  <c r="K442" i="3" a="1"/>
  <c r="K442" i="3" s="1"/>
  <c r="K443" i="3" a="1"/>
  <c r="K443" i="3"/>
  <c r="K444" i="3" a="1"/>
  <c r="K444" i="3"/>
  <c r="K445" i="3" a="1"/>
  <c r="K445" i="3" s="1"/>
  <c r="K446" i="3" a="1"/>
  <c r="K446" i="3"/>
  <c r="K447" i="3" a="1"/>
  <c r="K447" i="3"/>
  <c r="K448" i="3" a="1"/>
  <c r="K448" i="3" s="1"/>
  <c r="K449" i="3" a="1"/>
  <c r="K449" i="3"/>
  <c r="K450" i="3" a="1"/>
  <c r="K450" i="3"/>
  <c r="K451" i="3" a="1"/>
  <c r="K451" i="3"/>
  <c r="K452" i="3" a="1"/>
  <c r="K452" i="3"/>
  <c r="K453" i="3" a="1"/>
  <c r="K453" i="3"/>
  <c r="K454" i="3" a="1"/>
  <c r="K454" i="3" s="1"/>
  <c r="K455" i="3" a="1"/>
  <c r="K455" i="3"/>
  <c r="K456" i="3" a="1"/>
  <c r="K456" i="3"/>
  <c r="K457" i="3" a="1"/>
  <c r="K457" i="3" s="1"/>
  <c r="K458" i="3" a="1"/>
  <c r="K458" i="3" s="1"/>
  <c r="K459" i="3" a="1"/>
  <c r="K459" i="3"/>
  <c r="K460" i="3" a="1"/>
  <c r="K460" i="3" s="1"/>
  <c r="K461" i="3" a="1"/>
  <c r="K461" i="3" s="1"/>
  <c r="K462" i="3" a="1"/>
  <c r="K462" i="3"/>
  <c r="K463" i="3" a="1"/>
  <c r="K463" i="3"/>
  <c r="K464" i="3" a="1"/>
  <c r="K464" i="3"/>
  <c r="K465" i="3" a="1"/>
  <c r="K465" i="3" s="1"/>
  <c r="K466" i="3" a="1"/>
  <c r="K466" i="3" s="1"/>
  <c r="K467" i="3" a="1"/>
  <c r="K467" i="3"/>
  <c r="K468" i="3" a="1"/>
  <c r="K468" i="3"/>
  <c r="K469" i="3" a="1"/>
  <c r="K469" i="3"/>
  <c r="K470" i="3" a="1"/>
  <c r="K470" i="3"/>
  <c r="K471" i="3" a="1"/>
  <c r="K471" i="3"/>
  <c r="K472" i="3" a="1"/>
  <c r="K472" i="3" s="1"/>
  <c r="K473" i="3" a="1"/>
  <c r="K473" i="3"/>
  <c r="K474" i="3" a="1"/>
  <c r="K474" i="3" s="1"/>
  <c r="K475" i="3" a="1"/>
  <c r="K475" i="3"/>
  <c r="K476" i="3" a="1"/>
  <c r="K476" i="3"/>
  <c r="K477" i="3" a="1"/>
  <c r="K477" i="3"/>
  <c r="K478" i="3" a="1"/>
  <c r="K478" i="3" s="1"/>
  <c r="K479" i="3" a="1"/>
  <c r="K479" i="3" s="1"/>
  <c r="K480" i="3" a="1"/>
  <c r="K480" i="3"/>
  <c r="K481" i="3" a="1"/>
  <c r="K481" i="3"/>
  <c r="K482" i="3" a="1"/>
  <c r="K482" i="3" s="1"/>
  <c r="K483" i="3" a="1"/>
  <c r="K483" i="3"/>
  <c r="K484" i="3" a="1"/>
  <c r="K484" i="3" s="1"/>
  <c r="K485" i="3" a="1"/>
  <c r="K485" i="3"/>
  <c r="K486" i="3" a="1"/>
  <c r="K486" i="3"/>
  <c r="K487" i="3" a="1"/>
  <c r="K487" i="3" s="1"/>
  <c r="K488" i="3" a="1"/>
  <c r="K488" i="3"/>
  <c r="K489" i="3" a="1"/>
  <c r="K489" i="3" s="1"/>
  <c r="K490" i="3" a="1"/>
  <c r="K490" i="3" s="1"/>
  <c r="K491" i="3" a="1"/>
  <c r="K491" i="3"/>
  <c r="K492" i="3" a="1"/>
  <c r="K492" i="3"/>
  <c r="K493" i="3" a="1"/>
  <c r="K493" i="3"/>
  <c r="K494" i="3" a="1"/>
  <c r="K494" i="3"/>
  <c r="K495" i="3" a="1"/>
  <c r="K495" i="3"/>
  <c r="K496" i="3" a="1"/>
  <c r="K496" i="3" s="1"/>
  <c r="K497" i="3" a="1"/>
  <c r="K497" i="3"/>
  <c r="K498" i="3" a="1"/>
  <c r="K498" i="3"/>
  <c r="K499" i="3" a="1"/>
  <c r="K499" i="3" s="1"/>
  <c r="K500" i="3" a="1"/>
  <c r="K500" i="3" s="1"/>
  <c r="K501" i="3" a="1"/>
  <c r="K501" i="3"/>
  <c r="K502" i="3" a="1"/>
  <c r="K502" i="3" s="1"/>
  <c r="K503" i="3" a="1"/>
  <c r="K503" i="3"/>
  <c r="K504" i="3" a="1"/>
  <c r="K504" i="3"/>
  <c r="K505" i="3" a="1"/>
  <c r="K505" i="3"/>
  <c r="K506" i="3" a="1"/>
  <c r="K506" i="3" s="1"/>
  <c r="K507" i="3" a="1"/>
  <c r="K507" i="3"/>
  <c r="K508" i="3" a="1"/>
  <c r="K508" i="3" s="1"/>
  <c r="K509" i="3" a="1"/>
  <c r="K509" i="3"/>
  <c r="K510" i="3" a="1"/>
  <c r="K510" i="3"/>
  <c r="K511" i="3" a="1"/>
  <c r="K511" i="3"/>
  <c r="K512" i="3" a="1"/>
  <c r="K512" i="3"/>
  <c r="K513" i="3" a="1"/>
  <c r="K513" i="3" s="1"/>
  <c r="K514" i="3" a="1"/>
  <c r="K514" i="3"/>
  <c r="K515" i="3" a="1"/>
  <c r="K515" i="3"/>
  <c r="K516" i="3" a="1"/>
  <c r="K516" i="3"/>
  <c r="K517" i="3" a="1"/>
  <c r="K517" i="3" s="1"/>
  <c r="K518" i="3" a="1"/>
  <c r="K518" i="3"/>
  <c r="K519" i="3" a="1"/>
  <c r="K519" i="3" s="1"/>
  <c r="K520" i="3" a="1"/>
  <c r="K520" i="3"/>
  <c r="K521" i="3" a="1"/>
  <c r="K521" i="3" s="1"/>
  <c r="K522" i="3" a="1"/>
  <c r="K522" i="3"/>
  <c r="K523" i="3" a="1"/>
  <c r="K523" i="3"/>
  <c r="K524" i="3" a="1"/>
  <c r="K524" i="3" s="1"/>
  <c r="K525" i="3" a="1"/>
  <c r="K525" i="3" s="1"/>
  <c r="K526" i="3" a="1"/>
  <c r="K526" i="3" s="1"/>
  <c r="K527" i="3" a="1"/>
  <c r="K527" i="3"/>
  <c r="K528" i="3" a="1"/>
  <c r="K528" i="3" s="1"/>
  <c r="K529" i="3" a="1"/>
  <c r="K529" i="3"/>
  <c r="K530" i="3" a="1"/>
  <c r="K530" i="3"/>
  <c r="K531" i="3" a="1"/>
  <c r="K531" i="3" s="1"/>
  <c r="K532" i="3" a="1"/>
  <c r="K532" i="3" s="1"/>
  <c r="K533" i="3" a="1"/>
  <c r="K533" i="3"/>
  <c r="K534" i="3" a="1"/>
  <c r="K534" i="3"/>
  <c r="K535" i="3" a="1"/>
  <c r="K535" i="3"/>
  <c r="K536" i="3" a="1"/>
  <c r="K536" i="3"/>
  <c r="K537" i="3" a="1"/>
  <c r="K537" i="3" s="1"/>
  <c r="K538" i="3" a="1"/>
  <c r="K538" i="3"/>
  <c r="K539" i="3" a="1"/>
  <c r="K539" i="3" s="1"/>
  <c r="K540" i="3" a="1"/>
  <c r="K540" i="3"/>
  <c r="K541" i="3" a="1"/>
  <c r="K541" i="3"/>
  <c r="K542" i="3" a="1"/>
  <c r="K542" i="3"/>
  <c r="K543" i="3" a="1"/>
  <c r="K543" i="3" s="1"/>
  <c r="K544" i="3" a="1"/>
  <c r="K544" i="3"/>
  <c r="K545" i="3" a="1"/>
  <c r="K545" i="3"/>
  <c r="K546" i="3" a="1"/>
  <c r="K546" i="3"/>
  <c r="K547" i="3" a="1"/>
  <c r="K547" i="3"/>
  <c r="K548" i="3" a="1"/>
  <c r="K548" i="3" s="1"/>
  <c r="K549" i="3" a="1"/>
  <c r="K549" i="3" s="1"/>
  <c r="K550" i="3" a="1"/>
  <c r="K550" i="3"/>
  <c r="K551" i="3" a="1"/>
  <c r="K551" i="3"/>
  <c r="K552" i="3" a="1"/>
  <c r="K552" i="3" s="1"/>
  <c r="K553" i="3" a="1"/>
  <c r="K553" i="3"/>
  <c r="K554" i="3" a="1"/>
  <c r="K554" i="3"/>
  <c r="K555" i="3" a="1"/>
  <c r="K555" i="3" s="1"/>
  <c r="K556" i="3" a="1"/>
  <c r="K556" i="3"/>
  <c r="K557" i="3" a="1"/>
  <c r="K557" i="3"/>
  <c r="K558" i="3" a="1"/>
  <c r="K558" i="3"/>
  <c r="K559" i="3" a="1"/>
  <c r="K559" i="3"/>
  <c r="K560" i="3" a="1"/>
  <c r="K560" i="3"/>
  <c r="K561" i="3" a="1"/>
  <c r="K561" i="3" s="1"/>
  <c r="K562" i="3" a="1"/>
  <c r="K562" i="3" s="1"/>
  <c r="K563" i="3" a="1"/>
  <c r="K563" i="3"/>
  <c r="K564" i="3" a="1"/>
  <c r="K564" i="3"/>
  <c r="K565" i="3" a="1"/>
  <c r="K565" i="3" s="1"/>
  <c r="K566" i="3" a="1"/>
  <c r="K566" i="3"/>
  <c r="K567" i="3" a="1"/>
  <c r="K567" i="3" s="1"/>
  <c r="K568" i="3" a="1"/>
  <c r="K568" i="3"/>
  <c r="K569" i="3" a="1"/>
  <c r="K569" i="3" s="1"/>
  <c r="K570" i="3" a="1"/>
  <c r="K570" i="3"/>
  <c r="K571" i="3" a="1"/>
  <c r="K571" i="3"/>
  <c r="K572" i="3" a="1"/>
  <c r="K572" i="3"/>
  <c r="K573" i="3" a="1"/>
  <c r="K573" i="3" s="1"/>
  <c r="K574" i="3" a="1"/>
  <c r="K574" i="3"/>
  <c r="K575" i="3" a="1"/>
  <c r="K575" i="3"/>
  <c r="K576" i="3" a="1"/>
  <c r="K576" i="3"/>
  <c r="K577" i="3" a="1"/>
  <c r="K577" i="3" s="1"/>
  <c r="K578" i="3" a="1"/>
  <c r="K578" i="3" s="1"/>
  <c r="K579" i="3" a="1"/>
  <c r="K579" i="3" s="1"/>
  <c r="K580" i="3" a="1"/>
  <c r="K580" i="3"/>
  <c r="K581" i="3" a="1"/>
  <c r="K581" i="3"/>
  <c r="K582" i="3" a="1"/>
  <c r="K582" i="3"/>
  <c r="K583" i="3" a="1"/>
  <c r="K583" i="3"/>
  <c r="K584" i="3" a="1"/>
  <c r="K584" i="3" s="1"/>
  <c r="K585" i="3" a="1"/>
  <c r="K585" i="3" s="1"/>
  <c r="K586" i="3" a="1"/>
  <c r="K586" i="3"/>
  <c r="K587" i="3" a="1"/>
  <c r="K587" i="3"/>
  <c r="K588" i="3" a="1"/>
  <c r="K588" i="3" s="1"/>
  <c r="K589" i="3" a="1"/>
  <c r="K589" i="3" s="1"/>
  <c r="K590" i="3" a="1"/>
  <c r="K590" i="3"/>
  <c r="K591" i="3" a="1"/>
  <c r="K591" i="3" s="1"/>
  <c r="K592" i="3" a="1"/>
  <c r="K592" i="3"/>
  <c r="K593" i="3" a="1"/>
  <c r="K593" i="3"/>
  <c r="K594" i="3" a="1"/>
  <c r="K594" i="3"/>
  <c r="K595" i="3" a="1"/>
  <c r="K595" i="3" s="1"/>
  <c r="K596" i="3" a="1"/>
  <c r="K596" i="3"/>
  <c r="K597" i="3" a="1"/>
  <c r="K597" i="3" s="1"/>
  <c r="K598" i="3" a="1"/>
  <c r="K598" i="3" s="1"/>
  <c r="K599" i="3" a="1"/>
  <c r="K599" i="3"/>
  <c r="K600" i="3" a="1"/>
  <c r="K600" i="3"/>
  <c r="K601" i="3" a="1"/>
  <c r="K601" i="3"/>
  <c r="K602" i="3" a="1"/>
  <c r="K602" i="3" s="1"/>
  <c r="K603" i="3" a="1"/>
  <c r="K603" i="3" s="1"/>
  <c r="K604" i="3" a="1"/>
  <c r="K604" i="3"/>
  <c r="K605" i="3" a="1"/>
  <c r="K605" i="3"/>
  <c r="K606" i="3" a="1"/>
  <c r="K606" i="3"/>
  <c r="K607" i="3" a="1"/>
  <c r="K607" i="3"/>
  <c r="K608" i="3" a="1"/>
  <c r="K608" i="3"/>
  <c r="K609" i="3" a="1"/>
  <c r="K609" i="3" s="1"/>
  <c r="K610" i="3" a="1"/>
  <c r="K610" i="3"/>
  <c r="K611" i="3" a="1"/>
  <c r="K611" i="3" s="1"/>
  <c r="K612" i="3" a="1"/>
  <c r="K612" i="3"/>
  <c r="K613" i="3" a="1"/>
  <c r="K613" i="3"/>
  <c r="K614" i="3" a="1"/>
  <c r="K614" i="3"/>
  <c r="K615" i="3" a="1"/>
  <c r="K615" i="3" s="1"/>
  <c r="K616" i="3" a="1"/>
  <c r="K616" i="3" s="1"/>
  <c r="K617" i="3" a="1"/>
  <c r="K617" i="3"/>
  <c r="K618" i="3" a="1"/>
  <c r="K618" i="3"/>
  <c r="K619" i="3" a="1"/>
  <c r="K619" i="3"/>
  <c r="K620" i="3" a="1"/>
  <c r="K620" i="3"/>
  <c r="K621" i="3" a="1"/>
  <c r="K621" i="3" s="1"/>
  <c r="K622" i="3" a="1"/>
  <c r="K622" i="3"/>
  <c r="K623" i="3" a="1"/>
  <c r="K623" i="3" s="1"/>
  <c r="K624" i="3" a="1"/>
  <c r="K624" i="3" s="1"/>
  <c r="K625" i="3" a="1"/>
  <c r="K625" i="3"/>
  <c r="K626" i="3" a="1"/>
  <c r="K626" i="3"/>
  <c r="K627" i="3" a="1"/>
  <c r="K627" i="3" s="1"/>
  <c r="K628" i="3" a="1"/>
  <c r="K628" i="3"/>
  <c r="K629" i="3" a="1"/>
  <c r="K629" i="3"/>
  <c r="K630" i="3" a="1"/>
  <c r="K630" i="3" s="1"/>
  <c r="K631" i="3" a="1"/>
  <c r="K631" i="3"/>
  <c r="K632" i="3" a="1"/>
  <c r="K632" i="3"/>
  <c r="K633" i="3" a="1"/>
  <c r="K633" i="3" s="1"/>
  <c r="K634" i="3" a="1"/>
  <c r="K634" i="3"/>
  <c r="K635" i="3" a="1"/>
  <c r="K635" i="3"/>
  <c r="K636" i="3" a="1"/>
  <c r="K636" i="3"/>
  <c r="K637" i="3" a="1"/>
  <c r="K637" i="3" s="1"/>
  <c r="K638" i="3" a="1"/>
  <c r="K638" i="3"/>
  <c r="K639" i="3" a="1"/>
  <c r="K639" i="3" s="1"/>
  <c r="K640" i="3" a="1"/>
  <c r="K640" i="3"/>
  <c r="K641" i="3" a="1"/>
  <c r="K641" i="3"/>
  <c r="K642" i="3" a="1"/>
  <c r="K642" i="3"/>
  <c r="K643" i="3" a="1"/>
  <c r="K643" i="3"/>
  <c r="K644" i="3" a="1"/>
  <c r="K644" i="3"/>
  <c r="K645" i="3" a="1"/>
  <c r="K645" i="3" s="1"/>
  <c r="K646" i="3" a="1"/>
  <c r="K646" i="3"/>
  <c r="K647" i="3" a="1"/>
  <c r="K647" i="3"/>
  <c r="K648" i="3" a="1"/>
  <c r="K648" i="3"/>
  <c r="K649" i="3" a="1"/>
  <c r="K649" i="3" s="1"/>
  <c r="K650" i="3" a="1"/>
  <c r="K650" i="3" s="1"/>
  <c r="K651" i="3" a="1"/>
  <c r="K651" i="3" s="1"/>
  <c r="K652" i="3" a="1"/>
  <c r="K652" i="3"/>
  <c r="K653" i="3" a="1"/>
  <c r="K653" i="3"/>
  <c r="K654" i="3" a="1"/>
  <c r="K654" i="3"/>
  <c r="K655" i="3" a="1"/>
  <c r="K655" i="3"/>
  <c r="K656" i="3" a="1"/>
  <c r="K656" i="3" s="1"/>
  <c r="K657" i="3" a="1"/>
  <c r="K657" i="3" s="1"/>
  <c r="K658" i="3" a="1"/>
  <c r="K658" i="3"/>
  <c r="K659" i="3" a="1"/>
  <c r="K659" i="3"/>
  <c r="K660" i="3" a="1"/>
  <c r="K660" i="3"/>
  <c r="K661" i="3" a="1"/>
  <c r="K661" i="3"/>
  <c r="K662" i="3" a="1"/>
  <c r="K662" i="3"/>
  <c r="K663" i="3" a="1"/>
  <c r="K663" i="3" s="1"/>
  <c r="K664" i="3" a="1"/>
  <c r="K664" i="3"/>
  <c r="K665" i="3" a="1"/>
  <c r="K665" i="3"/>
  <c r="K666" i="3" a="1"/>
  <c r="K666" i="3"/>
  <c r="K667" i="3" a="1"/>
  <c r="K667" i="3"/>
  <c r="K668" i="3" a="1"/>
  <c r="K668" i="3"/>
  <c r="K669" i="3" a="1"/>
  <c r="K669" i="3" s="1"/>
  <c r="K670" i="3" a="1"/>
  <c r="K670" i="3" s="1"/>
  <c r="K671" i="3" a="1"/>
  <c r="K671" i="3"/>
  <c r="K672" i="3" a="1"/>
  <c r="K672" i="3"/>
  <c r="K673" i="3" a="1"/>
  <c r="K673" i="3"/>
  <c r="K674" i="3" a="1"/>
  <c r="K674" i="3"/>
  <c r="K675" i="3" a="1"/>
  <c r="K675" i="3" s="1"/>
  <c r="K676" i="3" a="1"/>
  <c r="K676" i="3"/>
  <c r="K677" i="3" a="1"/>
  <c r="K677" i="3"/>
  <c r="K678" i="3" a="1"/>
  <c r="K678" i="3"/>
  <c r="K679" i="3" a="1"/>
  <c r="K679" i="3"/>
  <c r="K680" i="3" a="1"/>
  <c r="K680" i="3"/>
  <c r="K681" i="3" a="1"/>
  <c r="K681" i="3" s="1"/>
  <c r="K682" i="3" a="1"/>
  <c r="K682" i="3"/>
  <c r="K683" i="3" a="1"/>
  <c r="K683" i="3" s="1"/>
  <c r="K684" i="3" a="1"/>
  <c r="K684" i="3"/>
  <c r="K685" i="3" a="1"/>
  <c r="K685" i="3"/>
  <c r="K686" i="3" a="1"/>
  <c r="K686" i="3"/>
  <c r="K687" i="3" a="1"/>
  <c r="K687" i="3" s="1"/>
  <c r="K688" i="3" a="1"/>
  <c r="K688" i="3"/>
  <c r="K689" i="3" a="1"/>
  <c r="K689" i="3"/>
  <c r="K690" i="3" a="1"/>
  <c r="K690" i="3"/>
  <c r="K691" i="3" a="1"/>
  <c r="K691" i="3" s="1"/>
  <c r="K692" i="3" a="1"/>
  <c r="K692" i="3"/>
  <c r="K693" i="3" a="1"/>
  <c r="K693" i="3" s="1"/>
  <c r="K694" i="3" a="1"/>
  <c r="K694" i="3"/>
  <c r="K695" i="3" a="1"/>
  <c r="K695" i="3"/>
  <c r="K696" i="3" a="1"/>
  <c r="K696" i="3" s="1"/>
  <c r="K697" i="3" a="1"/>
  <c r="K697" i="3"/>
  <c r="K698" i="3" a="1"/>
  <c r="K698" i="3" s="1"/>
  <c r="K699" i="3" a="1"/>
  <c r="K699" i="3" s="1"/>
  <c r="K700" i="3" a="1"/>
  <c r="K700" i="3" s="1"/>
  <c r="K701" i="3" a="1"/>
  <c r="K701" i="3"/>
  <c r="K702" i="3" a="1"/>
  <c r="K702" i="3"/>
  <c r="K703" i="3" a="1"/>
  <c r="K703" i="3"/>
  <c r="K704" i="3" a="1"/>
  <c r="K704" i="3"/>
  <c r="K705" i="3" a="1"/>
  <c r="K705" i="3" s="1"/>
  <c r="K706" i="3" a="1"/>
  <c r="K706" i="3"/>
  <c r="K707" i="3" a="1"/>
  <c r="K707" i="3"/>
  <c r="K708" i="3" a="1"/>
  <c r="K708" i="3"/>
  <c r="K709" i="3" a="1"/>
  <c r="K709" i="3" s="1"/>
  <c r="K710" i="3" a="1"/>
  <c r="K710" i="3"/>
  <c r="K711" i="3" a="1"/>
  <c r="K711" i="3" s="1"/>
  <c r="K712" i="3" a="1"/>
  <c r="K712" i="3" s="1"/>
  <c r="K713" i="3" a="1"/>
  <c r="K713" i="3"/>
  <c r="K714" i="3" a="1"/>
  <c r="K714" i="3" s="1"/>
  <c r="K715" i="3" a="1"/>
  <c r="K715" i="3"/>
  <c r="K716" i="3" a="1"/>
  <c r="K716" i="3"/>
  <c r="K717" i="3" a="1"/>
  <c r="K717" i="3" s="1"/>
  <c r="K718" i="3" a="1"/>
  <c r="K718" i="3"/>
  <c r="K719" i="3" a="1"/>
  <c r="K719" i="3"/>
  <c r="K720" i="3" a="1"/>
  <c r="K720" i="3" s="1"/>
  <c r="K721" i="3" a="1"/>
  <c r="K721" i="3"/>
  <c r="K722" i="3" a="1"/>
  <c r="K722" i="3" s="1"/>
  <c r="K723" i="3" a="1"/>
  <c r="K723" i="3" s="1"/>
  <c r="K724" i="3" a="1"/>
  <c r="K724" i="3"/>
  <c r="K725" i="3" a="1"/>
  <c r="K725" i="3"/>
  <c r="K726" i="3" a="1"/>
  <c r="K726" i="3"/>
  <c r="K727" i="3" a="1"/>
  <c r="K727" i="3" s="1"/>
  <c r="K728" i="3" a="1"/>
  <c r="K728" i="3"/>
  <c r="K729" i="3" a="1"/>
  <c r="K729" i="3" s="1"/>
  <c r="K730" i="3" a="1"/>
  <c r="K730" i="3"/>
  <c r="K731" i="3" a="1"/>
  <c r="K731" i="3"/>
  <c r="K732" i="3" a="1"/>
  <c r="K732" i="3" s="1"/>
  <c r="K733" i="3" a="1"/>
  <c r="K733" i="3"/>
  <c r="K734" i="3" a="1"/>
  <c r="K734" i="3" s="1"/>
  <c r="K735" i="3" a="1"/>
  <c r="K735" i="3" s="1"/>
  <c r="K736" i="3" a="1"/>
  <c r="K736" i="3"/>
  <c r="K737" i="3" a="1"/>
  <c r="K737" i="3"/>
  <c r="K738" i="3" a="1"/>
  <c r="K738" i="3"/>
  <c r="K739" i="3" a="1"/>
  <c r="K739" i="3"/>
  <c r="K740" i="3" a="1"/>
  <c r="K740" i="3"/>
  <c r="K741" i="3" a="1"/>
  <c r="K741" i="3" s="1"/>
  <c r="K742" i="3" a="1"/>
  <c r="K742" i="3" s="1"/>
  <c r="K743" i="3" a="1"/>
  <c r="K743" i="3"/>
  <c r="K744" i="3" a="1"/>
  <c r="K744" i="3"/>
  <c r="K745" i="3" a="1"/>
  <c r="K745" i="3"/>
  <c r="K746" i="3" a="1"/>
  <c r="K746" i="3"/>
  <c r="K747" i="3" a="1"/>
  <c r="K747" i="3" s="1"/>
  <c r="K748" i="3" a="1"/>
  <c r="K748" i="3" s="1"/>
  <c r="K749" i="3" a="1"/>
  <c r="K749" i="3"/>
  <c r="K750" i="3" a="1"/>
  <c r="K750" i="3"/>
  <c r="K751" i="3" a="1"/>
  <c r="K751" i="3"/>
  <c r="K752" i="3" a="1"/>
  <c r="K752" i="3" s="1"/>
  <c r="K753" i="3" a="1"/>
  <c r="K753" i="3" s="1"/>
  <c r="K754" i="3" a="1"/>
  <c r="K754" i="3"/>
  <c r="K755" i="3" a="1"/>
  <c r="K755" i="3" s="1"/>
  <c r="K756" i="3" a="1"/>
  <c r="K756" i="3"/>
  <c r="K757" i="3" a="1"/>
  <c r="K757" i="3"/>
  <c r="K758" i="3" a="1"/>
  <c r="K758" i="3"/>
  <c r="K759" i="3" a="1"/>
  <c r="K759" i="3" s="1"/>
  <c r="K760" i="3" a="1"/>
  <c r="K760" i="3"/>
  <c r="K761" i="3" a="1"/>
  <c r="K761" i="3"/>
  <c r="K762" i="3" a="1"/>
  <c r="K762" i="3"/>
  <c r="K763" i="3" a="1"/>
  <c r="K763" i="3"/>
  <c r="K764" i="3" a="1"/>
  <c r="K764" i="3"/>
  <c r="K765" i="3" a="1"/>
  <c r="K765" i="3" s="1"/>
  <c r="K766" i="3" a="1"/>
  <c r="K766" i="3" s="1"/>
  <c r="K767" i="3" a="1"/>
  <c r="K767" i="3"/>
  <c r="K768" i="3" a="1"/>
  <c r="K768" i="3" s="1"/>
  <c r="K769" i="3" a="1"/>
  <c r="K769" i="3"/>
  <c r="K770" i="3" a="1"/>
  <c r="K770" i="3" s="1"/>
  <c r="K771" i="3" a="1"/>
  <c r="K771" i="3" s="1"/>
  <c r="K772" i="3" a="1"/>
  <c r="K772" i="3"/>
  <c r="K773" i="3" a="1"/>
  <c r="K773" i="3" s="1"/>
  <c r="K774" i="3" a="1"/>
  <c r="K774" i="3"/>
  <c r="K775" i="3" a="1"/>
  <c r="K775" i="3"/>
  <c r="K776" i="3" a="1"/>
  <c r="K776" i="3"/>
  <c r="K777" i="3" a="1"/>
  <c r="K777" i="3" s="1"/>
  <c r="K778" i="3" a="1"/>
  <c r="K778" i="3"/>
  <c r="K779" i="3" a="1"/>
  <c r="K779" i="3"/>
  <c r="K780" i="3" a="1"/>
  <c r="K780" i="3"/>
  <c r="K781" i="3" a="1"/>
  <c r="K781" i="3" s="1"/>
  <c r="K782" i="3" a="1"/>
  <c r="K782" i="3"/>
  <c r="K783" i="3" a="1"/>
  <c r="K783" i="3" s="1"/>
  <c r="K784" i="3" a="1"/>
  <c r="K784" i="3"/>
  <c r="K785" i="3" a="1"/>
  <c r="K785" i="3"/>
  <c r="K786" i="3" a="1"/>
  <c r="K786" i="3"/>
  <c r="K787" i="3" a="1"/>
  <c r="K787" i="3"/>
  <c r="K788" i="3" a="1"/>
  <c r="K788" i="3"/>
  <c r="K789" i="3" a="1"/>
  <c r="K789" i="3" s="1"/>
  <c r="K790" i="3" a="1"/>
  <c r="K790" i="3"/>
  <c r="K791" i="3" a="1"/>
  <c r="K791" i="3" s="1"/>
  <c r="K792" i="3" a="1"/>
  <c r="K792" i="3"/>
  <c r="K793" i="3" a="1"/>
  <c r="K793" i="3" s="1"/>
  <c r="K794" i="3" a="1"/>
  <c r="K794" i="3" s="1"/>
  <c r="K795" i="3" a="1"/>
  <c r="K795" i="3" s="1"/>
  <c r="K796" i="3" a="1"/>
  <c r="K796" i="3"/>
  <c r="K797" i="3" a="1"/>
  <c r="K797" i="3"/>
  <c r="K798" i="3" a="1"/>
  <c r="K798" i="3"/>
  <c r="K799" i="3" a="1"/>
  <c r="K799" i="3"/>
  <c r="K800" i="3" a="1"/>
  <c r="K800" i="3" s="1"/>
  <c r="K801" i="3" a="1"/>
  <c r="K801" i="3" s="1"/>
  <c r="K802" i="3" a="1"/>
  <c r="K802" i="3"/>
  <c r="K803" i="3" a="1"/>
  <c r="K803" i="3"/>
  <c r="K804" i="3" a="1"/>
  <c r="K804" i="3"/>
  <c r="K805" i="3" a="1"/>
  <c r="K805" i="3"/>
  <c r="K806" i="3" a="1"/>
  <c r="K806" i="3"/>
  <c r="K807" i="3" a="1"/>
  <c r="K807" i="3" s="1"/>
  <c r="K808" i="3" a="1"/>
  <c r="K808" i="3"/>
  <c r="K809" i="3" a="1"/>
  <c r="K809" i="3"/>
  <c r="K810" i="3" a="1"/>
  <c r="K810" i="3"/>
  <c r="K811" i="3" a="1"/>
  <c r="K811" i="3"/>
  <c r="K812" i="3" a="1"/>
  <c r="K812" i="3" s="1"/>
  <c r="K813" i="3" a="1"/>
  <c r="K813" i="3" s="1"/>
  <c r="K814" i="3" a="1"/>
  <c r="K814" i="3"/>
  <c r="K815" i="3" a="1"/>
  <c r="K815" i="3"/>
  <c r="K816" i="3" a="1"/>
  <c r="K816" i="3"/>
  <c r="K817" i="3" a="1"/>
  <c r="K817" i="3"/>
  <c r="K818" i="3" a="1"/>
  <c r="K818" i="3"/>
  <c r="K819" i="3" a="1"/>
  <c r="K819" i="3" s="1"/>
  <c r="K820" i="3" a="1"/>
  <c r="K820" i="3"/>
  <c r="K821" i="3" a="1"/>
  <c r="K821" i="3"/>
  <c r="K822" i="3" a="1"/>
  <c r="K822" i="3"/>
  <c r="K823" i="3" a="1"/>
  <c r="K823" i="3"/>
  <c r="K824" i="3" a="1"/>
  <c r="K824" i="3"/>
  <c r="K825" i="3" a="1"/>
  <c r="K825" i="3" s="1"/>
  <c r="K826" i="3" a="1"/>
  <c r="K826" i="3"/>
  <c r="K827" i="3" a="1"/>
  <c r="K827" i="3"/>
  <c r="K828" i="3" a="1"/>
  <c r="K828" i="3"/>
  <c r="K829" i="3" a="1"/>
  <c r="K829" i="3"/>
  <c r="K830" i="3" a="1"/>
  <c r="K830" i="3"/>
  <c r="K831" i="3" a="1"/>
  <c r="K831" i="3" s="1"/>
  <c r="K832" i="3" a="1"/>
  <c r="K832" i="3"/>
  <c r="K833" i="3" a="1"/>
  <c r="K833" i="3"/>
  <c r="K834" i="3" a="1"/>
  <c r="K834" i="3"/>
  <c r="K835" i="3" a="1"/>
  <c r="K835" i="3"/>
  <c r="K836" i="3" a="1"/>
  <c r="K836" i="3"/>
  <c r="K837" i="3" a="1"/>
  <c r="K837" i="3" s="1"/>
  <c r="K838" i="3" a="1"/>
  <c r="K838" i="3"/>
  <c r="K839" i="3" a="1"/>
  <c r="K839" i="3"/>
  <c r="K840" i="3" a="1"/>
  <c r="K840" i="3"/>
  <c r="K841" i="3" a="1"/>
  <c r="K841" i="3"/>
  <c r="K842" i="3" a="1"/>
  <c r="K842" i="3"/>
  <c r="K843" i="3" a="1"/>
  <c r="K843" i="3" s="1"/>
  <c r="K844" i="3" a="1"/>
  <c r="K844" i="3"/>
  <c r="K845" i="3" a="1"/>
  <c r="K845" i="3" s="1"/>
  <c r="K846" i="3" a="1"/>
  <c r="K846" i="3"/>
  <c r="K847" i="3" a="1"/>
  <c r="K847" i="3"/>
  <c r="K848" i="3" a="1"/>
  <c r="K848" i="3"/>
  <c r="K849" i="3" a="1"/>
  <c r="K849" i="3" s="1"/>
  <c r="K850" i="3" a="1"/>
  <c r="K850" i="3"/>
  <c r="K851" i="3" a="1"/>
  <c r="K851" i="3"/>
  <c r="K852" i="3" a="1"/>
  <c r="K852" i="3"/>
  <c r="K853" i="3" a="1"/>
  <c r="K853" i="3" s="1"/>
  <c r="K854" i="3" a="1"/>
  <c r="K854" i="3"/>
  <c r="K855" i="3" a="1"/>
  <c r="K855" i="3" s="1"/>
  <c r="K856" i="3" a="1"/>
  <c r="K856" i="3"/>
  <c r="K857" i="3" a="1"/>
  <c r="K857" i="3"/>
  <c r="K858" i="3" a="1"/>
  <c r="K858" i="3" s="1"/>
  <c r="K859" i="3" a="1"/>
  <c r="K859" i="3"/>
  <c r="K860" i="3" a="1"/>
  <c r="K860" i="3" s="1"/>
  <c r="K861" i="3" a="1"/>
  <c r="K861" i="3" s="1"/>
  <c r="K862" i="3" a="1"/>
  <c r="K862" i="3"/>
  <c r="K863" i="3" a="1"/>
  <c r="K863" i="3"/>
  <c r="K864" i="3" a="1"/>
  <c r="K864" i="3"/>
  <c r="K865" i="3" a="1"/>
  <c r="K865" i="3"/>
  <c r="K866" i="3" a="1"/>
  <c r="K866" i="3"/>
  <c r="K867" i="3" a="1"/>
  <c r="K867" i="3" s="1"/>
  <c r="K868" i="3" a="1"/>
  <c r="K868" i="3"/>
  <c r="K869" i="3" a="1"/>
  <c r="K869" i="3"/>
  <c r="K870" i="3" a="1"/>
  <c r="K870" i="3"/>
  <c r="K871" i="3" a="1"/>
  <c r="K871" i="3" s="1"/>
  <c r="K872" i="3" a="1"/>
  <c r="K872" i="3"/>
  <c r="K873" i="3" a="1"/>
  <c r="K873" i="3" s="1"/>
  <c r="K874" i="3" a="1"/>
  <c r="K874" i="3"/>
  <c r="K875" i="3" a="1"/>
  <c r="K875" i="3"/>
  <c r="K876" i="3" a="1"/>
  <c r="K876" i="3"/>
  <c r="K877" i="3" a="1"/>
  <c r="K877" i="3"/>
  <c r="K878" i="3" a="1"/>
  <c r="K878" i="3"/>
  <c r="K879" i="3" a="1"/>
  <c r="K879" i="3" s="1"/>
  <c r="K880" i="3" a="1"/>
  <c r="K880" i="3"/>
  <c r="K881" i="3" a="1"/>
  <c r="K881" i="3"/>
  <c r="K882" i="3" a="1"/>
  <c r="K882" i="3"/>
  <c r="K883" i="3" a="1"/>
  <c r="K883" i="3"/>
  <c r="K884" i="3" a="1"/>
  <c r="K884" i="3" s="1"/>
  <c r="K885" i="3" a="1"/>
  <c r="K885" i="3" s="1"/>
  <c r="K886" i="3" a="1"/>
  <c r="K886" i="3"/>
  <c r="K887" i="3" a="1"/>
  <c r="K887" i="3"/>
  <c r="K888" i="3" a="1"/>
  <c r="K888" i="3"/>
  <c r="K889" i="3" a="1"/>
  <c r="K889" i="3"/>
  <c r="K890" i="3" a="1"/>
  <c r="K890" i="3"/>
  <c r="K891" i="3" a="1"/>
  <c r="K891" i="3" s="1"/>
  <c r="K892" i="3" a="1"/>
  <c r="K892" i="3"/>
  <c r="K893" i="3" a="1"/>
  <c r="K893" i="3"/>
  <c r="K894" i="3" a="1"/>
  <c r="K894" i="3" s="1"/>
  <c r="K895" i="3" a="1"/>
  <c r="K895" i="3"/>
  <c r="K896" i="3" a="1"/>
  <c r="K896" i="3"/>
  <c r="K897" i="3" a="1"/>
  <c r="K897" i="3" s="1"/>
  <c r="K898" i="3" a="1"/>
  <c r="K898" i="3"/>
  <c r="K899" i="3" a="1"/>
  <c r="K899" i="3"/>
  <c r="K900" i="3" a="1"/>
  <c r="K900" i="3"/>
  <c r="K901" i="3" a="1"/>
  <c r="K901" i="3"/>
  <c r="K902" i="3" a="1"/>
  <c r="K902" i="3"/>
  <c r="K903" i="3" a="1"/>
  <c r="K903" i="3" s="1"/>
  <c r="K904" i="3" a="1"/>
  <c r="K904" i="3"/>
  <c r="K905" i="3" a="1"/>
  <c r="K905" i="3"/>
  <c r="K906" i="3" a="1"/>
  <c r="K906" i="3"/>
  <c r="K907" i="3" a="1"/>
  <c r="K907" i="3" s="1"/>
  <c r="K908" i="3" a="1"/>
  <c r="K908" i="3"/>
  <c r="K909" i="3" a="1"/>
  <c r="K909" i="3" s="1"/>
  <c r="K910" i="3" a="1"/>
  <c r="K910" i="3"/>
  <c r="K911" i="3" a="1"/>
  <c r="K911" i="3"/>
  <c r="K912" i="3" a="1"/>
  <c r="K912" i="3"/>
  <c r="K913" i="3" a="1"/>
  <c r="K913" i="3"/>
  <c r="K914" i="3" a="1"/>
  <c r="K914" i="3"/>
  <c r="K915" i="3" a="1"/>
  <c r="K915" i="3" s="1"/>
  <c r="K916" i="3" a="1"/>
  <c r="K916" i="3"/>
  <c r="K917" i="3" a="1"/>
  <c r="K917" i="3" s="1"/>
  <c r="K918" i="3" a="1"/>
  <c r="K918" i="3"/>
  <c r="K919" i="3" a="1"/>
  <c r="K919" i="3"/>
  <c r="K920" i="3" a="1"/>
  <c r="K920" i="3"/>
  <c r="K921" i="3" a="1"/>
  <c r="K921" i="3" s="1"/>
  <c r="K922" i="3" a="1"/>
  <c r="K922" i="3"/>
  <c r="K923" i="3" a="1"/>
  <c r="K923" i="3"/>
  <c r="K924" i="3" a="1"/>
  <c r="K924" i="3"/>
  <c r="K925" i="3" a="1"/>
  <c r="K925" i="3"/>
  <c r="K926" i="3" a="1"/>
  <c r="K926" i="3"/>
  <c r="K927" i="3" a="1"/>
  <c r="K927" i="3" s="1"/>
  <c r="K928" i="3" a="1"/>
  <c r="K928" i="3"/>
  <c r="K929" i="3" a="1"/>
  <c r="K929" i="3"/>
  <c r="K930" i="3" a="1"/>
  <c r="K930" i="3" s="1"/>
  <c r="K931" i="3" a="1"/>
  <c r="K931" i="3"/>
  <c r="K932" i="3" a="1"/>
  <c r="K932" i="3"/>
  <c r="K933" i="3" a="1"/>
  <c r="K933" i="3" s="1"/>
  <c r="K934" i="3" a="1"/>
  <c r="K934" i="3"/>
  <c r="K935" i="3" a="1"/>
  <c r="K935" i="3"/>
  <c r="K936" i="3" a="1"/>
  <c r="K936" i="3"/>
  <c r="K937" i="3" a="1"/>
  <c r="K937" i="3"/>
  <c r="K938" i="3" a="1"/>
  <c r="K938" i="3"/>
  <c r="K939" i="3" a="1"/>
  <c r="K939" i="3" s="1"/>
  <c r="K940" i="3" a="1"/>
  <c r="K940" i="3"/>
  <c r="K941" i="3" a="1"/>
  <c r="K941" i="3" s="1"/>
  <c r="K942" i="3" a="1"/>
  <c r="K942" i="3"/>
  <c r="K943" i="3" a="1"/>
  <c r="K943" i="3" s="1"/>
  <c r="K944" i="3" a="1"/>
  <c r="K944" i="3"/>
  <c r="K945" i="3" a="1"/>
  <c r="K945" i="3" s="1"/>
  <c r="K946" i="3" a="1"/>
  <c r="K946" i="3"/>
  <c r="K947" i="3" a="1"/>
  <c r="K947" i="3"/>
  <c r="K948" i="3" a="1"/>
  <c r="K948" i="3" s="1"/>
  <c r="K949" i="3" a="1"/>
  <c r="K949" i="3"/>
  <c r="K950" i="3" a="1"/>
  <c r="K950" i="3"/>
  <c r="K951" i="3" a="1"/>
  <c r="K951" i="3" s="1"/>
  <c r="K952" i="3" a="1"/>
  <c r="K952" i="3"/>
  <c r="K953" i="3" a="1"/>
  <c r="K953" i="3"/>
  <c r="K954" i="3" a="1"/>
  <c r="K954" i="3"/>
  <c r="K955" i="3" a="1"/>
  <c r="K955" i="3"/>
  <c r="K956" i="3" a="1"/>
  <c r="K956" i="3" s="1"/>
  <c r="K957" i="3" a="1"/>
  <c r="K957" i="3" s="1"/>
  <c r="K958" i="3" a="1"/>
  <c r="K958" i="3"/>
  <c r="K959" i="3" a="1"/>
  <c r="K959" i="3"/>
  <c r="K960" i="3" a="1"/>
  <c r="K960" i="3"/>
  <c r="K961" i="3" a="1"/>
  <c r="K961" i="3"/>
  <c r="K962" i="3" a="1"/>
  <c r="K962" i="3"/>
  <c r="K963" i="3" a="1"/>
  <c r="K963" i="3" s="1"/>
  <c r="K964" i="3" a="1"/>
  <c r="K964" i="3"/>
  <c r="K965" i="3" a="1"/>
  <c r="K965" i="3"/>
  <c r="K966" i="3" a="1"/>
  <c r="K966" i="3"/>
  <c r="K967" i="3" a="1"/>
  <c r="K967" i="3"/>
  <c r="K968" i="3" a="1"/>
  <c r="K968" i="3" s="1"/>
  <c r="K969" i="3" a="1"/>
  <c r="K969" i="3" s="1"/>
  <c r="K970" i="3" a="1"/>
  <c r="K970" i="3"/>
  <c r="K971" i="3" a="1"/>
  <c r="K971" i="3"/>
  <c r="K972" i="3" a="1"/>
  <c r="K972" i="3"/>
  <c r="K973" i="3" a="1"/>
  <c r="K973" i="3"/>
  <c r="K974" i="3" a="1"/>
  <c r="K974" i="3"/>
  <c r="K975" i="3" a="1"/>
  <c r="K975" i="3" s="1"/>
  <c r="K976" i="3" a="1"/>
  <c r="K976" i="3"/>
  <c r="K977" i="3" a="1"/>
  <c r="K977" i="3"/>
  <c r="K978" i="3" a="1"/>
  <c r="K978" i="3"/>
  <c r="K979" i="3" a="1"/>
  <c r="K979" i="3"/>
  <c r="K980" i="3" a="1"/>
  <c r="K980" i="3"/>
  <c r="K981" i="3" a="1"/>
  <c r="K981" i="3" s="1"/>
  <c r="K982" i="3" a="1"/>
  <c r="K982" i="3"/>
  <c r="K983" i="3" a="1"/>
  <c r="K983" i="3"/>
  <c r="K984" i="3" a="1"/>
  <c r="K984" i="3"/>
  <c r="K985" i="3" a="1"/>
  <c r="K985" i="3"/>
  <c r="K986" i="3" a="1"/>
  <c r="K986" i="3"/>
  <c r="K987" i="3" a="1"/>
  <c r="K987" i="3" s="1"/>
  <c r="K988" i="3" a="1"/>
  <c r="K988" i="3"/>
  <c r="K989" i="3" a="1"/>
  <c r="K989" i="3" s="1"/>
  <c r="K990" i="3" a="1"/>
  <c r="K990" i="3"/>
  <c r="K991" i="3" a="1"/>
  <c r="K991" i="3"/>
  <c r="K992" i="3" a="1"/>
  <c r="K992" i="3"/>
  <c r="K993" i="3" a="1"/>
  <c r="K993" i="3" s="1"/>
  <c r="K994" i="3" a="1"/>
  <c r="K994" i="3"/>
  <c r="K995" i="3" a="1"/>
  <c r="K995" i="3" s="1"/>
  <c r="K996" i="3" a="1"/>
  <c r="K996" i="3"/>
  <c r="K997" i="3" a="1"/>
  <c r="K997" i="3"/>
  <c r="K998" i="3" a="1"/>
  <c r="K998" i="3"/>
  <c r="K999" i="3" a="1"/>
  <c r="K999" i="3" s="1"/>
  <c r="K1000" i="3" a="1"/>
  <c r="K1000" i="3"/>
  <c r="K1001" i="3" a="1"/>
  <c r="K1001" i="3"/>
  <c r="K1002" i="3" a="1"/>
  <c r="K1002" i="3" s="1"/>
  <c r="K1003" i="3" a="1"/>
  <c r="K1003" i="3"/>
  <c r="K1004" i="3" a="1"/>
  <c r="K1004" i="3"/>
  <c r="K1005" i="3" a="1"/>
  <c r="K1005" i="3" s="1"/>
  <c r="K1006" i="3" a="1"/>
  <c r="K1006" i="3"/>
  <c r="K1007" i="3" a="1"/>
  <c r="K1007" i="3"/>
  <c r="K1008" i="3" a="1"/>
  <c r="K1008" i="3"/>
  <c r="K1009" i="3" a="1"/>
  <c r="K1009" i="3"/>
  <c r="K1010" i="3" a="1"/>
  <c r="K1010" i="3"/>
  <c r="K1011" i="3" a="1"/>
  <c r="K1011" i="3" s="1"/>
  <c r="K1012" i="3" a="1"/>
  <c r="K1012" i="3"/>
  <c r="K1013" i="3" a="1"/>
  <c r="K1013" i="3"/>
  <c r="K1014" i="3" a="1"/>
  <c r="K1014" i="3"/>
  <c r="K1015" i="3" a="1"/>
  <c r="K1015" i="3" s="1"/>
  <c r="K1016" i="3" a="1"/>
  <c r="K1016" i="3"/>
  <c r="K1017" i="3" a="1"/>
  <c r="K1017" i="3" s="1"/>
  <c r="K1018" i="3" a="1"/>
  <c r="K1018" i="3"/>
  <c r="K1019" i="3" a="1"/>
  <c r="K1019" i="3"/>
  <c r="K1020" i="3" a="1"/>
  <c r="K1020" i="3"/>
  <c r="K1021" i="3" a="1"/>
  <c r="K1021" i="3"/>
  <c r="K1022" i="3" a="1"/>
  <c r="K1022" i="3"/>
  <c r="K1023" i="3" a="1"/>
  <c r="K1023" i="3" s="1"/>
  <c r="K1024" i="3" a="1"/>
  <c r="K1024" i="3"/>
  <c r="K1025" i="3" a="1"/>
  <c r="K1025" i="3"/>
  <c r="K1026" i="3" a="1"/>
  <c r="K1026" i="3"/>
  <c r="K1027" i="3" a="1"/>
  <c r="K1027" i="3"/>
  <c r="K1028" i="3" a="1"/>
  <c r="K1028" i="3" s="1"/>
  <c r="K1029" i="3" a="1"/>
  <c r="K1029" i="3" s="1"/>
  <c r="K1030" i="3" a="1"/>
  <c r="K1030" i="3"/>
  <c r="K1031" i="3" a="1"/>
  <c r="K1031" i="3"/>
  <c r="K1032" i="3" a="1"/>
  <c r="K1032" i="3"/>
  <c r="K1033" i="3" a="1"/>
  <c r="K1033" i="3"/>
  <c r="K1034" i="3" a="1"/>
  <c r="K1034" i="3"/>
  <c r="K1035" i="3" a="1"/>
  <c r="K1035" i="3" s="1"/>
  <c r="K1036" i="3" a="1"/>
  <c r="K1036" i="3"/>
  <c r="K1037" i="3" a="1"/>
  <c r="K1037" i="3"/>
  <c r="K1038" i="3" a="1"/>
  <c r="K1038" i="3"/>
  <c r="K1039" i="3" a="1"/>
  <c r="K1039" i="3"/>
  <c r="K1040" i="3" a="1"/>
  <c r="K1040" i="3"/>
  <c r="K1041" i="3" a="1"/>
  <c r="K1041" i="3" s="1"/>
  <c r="K1042" i="3" a="1"/>
  <c r="K1042" i="3"/>
  <c r="K1043" i="3" a="1"/>
  <c r="K1043" i="3"/>
  <c r="K1044" i="3" a="1"/>
  <c r="K1044" i="3"/>
  <c r="K1045" i="3" a="1"/>
  <c r="K1045" i="3"/>
  <c r="K1046" i="3" a="1"/>
  <c r="K1046" i="3"/>
  <c r="K1047" i="3" a="1"/>
  <c r="K1047" i="3" s="1"/>
  <c r="K1048" i="3" a="1"/>
  <c r="K1048" i="3"/>
  <c r="K1049" i="3" a="1"/>
  <c r="K1049" i="3"/>
  <c r="K1050" i="3" a="1"/>
  <c r="K1050" i="3"/>
  <c r="K1051" i="3" a="1"/>
  <c r="K1051" i="3"/>
  <c r="K1052" i="3" a="1"/>
  <c r="K1052" i="3"/>
  <c r="K1053" i="3" a="1"/>
  <c r="K1053" i="3" s="1"/>
  <c r="K1054" i="3" a="1"/>
  <c r="K1054" i="3"/>
  <c r="K1055" i="3" a="1"/>
  <c r="K1055" i="3"/>
  <c r="K1056" i="3" a="1"/>
  <c r="K1056" i="3"/>
  <c r="K1057" i="3" a="1"/>
  <c r="K1057" i="3"/>
  <c r="K1058" i="3" a="1"/>
  <c r="K1058" i="3"/>
  <c r="K1059" i="3" a="1"/>
  <c r="K1059" i="3" s="1"/>
  <c r="K1060" i="3" a="1"/>
  <c r="K1060" i="3"/>
  <c r="K1061" i="3" a="1"/>
  <c r="K1061" i="3" s="1"/>
  <c r="K1062" i="3" a="1"/>
  <c r="K1062" i="3"/>
  <c r="K1063" i="3" a="1"/>
  <c r="K1063" i="3"/>
  <c r="K1064" i="3" a="1"/>
  <c r="K1064" i="3"/>
  <c r="K1065" i="3" a="1"/>
  <c r="K1065" i="3" s="1"/>
  <c r="K1066" i="3" a="1"/>
  <c r="K1066" i="3"/>
  <c r="K1067" i="3" a="1"/>
  <c r="K1067" i="3"/>
  <c r="K1068" i="3" a="1"/>
  <c r="K1068" i="3"/>
  <c r="K1069" i="3" a="1"/>
  <c r="K1069" i="3" s="1"/>
  <c r="K1070" i="3" a="1"/>
  <c r="K1070" i="3"/>
  <c r="K1071" i="3" a="1"/>
  <c r="K1071" i="3" s="1"/>
  <c r="K1072" i="3" a="1"/>
  <c r="K1072" i="3"/>
  <c r="K1073" i="3" a="1"/>
  <c r="K1073" i="3"/>
  <c r="K1074" i="3" a="1"/>
  <c r="K1074" i="3" s="1"/>
  <c r="K1075" i="3" a="1"/>
  <c r="K1075" i="3"/>
  <c r="K1076" i="3" a="1"/>
  <c r="K1076" i="3" s="1"/>
  <c r="K1077" i="3" a="1"/>
  <c r="K1077" i="3" s="1"/>
  <c r="K1078" i="3" a="1"/>
  <c r="K1078" i="3"/>
  <c r="K1079" i="3" a="1"/>
  <c r="K1079" i="3"/>
  <c r="K1080" i="3" a="1"/>
  <c r="K1080" i="3"/>
  <c r="K1081" i="3" a="1"/>
  <c r="K1081" i="3"/>
  <c r="K1082" i="3" a="1"/>
  <c r="K1082" i="3"/>
  <c r="K1083" i="3" a="1"/>
  <c r="K1083" i="3" s="1"/>
  <c r="K1084" i="3" a="1"/>
  <c r="K1084" i="3"/>
  <c r="K1085" i="3" a="1"/>
  <c r="K1085" i="3"/>
  <c r="K1086" i="3" a="1"/>
  <c r="K1086" i="3"/>
  <c r="K1087" i="3" a="1"/>
  <c r="K1087" i="3" s="1"/>
  <c r="K1088" i="3" a="1"/>
  <c r="K1088" i="3"/>
  <c r="K1089" i="3" a="1"/>
  <c r="K1089" i="3" s="1"/>
  <c r="K1090" i="3" a="1"/>
  <c r="K1090" i="3"/>
  <c r="K1091" i="3" a="1"/>
  <c r="K1091" i="3"/>
  <c r="K1092" i="3" a="1"/>
  <c r="K1092" i="3"/>
  <c r="K1093" i="3" a="1"/>
  <c r="K1093" i="3"/>
  <c r="K1094" i="3" a="1"/>
  <c r="K1094" i="3"/>
  <c r="K1095" i="3" a="1"/>
  <c r="K1095" i="3" s="1"/>
  <c r="K1096" i="3" a="1"/>
  <c r="K1096" i="3"/>
  <c r="K1097" i="3" a="1"/>
  <c r="K1097" i="3"/>
  <c r="K1098" i="3" a="1"/>
  <c r="K1098" i="3"/>
  <c r="K1099" i="3" a="1"/>
  <c r="K1099" i="3"/>
  <c r="K1100" i="3" a="1"/>
  <c r="K1100" i="3" s="1"/>
  <c r="K1101" i="3" a="1"/>
  <c r="K1101" i="3" s="1"/>
  <c r="K1102" i="3" a="1"/>
  <c r="K1102" i="3"/>
  <c r="K1103" i="3" a="1"/>
  <c r="K1103" i="3"/>
  <c r="K1104" i="3" a="1"/>
  <c r="K1104" i="3"/>
  <c r="K1105" i="3" a="1"/>
  <c r="K1105" i="3"/>
  <c r="K1106" i="3" a="1"/>
  <c r="K1106" i="3"/>
  <c r="K1107" i="3" a="1"/>
  <c r="K1107" i="3" s="1"/>
  <c r="K1108" i="3" a="1"/>
  <c r="K1108" i="3"/>
  <c r="K1109" i="3" a="1"/>
  <c r="K1109" i="3"/>
  <c r="K1110" i="3" a="1"/>
  <c r="K1110" i="3" s="1"/>
  <c r="K1111" i="3" a="1"/>
  <c r="K1111" i="3"/>
  <c r="K1112" i="3" a="1"/>
  <c r="K1112" i="3"/>
  <c r="K1113" i="3" a="1"/>
  <c r="K1113" i="3" s="1"/>
  <c r="K1114" i="3" a="1"/>
  <c r="K1114" i="3"/>
  <c r="K1115" i="3" a="1"/>
  <c r="K1115" i="3"/>
  <c r="K1116" i="3" a="1"/>
  <c r="K1116" i="3"/>
  <c r="K1117" i="3" a="1"/>
  <c r="K1117" i="3"/>
  <c r="K1118" i="3" a="1"/>
  <c r="K1118" i="3"/>
  <c r="K1119" i="3" a="1"/>
  <c r="K1119" i="3" s="1"/>
  <c r="K1120" i="3" a="1"/>
  <c r="K1120" i="3"/>
  <c r="K1121" i="3" a="1"/>
  <c r="K1121" i="3"/>
  <c r="K1122" i="3" a="1"/>
  <c r="K1122" i="3"/>
  <c r="K1123" i="3" a="1"/>
  <c r="K1123" i="3" s="1"/>
  <c r="K1124" i="3" a="1"/>
  <c r="K1124" i="3"/>
  <c r="K1125" i="3" a="1"/>
  <c r="K1125" i="3" s="1"/>
  <c r="K1126" i="3" a="1"/>
  <c r="K1126" i="3"/>
  <c r="K1127" i="3" a="1"/>
  <c r="K1127" i="3"/>
  <c r="K1128" i="3" a="1"/>
  <c r="K1128" i="3"/>
  <c r="K1129" i="3" a="1"/>
  <c r="K1129" i="3"/>
  <c r="K1130" i="3" a="1"/>
  <c r="K1130" i="3"/>
  <c r="K1131" i="3" a="1"/>
  <c r="K1131" i="3" s="1"/>
  <c r="K1132" i="3" a="1"/>
  <c r="K1132" i="3"/>
  <c r="K1133" i="3" a="1"/>
  <c r="K1133" i="3" s="1"/>
  <c r="K1134" i="3" a="1"/>
  <c r="K1134" i="3"/>
  <c r="K1135" i="3" a="1"/>
  <c r="K1135" i="3"/>
  <c r="K1136" i="3" a="1"/>
  <c r="K1136" i="3"/>
  <c r="K1137" i="3" a="1"/>
  <c r="K1137" i="3" s="1"/>
  <c r="K1138" i="3" a="1"/>
  <c r="K1138" i="3"/>
  <c r="K1139" i="3" a="1"/>
  <c r="K1139" i="3"/>
  <c r="K1140" i="3" a="1"/>
  <c r="K1140" i="3"/>
  <c r="K1141" i="3" a="1"/>
  <c r="K1141" i="3"/>
  <c r="K1142" i="3" a="1"/>
  <c r="K1142" i="3"/>
  <c r="K1143" i="3" a="1"/>
  <c r="K1143" i="3" s="1"/>
  <c r="K1144" i="3" a="1"/>
  <c r="K1144" i="3"/>
  <c r="K1145" i="3" a="1"/>
  <c r="K1145" i="3"/>
  <c r="K1146" i="3" a="1"/>
  <c r="K1146" i="3" s="1"/>
  <c r="K1147" i="3" a="1"/>
  <c r="K1147" i="3"/>
  <c r="K1148" i="3" a="1"/>
  <c r="K1148" i="3"/>
  <c r="K1149" i="3" a="1"/>
  <c r="K1149" i="3" s="1"/>
  <c r="K1150" i="3" a="1"/>
  <c r="K1150" i="3"/>
  <c r="K1151" i="3" a="1"/>
  <c r="K1151" i="3"/>
  <c r="K1152" i="3" a="1"/>
  <c r="K1152" i="3"/>
  <c r="K1153" i="3" a="1"/>
  <c r="K1153" i="3"/>
  <c r="K1154" i="3" a="1"/>
  <c r="K1154" i="3"/>
  <c r="K1155" i="3" a="1"/>
  <c r="K1155" i="3" s="1"/>
  <c r="K1156" i="3" a="1"/>
  <c r="K1156" i="3"/>
  <c r="K1157" i="3" a="1"/>
  <c r="K1157" i="3" s="1"/>
  <c r="K1158" i="3" a="1"/>
  <c r="K1158" i="3"/>
  <c r="K1159" i="3" a="1"/>
  <c r="K1159" i="3" s="1"/>
  <c r="K1160" i="3" a="1"/>
  <c r="K1160" i="3"/>
  <c r="K1161" i="3" a="1"/>
  <c r="K1161" i="3" s="1"/>
  <c r="K1162" i="3" a="1"/>
  <c r="K1162" i="3"/>
  <c r="K1163" i="3" a="1"/>
  <c r="K1163" i="3"/>
  <c r="K1164" i="3" a="1"/>
  <c r="K1164" i="3" s="1"/>
  <c r="K1165" i="3" a="1"/>
  <c r="K1165" i="3"/>
  <c r="K1166" i="3" a="1"/>
  <c r="K1166" i="3"/>
  <c r="K1167" i="3" a="1"/>
  <c r="K1167" i="3" s="1"/>
  <c r="K1168" i="3" a="1"/>
  <c r="K1168" i="3" s="1"/>
  <c r="K1169" i="3" a="1"/>
  <c r="K1169" i="3"/>
  <c r="K1170" i="3" a="1"/>
  <c r="K1170" i="3"/>
  <c r="K1171" i="3" a="1"/>
  <c r="K1171" i="3" s="1"/>
  <c r="K1172" i="3" a="1"/>
  <c r="K1172" i="3"/>
  <c r="K1173" i="3" a="1"/>
  <c r="K1173" i="3"/>
  <c r="K1174" i="3" a="1"/>
  <c r="K1174" i="3" s="1"/>
  <c r="K1175" i="3" a="1"/>
  <c r="K1175" i="3"/>
  <c r="K1176" i="3" a="1"/>
  <c r="K1176" i="3"/>
  <c r="K1177" i="3" a="1"/>
  <c r="K1177" i="3"/>
  <c r="K1178" i="3" a="1"/>
  <c r="K1178" i="3"/>
  <c r="K1179" i="3" a="1"/>
  <c r="K1179" i="3" s="1"/>
  <c r="K1180" i="3" a="1"/>
  <c r="K1180" i="3" s="1"/>
  <c r="K1181" i="3" a="1"/>
  <c r="K1181" i="3"/>
  <c r="K1182" i="3" a="1"/>
  <c r="K1182" i="3"/>
  <c r="K1183" i="3" a="1"/>
  <c r="K1183" i="3"/>
  <c r="K1184" i="3" a="1"/>
  <c r="K1184" i="3"/>
  <c r="K1185" i="3" a="1"/>
  <c r="K1185" i="3"/>
  <c r="K1186" i="3" a="1"/>
  <c r="K1186" i="3" s="1"/>
  <c r="K1187" i="3" a="1"/>
  <c r="K1187" i="3" s="1"/>
  <c r="K1188" i="3" a="1"/>
  <c r="K1188" i="3"/>
  <c r="K1189" i="3" a="1"/>
  <c r="K1189" i="3"/>
  <c r="K1190" i="3" a="1"/>
  <c r="K1190" i="3"/>
  <c r="K1191" i="3" a="1"/>
  <c r="K1191" i="3"/>
  <c r="K1192" i="3" a="1"/>
  <c r="K1192" i="3" s="1"/>
  <c r="K1193" i="3" a="1"/>
  <c r="K1193" i="3" s="1"/>
  <c r="K1194" i="3" a="1"/>
  <c r="K1194" i="3"/>
  <c r="K1195" i="3" a="1"/>
  <c r="K1195" i="3"/>
  <c r="K1196" i="3" a="1"/>
  <c r="K1196" i="3"/>
  <c r="K1197" i="3" a="1"/>
  <c r="K1197" i="3"/>
  <c r="K1198" i="3" a="1"/>
  <c r="K1198" i="3" s="1"/>
  <c r="K1199" i="3" a="1"/>
  <c r="K1199" i="3" s="1"/>
  <c r="K1200" i="3" a="1"/>
  <c r="K1200" i="3" s="1"/>
  <c r="K1201" i="3" a="1"/>
  <c r="K1201" i="3"/>
  <c r="K1202" i="3" a="1"/>
  <c r="K1202" i="3"/>
  <c r="K1203" i="3" a="1"/>
  <c r="K1203" i="3"/>
  <c r="K1204" i="3" a="1"/>
  <c r="K1204" i="3" s="1"/>
  <c r="K1205" i="3" a="1"/>
  <c r="K1205" i="3"/>
  <c r="K1206" i="3" a="1"/>
  <c r="K1206" i="3" s="1"/>
  <c r="K1207" i="3" a="1"/>
  <c r="K1207" i="3"/>
  <c r="K1208" i="3" a="1"/>
  <c r="K1208" i="3"/>
  <c r="K1209" i="3" a="1"/>
  <c r="K1209" i="3"/>
  <c r="K1210" i="3" a="1"/>
  <c r="K1210" i="3" s="1"/>
  <c r="K1211" i="3" a="1"/>
  <c r="K1211" i="3"/>
  <c r="K1212" i="3" a="1"/>
  <c r="K1212" i="3"/>
  <c r="K1213" i="3" a="1"/>
  <c r="K1213" i="3" s="1"/>
  <c r="K1214" i="3" a="1"/>
  <c r="K1214" i="3"/>
  <c r="K1215" i="3" a="1"/>
  <c r="K1215" i="3"/>
  <c r="K1216" i="3" a="1"/>
  <c r="K1216" i="3" s="1"/>
  <c r="K1217" i="3" a="1"/>
  <c r="K1217" i="3"/>
  <c r="K1218" i="3" a="1"/>
  <c r="K1218" i="3"/>
  <c r="K1219" i="3" a="1"/>
  <c r="K1219" i="3"/>
  <c r="K1220" i="3" a="1"/>
  <c r="K1220" i="3"/>
  <c r="K1221" i="3" a="1"/>
  <c r="K1221" i="3"/>
  <c r="K1222" i="3" a="1"/>
  <c r="K1222" i="3" s="1"/>
  <c r="K1223" i="3" a="1"/>
  <c r="K1223" i="3"/>
  <c r="K1224" i="3" a="1"/>
  <c r="K1224" i="3"/>
  <c r="K1225" i="3" a="1"/>
  <c r="K1225" i="3"/>
  <c r="K1226" i="3" a="1"/>
  <c r="K1226" i="3" s="1"/>
  <c r="K1227" i="3" a="1"/>
  <c r="K1227" i="3"/>
  <c r="K1228" i="3" a="1"/>
  <c r="K1228" i="3" s="1"/>
  <c r="K1229" i="3" a="1"/>
  <c r="K1229" i="3"/>
  <c r="K1230" i="3" a="1"/>
  <c r="K1230" i="3"/>
  <c r="K1231" i="3" a="1"/>
  <c r="K1231" i="3"/>
  <c r="K1232" i="3" a="1"/>
  <c r="K1232" i="3"/>
  <c r="K1233" i="3" a="1"/>
  <c r="K1233" i="3"/>
  <c r="K1234" i="3" a="1"/>
  <c r="K1234" i="3" s="1"/>
  <c r="K1235" i="3" a="1"/>
  <c r="K1235" i="3"/>
  <c r="K1236" i="3" a="1"/>
  <c r="K1236" i="3"/>
  <c r="K1237" i="3" a="1"/>
  <c r="K1237" i="3"/>
  <c r="K1238" i="3" a="1"/>
  <c r="K1238" i="3"/>
  <c r="K1239" i="3" a="1"/>
  <c r="K1239" i="3" s="1"/>
  <c r="K1240" i="3" a="1"/>
  <c r="K1240" i="3" s="1"/>
  <c r="K1241" i="3" a="1"/>
  <c r="K1241" i="3" s="1"/>
  <c r="K1242" i="3" a="1"/>
  <c r="K1242" i="3"/>
  <c r="K1243" i="3" a="1"/>
  <c r="K1243" i="3"/>
  <c r="K1244" i="3" a="1"/>
  <c r="K1244" i="3"/>
  <c r="K1245" i="3" a="1"/>
  <c r="K1245" i="3"/>
  <c r="K1246" i="3" a="1"/>
  <c r="K1246" i="3" s="1"/>
  <c r="K1247" i="3" a="1"/>
  <c r="K1247" i="3"/>
  <c r="K1248" i="3" a="1"/>
  <c r="K1248" i="3"/>
  <c r="K1249" i="3" a="1"/>
  <c r="K1249" i="3"/>
  <c r="K1250" i="3" a="1"/>
  <c r="K1250" i="3"/>
  <c r="K1251" i="3" a="1"/>
  <c r="K1251" i="3"/>
  <c r="K1252" i="3" a="1"/>
  <c r="K1252" i="3" s="1"/>
  <c r="K1253" i="3" a="1"/>
  <c r="K1253" i="3"/>
  <c r="K1254" i="3" a="1"/>
  <c r="K1254" i="3" s="1"/>
  <c r="K1255" i="3" a="1"/>
  <c r="K1255" i="3"/>
  <c r="K1256" i="3" a="1"/>
  <c r="K1256" i="3"/>
  <c r="K1257" i="3" a="1"/>
  <c r="K1257" i="3"/>
  <c r="K1258" i="3" a="1"/>
  <c r="K1258" i="3" s="1"/>
  <c r="K1259" i="3" a="1"/>
  <c r="K1259" i="3" s="1"/>
  <c r="K1260" i="3" a="1"/>
  <c r="K1260" i="3"/>
  <c r="K1261" i="3" a="1"/>
  <c r="K1261" i="3" s="1"/>
  <c r="K1262" i="3" a="1"/>
  <c r="K1262" i="3"/>
  <c r="K1263" i="3" a="1"/>
  <c r="K1263" i="3"/>
  <c r="K1264" i="3" a="1"/>
  <c r="K1264" i="3" s="1"/>
  <c r="K1265" i="3" a="1"/>
  <c r="K1265" i="3"/>
  <c r="K1266" i="3" a="1"/>
  <c r="K1266" i="3"/>
  <c r="K1267" i="3" a="1"/>
  <c r="K1267" i="3"/>
  <c r="K1268" i="3" a="1"/>
  <c r="K1268" i="3"/>
  <c r="K1269" i="3" a="1"/>
  <c r="K1269" i="3"/>
  <c r="K1270" i="3" a="1"/>
  <c r="K1270" i="3" s="1"/>
  <c r="K1271" i="3" a="1"/>
  <c r="K1271" i="3"/>
  <c r="K1272" i="3" a="1"/>
  <c r="K1272" i="3" s="1"/>
  <c r="K1273" i="3" a="1"/>
  <c r="K1273" i="3"/>
  <c r="K1274" i="3" a="1"/>
  <c r="K1274" i="3"/>
  <c r="K1275" i="3" a="1"/>
  <c r="K1275" i="3"/>
  <c r="K1276" i="3" a="1"/>
  <c r="K1276" i="3" s="1"/>
  <c r="K1277" i="3" a="1"/>
  <c r="K1277" i="3"/>
  <c r="K1278" i="3" a="1"/>
  <c r="K1278" i="3"/>
  <c r="K1279" i="3" a="1"/>
  <c r="K1279" i="3"/>
  <c r="K1280" i="3" a="1"/>
  <c r="K1280" i="3"/>
  <c r="K1281" i="3" a="1"/>
  <c r="K1281" i="3" s="1"/>
  <c r="K1282" i="3" a="1"/>
  <c r="K1282" i="3" s="1"/>
  <c r="K1283" i="3" a="1"/>
  <c r="K1283" i="3" s="1"/>
  <c r="K1284" i="3" a="1"/>
  <c r="K1284" i="3"/>
  <c r="K1285" i="3" a="1"/>
  <c r="K1285" i="3" s="1"/>
  <c r="K1286" i="3" a="1"/>
  <c r="K1286" i="3"/>
  <c r="K1287" i="3" a="1"/>
  <c r="K1287" i="3"/>
  <c r="K1288" i="3" a="1"/>
  <c r="K1288" i="3" s="1"/>
  <c r="K1289" i="3" a="1"/>
  <c r="K1289" i="3"/>
  <c r="K1290" i="3" a="1"/>
  <c r="K1290" i="3" s="1"/>
  <c r="K1291" i="3" a="1"/>
  <c r="K1291" i="3"/>
  <c r="K1292" i="3" a="1"/>
  <c r="K1292" i="3"/>
  <c r="K1293" i="3" a="1"/>
  <c r="K1293" i="3"/>
  <c r="K1294" i="3" a="1"/>
  <c r="K1294" i="3" s="1"/>
  <c r="K1295" i="3" a="1"/>
  <c r="K1295" i="3" s="1"/>
  <c r="K1296" i="3" a="1"/>
  <c r="K1296" i="3"/>
  <c r="K1297" i="3" a="1"/>
  <c r="K1297" i="3" s="1"/>
  <c r="K1298" i="3" a="1"/>
  <c r="K1298" i="3" s="1"/>
  <c r="K1299" i="3" a="1"/>
  <c r="K1299" i="3"/>
  <c r="K1300" i="3" a="1"/>
  <c r="K1300" i="3" s="1"/>
  <c r="K1301" i="3" a="1"/>
  <c r="K1301" i="3"/>
  <c r="K1302" i="3" a="1"/>
  <c r="K1302" i="3" s="1"/>
  <c r="K1303" i="3" a="1"/>
  <c r="K1303" i="3"/>
  <c r="K1304" i="3" a="1"/>
  <c r="K1304" i="3"/>
  <c r="K1305" i="3" a="1"/>
  <c r="K1305" i="3"/>
  <c r="K1306" i="3" a="1"/>
  <c r="K1306" i="3" s="1"/>
  <c r="K1307" i="3" a="1"/>
  <c r="K1307" i="3"/>
  <c r="K1308" i="3" a="1"/>
  <c r="K1308" i="3"/>
  <c r="K1309" i="3" a="1"/>
  <c r="K1309" i="3"/>
  <c r="K1310" i="3" a="1"/>
  <c r="K1310" i="3"/>
  <c r="K1311" i="3" a="1"/>
  <c r="K1311" i="3" s="1"/>
  <c r="K1312" i="3" a="1"/>
  <c r="K1312" i="3" s="1"/>
  <c r="K1313" i="3" a="1"/>
  <c r="K1313" i="3"/>
  <c r="K1314" i="3" a="1"/>
  <c r="K1314" i="3"/>
  <c r="K1315" i="3" a="1"/>
  <c r="K1315" i="3"/>
  <c r="K1316" i="3" a="1"/>
  <c r="K1316" i="3"/>
  <c r="K1317" i="3" a="1"/>
  <c r="K1317" i="3"/>
  <c r="K1318" i="3" a="1"/>
  <c r="K1318" i="3" s="1"/>
  <c r="K1319" i="3" a="1"/>
  <c r="K1319" i="3"/>
  <c r="K1320" i="3" a="1"/>
  <c r="K1320" i="3"/>
  <c r="K1321" i="3" a="1"/>
  <c r="K1321" i="3"/>
  <c r="K1322" i="3" a="1"/>
  <c r="K1322" i="3" s="1"/>
  <c r="K1323" i="3" a="1"/>
  <c r="K1323" i="3"/>
  <c r="K1324" i="3" a="1"/>
  <c r="K1324" i="3" s="1"/>
  <c r="K1325" i="3" a="1"/>
  <c r="K1325" i="3"/>
  <c r="K1326" i="3" a="1"/>
  <c r="K1326" i="3"/>
  <c r="K1327" i="3" a="1"/>
  <c r="K1327" i="3"/>
  <c r="K1328" i="3" a="1"/>
  <c r="K1328" i="3"/>
  <c r="K1329" i="3" a="1"/>
  <c r="K1329" i="3"/>
  <c r="K1330" i="3" a="1"/>
  <c r="K1330" i="3" s="1"/>
  <c r="K1331" i="3" a="1"/>
  <c r="K1331" i="3" s="1"/>
  <c r="K1332" i="3" a="1"/>
  <c r="K1332" i="3"/>
  <c r="K1333" i="3" a="1"/>
  <c r="K1333" i="3"/>
  <c r="K1334" i="3" a="1"/>
  <c r="K1334" i="3"/>
  <c r="K1335" i="3" a="1"/>
  <c r="K1335" i="3"/>
  <c r="K1336" i="3" a="1"/>
  <c r="K1336" i="3" s="1"/>
  <c r="K1337" i="3" a="1"/>
  <c r="K1337" i="3"/>
  <c r="K1338" i="3" a="1"/>
  <c r="K1338" i="3"/>
  <c r="K1339" i="3" a="1"/>
  <c r="K1339" i="3" s="1"/>
  <c r="K1340" i="3" a="1"/>
  <c r="K1340" i="3"/>
  <c r="K1341" i="3" a="1"/>
  <c r="K1341" i="3"/>
  <c r="K1342" i="3" a="1"/>
  <c r="K1342" i="3" s="1"/>
  <c r="K1343" i="3" a="1"/>
  <c r="K1343" i="3"/>
  <c r="K1344" i="3" a="1"/>
  <c r="K1344" i="3" s="1"/>
  <c r="K1345" i="3" a="1"/>
  <c r="K1345" i="3"/>
  <c r="K1346" i="3" a="1"/>
  <c r="K1346" i="3" s="1"/>
  <c r="K1347" i="3" a="1"/>
  <c r="K1347" i="3"/>
  <c r="K1348" i="3" a="1"/>
  <c r="K1348" i="3" s="1"/>
  <c r="K1349" i="3" a="1"/>
  <c r="K1349" i="3"/>
  <c r="K1350" i="3" a="1"/>
  <c r="K1350" i="3"/>
  <c r="K1351" i="3" a="1"/>
  <c r="K1351" i="3"/>
  <c r="K1352" i="3" a="1"/>
  <c r="K1352" i="3"/>
  <c r="K1353" i="3" a="1"/>
  <c r="K1353" i="3"/>
  <c r="K1354" i="3" a="1"/>
  <c r="K1354" i="3" s="1"/>
  <c r="K1355" i="3" a="1"/>
  <c r="K1355" i="3"/>
  <c r="K1356" i="3" a="1"/>
  <c r="K1356" i="3" s="1"/>
  <c r="K1357" i="3" a="1"/>
  <c r="K1357" i="3" s="1"/>
  <c r="K1358" i="3" a="1"/>
  <c r="K1358" i="3"/>
  <c r="K1359" i="3" a="1"/>
  <c r="K1359" i="3"/>
  <c r="K1360" i="3" a="1"/>
  <c r="K1360" i="3" s="1"/>
  <c r="K1361" i="3" a="1"/>
  <c r="K1361" i="3"/>
  <c r="K1362" i="3" a="1"/>
  <c r="K1362" i="3"/>
  <c r="K1363" i="3" a="1"/>
  <c r="K1363" i="3" s="1"/>
  <c r="K1364" i="3" a="1"/>
  <c r="K1364" i="3"/>
  <c r="K1365" i="3" a="1"/>
  <c r="K1365" i="3"/>
  <c r="K1366" i="3" a="1"/>
  <c r="K1366" i="3" s="1"/>
  <c r="K1367" i="3" a="1"/>
  <c r="K1367" i="3"/>
  <c r="K1368" i="3" a="1"/>
  <c r="K1368" i="3"/>
  <c r="K1369" i="3" a="1"/>
  <c r="K1369" i="3"/>
  <c r="K1370" i="3" a="1"/>
  <c r="K1370" i="3" s="1"/>
  <c r="K1371" i="3" a="1"/>
  <c r="K1371" i="3"/>
  <c r="K1372" i="3" a="1"/>
  <c r="K1372" i="3" s="1"/>
  <c r="K1373" i="3" a="1"/>
  <c r="K1373" i="3"/>
  <c r="K1374" i="3" a="1"/>
  <c r="K1374" i="3"/>
  <c r="K1375" i="3" a="1"/>
  <c r="K1375" i="3"/>
  <c r="K1376" i="3" a="1"/>
  <c r="K1376" i="3"/>
  <c r="K1377" i="3" a="1"/>
  <c r="K1377" i="3"/>
  <c r="K1378" i="3" a="1"/>
  <c r="K1378" i="3" s="1"/>
  <c r="K1379" i="3" a="1"/>
  <c r="K1379" i="3"/>
  <c r="K1380" i="3" a="1"/>
  <c r="K1380" i="3"/>
  <c r="K1381" i="3" a="1"/>
  <c r="K1381" i="3" s="1"/>
  <c r="K1382" i="3" a="1"/>
  <c r="K1382" i="3"/>
  <c r="K1383" i="3" a="1"/>
  <c r="K1383" i="3" s="1"/>
  <c r="K1384" i="3" a="1"/>
  <c r="K1384" i="3" s="1"/>
  <c r="K1385" i="3" a="1"/>
  <c r="K1385" i="3"/>
  <c r="K1386" i="3" a="1"/>
  <c r="K1386" i="3"/>
  <c r="K1387" i="3" a="1"/>
  <c r="K1387" i="3"/>
  <c r="K1388" i="3" a="1"/>
  <c r="K1388" i="3" s="1"/>
  <c r="K1389" i="3" a="1"/>
  <c r="K1389" i="3"/>
  <c r="K1390" i="3" a="1"/>
  <c r="K1390" i="3" s="1"/>
  <c r="K1391" i="3" a="1"/>
  <c r="K1391" i="3"/>
  <c r="K1392" i="3" a="1"/>
  <c r="K1392" i="3"/>
  <c r="K1393" i="3" a="1"/>
  <c r="K1393" i="3"/>
  <c r="K1394" i="3" a="1"/>
  <c r="K1394" i="3"/>
  <c r="K1395" i="3" a="1"/>
  <c r="K1395" i="3"/>
  <c r="K1396" i="3" a="1"/>
  <c r="K1396" i="3" s="1"/>
  <c r="K1397" i="3" a="1"/>
  <c r="K1397" i="3"/>
  <c r="K1398" i="3" a="1"/>
  <c r="K1398" i="3"/>
  <c r="K1399" i="3" a="1"/>
  <c r="K1399" i="3"/>
  <c r="K1400" i="3" a="1"/>
  <c r="K1400" i="3"/>
  <c r="K1401" i="3" a="1"/>
  <c r="K1401" i="3" s="1"/>
  <c r="K1402" i="3" a="1"/>
  <c r="K1402" i="3" s="1"/>
  <c r="K1403" i="3" a="1"/>
  <c r="K1403" i="3" s="1"/>
  <c r="K1404" i="3" a="1"/>
  <c r="K1404" i="3"/>
  <c r="K1405" i="3" a="1"/>
  <c r="K1405" i="3"/>
  <c r="K1406" i="3" a="1"/>
  <c r="K1406" i="3"/>
  <c r="K1407" i="3" a="1"/>
  <c r="K1407" i="3"/>
  <c r="K1408" i="3" a="1"/>
  <c r="K1408" i="3" s="1"/>
  <c r="K1409" i="3" a="1"/>
  <c r="K1409" i="3"/>
  <c r="K1410" i="3" a="1"/>
  <c r="K1410" i="3"/>
  <c r="K1411" i="3" a="1"/>
  <c r="K1411" i="3"/>
  <c r="K1412" i="3" a="1"/>
  <c r="K1412" i="3"/>
  <c r="K1413" i="3" a="1"/>
  <c r="K1413" i="3"/>
  <c r="K1414" i="3" a="1"/>
  <c r="K1414" i="3" s="1"/>
  <c r="K1415" i="3" a="1"/>
  <c r="K1415" i="3" s="1"/>
  <c r="K1416" i="3" a="1"/>
  <c r="K1416" i="3" s="1"/>
  <c r="K1417" i="3" a="1"/>
  <c r="K1417" i="3"/>
  <c r="K1418" i="3" a="1"/>
  <c r="K1418" i="3"/>
  <c r="K1419" i="3" a="1"/>
  <c r="K1419" i="3"/>
  <c r="K1420" i="3" a="1"/>
  <c r="K1420" i="3" s="1"/>
  <c r="K1421" i="3" a="1"/>
  <c r="K1421" i="3"/>
  <c r="K1422" i="3" a="1"/>
  <c r="K1422" i="3" s="1"/>
  <c r="K1423" i="3" a="1"/>
  <c r="K1423" i="3"/>
  <c r="K1424" i="3" a="1"/>
  <c r="K1424" i="3" s="1"/>
  <c r="K1425" i="3" a="1"/>
  <c r="K1425" i="3"/>
  <c r="K1426" i="3" a="1"/>
  <c r="K1426" i="3" s="1"/>
  <c r="K1427" i="3" a="1"/>
  <c r="K1427" i="3"/>
  <c r="K1428" i="3" a="1"/>
  <c r="K1428" i="3"/>
  <c r="K1429" i="3" a="1"/>
  <c r="K1429" i="3" s="1"/>
  <c r="K1430" i="3" a="1"/>
  <c r="K1430" i="3"/>
  <c r="K1431" i="3" a="1"/>
  <c r="K1431" i="3" s="1"/>
  <c r="K1432" i="3" a="1"/>
  <c r="K1432" i="3" s="1"/>
  <c r="K1433" i="3" a="1"/>
  <c r="K1433" i="3"/>
  <c r="K1434" i="3" a="1"/>
  <c r="K1434" i="3"/>
  <c r="K1435" i="3" a="1"/>
  <c r="K1435" i="3"/>
  <c r="K1436" i="3" a="1"/>
  <c r="K1436" i="3"/>
  <c r="K1437" i="3" a="1"/>
  <c r="K1437" i="3"/>
  <c r="K1438" i="3" a="1"/>
  <c r="K1438" i="3" s="1"/>
  <c r="K1439" i="3" a="1"/>
  <c r="K1439" i="3"/>
  <c r="K1440" i="3" a="1"/>
  <c r="K1440" i="3"/>
  <c r="K1441" i="3" a="1"/>
  <c r="K1441" i="3"/>
  <c r="K1442" i="3" a="1"/>
  <c r="K1442" i="3" s="1"/>
  <c r="K1443" i="3" a="1"/>
  <c r="K1443" i="3"/>
  <c r="K1444" i="3" a="1"/>
  <c r="K1444" i="3" s="1"/>
  <c r="K1445" i="3" a="1"/>
  <c r="K1445" i="3" s="1"/>
  <c r="K1446" i="3" a="1"/>
  <c r="K1446" i="3"/>
  <c r="K1447" i="3" a="1"/>
  <c r="K1447" i="3"/>
  <c r="K1448" i="3" a="1"/>
  <c r="K1448" i="3"/>
  <c r="K1449" i="3" a="1"/>
  <c r="K1449" i="3"/>
  <c r="K1450" i="3" a="1"/>
  <c r="K1450" i="3" s="1"/>
  <c r="K1451" i="3" a="1"/>
  <c r="K1451" i="3" s="1"/>
  <c r="K1452" i="3" a="1"/>
  <c r="K1452" i="3"/>
  <c r="K1453" i="3" a="1"/>
  <c r="K1453" i="3"/>
  <c r="K1454" i="3" a="1"/>
  <c r="K1454" i="3"/>
  <c r="K1455" i="3" a="1"/>
  <c r="K1455" i="3" s="1"/>
  <c r="K1456" i="3" a="1"/>
  <c r="K1456" i="3" s="1"/>
  <c r="K1457" i="3" a="1"/>
  <c r="K1457" i="3"/>
  <c r="K1458" i="3" a="1"/>
  <c r="K1458" i="3" s="1"/>
  <c r="K1459" i="3" a="1"/>
  <c r="K1459" i="3"/>
  <c r="K1460" i="3" a="1"/>
  <c r="K1460" i="3"/>
  <c r="K1461" i="3" a="1"/>
  <c r="K1461" i="3"/>
  <c r="K1462" i="3" a="1"/>
  <c r="K1462" i="3" s="1"/>
  <c r="K1463" i="3" a="1"/>
  <c r="K1463" i="3"/>
  <c r="K1464" i="3" a="1"/>
  <c r="K1464" i="3"/>
  <c r="K1465" i="3" a="1"/>
  <c r="K1465" i="3" s="1"/>
  <c r="K1466" i="3" a="1"/>
  <c r="K1466" i="3"/>
  <c r="K1467" i="3" a="1"/>
  <c r="K1467" i="3"/>
  <c r="K1468" i="3" a="1"/>
  <c r="K1468" i="3" s="1"/>
  <c r="K1469" i="3" a="1"/>
  <c r="K1469" i="3"/>
  <c r="K1470" i="3" a="1"/>
  <c r="K1470" i="3"/>
  <c r="K1471" i="3" a="1"/>
  <c r="K1471" i="3"/>
  <c r="K1472" i="3" a="1"/>
  <c r="K1472" i="3"/>
  <c r="K1473" i="3" a="1"/>
  <c r="K1473" i="3"/>
  <c r="K1474" i="3" a="1"/>
  <c r="K1474" i="3" s="1"/>
  <c r="K1475" i="3" a="1"/>
  <c r="K1475" i="3" s="1"/>
  <c r="K1476" i="3" a="1"/>
  <c r="K1476" i="3"/>
  <c r="K1477" i="3" a="1"/>
  <c r="K1477" i="3"/>
  <c r="K1478" i="3" a="1"/>
  <c r="K1478" i="3"/>
  <c r="K1479" i="3" a="1"/>
  <c r="K1479" i="3"/>
  <c r="K1480" i="3" a="1"/>
  <c r="K1480" i="3" s="1"/>
  <c r="K1481" i="3" a="1"/>
  <c r="K1481" i="3"/>
  <c r="K1482" i="3" a="1"/>
  <c r="K1482" i="3"/>
  <c r="K1483" i="3" a="1"/>
  <c r="K1483" i="3"/>
  <c r="K1484" i="3" a="1"/>
  <c r="K1484" i="3"/>
  <c r="K1485" i="3" a="1"/>
  <c r="K1485" i="3" s="1"/>
  <c r="K1486" i="3" a="1"/>
  <c r="K1486" i="3" s="1"/>
  <c r="K1487" i="3" a="1"/>
  <c r="K1487" i="3"/>
  <c r="K1488" i="3" a="1"/>
  <c r="K1488" i="3" s="1"/>
  <c r="K1489" i="3" a="1"/>
  <c r="K1489" i="3"/>
  <c r="K1490" i="3" a="1"/>
  <c r="K1490" i="3"/>
  <c r="K1491" i="3" a="1"/>
  <c r="K1491" i="3"/>
  <c r="K1492" i="3" a="1"/>
  <c r="K1492" i="3" s="1"/>
  <c r="K1493" i="3" a="1"/>
  <c r="K1493" i="3"/>
  <c r="K1494" i="3" a="1"/>
  <c r="K1494" i="3"/>
  <c r="K1495" i="3" a="1"/>
  <c r="K1495" i="3"/>
  <c r="K1496" i="3" a="1"/>
  <c r="K1496" i="3"/>
  <c r="K1497" i="3" a="1"/>
  <c r="K1497" i="3"/>
  <c r="K1498" i="3" a="1"/>
  <c r="K1498" i="3" s="1"/>
  <c r="K1499" i="3" a="1"/>
  <c r="K1499" i="3" s="1"/>
  <c r="K1500" i="3" a="1"/>
  <c r="K1500" i="3"/>
  <c r="K1501" i="3" a="1"/>
  <c r="K1501" i="3" s="1"/>
  <c r="K2" i="3" a="1"/>
  <c r="K2" i="3"/>
  <c r="J891" i="3" a="1"/>
  <c r="J891" i="3"/>
  <c r="J892" i="3" a="1"/>
  <c r="J892" i="3" s="1"/>
  <c r="J893" i="3" a="1"/>
  <c r="J893" i="3"/>
  <c r="J894" i="3" a="1"/>
  <c r="J894" i="3" s="1"/>
  <c r="J895" i="3" a="1"/>
  <c r="J895" i="3"/>
  <c r="J896" i="3" a="1"/>
  <c r="J896" i="3"/>
  <c r="J897" i="3" a="1"/>
  <c r="J897" i="3"/>
  <c r="J898" i="3" a="1"/>
  <c r="J898" i="3" s="1"/>
  <c r="J899" i="3" a="1"/>
  <c r="J899" i="3"/>
  <c r="J900" i="3" a="1"/>
  <c r="J900" i="3"/>
  <c r="J901" i="3" a="1"/>
  <c r="J901" i="3"/>
  <c r="J902" i="3" a="1"/>
  <c r="J902" i="3" s="1"/>
  <c r="J903" i="3" a="1"/>
  <c r="J903" i="3"/>
  <c r="J904" i="3" a="1"/>
  <c r="J904" i="3" s="1"/>
  <c r="J905" i="3" a="1"/>
  <c r="J905" i="3"/>
  <c r="J906" i="3" a="1"/>
  <c r="J906" i="3"/>
  <c r="J907" i="3" a="1"/>
  <c r="J907" i="3"/>
  <c r="J908" i="3" a="1"/>
  <c r="J908" i="3"/>
  <c r="J909" i="3" a="1"/>
  <c r="J909" i="3"/>
  <c r="J910" i="3" a="1"/>
  <c r="J910" i="3" s="1"/>
  <c r="J911" i="3" a="1"/>
  <c r="J911" i="3"/>
  <c r="J912" i="3" a="1"/>
  <c r="J912" i="3"/>
  <c r="J913" i="3" a="1"/>
  <c r="J913" i="3"/>
  <c r="J914" i="3" a="1"/>
  <c r="J914" i="3" s="1"/>
  <c r="J915" i="3" a="1"/>
  <c r="J915" i="3" s="1"/>
  <c r="J916" i="3" a="1"/>
  <c r="J916" i="3" s="1"/>
  <c r="J917" i="3" a="1"/>
  <c r="J917" i="3" s="1"/>
  <c r="J918" i="3" a="1"/>
  <c r="J918" i="3"/>
  <c r="J919" i="3" a="1"/>
  <c r="J919" i="3"/>
  <c r="J920" i="3" a="1"/>
  <c r="J920" i="3"/>
  <c r="J921" i="3" a="1"/>
  <c r="J921" i="3" s="1"/>
  <c r="J922" i="3" a="1"/>
  <c r="J922" i="3" s="1"/>
  <c r="J923" i="3" a="1"/>
  <c r="J923" i="3"/>
  <c r="J924" i="3" a="1"/>
  <c r="J924" i="3" s="1"/>
  <c r="J925" i="3" a="1"/>
  <c r="J925" i="3"/>
  <c r="J926" i="3" a="1"/>
  <c r="J926" i="3"/>
  <c r="J927" i="3" a="1"/>
  <c r="J927" i="3"/>
  <c r="J928" i="3" a="1"/>
  <c r="J928" i="3" s="1"/>
  <c r="J929" i="3" a="1"/>
  <c r="J929" i="3"/>
  <c r="J930" i="3" a="1"/>
  <c r="J930" i="3"/>
  <c r="J931" i="3" a="1"/>
  <c r="J931" i="3"/>
  <c r="J932" i="3" a="1"/>
  <c r="J932" i="3"/>
  <c r="J933" i="3" a="1"/>
  <c r="J933" i="3"/>
  <c r="J934" i="3" a="1"/>
  <c r="J934" i="3" s="1"/>
  <c r="J935" i="3" a="1"/>
  <c r="J935" i="3" s="1"/>
  <c r="J936" i="3" a="1"/>
  <c r="J936" i="3"/>
  <c r="J937" i="3" a="1"/>
  <c r="J937" i="3"/>
  <c r="J938" i="3" a="1"/>
  <c r="J938" i="3"/>
  <c r="J939" i="3" a="1"/>
  <c r="J939" i="3"/>
  <c r="J940" i="3" a="1"/>
  <c r="J940" i="3" s="1"/>
  <c r="J941" i="3" a="1"/>
  <c r="J941" i="3"/>
  <c r="J942" i="3" a="1"/>
  <c r="J942" i="3"/>
  <c r="J943" i="3" a="1"/>
  <c r="J943" i="3"/>
  <c r="J944" i="3" a="1"/>
  <c r="J944" i="3" s="1"/>
  <c r="J945" i="3" a="1"/>
  <c r="J945" i="3"/>
  <c r="J946" i="3" a="1"/>
  <c r="J946" i="3" s="1"/>
  <c r="J947" i="3" a="1"/>
  <c r="J947" i="3"/>
  <c r="J948" i="3" a="1"/>
  <c r="J948" i="3" s="1"/>
  <c r="J949" i="3" a="1"/>
  <c r="J949" i="3"/>
  <c r="J950" i="3" a="1"/>
  <c r="J950" i="3"/>
  <c r="J951" i="3" a="1"/>
  <c r="J951" i="3" s="1"/>
  <c r="J952" i="3" a="1"/>
  <c r="J952" i="3" s="1"/>
  <c r="J953" i="3" a="1"/>
  <c r="J953" i="3"/>
  <c r="J954" i="3" a="1"/>
  <c r="J954" i="3"/>
  <c r="J955" i="3" a="1"/>
  <c r="J955" i="3"/>
  <c r="J956" i="3" a="1"/>
  <c r="J956" i="3"/>
  <c r="J957" i="3" a="1"/>
  <c r="J957" i="3"/>
  <c r="J958" i="3" a="1"/>
  <c r="J958" i="3" s="1"/>
  <c r="J959" i="3" a="1"/>
  <c r="J959" i="3"/>
  <c r="J960" i="3" a="1"/>
  <c r="J960" i="3"/>
  <c r="J961" i="3" a="1"/>
  <c r="J961" i="3" s="1"/>
  <c r="J962" i="3" a="1"/>
  <c r="J962" i="3"/>
  <c r="J963" i="3" a="1"/>
  <c r="J963" i="3"/>
  <c r="J964" i="3" a="1"/>
  <c r="J964" i="3" s="1"/>
  <c r="J965" i="3" a="1"/>
  <c r="J965" i="3" s="1"/>
  <c r="J966" i="3" a="1"/>
  <c r="J966" i="3"/>
  <c r="J967" i="3" a="1"/>
  <c r="J967" i="3"/>
  <c r="J968" i="3" a="1"/>
  <c r="J968" i="3"/>
  <c r="J969" i="3" a="1"/>
  <c r="J969" i="3"/>
  <c r="J970" i="3" a="1"/>
  <c r="J970" i="3" s="1"/>
  <c r="J971" i="3" a="1"/>
  <c r="J971" i="3"/>
  <c r="J972" i="3" a="1"/>
  <c r="J972" i="3"/>
  <c r="J973" i="3" a="1"/>
  <c r="J973" i="3"/>
  <c r="J974" i="3" a="1"/>
  <c r="J974" i="3" s="1"/>
  <c r="J975" i="3" a="1"/>
  <c r="J975" i="3"/>
  <c r="J976" i="3" a="1"/>
  <c r="J976" i="3" s="1"/>
  <c r="J977" i="3" a="1"/>
  <c r="J977" i="3"/>
  <c r="J978" i="3" a="1"/>
  <c r="J978" i="3"/>
  <c r="J979" i="3" a="1"/>
  <c r="J979" i="3"/>
  <c r="J980" i="3" a="1"/>
  <c r="J980" i="3"/>
  <c r="J981" i="3" a="1"/>
  <c r="J981" i="3"/>
  <c r="J982" i="3" a="1"/>
  <c r="J982" i="3" s="1"/>
  <c r="J983" i="3" a="1"/>
  <c r="J983" i="3"/>
  <c r="J984" i="3" a="1"/>
  <c r="J984" i="3"/>
  <c r="J985" i="3" a="1"/>
  <c r="J985" i="3" s="1"/>
  <c r="J986" i="3" a="1"/>
  <c r="J986" i="3"/>
  <c r="J987" i="3" a="1"/>
  <c r="J987" i="3" s="1"/>
  <c r="J988" i="3" a="1"/>
  <c r="J988" i="3" s="1"/>
  <c r="J989" i="3" a="1"/>
  <c r="J989" i="3"/>
  <c r="J990" i="3" a="1"/>
  <c r="J990" i="3"/>
  <c r="J991" i="3" a="1"/>
  <c r="J991" i="3"/>
  <c r="J992" i="3" a="1"/>
  <c r="J992" i="3" s="1"/>
  <c r="J993" i="3" a="1"/>
  <c r="J993" i="3"/>
  <c r="J994" i="3" a="1"/>
  <c r="J994" i="3" s="1"/>
  <c r="J995" i="3" a="1"/>
  <c r="J995" i="3"/>
  <c r="J996" i="3" a="1"/>
  <c r="J996" i="3" s="1"/>
  <c r="J997" i="3" a="1"/>
  <c r="J997" i="3"/>
  <c r="J998" i="3" a="1"/>
  <c r="J998" i="3"/>
  <c r="J999" i="3" a="1"/>
  <c r="J999" i="3" s="1"/>
  <c r="J1000" i="3" a="1"/>
  <c r="J1000" i="3" s="1"/>
  <c r="J1001" i="3" a="1"/>
  <c r="J1001" i="3"/>
  <c r="J1002" i="3" a="1"/>
  <c r="J1002" i="3"/>
  <c r="J1003" i="3" a="1"/>
  <c r="J1003" i="3"/>
  <c r="J1004" i="3" a="1"/>
  <c r="J1004" i="3"/>
  <c r="J1005" i="3" a="1"/>
  <c r="J1005" i="3"/>
  <c r="J1006" i="3" a="1"/>
  <c r="J1006" i="3" s="1"/>
  <c r="J1007" i="3" a="1"/>
  <c r="J1007" i="3" s="1"/>
  <c r="J1008" i="3" a="1"/>
  <c r="J1008" i="3"/>
  <c r="J1009" i="3" a="1"/>
  <c r="J1009" i="3"/>
  <c r="J1010" i="3" a="1"/>
  <c r="J1010" i="3"/>
  <c r="J1011" i="3" a="1"/>
  <c r="J1011" i="3"/>
  <c r="J1012" i="3" a="1"/>
  <c r="J1012" i="3" s="1"/>
  <c r="J1013" i="3" a="1"/>
  <c r="J1013" i="3" s="1"/>
  <c r="J1014" i="3" a="1"/>
  <c r="J1014" i="3"/>
  <c r="J1015" i="3" a="1"/>
  <c r="J1015" i="3"/>
  <c r="J1016" i="3" a="1"/>
  <c r="J1016" i="3" s="1"/>
  <c r="J1017" i="3" a="1"/>
  <c r="J1017" i="3"/>
  <c r="J1018" i="3" a="1"/>
  <c r="J1018" i="3" s="1"/>
  <c r="J1019" i="3" a="1"/>
  <c r="J1019" i="3"/>
  <c r="J1020" i="3" a="1"/>
  <c r="J1020" i="3" s="1"/>
  <c r="J1021" i="3" a="1"/>
  <c r="J1021" i="3"/>
  <c r="J1022" i="3" a="1"/>
  <c r="J1022" i="3"/>
  <c r="J1023" i="3" a="1"/>
  <c r="J1023" i="3" s="1"/>
  <c r="J1024" i="3" a="1"/>
  <c r="J1024" i="3" s="1"/>
  <c r="J1025" i="3" a="1"/>
  <c r="J1025" i="3"/>
  <c r="J1026" i="3" a="1"/>
  <c r="J1026" i="3"/>
  <c r="J1027" i="3" a="1"/>
  <c r="J1027" i="3"/>
  <c r="J1028" i="3" a="1"/>
  <c r="J1028" i="3"/>
  <c r="J1029" i="3" a="1"/>
  <c r="J1029" i="3"/>
  <c r="J1030" i="3" a="1"/>
  <c r="J1030" i="3" s="1"/>
  <c r="J1031" i="3" a="1"/>
  <c r="J1031" i="3"/>
  <c r="J1032" i="3" a="1"/>
  <c r="J1032" i="3"/>
  <c r="J1033" i="3" a="1"/>
  <c r="J1033" i="3" s="1"/>
  <c r="J1034" i="3" a="1"/>
  <c r="J1034" i="3"/>
  <c r="J1035" i="3" a="1"/>
  <c r="J1035" i="3"/>
  <c r="J1036" i="3" a="1"/>
  <c r="J1036" i="3" s="1"/>
  <c r="J1037" i="3" a="1"/>
  <c r="J1037" i="3" s="1"/>
  <c r="J1038" i="3" a="1"/>
  <c r="J1038" i="3"/>
  <c r="J1039" i="3" a="1"/>
  <c r="J1039" i="3"/>
  <c r="J1040" i="3" a="1"/>
  <c r="J1040" i="3"/>
  <c r="J1041" i="3" a="1"/>
  <c r="J1041" i="3"/>
  <c r="J1042" i="3" a="1"/>
  <c r="J1042" i="3" s="1"/>
  <c r="J1043" i="3" a="1"/>
  <c r="J1043" i="3"/>
  <c r="J1044" i="3" a="1"/>
  <c r="J1044" i="3"/>
  <c r="J1045" i="3" a="1"/>
  <c r="J1045" i="3"/>
  <c r="J1046" i="3" a="1"/>
  <c r="J1046" i="3" s="1"/>
  <c r="J1047" i="3" a="1"/>
  <c r="J1047" i="3"/>
  <c r="J1048" i="3" a="1"/>
  <c r="J1048" i="3" s="1"/>
  <c r="J1049" i="3" a="1"/>
  <c r="J1049" i="3" s="1"/>
  <c r="J1050" i="3" a="1"/>
  <c r="J1050" i="3"/>
  <c r="J1051" i="3" a="1"/>
  <c r="J1051" i="3"/>
  <c r="J1052" i="3" a="1"/>
  <c r="J1052" i="3"/>
  <c r="J1053" i="3" a="1"/>
  <c r="J1053" i="3"/>
  <c r="J1054" i="3" a="1"/>
  <c r="J1054" i="3" s="1"/>
  <c r="J1055" i="3" a="1"/>
  <c r="J1055" i="3"/>
  <c r="J1056" i="3" a="1"/>
  <c r="J1056" i="3"/>
  <c r="J1057" i="3" a="1"/>
  <c r="J1057" i="3" s="1"/>
  <c r="J1058" i="3" a="1"/>
  <c r="J1058" i="3"/>
  <c r="J1059" i="3" a="1"/>
  <c r="J1059" i="3" s="1"/>
  <c r="J1060" i="3" a="1"/>
  <c r="J1060" i="3" s="1"/>
  <c r="J1061" i="3" a="1"/>
  <c r="J1061" i="3"/>
  <c r="J1062" i="3" a="1"/>
  <c r="J1062" i="3"/>
  <c r="J1063" i="3" a="1"/>
  <c r="J1063" i="3" s="1"/>
  <c r="J1064" i="3" a="1"/>
  <c r="J1064" i="3" s="1"/>
  <c r="J1065" i="3" a="1"/>
  <c r="J1065" i="3"/>
  <c r="J1066" i="3" a="1"/>
  <c r="J1066" i="3"/>
  <c r="J1067" i="3" a="1"/>
  <c r="J1067" i="3"/>
  <c r="J1068" i="3" a="1"/>
  <c r="J1068" i="3"/>
  <c r="J1069" i="3" a="1"/>
  <c r="J1069" i="3"/>
  <c r="J1070" i="3" a="1"/>
  <c r="J1070" i="3" s="1"/>
  <c r="J1071" i="3" a="1"/>
  <c r="J1071" i="3"/>
  <c r="J1072" i="3" a="1"/>
  <c r="J1072" i="3"/>
  <c r="J1073" i="3" a="1"/>
  <c r="J1073" i="3"/>
  <c r="J1074" i="3" a="1"/>
  <c r="J1074" i="3"/>
  <c r="J1075" i="3" a="1"/>
  <c r="J1075" i="3"/>
  <c r="J1076" i="3" a="1"/>
  <c r="J1076" i="3" s="1"/>
  <c r="J1077" i="3" a="1"/>
  <c r="J1077" i="3"/>
  <c r="J1078" i="3" a="1"/>
  <c r="J1078" i="3"/>
  <c r="J1079" i="3" a="1"/>
  <c r="J1079" i="3"/>
  <c r="J1080" i="3" a="1"/>
  <c r="J1080" i="3"/>
  <c r="J1081" i="3" a="1"/>
  <c r="J1081" i="3"/>
  <c r="J1082" i="3" a="1"/>
  <c r="J1082" i="3" s="1"/>
  <c r="J1083" i="3" a="1"/>
  <c r="J1083" i="3"/>
  <c r="J1084" i="3" a="1"/>
  <c r="J1084" i="3"/>
  <c r="J1085" i="3" a="1"/>
  <c r="J1085" i="3"/>
  <c r="J1086" i="3" a="1"/>
  <c r="J1086" i="3"/>
  <c r="J1087" i="3" a="1"/>
  <c r="J1087" i="3"/>
  <c r="J1088" i="3" a="1"/>
  <c r="J1088" i="3" s="1"/>
  <c r="J1089" i="3" a="1"/>
  <c r="J1089" i="3"/>
  <c r="J1090" i="3" a="1"/>
  <c r="J1090" i="3"/>
  <c r="J1091" i="3" a="1"/>
  <c r="J1091" i="3"/>
  <c r="J1092" i="3" a="1"/>
  <c r="J1092" i="3"/>
  <c r="J1093" i="3" a="1"/>
  <c r="J1093" i="3"/>
  <c r="J1094" i="3" a="1"/>
  <c r="J1094" i="3" s="1"/>
  <c r="J1095" i="3" a="1"/>
  <c r="J1095" i="3"/>
  <c r="J1096" i="3" a="1"/>
  <c r="J1096" i="3"/>
  <c r="J1097" i="3" a="1"/>
  <c r="J1097" i="3"/>
  <c r="J1098" i="3" a="1"/>
  <c r="J1098" i="3"/>
  <c r="J1099" i="3" a="1"/>
  <c r="J1099" i="3"/>
  <c r="J1100" i="3" a="1"/>
  <c r="J1100" i="3" s="1"/>
  <c r="J1101" i="3" a="1"/>
  <c r="J1101" i="3"/>
  <c r="J1102" i="3" a="1"/>
  <c r="J1102" i="3"/>
  <c r="J1103" i="3" a="1"/>
  <c r="J1103" i="3"/>
  <c r="J1104" i="3" a="1"/>
  <c r="J1104" i="3"/>
  <c r="J1105" i="3" a="1"/>
  <c r="J1105" i="3"/>
  <c r="J1106" i="3" a="1"/>
  <c r="J1106" i="3" s="1"/>
  <c r="J1107" i="3" a="1"/>
  <c r="J1107" i="3"/>
  <c r="J1108" i="3" a="1"/>
  <c r="J1108" i="3"/>
  <c r="J1109" i="3" a="1"/>
  <c r="J1109" i="3" s="1"/>
  <c r="J1110" i="3" a="1"/>
  <c r="J1110" i="3"/>
  <c r="J1111" i="3" a="1"/>
  <c r="J1111" i="3"/>
  <c r="J1112" i="3" a="1"/>
  <c r="J1112" i="3" s="1"/>
  <c r="J1113" i="3" a="1"/>
  <c r="J1113" i="3"/>
  <c r="J1114" i="3" a="1"/>
  <c r="J1114" i="3"/>
  <c r="J1115" i="3" a="1"/>
  <c r="J1115" i="3"/>
  <c r="J1116" i="3" a="1"/>
  <c r="J1116" i="3"/>
  <c r="J1117" i="3" a="1"/>
  <c r="J1117" i="3"/>
  <c r="J1118" i="3" a="1"/>
  <c r="J1118" i="3" s="1"/>
  <c r="J1119" i="3" a="1"/>
  <c r="J1119" i="3"/>
  <c r="J1120" i="3" a="1"/>
  <c r="J1120" i="3"/>
  <c r="J1121" i="3" a="1"/>
  <c r="J1121" i="3"/>
  <c r="J1122" i="3" a="1"/>
  <c r="J1122" i="3" s="1"/>
  <c r="J1123" i="3" a="1"/>
  <c r="J1123" i="3"/>
  <c r="J1124" i="3" a="1"/>
  <c r="J1124" i="3" s="1"/>
  <c r="J1125" i="3" a="1"/>
  <c r="J1125" i="3"/>
  <c r="J1126" i="3" a="1"/>
  <c r="J1126" i="3"/>
  <c r="J1127" i="3" a="1"/>
  <c r="J1127" i="3"/>
  <c r="J1128" i="3" a="1"/>
  <c r="J1128" i="3"/>
  <c r="J1129" i="3" a="1"/>
  <c r="J1129" i="3"/>
  <c r="J1130" i="3" a="1"/>
  <c r="J1130" i="3" s="1"/>
  <c r="J1131" i="3" a="1"/>
  <c r="J1131" i="3"/>
  <c r="J1132" i="3" a="1"/>
  <c r="J1132" i="3"/>
  <c r="J1133" i="3" a="1"/>
  <c r="J1133" i="3"/>
  <c r="J1134" i="3" a="1"/>
  <c r="J1134" i="3"/>
  <c r="J1135" i="3" a="1"/>
  <c r="J1135" i="3" s="1"/>
  <c r="J1136" i="3" a="1"/>
  <c r="J1136" i="3" s="1"/>
  <c r="J1137" i="3" a="1"/>
  <c r="J1137" i="3"/>
  <c r="J1138" i="3" a="1"/>
  <c r="J1138" i="3"/>
  <c r="J1139" i="3" a="1"/>
  <c r="J1139" i="3"/>
  <c r="J1140" i="3" a="1"/>
  <c r="J1140" i="3"/>
  <c r="J1141" i="3" a="1"/>
  <c r="J1141" i="3"/>
  <c r="J1142" i="3" a="1"/>
  <c r="J1142" i="3" s="1"/>
  <c r="J1143" i="3" a="1"/>
  <c r="J1143" i="3"/>
  <c r="J1144" i="3" a="1"/>
  <c r="J1144" i="3"/>
  <c r="J1145" i="3" a="1"/>
  <c r="J1145" i="3"/>
  <c r="J1146" i="3" a="1"/>
  <c r="J1146" i="3"/>
  <c r="J1147" i="3" a="1"/>
  <c r="J1147" i="3"/>
  <c r="J1148" i="3" a="1"/>
  <c r="J1148" i="3" s="1"/>
  <c r="J1149" i="3" a="1"/>
  <c r="J1149" i="3"/>
  <c r="J1150" i="3" a="1"/>
  <c r="J1150" i="3"/>
  <c r="J1151" i="3" a="1"/>
  <c r="J1151" i="3"/>
  <c r="J1152" i="3" a="1"/>
  <c r="J1152" i="3"/>
  <c r="J1153" i="3" a="1"/>
  <c r="J1153" i="3"/>
  <c r="J1154" i="3" a="1"/>
  <c r="J1154" i="3" s="1"/>
  <c r="J1155" i="3" a="1"/>
  <c r="J1155" i="3"/>
  <c r="J1156" i="3" a="1"/>
  <c r="J1156" i="3"/>
  <c r="J1157" i="3" a="1"/>
  <c r="J1157" i="3"/>
  <c r="J1158" i="3" a="1"/>
  <c r="J1158" i="3"/>
  <c r="J1159" i="3" a="1"/>
  <c r="J1159" i="3"/>
  <c r="J1160" i="3" a="1"/>
  <c r="J1160" i="3" s="1"/>
  <c r="J1161" i="3" a="1"/>
  <c r="J1161" i="3"/>
  <c r="J1162" i="3" a="1"/>
  <c r="J1162" i="3"/>
  <c r="J1163" i="3" a="1"/>
  <c r="J1163" i="3"/>
  <c r="J1164" i="3" a="1"/>
  <c r="J1164" i="3"/>
  <c r="J1165" i="3" a="1"/>
  <c r="J1165" i="3"/>
  <c r="J1166" i="3" a="1"/>
  <c r="J1166" i="3" s="1"/>
  <c r="J1167" i="3" a="1"/>
  <c r="J1167" i="3"/>
  <c r="J1168" i="3" a="1"/>
  <c r="J1168" i="3"/>
  <c r="J1169" i="3" a="1"/>
  <c r="J1169" i="3"/>
  <c r="J1170" i="3" a="1"/>
  <c r="J1170" i="3"/>
  <c r="J1171" i="3" a="1"/>
  <c r="J1171" i="3"/>
  <c r="J1172" i="3" a="1"/>
  <c r="J1172" i="3" s="1"/>
  <c r="J1173" i="3" a="1"/>
  <c r="J1173" i="3"/>
  <c r="J1174" i="3" a="1"/>
  <c r="J1174" i="3"/>
  <c r="J1175" i="3" a="1"/>
  <c r="J1175" i="3"/>
  <c r="J1176" i="3" a="1"/>
  <c r="J1176" i="3"/>
  <c r="J1177" i="3" a="1"/>
  <c r="J1177" i="3"/>
  <c r="J1178" i="3" a="1"/>
  <c r="J1178" i="3" s="1"/>
  <c r="J1179" i="3" a="1"/>
  <c r="J1179" i="3"/>
  <c r="J1180" i="3" a="1"/>
  <c r="J1180" i="3"/>
  <c r="J1181" i="3" a="1"/>
  <c r="J1181" i="3" s="1"/>
  <c r="J1182" i="3" a="1"/>
  <c r="J1182" i="3"/>
  <c r="J1183" i="3" a="1"/>
  <c r="J1183" i="3"/>
  <c r="J1184" i="3" a="1"/>
  <c r="J1184" i="3" s="1"/>
  <c r="J1185" i="3" a="1"/>
  <c r="J1185" i="3"/>
  <c r="J1186" i="3" a="1"/>
  <c r="J1186" i="3"/>
  <c r="J1187" i="3" a="1"/>
  <c r="J1187" i="3"/>
  <c r="J1188" i="3" a="1"/>
  <c r="J1188" i="3"/>
  <c r="J1189" i="3" a="1"/>
  <c r="J1189" i="3"/>
  <c r="J1190" i="3" a="1"/>
  <c r="J1190" i="3" s="1"/>
  <c r="J1191" i="3" a="1"/>
  <c r="J1191" i="3"/>
  <c r="J1192" i="3" a="1"/>
  <c r="J1192" i="3" s="1"/>
  <c r="J1193" i="3" a="1"/>
  <c r="J1193" i="3"/>
  <c r="J1194" i="3" a="1"/>
  <c r="J1194" i="3"/>
  <c r="J1195" i="3" a="1"/>
  <c r="J1195" i="3"/>
  <c r="J1196" i="3" a="1"/>
  <c r="J1196" i="3"/>
  <c r="J1197" i="3" a="1"/>
  <c r="J1197" i="3"/>
  <c r="J1198" i="3" a="1"/>
  <c r="J1198" i="3" s="1"/>
  <c r="J1199" i="3" a="1"/>
  <c r="J1199" i="3"/>
  <c r="J1200" i="3" a="1"/>
  <c r="J1200" i="3"/>
  <c r="J1201" i="3" a="1"/>
  <c r="J1201" i="3" s="1"/>
  <c r="J1202" i="3" a="1"/>
  <c r="J1202" i="3"/>
  <c r="J1203" i="3" a="1"/>
  <c r="J1203" i="3" s="1"/>
  <c r="J1204" i="3" a="1"/>
  <c r="J1204" i="3" s="1"/>
  <c r="J1205" i="3" a="1"/>
  <c r="J1205" i="3"/>
  <c r="J1206" i="3" a="1"/>
  <c r="J1206" i="3"/>
  <c r="J1207" i="3" a="1"/>
  <c r="J1207" i="3"/>
  <c r="J1208" i="3" a="1"/>
  <c r="J1208" i="3" s="1"/>
  <c r="J1209" i="3" a="1"/>
  <c r="J1209" i="3"/>
  <c r="J1210" i="3" a="1"/>
  <c r="J1210" i="3" s="1"/>
  <c r="J1211" i="3" a="1"/>
  <c r="J1211" i="3"/>
  <c r="J1212" i="3" a="1"/>
  <c r="J1212" i="3"/>
  <c r="J1213" i="3" a="1"/>
  <c r="J1213" i="3"/>
  <c r="J1214" i="3" a="1"/>
  <c r="J1214" i="3"/>
  <c r="J1215" i="3" a="1"/>
  <c r="J1215" i="3"/>
  <c r="J1216" i="3" a="1"/>
  <c r="J1216" i="3" s="1"/>
  <c r="J1217" i="3" a="1"/>
  <c r="J1217" i="3"/>
  <c r="J1218" i="3" a="1"/>
  <c r="J1218" i="3"/>
  <c r="J1219" i="3" a="1"/>
  <c r="J1219" i="3"/>
  <c r="J1220" i="3" a="1"/>
  <c r="J1220" i="3"/>
  <c r="J1221" i="3" a="1"/>
  <c r="J1221" i="3" s="1"/>
  <c r="J1222" i="3" a="1"/>
  <c r="J1222" i="3" s="1"/>
  <c r="J1223" i="3" a="1"/>
  <c r="J1223" i="3" s="1"/>
  <c r="J1224" i="3" a="1"/>
  <c r="J1224" i="3"/>
  <c r="J1225" i="3" a="1"/>
  <c r="J1225" i="3"/>
  <c r="J1226" i="3" a="1"/>
  <c r="J1226" i="3"/>
  <c r="J1227" i="3" a="1"/>
  <c r="J1227" i="3"/>
  <c r="J1228" i="3" a="1"/>
  <c r="J1228" i="3" s="1"/>
  <c r="J1229" i="3" a="1"/>
  <c r="J1229" i="3"/>
  <c r="J1230" i="3" a="1"/>
  <c r="J1230" i="3"/>
  <c r="J1231" i="3" a="1"/>
  <c r="J1231" i="3"/>
  <c r="J1232" i="3" a="1"/>
  <c r="J1232" i="3"/>
  <c r="J1233" i="3" a="1"/>
  <c r="J1233" i="3"/>
  <c r="J1234" i="3" a="1"/>
  <c r="J1234" i="3" s="1"/>
  <c r="J1235" i="3" a="1"/>
  <c r="J1235" i="3" s="1"/>
  <c r="J1236" i="3" a="1"/>
  <c r="J1236" i="3" s="1"/>
  <c r="J1237" i="3" a="1"/>
  <c r="J1237" i="3"/>
  <c r="J1238" i="3" a="1"/>
  <c r="J1238" i="3"/>
  <c r="J1239" i="3" a="1"/>
  <c r="J1239" i="3"/>
  <c r="J1240" i="3" a="1"/>
  <c r="J1240" i="3" s="1"/>
  <c r="J1241" i="3" a="1"/>
  <c r="J1241" i="3"/>
  <c r="J1242" i="3" a="1"/>
  <c r="J1242" i="3" s="1"/>
  <c r="J1243" i="3" a="1"/>
  <c r="J1243" i="3"/>
  <c r="J1244" i="3" a="1"/>
  <c r="J1244" i="3"/>
  <c r="J1245" i="3" a="1"/>
  <c r="J1245" i="3"/>
  <c r="J1246" i="3" a="1"/>
  <c r="J1246" i="3" s="1"/>
  <c r="J1247" i="3" a="1"/>
  <c r="J1247" i="3"/>
  <c r="J1248" i="3" a="1"/>
  <c r="J1248" i="3"/>
  <c r="J1249" i="3" a="1"/>
  <c r="J1249" i="3" s="1"/>
  <c r="J1250" i="3" a="1"/>
  <c r="J1250" i="3"/>
  <c r="J1251" i="3" a="1"/>
  <c r="J1251" i="3"/>
  <c r="J1252" i="3" a="1"/>
  <c r="J1252" i="3" s="1"/>
  <c r="J1253" i="3" a="1"/>
  <c r="J1253" i="3"/>
  <c r="J1254" i="3" a="1"/>
  <c r="J1254" i="3"/>
  <c r="J1255" i="3" a="1"/>
  <c r="J1255" i="3"/>
  <c r="J1256" i="3" a="1"/>
  <c r="J1256" i="3"/>
  <c r="J1257" i="3" a="1"/>
  <c r="J1257" i="3"/>
  <c r="J1258" i="3" a="1"/>
  <c r="J1258" i="3" s="1"/>
  <c r="J1259" i="3" a="1"/>
  <c r="J1259" i="3"/>
  <c r="J1260" i="3" a="1"/>
  <c r="J1260" i="3"/>
  <c r="J1261" i="3" a="1"/>
  <c r="J1261" i="3"/>
  <c r="J1262" i="3" a="1"/>
  <c r="J1262" i="3" s="1"/>
  <c r="J1263" i="3" a="1"/>
  <c r="J1263" i="3"/>
  <c r="J1264" i="3" a="1"/>
  <c r="J1264" i="3" s="1"/>
  <c r="J1265" i="3" a="1"/>
  <c r="J1265" i="3"/>
  <c r="J1266" i="3" a="1"/>
  <c r="J1266" i="3"/>
  <c r="J1267" i="3" a="1"/>
  <c r="J1267" i="3"/>
  <c r="J1268" i="3" a="1"/>
  <c r="J1268" i="3"/>
  <c r="J1269" i="3" a="1"/>
  <c r="J1269" i="3"/>
  <c r="J1270" i="3" a="1"/>
  <c r="J1270" i="3" s="1"/>
  <c r="J1271" i="3" a="1"/>
  <c r="J1271" i="3"/>
  <c r="J1272" i="3" a="1"/>
  <c r="J1272" i="3"/>
  <c r="J1273" i="3" a="1"/>
  <c r="J1273" i="3"/>
  <c r="J1274" i="3" a="1"/>
  <c r="J1274" i="3"/>
  <c r="J1275" i="3" a="1"/>
  <c r="J1275" i="3" s="1"/>
  <c r="J1276" i="3" a="1"/>
  <c r="J1276" i="3" s="1"/>
  <c r="J1277" i="3" a="1"/>
  <c r="J1277" i="3"/>
  <c r="J1278" i="3" a="1"/>
  <c r="J1278" i="3"/>
  <c r="J1279" i="3" a="1"/>
  <c r="J1279" i="3"/>
  <c r="J1280" i="3" a="1"/>
  <c r="J1280" i="3"/>
  <c r="J1281" i="3" a="1"/>
  <c r="J1281" i="3"/>
  <c r="J1282" i="3" a="1"/>
  <c r="J1282" i="3" s="1"/>
  <c r="J1283" i="3" a="1"/>
  <c r="J1283" i="3"/>
  <c r="J1284" i="3" a="1"/>
  <c r="J1284" i="3"/>
  <c r="J1285" i="3" a="1"/>
  <c r="J1285" i="3"/>
  <c r="J1286" i="3" a="1"/>
  <c r="J1286" i="3"/>
  <c r="J1287" i="3" a="1"/>
  <c r="J1287" i="3"/>
  <c r="J1288" i="3" a="1"/>
  <c r="J1288" i="3" s="1"/>
  <c r="J1289" i="3" a="1"/>
  <c r="J1289" i="3"/>
  <c r="J1290" i="3" a="1"/>
  <c r="J1290" i="3"/>
  <c r="J1291" i="3" a="1"/>
  <c r="J1291" i="3"/>
  <c r="J1292" i="3" a="1"/>
  <c r="J1292" i="3"/>
  <c r="J1293" i="3" a="1"/>
  <c r="J1293" i="3"/>
  <c r="J1294" i="3" a="1"/>
  <c r="J1294" i="3" s="1"/>
  <c r="J1295" i="3" a="1"/>
  <c r="J1295" i="3" s="1"/>
  <c r="J1296" i="3" a="1"/>
  <c r="J1296" i="3"/>
  <c r="J1297" i="3" a="1"/>
  <c r="J1297" i="3"/>
  <c r="J1298" i="3" a="1"/>
  <c r="J1298" i="3"/>
  <c r="J1299" i="3" a="1"/>
  <c r="J1299" i="3"/>
  <c r="J1300" i="3" a="1"/>
  <c r="J1300" i="3" s="1"/>
  <c r="J1301" i="3" a="1"/>
  <c r="J1301" i="3"/>
  <c r="J1302" i="3" a="1"/>
  <c r="J1302" i="3"/>
  <c r="J1303" i="3" a="1"/>
  <c r="J1303" i="3" s="1"/>
  <c r="J1304" i="3" a="1"/>
  <c r="J1304" i="3"/>
  <c r="J1305" i="3" a="1"/>
  <c r="J1305" i="3"/>
  <c r="J1306" i="3" a="1"/>
  <c r="J1306" i="3" s="1"/>
  <c r="J1307" i="3" a="1"/>
  <c r="J1307" i="3"/>
  <c r="J1308" i="3" a="1"/>
  <c r="J1308" i="3" s="1"/>
  <c r="J1309" i="3" a="1"/>
  <c r="J1309" i="3"/>
  <c r="J1310" i="3" a="1"/>
  <c r="J1310" i="3" s="1"/>
  <c r="J1311" i="3" a="1"/>
  <c r="J1311" i="3"/>
  <c r="J1312" i="3" a="1"/>
  <c r="J1312" i="3" s="1"/>
  <c r="J1313" i="3" a="1"/>
  <c r="J1313" i="3"/>
  <c r="J1314" i="3" a="1"/>
  <c r="J1314" i="3"/>
  <c r="J1315" i="3" a="1"/>
  <c r="J1315" i="3"/>
  <c r="J1316" i="3" a="1"/>
  <c r="J1316" i="3"/>
  <c r="J1317" i="3" a="1"/>
  <c r="J1317" i="3"/>
  <c r="J1318" i="3" a="1"/>
  <c r="J1318" i="3" s="1"/>
  <c r="J1319" i="3" a="1"/>
  <c r="J1319" i="3"/>
  <c r="J1320" i="3" a="1"/>
  <c r="J1320" i="3"/>
  <c r="J1321" i="3" a="1"/>
  <c r="J1321" i="3" s="1"/>
  <c r="J1322" i="3" a="1"/>
  <c r="J1322" i="3"/>
  <c r="J1323" i="3" a="1"/>
  <c r="J1323" i="3"/>
  <c r="J1324" i="3" a="1"/>
  <c r="J1324" i="3" s="1"/>
  <c r="J1325" i="3" a="1"/>
  <c r="J1325" i="3"/>
  <c r="J1326" i="3" a="1"/>
  <c r="J1326" i="3"/>
  <c r="J1327" i="3" a="1"/>
  <c r="J1327" i="3"/>
  <c r="J1328" i="3" a="1"/>
  <c r="J1328" i="3"/>
  <c r="J1329" i="3" a="1"/>
  <c r="J1329" i="3"/>
  <c r="J1330" i="3" a="1"/>
  <c r="J1330" i="3" s="1"/>
  <c r="J1331" i="3" a="1"/>
  <c r="J1331" i="3"/>
  <c r="J1332" i="3" a="1"/>
  <c r="J1332" i="3"/>
  <c r="J1333" i="3" a="1"/>
  <c r="J1333" i="3"/>
  <c r="J1334" i="3" a="1"/>
  <c r="J1334" i="3" s="1"/>
  <c r="J1335" i="3" a="1"/>
  <c r="J1335" i="3"/>
  <c r="J1336" i="3" a="1"/>
  <c r="J1336" i="3" s="1"/>
  <c r="J1337" i="3" a="1"/>
  <c r="J1337" i="3"/>
  <c r="J1338" i="3" a="1"/>
  <c r="J1338" i="3"/>
  <c r="J1339" i="3" a="1"/>
  <c r="J1339" i="3"/>
  <c r="J1340" i="3" a="1"/>
  <c r="J1340" i="3"/>
  <c r="J1341" i="3" a="1"/>
  <c r="J1341" i="3"/>
  <c r="J1342" i="3" a="1"/>
  <c r="J1342" i="3" s="1"/>
  <c r="J1343" i="3" a="1"/>
  <c r="J1343" i="3"/>
  <c r="J1344" i="3" a="1"/>
  <c r="J1344" i="3" s="1"/>
  <c r="J1345" i="3" a="1"/>
  <c r="J1345" i="3"/>
  <c r="J1346" i="3" a="1"/>
  <c r="J1346" i="3"/>
  <c r="J1347" i="3" a="1"/>
  <c r="J1347" i="3" s="1"/>
  <c r="J1348" i="3" a="1"/>
  <c r="J1348" i="3" s="1"/>
  <c r="J1349" i="3" a="1"/>
  <c r="J1349" i="3"/>
  <c r="J1350" i="3" a="1"/>
  <c r="J1350" i="3"/>
  <c r="J1351" i="3" a="1"/>
  <c r="J1351" i="3" s="1"/>
  <c r="J1352" i="3" a="1"/>
  <c r="J1352" i="3"/>
  <c r="J1353" i="3" a="1"/>
  <c r="J1353" i="3"/>
  <c r="J1354" i="3" a="1"/>
  <c r="J1354" i="3" s="1"/>
  <c r="J1355" i="3" a="1"/>
  <c r="J1355" i="3"/>
  <c r="J1356" i="3" a="1"/>
  <c r="J1356" i="3"/>
  <c r="J1357" i="3" a="1"/>
  <c r="J1357" i="3"/>
  <c r="J1358" i="3" a="1"/>
  <c r="J1358" i="3"/>
  <c r="J1359" i="3" a="1"/>
  <c r="J1359" i="3"/>
  <c r="J1360" i="3" a="1"/>
  <c r="J1360" i="3" s="1"/>
  <c r="J1361" i="3" a="1"/>
  <c r="J1361" i="3"/>
  <c r="J1362" i="3" a="1"/>
  <c r="J1362" i="3"/>
  <c r="J1363" i="3" a="1"/>
  <c r="J1363" i="3"/>
  <c r="J1364" i="3" a="1"/>
  <c r="J1364" i="3" s="1"/>
  <c r="J1365" i="3" a="1"/>
  <c r="J1365" i="3"/>
  <c r="J1366" i="3" a="1"/>
  <c r="J1366" i="3" s="1"/>
  <c r="J1367" i="3" a="1"/>
  <c r="J1367" i="3" s="1"/>
  <c r="J1368" i="3" a="1"/>
  <c r="J1368" i="3"/>
  <c r="J1369" i="3" a="1"/>
  <c r="J1369" i="3"/>
  <c r="J1370" i="3" a="1"/>
  <c r="J1370" i="3"/>
  <c r="J1371" i="3" a="1"/>
  <c r="J1371" i="3" s="1"/>
  <c r="J1372" i="3" a="1"/>
  <c r="J1372" i="3" s="1"/>
  <c r="J1373" i="3" a="1"/>
  <c r="J1373" i="3"/>
  <c r="J1374" i="3" a="1"/>
  <c r="J1374" i="3"/>
  <c r="J1375" i="3" a="1"/>
  <c r="J1375" i="3"/>
  <c r="J1376" i="3" a="1"/>
  <c r="J1376" i="3"/>
  <c r="J1377" i="3" a="1"/>
  <c r="J1377" i="3"/>
  <c r="J1378" i="3" a="1"/>
  <c r="J1378" i="3" s="1"/>
  <c r="J1379" i="3" a="1"/>
  <c r="J1379" i="3"/>
  <c r="J1380" i="3" a="1"/>
  <c r="J1380" i="3" s="1"/>
  <c r="J1381" i="3" a="1"/>
  <c r="J1381" i="3"/>
  <c r="J1382" i="3" a="1"/>
  <c r="J1382" i="3"/>
  <c r="J1383" i="3" a="1"/>
  <c r="J1383" i="3"/>
  <c r="J1384" i="3" a="1"/>
  <c r="J1384" i="3" s="1"/>
  <c r="J1385" i="3" a="1"/>
  <c r="J1385" i="3" s="1"/>
  <c r="J1386" i="3" a="1"/>
  <c r="J1386" i="3"/>
  <c r="J1387" i="3" a="1"/>
  <c r="J1387" i="3"/>
  <c r="J1388" i="3" a="1"/>
  <c r="J1388" i="3"/>
  <c r="J1389" i="3" a="1"/>
  <c r="J1389" i="3"/>
  <c r="J1390" i="3" a="1"/>
  <c r="J1390" i="3" s="1"/>
  <c r="J1391" i="3" a="1"/>
  <c r="J1391" i="3"/>
  <c r="J1392" i="3" a="1"/>
  <c r="J1392" i="3"/>
  <c r="J1393" i="3" a="1"/>
  <c r="J1393" i="3" s="1"/>
  <c r="J1394" i="3" a="1"/>
  <c r="J1394" i="3"/>
  <c r="J1395" i="3" a="1"/>
  <c r="J1395" i="3"/>
  <c r="J1396" i="3" a="1"/>
  <c r="J1396" i="3" s="1"/>
  <c r="J1397" i="3" a="1"/>
  <c r="J1397" i="3"/>
  <c r="J1398" i="3" a="1"/>
  <c r="J1398" i="3"/>
  <c r="J1399" i="3" a="1"/>
  <c r="J1399" i="3"/>
  <c r="J1400" i="3" a="1"/>
  <c r="J1400" i="3"/>
  <c r="J1401" i="3" a="1"/>
  <c r="J1401" i="3"/>
  <c r="J1402" i="3" a="1"/>
  <c r="J1402" i="3" s="1"/>
  <c r="J1403" i="3" a="1"/>
  <c r="J1403" i="3"/>
  <c r="J1404" i="3" a="1"/>
  <c r="J1404" i="3"/>
  <c r="J1405" i="3" a="1"/>
  <c r="J1405" i="3" s="1"/>
  <c r="J1406" i="3" a="1"/>
  <c r="J1406" i="3" s="1"/>
  <c r="J1407" i="3" a="1"/>
  <c r="J1407" i="3"/>
  <c r="J1408" i="3" a="1"/>
  <c r="J1408" i="3" s="1"/>
  <c r="J1409" i="3" a="1"/>
  <c r="J1409" i="3"/>
  <c r="J1410" i="3" a="1"/>
  <c r="J1410" i="3"/>
  <c r="J1411" i="3" a="1"/>
  <c r="J1411" i="3"/>
  <c r="J1412" i="3" a="1"/>
  <c r="J1412" i="3" s="1"/>
  <c r="J1413" i="3" a="1"/>
  <c r="J1413" i="3"/>
  <c r="J1414" i="3" a="1"/>
  <c r="J1414" i="3" s="1"/>
  <c r="J1415" i="3" a="1"/>
  <c r="J1415" i="3"/>
  <c r="J1416" i="3" a="1"/>
  <c r="J1416" i="3"/>
  <c r="J1417" i="3" a="1"/>
  <c r="J1417" i="3"/>
  <c r="J1418" i="3" a="1"/>
  <c r="J1418" i="3"/>
  <c r="J1419" i="3" a="1"/>
  <c r="J1419" i="3" s="1"/>
  <c r="J1420" i="3" a="1"/>
  <c r="J1420" i="3" s="1"/>
  <c r="J1421" i="3" a="1"/>
  <c r="J1421" i="3"/>
  <c r="J1422" i="3" a="1"/>
  <c r="J1422" i="3"/>
  <c r="J1423" i="3" a="1"/>
  <c r="J1423" i="3"/>
  <c r="J1424" i="3" a="1"/>
  <c r="J1424" i="3"/>
  <c r="J1425" i="3" a="1"/>
  <c r="J1425" i="3"/>
  <c r="J1426" i="3" a="1"/>
  <c r="J1426" i="3" s="1"/>
  <c r="J1427" i="3" a="1"/>
  <c r="J1427" i="3"/>
  <c r="J1428" i="3" a="1"/>
  <c r="J1428" i="3"/>
  <c r="J1429" i="3" a="1"/>
  <c r="J1429" i="3"/>
  <c r="J1430" i="3" a="1"/>
  <c r="J1430" i="3"/>
  <c r="J1431" i="3" a="1"/>
  <c r="J1431" i="3"/>
  <c r="J1432" i="3" a="1"/>
  <c r="J1432" i="3" s="1"/>
  <c r="J1433" i="3" a="1"/>
  <c r="J1433" i="3"/>
  <c r="J1434" i="3" a="1"/>
  <c r="J1434" i="3"/>
  <c r="J1435" i="3" a="1"/>
  <c r="J1435" i="3"/>
  <c r="J1436" i="3" a="1"/>
  <c r="J1436" i="3"/>
  <c r="J1437" i="3" a="1"/>
  <c r="J1437" i="3"/>
  <c r="J1438" i="3" a="1"/>
  <c r="J1438" i="3" s="1"/>
  <c r="J1439" i="3" a="1"/>
  <c r="J1439" i="3" s="1"/>
  <c r="J1440" i="3" a="1"/>
  <c r="J1440" i="3"/>
  <c r="J1441" i="3" a="1"/>
  <c r="J1441" i="3"/>
  <c r="J1442" i="3" a="1"/>
  <c r="J1442" i="3"/>
  <c r="J1443" i="3" a="1"/>
  <c r="J1443" i="3"/>
  <c r="J1444" i="3" a="1"/>
  <c r="J1444" i="3" s="1"/>
  <c r="J1445" i="3" a="1"/>
  <c r="J1445" i="3"/>
  <c r="J1446" i="3" a="1"/>
  <c r="J1446" i="3"/>
  <c r="J1447" i="3" a="1"/>
  <c r="J1447" i="3"/>
  <c r="J1448" i="3" a="1"/>
  <c r="J1448" i="3"/>
  <c r="J1449" i="3" a="1"/>
  <c r="J1449" i="3"/>
  <c r="J1450" i="3" a="1"/>
  <c r="J1450" i="3" s="1"/>
  <c r="J1451" i="3" a="1"/>
  <c r="J1451" i="3"/>
  <c r="J1452" i="3" a="1"/>
  <c r="J1452" i="3" s="1"/>
  <c r="J1453" i="3" a="1"/>
  <c r="J1453" i="3"/>
  <c r="J1454" i="3" a="1"/>
  <c r="J1454" i="3"/>
  <c r="J1455" i="3" a="1"/>
  <c r="J1455" i="3"/>
  <c r="J1456" i="3" a="1"/>
  <c r="J1456" i="3" s="1"/>
  <c r="J1457" i="3" a="1"/>
  <c r="J1457" i="3"/>
  <c r="J1458" i="3" a="1"/>
  <c r="J1458" i="3"/>
  <c r="J1459" i="3" a="1"/>
  <c r="J1459" i="3"/>
  <c r="J1460" i="3" a="1"/>
  <c r="J1460" i="3"/>
  <c r="J1461" i="3" a="1"/>
  <c r="J1461" i="3"/>
  <c r="J1462" i="3" a="1"/>
  <c r="J1462" i="3" s="1"/>
  <c r="J1463" i="3" a="1"/>
  <c r="J1463" i="3"/>
  <c r="J1464" i="3" a="1"/>
  <c r="J1464" i="3"/>
  <c r="J1465" i="3" a="1"/>
  <c r="J1465" i="3" s="1"/>
  <c r="J1466" i="3" a="1"/>
  <c r="J1466" i="3"/>
  <c r="J1467" i="3" a="1"/>
  <c r="J1467" i="3"/>
  <c r="J1468" i="3" a="1"/>
  <c r="J1468" i="3" s="1"/>
  <c r="J1469" i="3" a="1"/>
  <c r="J1469" i="3"/>
  <c r="J1470" i="3" a="1"/>
  <c r="J1470" i="3"/>
  <c r="J1471" i="3" a="1"/>
  <c r="J1471" i="3"/>
  <c r="J1472" i="3" a="1"/>
  <c r="J1472" i="3"/>
  <c r="J1473" i="3" a="1"/>
  <c r="J1473" i="3" s="1"/>
  <c r="J1474" i="3" a="1"/>
  <c r="J1474" i="3" s="1"/>
  <c r="J1475" i="3" a="1"/>
  <c r="J1475" i="3"/>
  <c r="J1476" i="3" a="1"/>
  <c r="J1476" i="3"/>
  <c r="J1477" i="3" a="1"/>
  <c r="J1477" i="3"/>
  <c r="J1478" i="3" a="1"/>
  <c r="J1478" i="3" s="1"/>
  <c r="J1479" i="3" a="1"/>
  <c r="J1479" i="3"/>
  <c r="J1480" i="3" a="1"/>
  <c r="J1480" i="3" s="1"/>
  <c r="J1481" i="3" a="1"/>
  <c r="J1481" i="3"/>
  <c r="J1482" i="3" a="1"/>
  <c r="J1482" i="3"/>
  <c r="J1483" i="3" a="1"/>
  <c r="J1483" i="3"/>
  <c r="J1484" i="3" a="1"/>
  <c r="J1484" i="3"/>
  <c r="J1485" i="3" a="1"/>
  <c r="J1485" i="3"/>
  <c r="J1486" i="3" a="1"/>
  <c r="J1486" i="3" s="1"/>
  <c r="J1487" i="3" a="1"/>
  <c r="J1487" i="3" s="1"/>
  <c r="J1488" i="3" a="1"/>
  <c r="J1488" i="3"/>
  <c r="J1489" i="3" a="1"/>
  <c r="J1489" i="3"/>
  <c r="J1490" i="3" a="1"/>
  <c r="J1490" i="3"/>
  <c r="J1491" i="3" a="1"/>
  <c r="J1491" i="3" s="1"/>
  <c r="J1492" i="3" a="1"/>
  <c r="J1492" i="3" s="1"/>
  <c r="J1493" i="3" a="1"/>
  <c r="J1493" i="3"/>
  <c r="J1494" i="3" a="1"/>
  <c r="J1494" i="3" s="1"/>
  <c r="J1495" i="3" a="1"/>
  <c r="J1495" i="3"/>
  <c r="J1496" i="3" a="1"/>
  <c r="J1496" i="3"/>
  <c r="J1497" i="3" a="1"/>
  <c r="J1497" i="3"/>
  <c r="J1498" i="3" a="1"/>
  <c r="J1498" i="3" s="1"/>
  <c r="J1499" i="3" a="1"/>
  <c r="J1499" i="3"/>
  <c r="J1500" i="3" a="1"/>
  <c r="J1500" i="3"/>
  <c r="J1501" i="3" a="1"/>
  <c r="J1501" i="3"/>
  <c r="J18" i="3" a="1"/>
  <c r="J18" i="3"/>
  <c r="J19" i="3" a="1"/>
  <c r="J19" i="3"/>
  <c r="J20" i="3" a="1"/>
  <c r="J20" i="3" s="1"/>
  <c r="J21" i="3" a="1"/>
  <c r="J21" i="3"/>
  <c r="J22" i="3" a="1"/>
  <c r="J22" i="3"/>
  <c r="J23" i="3" a="1"/>
  <c r="J23" i="3" s="1"/>
  <c r="J24" i="3" a="1"/>
  <c r="J24" i="3"/>
  <c r="J25" i="3" a="1"/>
  <c r="J25" i="3"/>
  <c r="J26" i="3" a="1"/>
  <c r="J26" i="3" s="1"/>
  <c r="J27" i="3" a="1"/>
  <c r="J27" i="3" s="1"/>
  <c r="J28" i="3" a="1"/>
  <c r="J28" i="3"/>
  <c r="J29" i="3" a="1"/>
  <c r="J29" i="3"/>
  <c r="J30" i="3" a="1"/>
  <c r="J30" i="3" s="1"/>
  <c r="J31" i="3" a="1"/>
  <c r="J31" i="3"/>
  <c r="J32" i="3" a="1"/>
  <c r="J32" i="3" s="1"/>
  <c r="J33" i="3" a="1"/>
  <c r="J33" i="3"/>
  <c r="J34" i="3" a="1"/>
  <c r="J34" i="3"/>
  <c r="J35" i="3" a="1"/>
  <c r="J35" i="3"/>
  <c r="J36" i="3" a="1"/>
  <c r="J36" i="3"/>
  <c r="J37" i="3" a="1"/>
  <c r="J37" i="3"/>
  <c r="J38" i="3" a="1"/>
  <c r="J38" i="3" s="1"/>
  <c r="J39" i="3" a="1"/>
  <c r="J39" i="3"/>
  <c r="J40" i="3" a="1"/>
  <c r="J40" i="3" s="1"/>
  <c r="J41" i="3" a="1"/>
  <c r="J41" i="3"/>
  <c r="J42" i="3" a="1"/>
  <c r="J42" i="3"/>
  <c r="J43" i="3" a="1"/>
  <c r="J43" i="3"/>
  <c r="J44" i="3" a="1"/>
  <c r="J44" i="3" s="1"/>
  <c r="J45" i="3" a="1"/>
  <c r="J45" i="3"/>
  <c r="J46" i="3" a="1"/>
  <c r="J46" i="3"/>
  <c r="J47" i="3" a="1"/>
  <c r="J47" i="3"/>
  <c r="J48" i="3" a="1"/>
  <c r="J48" i="3"/>
  <c r="J49" i="3" a="1"/>
  <c r="J49" i="3"/>
  <c r="J50" i="3" a="1"/>
  <c r="J50" i="3" s="1"/>
  <c r="J51" i="3" a="1"/>
  <c r="J51" i="3" s="1"/>
  <c r="J52" i="3" a="1"/>
  <c r="J52" i="3"/>
  <c r="J53" i="3" a="1"/>
  <c r="J53" i="3" s="1"/>
  <c r="J54" i="3" a="1"/>
  <c r="J54" i="3"/>
  <c r="J55" i="3" a="1"/>
  <c r="J55" i="3"/>
  <c r="J56" i="3" a="1"/>
  <c r="J56" i="3" s="1"/>
  <c r="J57" i="3" a="1"/>
  <c r="J57" i="3"/>
  <c r="J58" i="3" a="1"/>
  <c r="J58" i="3" s="1"/>
  <c r="J59" i="3" a="1"/>
  <c r="J59" i="3"/>
  <c r="J60" i="3" a="1"/>
  <c r="J60" i="3"/>
  <c r="J61" i="3" a="1"/>
  <c r="J61" i="3"/>
  <c r="J62" i="3" a="1"/>
  <c r="J62" i="3" s="1"/>
  <c r="J63" i="3" a="1"/>
  <c r="J63" i="3"/>
  <c r="J64" i="3" a="1"/>
  <c r="J64" i="3" s="1"/>
  <c r="J65" i="3" a="1"/>
  <c r="J65" i="3"/>
  <c r="J66" i="3" a="1"/>
  <c r="J66" i="3" s="1"/>
  <c r="J67" i="3" a="1"/>
  <c r="J67" i="3"/>
  <c r="J68" i="3" a="1"/>
  <c r="J68" i="3" s="1"/>
  <c r="J69" i="3" a="1"/>
  <c r="J69" i="3"/>
  <c r="J70" i="3" a="1"/>
  <c r="J70" i="3"/>
  <c r="J71" i="3" a="1"/>
  <c r="J71" i="3" s="1"/>
  <c r="J72" i="3" a="1"/>
  <c r="J72" i="3"/>
  <c r="J73" i="3" a="1"/>
  <c r="J73" i="3"/>
  <c r="J74" i="3" a="1"/>
  <c r="J74" i="3" s="1"/>
  <c r="J75" i="3" a="1"/>
  <c r="J75" i="3"/>
  <c r="J76" i="3" a="1"/>
  <c r="J76" i="3"/>
  <c r="J77" i="3" a="1"/>
  <c r="J77" i="3"/>
  <c r="J78" i="3" a="1"/>
  <c r="J78" i="3" s="1"/>
  <c r="J79" i="3" a="1"/>
  <c r="J79" i="3" s="1"/>
  <c r="J80" i="3" a="1"/>
  <c r="J80" i="3" s="1"/>
  <c r="J81" i="3" a="1"/>
  <c r="J81" i="3"/>
  <c r="J82" i="3" a="1"/>
  <c r="J82" i="3"/>
  <c r="J83" i="3" a="1"/>
  <c r="J83" i="3"/>
  <c r="J84" i="3" a="1"/>
  <c r="J84" i="3"/>
  <c r="J85" i="3" a="1"/>
  <c r="J85" i="3" s="1"/>
  <c r="J86" i="3" a="1"/>
  <c r="J86" i="3" s="1"/>
  <c r="J87" i="3" a="1"/>
  <c r="J87" i="3"/>
  <c r="J88" i="3" a="1"/>
  <c r="J88" i="3"/>
  <c r="J89" i="3" a="1"/>
  <c r="J89" i="3"/>
  <c r="J90" i="3" a="1"/>
  <c r="J90" i="3"/>
  <c r="J91" i="3" a="1"/>
  <c r="J91" i="3" s="1"/>
  <c r="J92" i="3" a="1"/>
  <c r="J92" i="3" s="1"/>
  <c r="J93" i="3" a="1"/>
  <c r="J93" i="3"/>
  <c r="J94" i="3" a="1"/>
  <c r="J94" i="3"/>
  <c r="J95" i="3" a="1"/>
  <c r="J95" i="3"/>
  <c r="J96" i="3" a="1"/>
  <c r="J96" i="3"/>
  <c r="J97" i="3" a="1"/>
  <c r="J97" i="3"/>
  <c r="J98" i="3" a="1"/>
  <c r="J98" i="3" s="1"/>
  <c r="J99" i="3" a="1"/>
  <c r="J99" i="3" s="1"/>
  <c r="J100" i="3" a="1"/>
  <c r="J100" i="3"/>
  <c r="J101" i="3" a="1"/>
  <c r="J101" i="3"/>
  <c r="J102" i="3" a="1"/>
  <c r="J102" i="3"/>
  <c r="J103" i="3" a="1"/>
  <c r="J103" i="3"/>
  <c r="J104" i="3" a="1"/>
  <c r="J104" i="3" s="1"/>
  <c r="J105" i="3" a="1"/>
  <c r="J105" i="3" s="1"/>
  <c r="J106" i="3" a="1"/>
  <c r="J106" i="3"/>
  <c r="J107" i="3" a="1"/>
  <c r="J107" i="3"/>
  <c r="J108" i="3" a="1"/>
  <c r="J108" i="3"/>
  <c r="J109" i="3" a="1"/>
  <c r="J109" i="3"/>
  <c r="J110" i="3" a="1"/>
  <c r="J110" i="3" s="1"/>
  <c r="J111" i="3" a="1"/>
  <c r="J111" i="3"/>
  <c r="J112" i="3" a="1"/>
  <c r="J112" i="3" s="1"/>
  <c r="J113" i="3" a="1"/>
  <c r="J113" i="3"/>
  <c r="J114" i="3" a="1"/>
  <c r="J114" i="3"/>
  <c r="J115" i="3" a="1"/>
  <c r="J115" i="3"/>
  <c r="J116" i="3" a="1"/>
  <c r="J116" i="3" s="1"/>
  <c r="J117" i="3" a="1"/>
  <c r="J117" i="3"/>
  <c r="J118" i="3" a="1"/>
  <c r="J118" i="3"/>
  <c r="J119" i="3" a="1"/>
  <c r="J119" i="3"/>
  <c r="J120" i="3" a="1"/>
  <c r="J120" i="3"/>
  <c r="J121" i="3" a="1"/>
  <c r="J121" i="3"/>
  <c r="J122" i="3" a="1"/>
  <c r="J122" i="3" s="1"/>
  <c r="J123" i="3" a="1"/>
  <c r="J123" i="3"/>
  <c r="J124" i="3" a="1"/>
  <c r="J124" i="3"/>
  <c r="J125" i="3" a="1"/>
  <c r="J125" i="3" s="1"/>
  <c r="J126" i="3" a="1"/>
  <c r="J126" i="3"/>
  <c r="J127" i="3" a="1"/>
  <c r="J127" i="3"/>
  <c r="J128" i="3" a="1"/>
  <c r="J128" i="3" s="1"/>
  <c r="J129" i="3" a="1"/>
  <c r="J129" i="3"/>
  <c r="J130" i="3" a="1"/>
  <c r="J130" i="3"/>
  <c r="J131" i="3" a="1"/>
  <c r="J131" i="3"/>
  <c r="J132" i="3" a="1"/>
  <c r="J132" i="3"/>
  <c r="J133" i="3" a="1"/>
  <c r="J133" i="3"/>
  <c r="J134" i="3" a="1"/>
  <c r="J134" i="3" s="1"/>
  <c r="J135" i="3" a="1"/>
  <c r="J135" i="3"/>
  <c r="J136" i="3" a="1"/>
  <c r="J136" i="3"/>
  <c r="J137" i="3" a="1"/>
  <c r="J137" i="3"/>
  <c r="J138" i="3" a="1"/>
  <c r="J138" i="3" s="1"/>
  <c r="J139" i="3" a="1"/>
  <c r="J139" i="3"/>
  <c r="J140" i="3" a="1"/>
  <c r="J140" i="3" s="1"/>
  <c r="J141" i="3" a="1"/>
  <c r="J141" i="3"/>
  <c r="J142" i="3" a="1"/>
  <c r="J142" i="3"/>
  <c r="J143" i="3" a="1"/>
  <c r="J143" i="3"/>
  <c r="J144" i="3" a="1"/>
  <c r="J144" i="3"/>
  <c r="J145" i="3" a="1"/>
  <c r="J145" i="3"/>
  <c r="J146" i="3" a="1"/>
  <c r="J146" i="3" s="1"/>
  <c r="J147" i="3" a="1"/>
  <c r="J147" i="3"/>
  <c r="J148" i="3" a="1"/>
  <c r="J148" i="3"/>
  <c r="J149" i="3" a="1"/>
  <c r="J149" i="3"/>
  <c r="J150" i="3" a="1"/>
  <c r="J150" i="3"/>
  <c r="J151" i="3" a="1"/>
  <c r="J151" i="3" s="1"/>
  <c r="J152" i="3" a="1"/>
  <c r="J152" i="3" s="1"/>
  <c r="J153" i="3" a="1"/>
  <c r="J153" i="3" s="1"/>
  <c r="J154" i="3" a="1"/>
  <c r="J154" i="3"/>
  <c r="J155" i="3" a="1"/>
  <c r="J155" i="3"/>
  <c r="J156" i="3" a="1"/>
  <c r="J156" i="3"/>
  <c r="J157" i="3" a="1"/>
  <c r="J157" i="3"/>
  <c r="J158" i="3" a="1"/>
  <c r="J158" i="3" s="1"/>
  <c r="J159" i="3" a="1"/>
  <c r="J159" i="3"/>
  <c r="J160" i="3" a="1"/>
  <c r="J160" i="3" s="1"/>
  <c r="J161" i="3" a="1"/>
  <c r="J161" i="3"/>
  <c r="J162" i="3" a="1"/>
  <c r="J162" i="3"/>
  <c r="J163" i="3" a="1"/>
  <c r="J163" i="3"/>
  <c r="J164" i="3" a="1"/>
  <c r="J164" i="3" s="1"/>
  <c r="J165" i="3" a="1"/>
  <c r="J165" i="3"/>
  <c r="J166" i="3" a="1"/>
  <c r="J166" i="3" s="1"/>
  <c r="J167" i="3" a="1"/>
  <c r="J167" i="3"/>
  <c r="J168" i="3" a="1"/>
  <c r="J168" i="3"/>
  <c r="J169" i="3" a="1"/>
  <c r="J169" i="3"/>
  <c r="J170" i="3" a="1"/>
  <c r="J170" i="3" s="1"/>
  <c r="J171" i="3" a="1"/>
  <c r="J171" i="3" s="1"/>
  <c r="J172" i="3" a="1"/>
  <c r="J172" i="3"/>
  <c r="J173" i="3" a="1"/>
  <c r="J173" i="3" s="1"/>
  <c r="J174" i="3" a="1"/>
  <c r="J174" i="3"/>
  <c r="J175" i="3" a="1"/>
  <c r="J175" i="3"/>
  <c r="J176" i="3" a="1"/>
  <c r="J176" i="3" s="1"/>
  <c r="J177" i="3" a="1"/>
  <c r="J177" i="3"/>
  <c r="J178" i="3" a="1"/>
  <c r="J178" i="3"/>
  <c r="J179" i="3" a="1"/>
  <c r="J179" i="3"/>
  <c r="J180" i="3" a="1"/>
  <c r="J180" i="3" s="1"/>
  <c r="J181" i="3" a="1"/>
  <c r="J181" i="3"/>
  <c r="J182" i="3" a="1"/>
  <c r="J182" i="3" s="1"/>
  <c r="J183" i="3" a="1"/>
  <c r="J183" i="3"/>
  <c r="J184" i="3" a="1"/>
  <c r="J184" i="3" s="1"/>
  <c r="J185" i="3" a="1"/>
  <c r="J185" i="3"/>
  <c r="J186" i="3" a="1"/>
  <c r="J186" i="3"/>
  <c r="J187" i="3" a="1"/>
  <c r="J187" i="3" s="1"/>
  <c r="J188" i="3" a="1"/>
  <c r="J188" i="3" s="1"/>
  <c r="J189" i="3" a="1"/>
  <c r="J189" i="3"/>
  <c r="J190" i="3" a="1"/>
  <c r="J190" i="3"/>
  <c r="J191" i="3" a="1"/>
  <c r="J191" i="3"/>
  <c r="J192" i="3" a="1"/>
  <c r="J192" i="3"/>
  <c r="J193" i="3" a="1"/>
  <c r="J193" i="3" s="1"/>
  <c r="J194" i="3" a="1"/>
  <c r="J194" i="3" s="1"/>
  <c r="J195" i="3" a="1"/>
  <c r="J195" i="3"/>
  <c r="J196" i="3" a="1"/>
  <c r="J196" i="3"/>
  <c r="J197" i="3" a="1"/>
  <c r="J197" i="3" s="1"/>
  <c r="J198" i="3" a="1"/>
  <c r="J198" i="3"/>
  <c r="J199" i="3" a="1"/>
  <c r="J199" i="3"/>
  <c r="J200" i="3" a="1"/>
  <c r="J200" i="3" s="1"/>
  <c r="J201" i="3" a="1"/>
  <c r="J201" i="3" s="1"/>
  <c r="J202" i="3" a="1"/>
  <c r="J202" i="3"/>
  <c r="J203" i="3" a="1"/>
  <c r="J203" i="3"/>
  <c r="J204" i="3" a="1"/>
  <c r="J204" i="3"/>
  <c r="J205" i="3" a="1"/>
  <c r="J205" i="3"/>
  <c r="J206" i="3" a="1"/>
  <c r="J206" i="3" s="1"/>
  <c r="J207" i="3" a="1"/>
  <c r="J207" i="3" s="1"/>
  <c r="J208" i="3" a="1"/>
  <c r="J208" i="3"/>
  <c r="J209" i="3" a="1"/>
  <c r="J209" i="3"/>
  <c r="J210" i="3" a="1"/>
  <c r="J210" i="3" s="1"/>
  <c r="J211" i="3" a="1"/>
  <c r="J211" i="3"/>
  <c r="J212" i="3" a="1"/>
  <c r="J212" i="3" s="1"/>
  <c r="J213" i="3" a="1"/>
  <c r="J213" i="3"/>
  <c r="J214" i="3" a="1"/>
  <c r="J214" i="3" s="1"/>
  <c r="J215" i="3" a="1"/>
  <c r="J215" i="3"/>
  <c r="J216" i="3" a="1"/>
  <c r="J216" i="3"/>
  <c r="J217" i="3" a="1"/>
  <c r="J217" i="3"/>
  <c r="J218" i="3" a="1"/>
  <c r="J218" i="3" s="1"/>
  <c r="J219" i="3" a="1"/>
  <c r="J219" i="3"/>
  <c r="J220" i="3" a="1"/>
  <c r="J220" i="3"/>
  <c r="J221" i="3" a="1"/>
  <c r="J221" i="3" s="1"/>
  <c r="J222" i="3" a="1"/>
  <c r="J222" i="3"/>
  <c r="J223" i="3" a="1"/>
  <c r="J223" i="3" s="1"/>
  <c r="J224" i="3" a="1"/>
  <c r="J224" i="3" s="1"/>
  <c r="J225" i="3" a="1"/>
  <c r="J225" i="3"/>
  <c r="J226" i="3" a="1"/>
  <c r="J226" i="3"/>
  <c r="J227" i="3" a="1"/>
  <c r="J227" i="3"/>
  <c r="J228" i="3" a="1"/>
  <c r="J228" i="3" s="1"/>
  <c r="J229" i="3" a="1"/>
  <c r="J229" i="3"/>
  <c r="J230" i="3" a="1"/>
  <c r="J230" i="3" s="1"/>
  <c r="J231" i="3" a="1"/>
  <c r="J231" i="3"/>
  <c r="J232" i="3" a="1"/>
  <c r="J232" i="3"/>
  <c r="J233" i="3" a="1"/>
  <c r="J233" i="3"/>
  <c r="J234" i="3" a="1"/>
  <c r="J234" i="3" s="1"/>
  <c r="J235" i="3" a="1"/>
  <c r="J235" i="3"/>
  <c r="J236" i="3" a="1"/>
  <c r="J236" i="3" s="1"/>
  <c r="J237" i="3" a="1"/>
  <c r="J237" i="3"/>
  <c r="J238" i="3" a="1"/>
  <c r="J238" i="3"/>
  <c r="J239" i="3" a="1"/>
  <c r="J239" i="3"/>
  <c r="J240" i="3" a="1"/>
  <c r="J240" i="3"/>
  <c r="J241" i="3" a="1"/>
  <c r="J241" i="3" s="1"/>
  <c r="J242" i="3" a="1"/>
  <c r="J242" i="3" s="1"/>
  <c r="J243" i="3" a="1"/>
  <c r="J243" i="3" s="1"/>
  <c r="J244" i="3" a="1"/>
  <c r="J244" i="3"/>
  <c r="J245" i="3" a="1"/>
  <c r="J245" i="3"/>
  <c r="J246" i="3" a="1"/>
  <c r="J246" i="3"/>
  <c r="J247" i="3" a="1"/>
  <c r="J247" i="3"/>
  <c r="J248" i="3" a="1"/>
  <c r="J248" i="3" s="1"/>
  <c r="J249" i="3" a="1"/>
  <c r="J249" i="3"/>
  <c r="J250" i="3" a="1"/>
  <c r="J250" i="3"/>
  <c r="J251" i="3" a="1"/>
  <c r="J251" i="3"/>
  <c r="J252" i="3" a="1"/>
  <c r="J252" i="3"/>
  <c r="J253" i="3" a="1"/>
  <c r="J253" i="3"/>
  <c r="J254" i="3" a="1"/>
  <c r="J254" i="3" s="1"/>
  <c r="J255" i="3" a="1"/>
  <c r="J255" i="3" s="1"/>
  <c r="J256" i="3" a="1"/>
  <c r="J256" i="3" s="1"/>
  <c r="J257" i="3" a="1"/>
  <c r="J257" i="3"/>
  <c r="J258" i="3" a="1"/>
  <c r="J258" i="3"/>
  <c r="J259" i="3" a="1"/>
  <c r="J259" i="3"/>
  <c r="J260" i="3" a="1"/>
  <c r="J260" i="3" s="1"/>
  <c r="J261" i="3" a="1"/>
  <c r="J261" i="3"/>
  <c r="J262" i="3" a="1"/>
  <c r="J262" i="3" s="1"/>
  <c r="J263" i="3" a="1"/>
  <c r="J263" i="3"/>
  <c r="J264" i="3" a="1"/>
  <c r="J264" i="3"/>
  <c r="J265" i="3" a="1"/>
  <c r="J265" i="3"/>
  <c r="J266" i="3" a="1"/>
  <c r="J266" i="3" s="1"/>
  <c r="J267" i="3" a="1"/>
  <c r="J267" i="3"/>
  <c r="J268" i="3" a="1"/>
  <c r="J268" i="3" s="1"/>
  <c r="J269" i="3" a="1"/>
  <c r="J269" i="3" s="1"/>
  <c r="J270" i="3" a="1"/>
  <c r="J270" i="3"/>
  <c r="J271" i="3" a="1"/>
  <c r="J271" i="3"/>
  <c r="J272" i="3" a="1"/>
  <c r="J272" i="3" s="1"/>
  <c r="J273" i="3" a="1"/>
  <c r="J273" i="3"/>
  <c r="J274" i="3" a="1"/>
  <c r="J274" i="3"/>
  <c r="J275" i="3" a="1"/>
  <c r="J275" i="3" s="1"/>
  <c r="J276" i="3" a="1"/>
  <c r="J276" i="3"/>
  <c r="J277" i="3" a="1"/>
  <c r="J277" i="3"/>
  <c r="J278" i="3" a="1"/>
  <c r="J278" i="3" s="1"/>
  <c r="J279" i="3" a="1"/>
  <c r="J279" i="3"/>
  <c r="J280" i="3" a="1"/>
  <c r="J280" i="3"/>
  <c r="J281" i="3" a="1"/>
  <c r="J281" i="3"/>
  <c r="J282" i="3" a="1"/>
  <c r="J282" i="3" s="1"/>
  <c r="J283" i="3" a="1"/>
  <c r="J283" i="3"/>
  <c r="J284" i="3" a="1"/>
  <c r="J284" i="3" s="1"/>
  <c r="J285" i="3" a="1"/>
  <c r="J285" i="3"/>
  <c r="J286" i="3" a="1"/>
  <c r="J286" i="3"/>
  <c r="J287" i="3" a="1"/>
  <c r="J287" i="3"/>
  <c r="J288" i="3" a="1"/>
  <c r="J288" i="3"/>
  <c r="J289" i="3" a="1"/>
  <c r="J289" i="3"/>
  <c r="J290" i="3" a="1"/>
  <c r="J290" i="3" s="1"/>
  <c r="J291" i="3" a="1"/>
  <c r="J291" i="3"/>
  <c r="J292" i="3" a="1"/>
  <c r="J292" i="3"/>
  <c r="J293" i="3" a="1"/>
  <c r="J293" i="3"/>
  <c r="J294" i="3" a="1"/>
  <c r="J294" i="3"/>
  <c r="J295" i="3" a="1"/>
  <c r="J295" i="3" s="1"/>
  <c r="J296" i="3" a="1"/>
  <c r="J296" i="3" s="1"/>
  <c r="J297" i="3" a="1"/>
  <c r="J297" i="3"/>
  <c r="J298" i="3" a="1"/>
  <c r="J298" i="3"/>
  <c r="J299" i="3" a="1"/>
  <c r="J299" i="3"/>
  <c r="J300" i="3" a="1"/>
  <c r="J300" i="3"/>
  <c r="J301" i="3" a="1"/>
  <c r="J301" i="3"/>
  <c r="J302" i="3" a="1"/>
  <c r="J302" i="3" s="1"/>
  <c r="J303" i="3" a="1"/>
  <c r="J303" i="3"/>
  <c r="J304" i="3" a="1"/>
  <c r="J304" i="3"/>
  <c r="J305" i="3" a="1"/>
  <c r="J305" i="3"/>
  <c r="J306" i="3" a="1"/>
  <c r="J306" i="3"/>
  <c r="J307" i="3" a="1"/>
  <c r="J307" i="3"/>
  <c r="J308" i="3" a="1"/>
  <c r="J308" i="3" s="1"/>
  <c r="J309" i="3" a="1"/>
  <c r="J309" i="3"/>
  <c r="J310" i="3" a="1"/>
  <c r="J310" i="3"/>
  <c r="J311" i="3" a="1"/>
  <c r="J311" i="3"/>
  <c r="J312" i="3" a="1"/>
  <c r="J312" i="3"/>
  <c r="J313" i="3" a="1"/>
  <c r="J313" i="3"/>
  <c r="J314" i="3" a="1"/>
  <c r="J314" i="3" s="1"/>
  <c r="J315" i="3" a="1"/>
  <c r="J315" i="3" s="1"/>
  <c r="J316" i="3" a="1"/>
  <c r="J316" i="3"/>
  <c r="J317" i="3" a="1"/>
  <c r="J317" i="3"/>
  <c r="J318" i="3" a="1"/>
  <c r="J318" i="3"/>
  <c r="J319" i="3" a="1"/>
  <c r="J319" i="3"/>
  <c r="J320" i="3" a="1"/>
  <c r="J320" i="3" s="1"/>
  <c r="J321" i="3" a="1"/>
  <c r="J321" i="3"/>
  <c r="J322" i="3" a="1"/>
  <c r="J322" i="3"/>
  <c r="J323" i="3" a="1"/>
  <c r="J323" i="3" s="1"/>
  <c r="J324" i="3" a="1"/>
  <c r="J324" i="3"/>
  <c r="J325" i="3" a="1"/>
  <c r="J325" i="3"/>
  <c r="J326" i="3" a="1"/>
  <c r="J326" i="3" s="1"/>
  <c r="J327" i="3" a="1"/>
  <c r="J327" i="3"/>
  <c r="J328" i="3" a="1"/>
  <c r="J328" i="3" s="1"/>
  <c r="J329" i="3" a="1"/>
  <c r="J329" i="3"/>
  <c r="J330" i="3" a="1"/>
  <c r="J330" i="3" s="1"/>
  <c r="J331" i="3" a="1"/>
  <c r="J331" i="3"/>
  <c r="J332" i="3" a="1"/>
  <c r="J332" i="3" s="1"/>
  <c r="J333" i="3" a="1"/>
  <c r="J333" i="3"/>
  <c r="J334" i="3" a="1"/>
  <c r="J334" i="3"/>
  <c r="J335" i="3" a="1"/>
  <c r="J335" i="3"/>
  <c r="J336" i="3" a="1"/>
  <c r="J336" i="3" s="1"/>
  <c r="J337" i="3" a="1"/>
  <c r="J337" i="3"/>
  <c r="J338" i="3" a="1"/>
  <c r="J338" i="3" s="1"/>
  <c r="J339" i="3" a="1"/>
  <c r="J339" i="3"/>
  <c r="J340" i="3" a="1"/>
  <c r="J340" i="3"/>
  <c r="J341" i="3" a="1"/>
  <c r="J341" i="3" s="1"/>
  <c r="J342" i="3" a="1"/>
  <c r="J342" i="3"/>
  <c r="J343" i="3" a="1"/>
  <c r="J343" i="3" s="1"/>
  <c r="J344" i="3" a="1"/>
  <c r="J344" i="3" s="1"/>
  <c r="J345" i="3" a="1"/>
  <c r="J345" i="3"/>
  <c r="J346" i="3" a="1"/>
  <c r="J346" i="3"/>
  <c r="J347" i="3" a="1"/>
  <c r="J347" i="3"/>
  <c r="J348" i="3" a="1"/>
  <c r="J348" i="3"/>
  <c r="J349" i="3" a="1"/>
  <c r="J349" i="3"/>
  <c r="J350" i="3" a="1"/>
  <c r="J350" i="3" s="1"/>
  <c r="J351" i="3" a="1"/>
  <c r="J351" i="3"/>
  <c r="J352" i="3" a="1"/>
  <c r="J352" i="3"/>
  <c r="J353" i="3" a="1"/>
  <c r="J353" i="3"/>
  <c r="J354" i="3" a="1"/>
  <c r="J354" i="3" s="1"/>
  <c r="J355" i="3" a="1"/>
  <c r="J355" i="3"/>
  <c r="J356" i="3" a="1"/>
  <c r="J356" i="3" s="1"/>
  <c r="J357" i="3" a="1"/>
  <c r="J357" i="3" s="1"/>
  <c r="J358" i="3" a="1"/>
  <c r="J358" i="3"/>
  <c r="J359" i="3" a="1"/>
  <c r="J359" i="3"/>
  <c r="J360" i="3" a="1"/>
  <c r="J360" i="3"/>
  <c r="J361" i="3" a="1"/>
  <c r="J361" i="3"/>
  <c r="J362" i="3" a="1"/>
  <c r="J362" i="3" s="1"/>
  <c r="J363" i="3" a="1"/>
  <c r="J363" i="3"/>
  <c r="J364" i="3" a="1"/>
  <c r="J364" i="3" s="1"/>
  <c r="J365" i="3" a="1"/>
  <c r="J365" i="3"/>
  <c r="J366" i="3" a="1"/>
  <c r="J366" i="3"/>
  <c r="J367" i="3" a="1"/>
  <c r="J367" i="3" s="1"/>
  <c r="J368" i="3" a="1"/>
  <c r="J368" i="3" s="1"/>
  <c r="J369" i="3" a="1"/>
  <c r="J369" i="3"/>
  <c r="J370" i="3" a="1"/>
  <c r="J370" i="3"/>
  <c r="J371" i="3" a="1"/>
  <c r="J371" i="3" s="1"/>
  <c r="J372" i="3" a="1"/>
  <c r="J372" i="3"/>
  <c r="J373" i="3" a="1"/>
  <c r="J373" i="3"/>
  <c r="J374" i="3" a="1"/>
  <c r="J374" i="3" s="1"/>
  <c r="J375" i="3" a="1"/>
  <c r="J375" i="3"/>
  <c r="J376" i="3" a="1"/>
  <c r="J376" i="3"/>
  <c r="J377" i="3" a="1"/>
  <c r="J377" i="3" s="1"/>
  <c r="J378" i="3" a="1"/>
  <c r="J378" i="3"/>
  <c r="J379" i="3" a="1"/>
  <c r="J379" i="3"/>
  <c r="J380" i="3" a="1"/>
  <c r="J380" i="3" s="1"/>
  <c r="J381" i="3" a="1"/>
  <c r="J381" i="3"/>
  <c r="J382" i="3" a="1"/>
  <c r="J382" i="3"/>
  <c r="J383" i="3" a="1"/>
  <c r="J383" i="3"/>
  <c r="J384" i="3" a="1"/>
  <c r="J384" i="3" s="1"/>
  <c r="J385" i="3" a="1"/>
  <c r="J385" i="3"/>
  <c r="J386" i="3" a="1"/>
  <c r="J386" i="3" s="1"/>
  <c r="J387" i="3" a="1"/>
  <c r="J387" i="3" s="1"/>
  <c r="J388" i="3" a="1"/>
  <c r="J388" i="3"/>
  <c r="J389" i="3" a="1"/>
  <c r="J389" i="3"/>
  <c r="J390" i="3" a="1"/>
  <c r="J390" i="3"/>
  <c r="J391" i="3" a="1"/>
  <c r="J391" i="3" s="1"/>
  <c r="J392" i="3" a="1"/>
  <c r="J392" i="3" s="1"/>
  <c r="J393" i="3" a="1"/>
  <c r="J393" i="3"/>
  <c r="J394" i="3" a="1"/>
  <c r="J394" i="3"/>
  <c r="J395" i="3" a="1"/>
  <c r="J395" i="3"/>
  <c r="J396" i="3" a="1"/>
  <c r="J396" i="3"/>
  <c r="J397" i="3" a="1"/>
  <c r="J397" i="3" s="1"/>
  <c r="J398" i="3" a="1"/>
  <c r="J398" i="3" s="1"/>
  <c r="J399" i="3" a="1"/>
  <c r="J399" i="3"/>
  <c r="J400" i="3" a="1"/>
  <c r="J400" i="3" s="1"/>
  <c r="J401" i="3" a="1"/>
  <c r="J401" i="3"/>
  <c r="J402" i="3" a="1"/>
  <c r="J402" i="3"/>
  <c r="J403" i="3" a="1"/>
  <c r="J403" i="3"/>
  <c r="J404" i="3" a="1"/>
  <c r="J404" i="3" s="1"/>
  <c r="J405" i="3" a="1"/>
  <c r="J405" i="3" s="1"/>
  <c r="J406" i="3" a="1"/>
  <c r="J406" i="3"/>
  <c r="J407" i="3" a="1"/>
  <c r="J407" i="3"/>
  <c r="J408" i="3" a="1"/>
  <c r="J408" i="3"/>
  <c r="J409" i="3" a="1"/>
  <c r="J409" i="3"/>
  <c r="J410" i="3" a="1"/>
  <c r="J410" i="3" s="1"/>
  <c r="J411" i="3" a="1"/>
  <c r="J411" i="3" s="1"/>
  <c r="J412" i="3" a="1"/>
  <c r="J412" i="3"/>
  <c r="J413" i="3" a="1"/>
  <c r="J413" i="3" s="1"/>
  <c r="J414" i="3" a="1"/>
  <c r="J414" i="3"/>
  <c r="J415" i="3" a="1"/>
  <c r="J415" i="3"/>
  <c r="J416" i="3" a="1"/>
  <c r="J416" i="3" s="1"/>
  <c r="J417" i="3" a="1"/>
  <c r="J417" i="3"/>
  <c r="J418" i="3" a="1"/>
  <c r="J418" i="3" s="1"/>
  <c r="J419" i="3" a="1"/>
  <c r="J419" i="3"/>
  <c r="J420" i="3" a="1"/>
  <c r="J420" i="3"/>
  <c r="J421" i="3" a="1"/>
  <c r="J421" i="3"/>
  <c r="J422" i="3" a="1"/>
  <c r="J422" i="3" s="1"/>
  <c r="J423" i="3" a="1"/>
  <c r="J423" i="3"/>
  <c r="J424" i="3" a="1"/>
  <c r="J424" i="3"/>
  <c r="J425" i="3" a="1"/>
  <c r="J425" i="3" s="1"/>
  <c r="J426" i="3" a="1"/>
  <c r="J426" i="3" s="1"/>
  <c r="J427" i="3" a="1"/>
  <c r="J427" i="3"/>
  <c r="J428" i="3" a="1"/>
  <c r="J428" i="3" s="1"/>
  <c r="J429" i="3" a="1"/>
  <c r="J429" i="3"/>
  <c r="J430" i="3" a="1"/>
  <c r="J430" i="3"/>
  <c r="J431" i="3" a="1"/>
  <c r="J431" i="3"/>
  <c r="J432" i="3" a="1"/>
  <c r="J432" i="3" s="1"/>
  <c r="J433" i="3" a="1"/>
  <c r="J433" i="3"/>
  <c r="J434" i="3" a="1"/>
  <c r="J434" i="3" s="1"/>
  <c r="J435" i="3" a="1"/>
  <c r="J435" i="3"/>
  <c r="J436" i="3" a="1"/>
  <c r="J436" i="3"/>
  <c r="J437" i="3" a="1"/>
  <c r="J437" i="3"/>
  <c r="J438" i="3" a="1"/>
  <c r="J438" i="3" s="1"/>
  <c r="J439" i="3" a="1"/>
  <c r="J439" i="3" s="1"/>
  <c r="J440" i="3" a="1"/>
  <c r="J440" i="3" s="1"/>
  <c r="J441" i="3" a="1"/>
  <c r="J441" i="3"/>
  <c r="J442" i="3" a="1"/>
  <c r="J442" i="3"/>
  <c r="J443" i="3" a="1"/>
  <c r="J443" i="3"/>
  <c r="J444" i="3" a="1"/>
  <c r="J444" i="3"/>
  <c r="J445" i="3" a="1"/>
  <c r="J445" i="3" s="1"/>
  <c r="J446" i="3" a="1"/>
  <c r="J446" i="3" s="1"/>
  <c r="J447" i="3" a="1"/>
  <c r="J447" i="3"/>
  <c r="J448" i="3" a="1"/>
  <c r="J448" i="3"/>
  <c r="J449" i="3" a="1"/>
  <c r="J449" i="3"/>
  <c r="J450" i="3" a="1"/>
  <c r="J450" i="3"/>
  <c r="J451" i="3" a="1"/>
  <c r="J451" i="3"/>
  <c r="J452" i="3" a="1"/>
  <c r="J452" i="3" s="1"/>
  <c r="J453" i="3" a="1"/>
  <c r="J453" i="3"/>
  <c r="J454" i="3" a="1"/>
  <c r="J454" i="3"/>
  <c r="J455" i="3" a="1"/>
  <c r="J455" i="3"/>
  <c r="J456" i="3" a="1"/>
  <c r="J456" i="3"/>
  <c r="J457" i="3" a="1"/>
  <c r="J457" i="3"/>
  <c r="J458" i="3" a="1"/>
  <c r="J458" i="3" s="1"/>
  <c r="J459" i="3" a="1"/>
  <c r="J459" i="3" s="1"/>
  <c r="J460" i="3" a="1"/>
  <c r="J460" i="3"/>
  <c r="J461" i="3" a="1"/>
  <c r="J461" i="3"/>
  <c r="J462" i="3" a="1"/>
  <c r="J462" i="3"/>
  <c r="J463" i="3" a="1"/>
  <c r="J463" i="3"/>
  <c r="J464" i="3" a="1"/>
  <c r="J464" i="3" s="1"/>
  <c r="J465" i="3" a="1"/>
  <c r="J465" i="3"/>
  <c r="J466" i="3" a="1"/>
  <c r="J466" i="3"/>
  <c r="J467" i="3" a="1"/>
  <c r="J467" i="3"/>
  <c r="J468" i="3" a="1"/>
  <c r="J468" i="3"/>
  <c r="J469" i="3" a="1"/>
  <c r="J469" i="3"/>
  <c r="J470" i="3" a="1"/>
  <c r="J470" i="3" s="1"/>
  <c r="J471" i="3" a="1"/>
  <c r="J471" i="3"/>
  <c r="J472" i="3" a="1"/>
  <c r="J472" i="3" s="1"/>
  <c r="J473" i="3" a="1"/>
  <c r="J473" i="3" s="1"/>
  <c r="J474" i="3" a="1"/>
  <c r="J474" i="3"/>
  <c r="J475" i="3" a="1"/>
  <c r="J475" i="3"/>
  <c r="J476" i="3" a="1"/>
  <c r="J476" i="3" s="1"/>
  <c r="J477" i="3" a="1"/>
  <c r="J477" i="3"/>
  <c r="J478" i="3" a="1"/>
  <c r="J478" i="3"/>
  <c r="J479" i="3" a="1"/>
  <c r="J479" i="3"/>
  <c r="J480" i="3" a="1"/>
  <c r="J480" i="3"/>
  <c r="J481" i="3" a="1"/>
  <c r="J481" i="3"/>
  <c r="J482" i="3" a="1"/>
  <c r="J482" i="3" s="1"/>
  <c r="J483" i="3" a="1"/>
  <c r="J483" i="3"/>
  <c r="J484" i="3" a="1"/>
  <c r="J484" i="3"/>
  <c r="J485" i="3" a="1"/>
  <c r="J485" i="3" s="1"/>
  <c r="J486" i="3" a="1"/>
  <c r="J486" i="3" s="1"/>
  <c r="J487" i="3" a="1"/>
  <c r="J487" i="3"/>
  <c r="J488" i="3" a="1"/>
  <c r="J488" i="3" s="1"/>
  <c r="J489" i="3" a="1"/>
  <c r="J489" i="3"/>
  <c r="J490" i="3" a="1"/>
  <c r="J490" i="3"/>
  <c r="J491" i="3" a="1"/>
  <c r="J491" i="3"/>
  <c r="J492" i="3" a="1"/>
  <c r="J492" i="3"/>
  <c r="J493" i="3" a="1"/>
  <c r="J493" i="3" s="1"/>
  <c r="J494" i="3" a="1"/>
  <c r="J494" i="3" s="1"/>
  <c r="J495" i="3" a="1"/>
  <c r="J495" i="3"/>
  <c r="J496" i="3" a="1"/>
  <c r="J496" i="3"/>
  <c r="J497" i="3" a="1"/>
  <c r="J497" i="3"/>
  <c r="J498" i="3" a="1"/>
  <c r="J498" i="3" s="1"/>
  <c r="J499" i="3" a="1"/>
  <c r="J499" i="3"/>
  <c r="J500" i="3" a="1"/>
  <c r="J500" i="3" s="1"/>
  <c r="J501" i="3" a="1"/>
  <c r="J501" i="3"/>
  <c r="J502" i="3" a="1"/>
  <c r="J502" i="3"/>
  <c r="J503" i="3" a="1"/>
  <c r="J503" i="3"/>
  <c r="J504" i="3" a="1"/>
  <c r="J504" i="3"/>
  <c r="J505" i="3" a="1"/>
  <c r="J505" i="3"/>
  <c r="J506" i="3" a="1"/>
  <c r="J506" i="3" s="1"/>
  <c r="J507" i="3" a="1"/>
  <c r="J507" i="3" s="1"/>
  <c r="J508" i="3" a="1"/>
  <c r="J508" i="3"/>
  <c r="J509" i="3" a="1"/>
  <c r="J509" i="3"/>
  <c r="J510" i="3" a="1"/>
  <c r="J510" i="3"/>
  <c r="J511" i="3" a="1"/>
  <c r="J511" i="3" s="1"/>
  <c r="J512" i="3" a="1"/>
  <c r="J512" i="3" s="1"/>
  <c r="J513" i="3" a="1"/>
  <c r="J513" i="3"/>
  <c r="J514" i="3" a="1"/>
  <c r="J514" i="3" s="1"/>
  <c r="J515" i="3" a="1"/>
  <c r="J515" i="3"/>
  <c r="J516" i="3" a="1"/>
  <c r="J516" i="3"/>
  <c r="J517" i="3" a="1"/>
  <c r="J517" i="3"/>
  <c r="J518" i="3" a="1"/>
  <c r="J518" i="3" s="1"/>
  <c r="J519" i="3" a="1"/>
  <c r="J519" i="3"/>
  <c r="J520" i="3" a="1"/>
  <c r="J520" i="3" s="1"/>
  <c r="J521" i="3" a="1"/>
  <c r="J521" i="3"/>
  <c r="J522" i="3" a="1"/>
  <c r="J522" i="3"/>
  <c r="J523" i="3" a="1"/>
  <c r="J523" i="3"/>
  <c r="J524" i="3" a="1"/>
  <c r="J524" i="3" s="1"/>
  <c r="J525" i="3" a="1"/>
  <c r="J525" i="3"/>
  <c r="J526" i="3" a="1"/>
  <c r="J526" i="3"/>
  <c r="J527" i="3" a="1"/>
  <c r="J527" i="3" s="1"/>
  <c r="J528" i="3" a="1"/>
  <c r="J528" i="3"/>
  <c r="J529" i="3" a="1"/>
  <c r="J529" i="3"/>
  <c r="J530" i="3" a="1"/>
  <c r="J530" i="3" s="1"/>
  <c r="J531" i="3" a="1"/>
  <c r="J531" i="3" s="1"/>
  <c r="J532" i="3" a="1"/>
  <c r="J532" i="3"/>
  <c r="J533" i="3" a="1"/>
  <c r="J533" i="3"/>
  <c r="J534" i="3" a="1"/>
  <c r="J534" i="3" s="1"/>
  <c r="J535" i="3" a="1"/>
  <c r="J535" i="3"/>
  <c r="J536" i="3" a="1"/>
  <c r="J536" i="3" s="1"/>
  <c r="J537" i="3" a="1"/>
  <c r="J537" i="3"/>
  <c r="J538" i="3" a="1"/>
  <c r="J538" i="3"/>
  <c r="J539" i="3" a="1"/>
  <c r="J539" i="3"/>
  <c r="J540" i="3" a="1"/>
  <c r="J540" i="3" s="1"/>
  <c r="J541" i="3" a="1"/>
  <c r="J541" i="3"/>
  <c r="J542" i="3" a="1"/>
  <c r="J542" i="3" s="1"/>
  <c r="J543" i="3" a="1"/>
  <c r="J543" i="3"/>
  <c r="J544" i="3" a="1"/>
  <c r="J544" i="3" s="1"/>
  <c r="J545" i="3" a="1"/>
  <c r="J545" i="3"/>
  <c r="J546" i="3" a="1"/>
  <c r="J546" i="3"/>
  <c r="J547" i="3" a="1"/>
  <c r="J547" i="3" s="1"/>
  <c r="J548" i="3" a="1"/>
  <c r="J548" i="3" s="1"/>
  <c r="J549" i="3" a="1"/>
  <c r="J549" i="3"/>
  <c r="J550" i="3" a="1"/>
  <c r="J550" i="3"/>
  <c r="J551" i="3" a="1"/>
  <c r="J551" i="3"/>
  <c r="J552" i="3" a="1"/>
  <c r="J552" i="3"/>
  <c r="J553" i="3" a="1"/>
  <c r="J553" i="3"/>
  <c r="J554" i="3" a="1"/>
  <c r="J554" i="3" s="1"/>
  <c r="J555" i="3" a="1"/>
  <c r="J555" i="3"/>
  <c r="J556" i="3" a="1"/>
  <c r="J556" i="3"/>
  <c r="J557" i="3" a="1"/>
  <c r="J557" i="3" s="1"/>
  <c r="J558" i="3" a="1"/>
  <c r="J558" i="3"/>
  <c r="J559" i="3" a="1"/>
  <c r="J559" i="3"/>
  <c r="J560" i="3" a="1"/>
  <c r="J560" i="3" s="1"/>
  <c r="J561" i="3" a="1"/>
  <c r="J561" i="3" s="1"/>
  <c r="J562" i="3" a="1"/>
  <c r="J562" i="3"/>
  <c r="J563" i="3" a="1"/>
  <c r="J563" i="3"/>
  <c r="J564" i="3" a="1"/>
  <c r="J564" i="3"/>
  <c r="J565" i="3" a="1"/>
  <c r="J565" i="3"/>
  <c r="J566" i="3" a="1"/>
  <c r="J566" i="3" s="1"/>
  <c r="J567" i="3" a="1"/>
  <c r="J567" i="3"/>
  <c r="J568" i="3" a="1"/>
  <c r="J568" i="3" s="1"/>
  <c r="J569" i="3" a="1"/>
  <c r="J569" i="3"/>
  <c r="J570" i="3" a="1"/>
  <c r="J570" i="3" s="1"/>
  <c r="J571" i="3" a="1"/>
  <c r="J571" i="3"/>
  <c r="J572" i="3" a="1"/>
  <c r="J572" i="3" s="1"/>
  <c r="J573" i="3" a="1"/>
  <c r="J573" i="3"/>
  <c r="J574" i="3" a="1"/>
  <c r="J574" i="3"/>
  <c r="J575" i="3" a="1"/>
  <c r="J575" i="3" s="1"/>
  <c r="J576" i="3" a="1"/>
  <c r="J576" i="3"/>
  <c r="J577" i="3" a="1"/>
  <c r="J577" i="3"/>
  <c r="J578" i="3" a="1"/>
  <c r="J578" i="3" s="1"/>
  <c r="J579" i="3" a="1"/>
  <c r="J579" i="3"/>
  <c r="J580" i="3" a="1"/>
  <c r="J580" i="3"/>
  <c r="J581" i="3" a="1"/>
  <c r="J581" i="3" s="1"/>
  <c r="J582" i="3" a="1"/>
  <c r="J582" i="3"/>
  <c r="J583" i="3" a="1"/>
  <c r="J583" i="3" s="1"/>
  <c r="J584" i="3" a="1"/>
  <c r="J584" i="3" s="1"/>
  <c r="J585" i="3" a="1"/>
  <c r="J585" i="3"/>
  <c r="J586" i="3" a="1"/>
  <c r="J586" i="3"/>
  <c r="J587" i="3" a="1"/>
  <c r="J587" i="3"/>
  <c r="J588" i="3" a="1"/>
  <c r="J588" i="3" s="1"/>
  <c r="J589" i="3" a="1"/>
  <c r="J589" i="3"/>
  <c r="J590" i="3" a="1"/>
  <c r="J590" i="3" s="1"/>
  <c r="J591" i="3" a="1"/>
  <c r="J591" i="3"/>
  <c r="J592" i="3" a="1"/>
  <c r="J592" i="3"/>
  <c r="J593" i="3" a="1"/>
  <c r="J593" i="3"/>
  <c r="J594" i="3" a="1"/>
  <c r="J594" i="3"/>
  <c r="J595" i="3" a="1"/>
  <c r="J595" i="3" s="1"/>
  <c r="J596" i="3" a="1"/>
  <c r="J596" i="3" s="1"/>
  <c r="J597" i="3" a="1"/>
  <c r="J597" i="3"/>
  <c r="J598" i="3" a="1"/>
  <c r="J598" i="3"/>
  <c r="J599" i="3" a="1"/>
  <c r="J599" i="3"/>
  <c r="J600" i="3" a="1"/>
  <c r="J600" i="3"/>
  <c r="J601" i="3" a="1"/>
  <c r="J601" i="3" s="1"/>
  <c r="J602" i="3" a="1"/>
  <c r="J602" i="3" s="1"/>
  <c r="J603" i="3" a="1"/>
  <c r="J603" i="3" s="1"/>
  <c r="J604" i="3" a="1"/>
  <c r="J604" i="3"/>
  <c r="J605" i="3" a="1"/>
  <c r="J605" i="3"/>
  <c r="J606" i="3" a="1"/>
  <c r="J606" i="3"/>
  <c r="J607" i="3" a="1"/>
  <c r="J607" i="3"/>
  <c r="J608" i="3" a="1"/>
  <c r="J608" i="3" s="1"/>
  <c r="J609" i="3" a="1"/>
  <c r="J609" i="3" s="1"/>
  <c r="J610" i="3" a="1"/>
  <c r="J610" i="3"/>
  <c r="J611" i="3" a="1"/>
  <c r="J611" i="3"/>
  <c r="J612" i="3" a="1"/>
  <c r="J612" i="3"/>
  <c r="J613" i="3" a="1"/>
  <c r="J613" i="3"/>
  <c r="J614" i="3" a="1"/>
  <c r="J614" i="3" s="1"/>
  <c r="J615" i="3" a="1"/>
  <c r="J615" i="3" s="1"/>
  <c r="J616" i="3" a="1"/>
  <c r="J616" i="3" s="1"/>
  <c r="J617" i="3" a="1"/>
  <c r="J617" i="3"/>
  <c r="J618" i="3" a="1"/>
  <c r="J618" i="3"/>
  <c r="J619" i="3" a="1"/>
  <c r="J619" i="3"/>
  <c r="J620" i="3" a="1"/>
  <c r="J620" i="3" s="1"/>
  <c r="J621" i="3" a="1"/>
  <c r="J621" i="3"/>
  <c r="J622" i="3" a="1"/>
  <c r="J622" i="3" s="1"/>
  <c r="J623" i="3" a="1"/>
  <c r="J623" i="3"/>
  <c r="J624" i="3" a="1"/>
  <c r="J624" i="3"/>
  <c r="J625" i="3" a="1"/>
  <c r="J625" i="3"/>
  <c r="J626" i="3" a="1"/>
  <c r="J626" i="3" s="1"/>
  <c r="J627" i="3" a="1"/>
  <c r="J627" i="3"/>
  <c r="J628" i="3" a="1"/>
  <c r="J628" i="3"/>
  <c r="J629" i="3" a="1"/>
  <c r="J629" i="3" s="1"/>
  <c r="J630" i="3" a="1"/>
  <c r="J630" i="3"/>
  <c r="J631" i="3" a="1"/>
  <c r="J631" i="3"/>
  <c r="J632" i="3" a="1"/>
  <c r="J632" i="3" s="1"/>
  <c r="J633" i="3" a="1"/>
  <c r="J633" i="3"/>
  <c r="J634" i="3" a="1"/>
  <c r="J634" i="3"/>
  <c r="J635" i="3" a="1"/>
  <c r="J635" i="3"/>
  <c r="J636" i="3" a="1"/>
  <c r="J636" i="3"/>
  <c r="J637" i="3" a="1"/>
  <c r="J637" i="3"/>
  <c r="J638" i="3" a="1"/>
  <c r="J638" i="3" s="1"/>
  <c r="J639" i="3" a="1"/>
  <c r="J639" i="3"/>
  <c r="J640" i="3" a="1"/>
  <c r="J640" i="3"/>
  <c r="J641" i="3" a="1"/>
  <c r="J641" i="3"/>
  <c r="J642" i="3" a="1"/>
  <c r="J642" i="3" s="1"/>
  <c r="J643" i="3" a="1"/>
  <c r="J643" i="3" s="1"/>
  <c r="J644" i="3" a="1"/>
  <c r="J644" i="3" s="1"/>
  <c r="J645" i="3" a="1"/>
  <c r="J645" i="3"/>
  <c r="J646" i="3" a="1"/>
  <c r="J646" i="3"/>
  <c r="J647" i="3" a="1"/>
  <c r="J647" i="3"/>
  <c r="J648" i="3" a="1"/>
  <c r="J648" i="3"/>
  <c r="J649" i="3" a="1"/>
  <c r="J649" i="3"/>
  <c r="J650" i="3" a="1"/>
  <c r="J650" i="3" s="1"/>
  <c r="J651" i="3" a="1"/>
  <c r="J651" i="3"/>
  <c r="J652" i="3" a="1"/>
  <c r="J652" i="3"/>
  <c r="J653" i="3" a="1"/>
  <c r="J653" i="3"/>
  <c r="J654" i="3" a="1"/>
  <c r="J654" i="3"/>
  <c r="J655" i="3" a="1"/>
  <c r="J655" i="3" s="1"/>
  <c r="J656" i="3" a="1"/>
  <c r="J656" i="3" s="1"/>
  <c r="J657" i="3" a="1"/>
  <c r="J657" i="3" s="1"/>
  <c r="J658" i="3" a="1"/>
  <c r="J658" i="3"/>
  <c r="J659" i="3" a="1"/>
  <c r="J659" i="3"/>
  <c r="J660" i="3" a="1"/>
  <c r="J660" i="3"/>
  <c r="J661" i="3" a="1"/>
  <c r="J661" i="3"/>
  <c r="J662" i="3" a="1"/>
  <c r="J662" i="3" s="1"/>
  <c r="J663" i="3" a="1"/>
  <c r="J663" i="3" s="1"/>
  <c r="J664" i="3" a="1"/>
  <c r="J664" i="3"/>
  <c r="J665" i="3" a="1"/>
  <c r="J665" i="3"/>
  <c r="J666" i="3" a="1"/>
  <c r="J666" i="3"/>
  <c r="J667" i="3" a="1"/>
  <c r="J667" i="3"/>
  <c r="J668" i="3" a="1"/>
  <c r="J668" i="3" s="1"/>
  <c r="J669" i="3" a="1"/>
  <c r="J669" i="3"/>
  <c r="J670" i="3" a="1"/>
  <c r="J670" i="3" s="1"/>
  <c r="J671" i="3" a="1"/>
  <c r="J671" i="3"/>
  <c r="J672" i="3" a="1"/>
  <c r="J672" i="3"/>
  <c r="J673" i="3" a="1"/>
  <c r="J673" i="3"/>
  <c r="J674" i="3" a="1"/>
  <c r="J674" i="3" s="1"/>
  <c r="J675" i="3" a="1"/>
  <c r="J675" i="3" s="1"/>
  <c r="J676" i="3" a="1"/>
  <c r="J676" i="3"/>
  <c r="J677" i="3" a="1"/>
  <c r="J677" i="3" s="1"/>
  <c r="J678" i="3" a="1"/>
  <c r="J678" i="3"/>
  <c r="J679" i="3" a="1"/>
  <c r="J679" i="3"/>
  <c r="J680" i="3" a="1"/>
  <c r="J680" i="3" s="1"/>
  <c r="J681" i="3" a="1"/>
  <c r="J681" i="3"/>
  <c r="J682" i="3" a="1"/>
  <c r="J682" i="3"/>
  <c r="J683" i="3" a="1"/>
  <c r="J683" i="3" s="1"/>
  <c r="J684" i="3" a="1"/>
  <c r="J684" i="3"/>
  <c r="J685" i="3" a="1"/>
  <c r="J685" i="3"/>
  <c r="J686" i="3" a="1"/>
  <c r="J686" i="3" s="1"/>
  <c r="J687" i="3" a="1"/>
  <c r="J687" i="3"/>
  <c r="J688" i="3" a="1"/>
  <c r="J688" i="3" s="1"/>
  <c r="J689" i="3" a="1"/>
  <c r="J689" i="3"/>
  <c r="J690" i="3" a="1"/>
  <c r="J690" i="3" s="1"/>
  <c r="J691" i="3" a="1"/>
  <c r="J691" i="3"/>
  <c r="J692" i="3" a="1"/>
  <c r="J692" i="3" s="1"/>
  <c r="J693" i="3" a="1"/>
  <c r="J693" i="3"/>
  <c r="J694" i="3" a="1"/>
  <c r="J694" i="3"/>
  <c r="J695" i="3" a="1"/>
  <c r="J695" i="3"/>
  <c r="J696" i="3" a="1"/>
  <c r="J696" i="3"/>
  <c r="J697" i="3" a="1"/>
  <c r="J697" i="3" s="1"/>
  <c r="J698" i="3" a="1"/>
  <c r="J698" i="3" s="1"/>
  <c r="J699" i="3" a="1"/>
  <c r="J699" i="3"/>
  <c r="J700" i="3" a="1"/>
  <c r="J700" i="3"/>
  <c r="J701" i="3" a="1"/>
  <c r="J701" i="3" s="1"/>
  <c r="J702" i="3" a="1"/>
  <c r="J702" i="3"/>
  <c r="J703" i="3" a="1"/>
  <c r="J703" i="3"/>
  <c r="J704" i="3" a="1"/>
  <c r="J704" i="3" s="1"/>
  <c r="J705" i="3" a="1"/>
  <c r="J705" i="3"/>
  <c r="J706" i="3" a="1"/>
  <c r="J706" i="3"/>
  <c r="J707" i="3" a="1"/>
  <c r="J707" i="3"/>
  <c r="J708" i="3" a="1"/>
  <c r="J708" i="3"/>
  <c r="J709" i="3" a="1"/>
  <c r="J709" i="3"/>
  <c r="J710" i="3" a="1"/>
  <c r="J710" i="3" s="1"/>
  <c r="J711" i="3" a="1"/>
  <c r="J711" i="3" s="1"/>
  <c r="J712" i="3" a="1"/>
  <c r="J712" i="3"/>
  <c r="J713" i="3" a="1"/>
  <c r="J713" i="3"/>
  <c r="J714" i="3" a="1"/>
  <c r="J714" i="3" s="1"/>
  <c r="J715" i="3" a="1"/>
  <c r="J715" i="3"/>
  <c r="J716" i="3" a="1"/>
  <c r="J716" i="3" s="1"/>
  <c r="J717" i="3" a="1"/>
  <c r="J717" i="3"/>
  <c r="J718" i="3" a="1"/>
  <c r="J718" i="3" s="1"/>
  <c r="J719" i="3" a="1"/>
  <c r="J719" i="3"/>
  <c r="J720" i="3" a="1"/>
  <c r="J720" i="3"/>
  <c r="J721" i="3" a="1"/>
  <c r="J721" i="3"/>
  <c r="J722" i="3" a="1"/>
  <c r="J722" i="3" s="1"/>
  <c r="J723" i="3" a="1"/>
  <c r="J723" i="3"/>
  <c r="J724" i="3" a="1"/>
  <c r="J724" i="3" s="1"/>
  <c r="J725" i="3" a="1"/>
  <c r="J725" i="3"/>
  <c r="J726" i="3" a="1"/>
  <c r="J726" i="3"/>
  <c r="J727" i="3" a="1"/>
  <c r="J727" i="3" s="1"/>
  <c r="J728" i="3" a="1"/>
  <c r="J728" i="3"/>
  <c r="J729" i="3" a="1"/>
  <c r="J729" i="3"/>
  <c r="J730" i="3" a="1"/>
  <c r="J730" i="3"/>
  <c r="J731" i="3" a="1"/>
  <c r="J731" i="3" s="1"/>
  <c r="J732" i="3" a="1"/>
  <c r="J732" i="3"/>
  <c r="J733" i="3" a="1"/>
  <c r="J733" i="3" s="1"/>
  <c r="J734" i="3" a="1"/>
  <c r="J734" i="3"/>
  <c r="J735" i="3" a="1"/>
  <c r="J735" i="3"/>
  <c r="J736" i="3" a="1"/>
  <c r="J736" i="3"/>
  <c r="J737" i="3" a="1"/>
  <c r="J737" i="3" s="1"/>
  <c r="J738" i="3" a="1"/>
  <c r="J738" i="3"/>
  <c r="J739" i="3" a="1"/>
  <c r="J739" i="3" s="1"/>
  <c r="J740" i="3" a="1"/>
  <c r="J740" i="3"/>
  <c r="J741" i="3" a="1"/>
  <c r="J741" i="3"/>
  <c r="J742" i="3" a="1"/>
  <c r="J742" i="3"/>
  <c r="J743" i="3" a="1"/>
  <c r="J743" i="3"/>
  <c r="J744" i="3" a="1"/>
  <c r="J744" i="3" s="1"/>
  <c r="J745" i="3" a="1"/>
  <c r="J745" i="3" s="1"/>
  <c r="J746" i="3" a="1"/>
  <c r="J746" i="3"/>
  <c r="J747" i="3" a="1"/>
  <c r="J747" i="3"/>
  <c r="J748" i="3" a="1"/>
  <c r="J748" i="3"/>
  <c r="J749" i="3" a="1"/>
  <c r="J749" i="3"/>
  <c r="J750" i="3" a="1"/>
  <c r="J750" i="3" s="1"/>
  <c r="J751" i="3" a="1"/>
  <c r="J751" i="3" s="1"/>
  <c r="J752" i="3" a="1"/>
  <c r="J752" i="3"/>
  <c r="J753" i="3" a="1"/>
  <c r="J753" i="3"/>
  <c r="J754" i="3" a="1"/>
  <c r="J754" i="3"/>
  <c r="J755" i="3" a="1"/>
  <c r="J755" i="3"/>
  <c r="J756" i="3" a="1"/>
  <c r="J756" i="3"/>
  <c r="J757" i="3" a="1"/>
  <c r="J757" i="3" s="1"/>
  <c r="J758" i="3" a="1"/>
  <c r="J758" i="3"/>
  <c r="J759" i="3" a="1"/>
  <c r="J759" i="3"/>
  <c r="J760" i="3" a="1"/>
  <c r="J760" i="3"/>
  <c r="J761" i="3" a="1"/>
  <c r="J761" i="3"/>
  <c r="J762" i="3" a="1"/>
  <c r="J762" i="3"/>
  <c r="J763" i="3" a="1"/>
  <c r="J763" i="3" s="1"/>
  <c r="J764" i="3" a="1"/>
  <c r="J764" i="3" s="1"/>
  <c r="J765" i="3" a="1"/>
  <c r="J765" i="3"/>
  <c r="J766" i="3" a="1"/>
  <c r="J766" i="3"/>
  <c r="J767" i="3" a="1"/>
  <c r="J767" i="3"/>
  <c r="J768" i="3" a="1"/>
  <c r="J768" i="3"/>
  <c r="J769" i="3" a="1"/>
  <c r="J769" i="3" s="1"/>
  <c r="J770" i="3" a="1"/>
  <c r="J770" i="3" s="1"/>
  <c r="J771" i="3" a="1"/>
  <c r="J771" i="3"/>
  <c r="J772" i="3" a="1"/>
  <c r="J772" i="3"/>
  <c r="J773" i="3" a="1"/>
  <c r="J773" i="3"/>
  <c r="J774" i="3" a="1"/>
  <c r="J774" i="3"/>
  <c r="J775" i="3" a="1"/>
  <c r="J775" i="3"/>
  <c r="J776" i="3" a="1"/>
  <c r="J776" i="3" s="1"/>
  <c r="J777" i="3" a="1"/>
  <c r="J777" i="3"/>
  <c r="J778" i="3" a="1"/>
  <c r="J778" i="3"/>
  <c r="J779" i="3" a="1"/>
  <c r="J779" i="3"/>
  <c r="J780" i="3" a="1"/>
  <c r="J780" i="3"/>
  <c r="J781" i="3" a="1"/>
  <c r="J781" i="3"/>
  <c r="J782" i="3" a="1"/>
  <c r="J782" i="3" s="1"/>
  <c r="J783" i="3" a="1"/>
  <c r="J783" i="3"/>
  <c r="J784" i="3" a="1"/>
  <c r="J784" i="3"/>
  <c r="J785" i="3" a="1"/>
  <c r="J785" i="3"/>
  <c r="J786" i="3" a="1"/>
  <c r="J786" i="3"/>
  <c r="J787" i="3" a="1"/>
  <c r="J787" i="3"/>
  <c r="J788" i="3" a="1"/>
  <c r="J788" i="3" s="1"/>
  <c r="J789" i="3" a="1"/>
  <c r="J789" i="3"/>
  <c r="J790" i="3" a="1"/>
  <c r="J790" i="3"/>
  <c r="J791" i="3" a="1"/>
  <c r="J791" i="3"/>
  <c r="J792" i="3" a="1"/>
  <c r="J792" i="3"/>
  <c r="J793" i="3" a="1"/>
  <c r="J793" i="3"/>
  <c r="J794" i="3" a="1"/>
  <c r="J794" i="3" s="1"/>
  <c r="J795" i="3" a="1"/>
  <c r="J795" i="3"/>
  <c r="J796" i="3" a="1"/>
  <c r="J796" i="3"/>
  <c r="J797" i="3" a="1"/>
  <c r="J797" i="3"/>
  <c r="J798" i="3" a="1"/>
  <c r="J798" i="3"/>
  <c r="J799" i="3" a="1"/>
  <c r="J799" i="3"/>
  <c r="J800" i="3" a="1"/>
  <c r="J800" i="3" s="1"/>
  <c r="J801" i="3" a="1"/>
  <c r="J801" i="3"/>
  <c r="J802" i="3" a="1"/>
  <c r="J802" i="3"/>
  <c r="J803" i="3" a="1"/>
  <c r="J803" i="3"/>
  <c r="J804" i="3" a="1"/>
  <c r="J804" i="3"/>
  <c r="J805" i="3" a="1"/>
  <c r="J805" i="3"/>
  <c r="J806" i="3" a="1"/>
  <c r="J806" i="3" s="1"/>
  <c r="J807" i="3" a="1"/>
  <c r="J807" i="3"/>
  <c r="J808" i="3" a="1"/>
  <c r="J808" i="3"/>
  <c r="J809" i="3" a="1"/>
  <c r="J809" i="3"/>
  <c r="J810" i="3" a="1"/>
  <c r="J810" i="3"/>
  <c r="J811" i="3" a="1"/>
  <c r="J811" i="3"/>
  <c r="J812" i="3" a="1"/>
  <c r="J812" i="3" s="1"/>
  <c r="J813" i="3" a="1"/>
  <c r="J813" i="3"/>
  <c r="J814" i="3" a="1"/>
  <c r="J814" i="3"/>
  <c r="J815" i="3" a="1"/>
  <c r="J815" i="3"/>
  <c r="J816" i="3" a="1"/>
  <c r="J816" i="3"/>
  <c r="J817" i="3" a="1"/>
  <c r="J817" i="3"/>
  <c r="J818" i="3" a="1"/>
  <c r="J818" i="3" s="1"/>
  <c r="J819" i="3" a="1"/>
  <c r="J819" i="3"/>
  <c r="J820" i="3" a="1"/>
  <c r="J820" i="3"/>
  <c r="J821" i="3" a="1"/>
  <c r="J821" i="3"/>
  <c r="J822" i="3" a="1"/>
  <c r="J822" i="3"/>
  <c r="J823" i="3" a="1"/>
  <c r="J823" i="3"/>
  <c r="J824" i="3" a="1"/>
  <c r="J824" i="3" s="1"/>
  <c r="J825" i="3" a="1"/>
  <c r="J825" i="3"/>
  <c r="J826" i="3" a="1"/>
  <c r="J826" i="3"/>
  <c r="J827" i="3" a="1"/>
  <c r="J827" i="3"/>
  <c r="J828" i="3" a="1"/>
  <c r="J828" i="3"/>
  <c r="J829" i="3" a="1"/>
  <c r="J829" i="3"/>
  <c r="J830" i="3" a="1"/>
  <c r="J830" i="3" s="1"/>
  <c r="J831" i="3" a="1"/>
  <c r="J831" i="3"/>
  <c r="J832" i="3" a="1"/>
  <c r="J832" i="3"/>
  <c r="J833" i="3" a="1"/>
  <c r="J833" i="3"/>
  <c r="J834" i="3" a="1"/>
  <c r="J834" i="3" s="1"/>
  <c r="J835" i="3" a="1"/>
  <c r="J835" i="3"/>
  <c r="J836" i="3" a="1"/>
  <c r="J836" i="3"/>
  <c r="J837" i="3" a="1"/>
  <c r="J837" i="3" s="1"/>
  <c r="J838" i="3" a="1"/>
  <c r="J838" i="3"/>
  <c r="J839" i="3" a="1"/>
  <c r="J839" i="3"/>
  <c r="J840" i="3" a="1"/>
  <c r="J840" i="3"/>
  <c r="J841" i="3" a="1"/>
  <c r="J841" i="3"/>
  <c r="J842" i="3" a="1"/>
  <c r="J842" i="3"/>
  <c r="J843" i="3" a="1"/>
  <c r="J843" i="3" s="1"/>
  <c r="J844" i="3" a="1"/>
  <c r="J844" i="3"/>
  <c r="J845" i="3" a="1"/>
  <c r="J845" i="3"/>
  <c r="J846" i="3" a="1"/>
  <c r="J846" i="3" s="1"/>
  <c r="J847" i="3" a="1"/>
  <c r="J847" i="3"/>
  <c r="J848" i="3" a="1"/>
  <c r="J848" i="3"/>
  <c r="J849" i="3" a="1"/>
  <c r="J849" i="3" s="1"/>
  <c r="J850" i="3" a="1"/>
  <c r="J850" i="3"/>
  <c r="J851" i="3" a="1"/>
  <c r="J851" i="3"/>
  <c r="J852" i="3" a="1"/>
  <c r="J852" i="3" s="1"/>
  <c r="J853" i="3" a="1"/>
  <c r="J853" i="3"/>
  <c r="J854" i="3" a="1"/>
  <c r="J854" i="3"/>
  <c r="J855" i="3" a="1"/>
  <c r="J855" i="3"/>
  <c r="J856" i="3" a="1"/>
  <c r="J856" i="3" s="1"/>
  <c r="J857" i="3" a="1"/>
  <c r="J857" i="3"/>
  <c r="J858" i="3" a="1"/>
  <c r="J858" i="3" s="1"/>
  <c r="J859" i="3" a="1"/>
  <c r="J859" i="3"/>
  <c r="J860" i="3" a="1"/>
  <c r="J860" i="3"/>
  <c r="J861" i="3" a="1"/>
  <c r="J861" i="3"/>
  <c r="J862" i="3" a="1"/>
  <c r="J862" i="3" s="1"/>
  <c r="J863" i="3" a="1"/>
  <c r="J863" i="3"/>
  <c r="J864" i="3" a="1"/>
  <c r="J864" i="3" s="1"/>
  <c r="J865" i="3" a="1"/>
  <c r="J865" i="3"/>
  <c r="J866" i="3" a="1"/>
  <c r="J866" i="3"/>
  <c r="J867" i="3" a="1"/>
  <c r="J867" i="3"/>
  <c r="J868" i="3" a="1"/>
  <c r="J868" i="3"/>
  <c r="J869" i="3" a="1"/>
  <c r="J869" i="3" s="1"/>
  <c r="J870" i="3" a="1"/>
  <c r="J870" i="3" s="1"/>
  <c r="J871" i="3" a="1"/>
  <c r="J871" i="3"/>
  <c r="J872" i="3" a="1"/>
  <c r="J872" i="3"/>
  <c r="J873" i="3" a="1"/>
  <c r="J873" i="3"/>
  <c r="J874" i="3" a="1"/>
  <c r="J874" i="3"/>
  <c r="J875" i="3" a="1"/>
  <c r="J875" i="3" s="1"/>
  <c r="J876" i="3" a="1"/>
  <c r="J876" i="3" s="1"/>
  <c r="J877" i="3" a="1"/>
  <c r="J877" i="3"/>
  <c r="J878" i="3" a="1"/>
  <c r="J878" i="3"/>
  <c r="J879" i="3" a="1"/>
  <c r="J879" i="3"/>
  <c r="J880" i="3" a="1"/>
  <c r="J880" i="3"/>
  <c r="J881" i="3" a="1"/>
  <c r="J881" i="3"/>
  <c r="J882" i="3" a="1"/>
  <c r="J882" i="3" s="1"/>
  <c r="J883" i="3" a="1"/>
  <c r="J883" i="3"/>
  <c r="J884" i="3" a="1"/>
  <c r="J884" i="3"/>
  <c r="J885" i="3" a="1"/>
  <c r="J885" i="3"/>
  <c r="J886" i="3" a="1"/>
  <c r="J886" i="3"/>
  <c r="J887" i="3" a="1"/>
  <c r="J887" i="3"/>
  <c r="J888" i="3" a="1"/>
  <c r="J888" i="3" s="1"/>
  <c r="J889" i="3" a="1"/>
  <c r="J889" i="3" s="1"/>
  <c r="J890" i="3" a="1"/>
  <c r="J890" i="3"/>
  <c r="J17" i="3" a="1"/>
  <c r="J17" i="3"/>
  <c r="J2" i="3" a="1"/>
  <c r="J2" i="3" s="1"/>
  <c r="J3" i="3" a="1"/>
  <c r="J3" i="3"/>
  <c r="J4" i="3" a="1"/>
  <c r="J4" i="3"/>
  <c r="J5" i="3" a="1"/>
  <c r="J5" i="3" s="1"/>
  <c r="J6" i="3" a="1"/>
  <c r="J6" i="3"/>
  <c r="J7" i="3" a="1"/>
  <c r="J7" i="3"/>
  <c r="J8" i="3" a="1"/>
  <c r="J8" i="3"/>
  <c r="J9" i="3" a="1"/>
  <c r="J9" i="3"/>
  <c r="J10" i="3" a="1"/>
  <c r="J10" i="3"/>
  <c r="J11" i="3" a="1"/>
  <c r="J11" i="3" s="1"/>
  <c r="J12" i="3" a="1"/>
  <c r="J12" i="3"/>
  <c r="J13" i="3" a="1"/>
  <c r="J13" i="3"/>
  <c r="J14" i="3" a="1"/>
  <c r="J14" i="3"/>
  <c r="J15" i="3" a="1"/>
  <c r="J15" i="3"/>
  <c r="J16" i="3" a="1"/>
  <c r="J16" i="3"/>
  <c r="B11" i="2"/>
  <c r="B10" i="2"/>
  <c r="B1" i="2"/>
  <c r="B9" i="2"/>
  <c r="B8" i="2"/>
  <c r="B7" i="2"/>
  <c r="B6" i="2"/>
  <c r="B5" i="2"/>
  <c r="B4" i="2"/>
  <c r="B3" i="2"/>
  <c r="B2" i="2"/>
  <c r="M19" i="3" l="1" a="1"/>
  <c r="M19" i="3" s="1"/>
  <c r="M14" i="3" a="1"/>
  <c r="M14" i="3" s="1"/>
  <c r="M16" i="3" a="1"/>
  <c r="M16"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3CF48F-D7B0-4FE4-89C4-FA0385EC38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1742871-778F-4787-9A32-CA2E936B7129}" name="WorksheetConnection_HR_Data!$A$1:$U$1501" type="102" refreshedVersion="8" minRefreshableVersion="5">
    <extLst>
      <ext xmlns:x15="http://schemas.microsoft.com/office/spreadsheetml/2010/11/main" uri="{DE250136-89BD-433C-8126-D09CA5730AF9}">
        <x15:connection id="Range" autoDelete="1">
          <x15:rangePr sourceName="_xlcn.WorksheetConnection_HR_DataA1U150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<sst xmlns="http://schemas.openxmlformats.org/spreadsheetml/2006/main" count="22601" uniqueCount="1597">
  <si>
    <t>Employee_ID</t>
  </si>
  <si>
    <t>Employee_Code</t>
  </si>
  <si>
    <t>Age</t>
  </si>
  <si>
    <t>Gender</t>
  </si>
  <si>
    <t>City</t>
  </si>
  <si>
    <t>Department</t>
  </si>
  <si>
    <t>Job_Role</t>
  </si>
  <si>
    <t>Education</t>
  </si>
  <si>
    <t>Marital_Status</t>
  </si>
  <si>
    <t>Monthly_Income</t>
  </si>
  <si>
    <t>Stock_Option_Level</t>
  </si>
  <si>
    <t>Years_At_Company</t>
  </si>
  <si>
    <t>Total_Working_Years</t>
  </si>
  <si>
    <t>Joining_Date</t>
  </si>
  <si>
    <t>Job_Satisfaction</t>
  </si>
  <si>
    <t>Performance_Rating</t>
  </si>
  <si>
    <t>Overtime</t>
  </si>
  <si>
    <t>Attrition</t>
  </si>
  <si>
    <t>Training_Times_Last_Year</t>
  </si>
  <si>
    <t>Work_Life_Balance</t>
  </si>
  <si>
    <t>EMP10001</t>
  </si>
  <si>
    <t>EMP10002</t>
  </si>
  <si>
    <t>EMP10003</t>
  </si>
  <si>
    <t>EMP10004</t>
  </si>
  <si>
    <t>EMP10005</t>
  </si>
  <si>
    <t>EMP10006</t>
  </si>
  <si>
    <t>EMP10007</t>
  </si>
  <si>
    <t>EMP10008</t>
  </si>
  <si>
    <t>EMP10009</t>
  </si>
  <si>
    <t>EMP10010</t>
  </si>
  <si>
    <t>EMP10011</t>
  </si>
  <si>
    <t>EMP10012</t>
  </si>
  <si>
    <t>EMP10013</t>
  </si>
  <si>
    <t>EMP10014</t>
  </si>
  <si>
    <t>EMP10015</t>
  </si>
  <si>
    <t>EMP10016</t>
  </si>
  <si>
    <t>EMP10017</t>
  </si>
  <si>
    <t>EMP10018</t>
  </si>
  <si>
    <t>EMP10019</t>
  </si>
  <si>
    <t>EMP10020</t>
  </si>
  <si>
    <t>EMP10021</t>
  </si>
  <si>
    <t>EMP10022</t>
  </si>
  <si>
    <t>EMP10023</t>
  </si>
  <si>
    <t>EMP10024</t>
  </si>
  <si>
    <t>EMP10025</t>
  </si>
  <si>
    <t>EMP10026</t>
  </si>
  <si>
    <t>EMP10027</t>
  </si>
  <si>
    <t>EMP10028</t>
  </si>
  <si>
    <t>EMP10029</t>
  </si>
  <si>
    <t>EMP10030</t>
  </si>
  <si>
    <t>EMP10031</t>
  </si>
  <si>
    <t>EMP10032</t>
  </si>
  <si>
    <t>EMP10033</t>
  </si>
  <si>
    <t>EMP10034</t>
  </si>
  <si>
    <t>EMP10035</t>
  </si>
  <si>
    <t>EMP10036</t>
  </si>
  <si>
    <t>EMP10037</t>
  </si>
  <si>
    <t>EMP10038</t>
  </si>
  <si>
    <t>EMP10039</t>
  </si>
  <si>
    <t>EMP10040</t>
  </si>
  <si>
    <t>EMP10041</t>
  </si>
  <si>
    <t>EMP10042</t>
  </si>
  <si>
    <t>EMP10043</t>
  </si>
  <si>
    <t>EMP10044</t>
  </si>
  <si>
    <t>EMP10045</t>
  </si>
  <si>
    <t>EMP10046</t>
  </si>
  <si>
    <t>EMP10047</t>
  </si>
  <si>
    <t>EMP10048</t>
  </si>
  <si>
    <t>EMP10049</t>
  </si>
  <si>
    <t>EMP10050</t>
  </si>
  <si>
    <t>EMP10051</t>
  </si>
  <si>
    <t>EMP10052</t>
  </si>
  <si>
    <t>EMP10053</t>
  </si>
  <si>
    <t>EMP10054</t>
  </si>
  <si>
    <t>EMP10055</t>
  </si>
  <si>
    <t>EMP10056</t>
  </si>
  <si>
    <t>EMP10057</t>
  </si>
  <si>
    <t>EMP10058</t>
  </si>
  <si>
    <t>EMP10059</t>
  </si>
  <si>
    <t>EMP10060</t>
  </si>
  <si>
    <t>EMP10061</t>
  </si>
  <si>
    <t>EMP10062</t>
  </si>
  <si>
    <t>EMP10063</t>
  </si>
  <si>
    <t>EMP10064</t>
  </si>
  <si>
    <t>EMP10065</t>
  </si>
  <si>
    <t>EMP10066</t>
  </si>
  <si>
    <t>EMP10067</t>
  </si>
  <si>
    <t>EMP10068</t>
  </si>
  <si>
    <t>EMP10069</t>
  </si>
  <si>
    <t>EMP10070</t>
  </si>
  <si>
    <t>EMP10071</t>
  </si>
  <si>
    <t>EMP10072</t>
  </si>
  <si>
    <t>EMP10073</t>
  </si>
  <si>
    <t>EMP10074</t>
  </si>
  <si>
    <t>EMP10075</t>
  </si>
  <si>
    <t>EMP10076</t>
  </si>
  <si>
    <t>EMP10077</t>
  </si>
  <si>
    <t>EMP10078</t>
  </si>
  <si>
    <t>EMP10079</t>
  </si>
  <si>
    <t>EMP10080</t>
  </si>
  <si>
    <t>EMP10081</t>
  </si>
  <si>
    <t>EMP10082</t>
  </si>
  <si>
    <t>EMP10083</t>
  </si>
  <si>
    <t>EMP10084</t>
  </si>
  <si>
    <t>EMP10085</t>
  </si>
  <si>
    <t>EMP10086</t>
  </si>
  <si>
    <t>EMP10087</t>
  </si>
  <si>
    <t>EMP10088</t>
  </si>
  <si>
    <t>EMP10089</t>
  </si>
  <si>
    <t>EMP10090</t>
  </si>
  <si>
    <t>EMP10091</t>
  </si>
  <si>
    <t>EMP10092</t>
  </si>
  <si>
    <t>EMP10093</t>
  </si>
  <si>
    <t>EMP10094</t>
  </si>
  <si>
    <t>EMP10095</t>
  </si>
  <si>
    <t>EMP10096</t>
  </si>
  <si>
    <t>EMP10097</t>
  </si>
  <si>
    <t>EMP10098</t>
  </si>
  <si>
    <t>EMP10099</t>
  </si>
  <si>
    <t>EMP10100</t>
  </si>
  <si>
    <t>EMP10101</t>
  </si>
  <si>
    <t>EMP10102</t>
  </si>
  <si>
    <t>EMP10103</t>
  </si>
  <si>
    <t>EMP10104</t>
  </si>
  <si>
    <t>EMP10105</t>
  </si>
  <si>
    <t>EMP10106</t>
  </si>
  <si>
    <t>EMP10107</t>
  </si>
  <si>
    <t>EMP10108</t>
  </si>
  <si>
    <t>EMP10109</t>
  </si>
  <si>
    <t>EMP10110</t>
  </si>
  <si>
    <t>EMP10111</t>
  </si>
  <si>
    <t>EMP10112</t>
  </si>
  <si>
    <t>EMP10113</t>
  </si>
  <si>
    <t>EMP10114</t>
  </si>
  <si>
    <t>EMP10115</t>
  </si>
  <si>
    <t>EMP10116</t>
  </si>
  <si>
    <t>EMP10117</t>
  </si>
  <si>
    <t>EMP10118</t>
  </si>
  <si>
    <t>EMP10119</t>
  </si>
  <si>
    <t>EMP10120</t>
  </si>
  <si>
    <t>EMP10121</t>
  </si>
  <si>
    <t>EMP10122</t>
  </si>
  <si>
    <t>EMP10123</t>
  </si>
  <si>
    <t>EMP10124</t>
  </si>
  <si>
    <t>EMP10125</t>
  </si>
  <si>
    <t>EMP10126</t>
  </si>
  <si>
    <t>EMP10127</t>
  </si>
  <si>
    <t>EMP10128</t>
  </si>
  <si>
    <t>EMP10129</t>
  </si>
  <si>
    <t>EMP10130</t>
  </si>
  <si>
    <t>EMP10131</t>
  </si>
  <si>
    <t>EMP10132</t>
  </si>
  <si>
    <t>EMP10133</t>
  </si>
  <si>
    <t>EMP10134</t>
  </si>
  <si>
    <t>EMP10135</t>
  </si>
  <si>
    <t>EMP10136</t>
  </si>
  <si>
    <t>EMP10137</t>
  </si>
  <si>
    <t>EMP10138</t>
  </si>
  <si>
    <t>EMP10139</t>
  </si>
  <si>
    <t>EMP10140</t>
  </si>
  <si>
    <t>EMP10141</t>
  </si>
  <si>
    <t>EMP10142</t>
  </si>
  <si>
    <t>EMP10143</t>
  </si>
  <si>
    <t>EMP10144</t>
  </si>
  <si>
    <t>EMP10145</t>
  </si>
  <si>
    <t>EMP10146</t>
  </si>
  <si>
    <t>EMP10147</t>
  </si>
  <si>
    <t>EMP10148</t>
  </si>
  <si>
    <t>EMP10149</t>
  </si>
  <si>
    <t>EMP10150</t>
  </si>
  <si>
    <t>EMP10151</t>
  </si>
  <si>
    <t>EMP10152</t>
  </si>
  <si>
    <t>EMP10153</t>
  </si>
  <si>
    <t>EMP10154</t>
  </si>
  <si>
    <t>EMP10155</t>
  </si>
  <si>
    <t>EMP10156</t>
  </si>
  <si>
    <t>EMP10157</t>
  </si>
  <si>
    <t>EMP10158</t>
  </si>
  <si>
    <t>EMP10159</t>
  </si>
  <si>
    <t>EMP10160</t>
  </si>
  <si>
    <t>EMP10161</t>
  </si>
  <si>
    <t>EMP10162</t>
  </si>
  <si>
    <t>EMP10163</t>
  </si>
  <si>
    <t>EMP10164</t>
  </si>
  <si>
    <t>EMP10165</t>
  </si>
  <si>
    <t>EMP10166</t>
  </si>
  <si>
    <t>EMP10167</t>
  </si>
  <si>
    <t>EMP10168</t>
  </si>
  <si>
    <t>EMP10169</t>
  </si>
  <si>
    <t>EMP10170</t>
  </si>
  <si>
    <t>EMP10171</t>
  </si>
  <si>
    <t>EMP10172</t>
  </si>
  <si>
    <t>EMP10173</t>
  </si>
  <si>
    <t>EMP10174</t>
  </si>
  <si>
    <t>EMP10175</t>
  </si>
  <si>
    <t>EMP10176</t>
  </si>
  <si>
    <t>EMP10177</t>
  </si>
  <si>
    <t>EMP10178</t>
  </si>
  <si>
    <t>EMP10179</t>
  </si>
  <si>
    <t>EMP10180</t>
  </si>
  <si>
    <t>EMP10181</t>
  </si>
  <si>
    <t>EMP10182</t>
  </si>
  <si>
    <t>EMP10183</t>
  </si>
  <si>
    <t>EMP10184</t>
  </si>
  <si>
    <t>EMP10185</t>
  </si>
  <si>
    <t>EMP10186</t>
  </si>
  <si>
    <t>EMP10187</t>
  </si>
  <si>
    <t>EMP10188</t>
  </si>
  <si>
    <t>EMP10189</t>
  </si>
  <si>
    <t>EMP10190</t>
  </si>
  <si>
    <t>EMP10191</t>
  </si>
  <si>
    <t>EMP10192</t>
  </si>
  <si>
    <t>EMP10193</t>
  </si>
  <si>
    <t>EMP10194</t>
  </si>
  <si>
    <t>EMP10195</t>
  </si>
  <si>
    <t>EMP10196</t>
  </si>
  <si>
    <t>EMP10197</t>
  </si>
  <si>
    <t>EMP10198</t>
  </si>
  <si>
    <t>EMP10199</t>
  </si>
  <si>
    <t>EMP10200</t>
  </si>
  <si>
    <t>EMP10201</t>
  </si>
  <si>
    <t>EMP10202</t>
  </si>
  <si>
    <t>EMP10203</t>
  </si>
  <si>
    <t>EMP10204</t>
  </si>
  <si>
    <t>EMP10205</t>
  </si>
  <si>
    <t>EMP10206</t>
  </si>
  <si>
    <t>EMP10207</t>
  </si>
  <si>
    <t>EMP10208</t>
  </si>
  <si>
    <t>EMP10209</t>
  </si>
  <si>
    <t>EMP10210</t>
  </si>
  <si>
    <t>EMP10211</t>
  </si>
  <si>
    <t>EMP10212</t>
  </si>
  <si>
    <t>EMP10213</t>
  </si>
  <si>
    <t>EMP10214</t>
  </si>
  <si>
    <t>EMP10215</t>
  </si>
  <si>
    <t>EMP10216</t>
  </si>
  <si>
    <t>EMP10217</t>
  </si>
  <si>
    <t>EMP10218</t>
  </si>
  <si>
    <t>EMP10219</t>
  </si>
  <si>
    <t>EMP10220</t>
  </si>
  <si>
    <t>EMP10221</t>
  </si>
  <si>
    <t>EMP10222</t>
  </si>
  <si>
    <t>EMP10223</t>
  </si>
  <si>
    <t>EMP10224</t>
  </si>
  <si>
    <t>EMP10225</t>
  </si>
  <si>
    <t>EMP10226</t>
  </si>
  <si>
    <t>EMP10227</t>
  </si>
  <si>
    <t>EMP10228</t>
  </si>
  <si>
    <t>EMP10229</t>
  </si>
  <si>
    <t>EMP10230</t>
  </si>
  <si>
    <t>EMP10231</t>
  </si>
  <si>
    <t>EMP10232</t>
  </si>
  <si>
    <t>EMP10233</t>
  </si>
  <si>
    <t>EMP10234</t>
  </si>
  <si>
    <t>EMP10235</t>
  </si>
  <si>
    <t>EMP10236</t>
  </si>
  <si>
    <t>EMP10237</t>
  </si>
  <si>
    <t>EMP10238</t>
  </si>
  <si>
    <t>EMP10239</t>
  </si>
  <si>
    <t>EMP10240</t>
  </si>
  <si>
    <t>EMP10241</t>
  </si>
  <si>
    <t>EMP10242</t>
  </si>
  <si>
    <t>EMP10243</t>
  </si>
  <si>
    <t>EMP10244</t>
  </si>
  <si>
    <t>EMP10245</t>
  </si>
  <si>
    <t>EMP10246</t>
  </si>
  <si>
    <t>EMP10247</t>
  </si>
  <si>
    <t>EMP10248</t>
  </si>
  <si>
    <t>EMP10249</t>
  </si>
  <si>
    <t>EMP10250</t>
  </si>
  <si>
    <t>EMP10251</t>
  </si>
  <si>
    <t>EMP10252</t>
  </si>
  <si>
    <t>EMP10253</t>
  </si>
  <si>
    <t>EMP10254</t>
  </si>
  <si>
    <t>EMP10255</t>
  </si>
  <si>
    <t>EMP10256</t>
  </si>
  <si>
    <t>EMP10257</t>
  </si>
  <si>
    <t>EMP10258</t>
  </si>
  <si>
    <t>EMP10259</t>
  </si>
  <si>
    <t>EMP10260</t>
  </si>
  <si>
    <t>EMP10261</t>
  </si>
  <si>
    <t>EMP10262</t>
  </si>
  <si>
    <t>EMP10263</t>
  </si>
  <si>
    <t>EMP10264</t>
  </si>
  <si>
    <t>EMP10265</t>
  </si>
  <si>
    <t>EMP10266</t>
  </si>
  <si>
    <t>EMP10267</t>
  </si>
  <si>
    <t>EMP10268</t>
  </si>
  <si>
    <t>EMP10269</t>
  </si>
  <si>
    <t>EMP10270</t>
  </si>
  <si>
    <t>EMP10271</t>
  </si>
  <si>
    <t>EMP10272</t>
  </si>
  <si>
    <t>EMP10273</t>
  </si>
  <si>
    <t>EMP10274</t>
  </si>
  <si>
    <t>EMP10275</t>
  </si>
  <si>
    <t>EMP10276</t>
  </si>
  <si>
    <t>EMP10277</t>
  </si>
  <si>
    <t>EMP10278</t>
  </si>
  <si>
    <t>EMP10279</t>
  </si>
  <si>
    <t>EMP10280</t>
  </si>
  <si>
    <t>EMP10281</t>
  </si>
  <si>
    <t>EMP10282</t>
  </si>
  <si>
    <t>EMP10283</t>
  </si>
  <si>
    <t>EMP10284</t>
  </si>
  <si>
    <t>EMP10285</t>
  </si>
  <si>
    <t>EMP10286</t>
  </si>
  <si>
    <t>EMP10287</t>
  </si>
  <si>
    <t>EMP10288</t>
  </si>
  <si>
    <t>EMP10289</t>
  </si>
  <si>
    <t>EMP10290</t>
  </si>
  <si>
    <t>EMP10291</t>
  </si>
  <si>
    <t>EMP10292</t>
  </si>
  <si>
    <t>EMP10293</t>
  </si>
  <si>
    <t>EMP10294</t>
  </si>
  <si>
    <t>EMP10295</t>
  </si>
  <si>
    <t>EMP10296</t>
  </si>
  <si>
    <t>EMP10297</t>
  </si>
  <si>
    <t>EMP10298</t>
  </si>
  <si>
    <t>EMP10299</t>
  </si>
  <si>
    <t>EMP10300</t>
  </si>
  <si>
    <t>EMP10301</t>
  </si>
  <si>
    <t>EMP10302</t>
  </si>
  <si>
    <t>EMP10303</t>
  </si>
  <si>
    <t>EMP10304</t>
  </si>
  <si>
    <t>EMP10305</t>
  </si>
  <si>
    <t>EMP10306</t>
  </si>
  <si>
    <t>EMP10307</t>
  </si>
  <si>
    <t>EMP10308</t>
  </si>
  <si>
    <t>EMP10309</t>
  </si>
  <si>
    <t>EMP10310</t>
  </si>
  <si>
    <t>EMP10311</t>
  </si>
  <si>
    <t>EMP10312</t>
  </si>
  <si>
    <t>EMP10313</t>
  </si>
  <si>
    <t>EMP10314</t>
  </si>
  <si>
    <t>EMP10315</t>
  </si>
  <si>
    <t>EMP10316</t>
  </si>
  <si>
    <t>EMP10317</t>
  </si>
  <si>
    <t>EMP10318</t>
  </si>
  <si>
    <t>EMP10319</t>
  </si>
  <si>
    <t>EMP10320</t>
  </si>
  <si>
    <t>EMP10321</t>
  </si>
  <si>
    <t>EMP10322</t>
  </si>
  <si>
    <t>EMP10323</t>
  </si>
  <si>
    <t>EMP10324</t>
  </si>
  <si>
    <t>EMP10325</t>
  </si>
  <si>
    <t>EMP10326</t>
  </si>
  <si>
    <t>EMP10327</t>
  </si>
  <si>
    <t>EMP10328</t>
  </si>
  <si>
    <t>EMP10329</t>
  </si>
  <si>
    <t>EMP10330</t>
  </si>
  <si>
    <t>EMP10331</t>
  </si>
  <si>
    <t>EMP10332</t>
  </si>
  <si>
    <t>EMP10333</t>
  </si>
  <si>
    <t>EMP10334</t>
  </si>
  <si>
    <t>EMP10335</t>
  </si>
  <si>
    <t>EMP10336</t>
  </si>
  <si>
    <t>EMP10337</t>
  </si>
  <si>
    <t>EMP10338</t>
  </si>
  <si>
    <t>EMP10339</t>
  </si>
  <si>
    <t>EMP10340</t>
  </si>
  <si>
    <t>EMP10341</t>
  </si>
  <si>
    <t>EMP10342</t>
  </si>
  <si>
    <t>EMP10343</t>
  </si>
  <si>
    <t>EMP10344</t>
  </si>
  <si>
    <t>EMP10345</t>
  </si>
  <si>
    <t>EMP10346</t>
  </si>
  <si>
    <t>EMP10347</t>
  </si>
  <si>
    <t>EMP10348</t>
  </si>
  <si>
    <t>EMP10349</t>
  </si>
  <si>
    <t>EMP10350</t>
  </si>
  <si>
    <t>EMP10351</t>
  </si>
  <si>
    <t>EMP10352</t>
  </si>
  <si>
    <t>EMP10353</t>
  </si>
  <si>
    <t>EMP10354</t>
  </si>
  <si>
    <t>EMP10355</t>
  </si>
  <si>
    <t>EMP10356</t>
  </si>
  <si>
    <t>EMP10357</t>
  </si>
  <si>
    <t>EMP10358</t>
  </si>
  <si>
    <t>EMP10359</t>
  </si>
  <si>
    <t>EMP10360</t>
  </si>
  <si>
    <t>EMP10361</t>
  </si>
  <si>
    <t>EMP10362</t>
  </si>
  <si>
    <t>EMP10363</t>
  </si>
  <si>
    <t>EMP10364</t>
  </si>
  <si>
    <t>EMP10365</t>
  </si>
  <si>
    <t>EMP10366</t>
  </si>
  <si>
    <t>EMP10367</t>
  </si>
  <si>
    <t>EMP10368</t>
  </si>
  <si>
    <t>EMP10369</t>
  </si>
  <si>
    <t>EMP10370</t>
  </si>
  <si>
    <t>EMP10371</t>
  </si>
  <si>
    <t>EMP10372</t>
  </si>
  <si>
    <t>EMP10373</t>
  </si>
  <si>
    <t>EMP10374</t>
  </si>
  <si>
    <t>EMP10375</t>
  </si>
  <si>
    <t>EMP10376</t>
  </si>
  <si>
    <t>EMP10377</t>
  </si>
  <si>
    <t>EMP10378</t>
  </si>
  <si>
    <t>EMP10379</t>
  </si>
  <si>
    <t>EMP10380</t>
  </si>
  <si>
    <t>EMP10381</t>
  </si>
  <si>
    <t>EMP10382</t>
  </si>
  <si>
    <t>EMP10383</t>
  </si>
  <si>
    <t>EMP10384</t>
  </si>
  <si>
    <t>EMP10385</t>
  </si>
  <si>
    <t>EMP10386</t>
  </si>
  <si>
    <t>EMP10387</t>
  </si>
  <si>
    <t>EMP10388</t>
  </si>
  <si>
    <t>EMP10389</t>
  </si>
  <si>
    <t>EMP10390</t>
  </si>
  <si>
    <t>EMP10391</t>
  </si>
  <si>
    <t>EMP10392</t>
  </si>
  <si>
    <t>EMP10393</t>
  </si>
  <si>
    <t>EMP10394</t>
  </si>
  <si>
    <t>EMP10395</t>
  </si>
  <si>
    <t>EMP10396</t>
  </si>
  <si>
    <t>EMP10397</t>
  </si>
  <si>
    <t>EMP10398</t>
  </si>
  <si>
    <t>EMP10399</t>
  </si>
  <si>
    <t>EMP10400</t>
  </si>
  <si>
    <t>EMP10401</t>
  </si>
  <si>
    <t>EMP10402</t>
  </si>
  <si>
    <t>EMP10403</t>
  </si>
  <si>
    <t>EMP10404</t>
  </si>
  <si>
    <t>EMP10405</t>
  </si>
  <si>
    <t>EMP10406</t>
  </si>
  <si>
    <t>EMP10407</t>
  </si>
  <si>
    <t>EMP10408</t>
  </si>
  <si>
    <t>EMP10409</t>
  </si>
  <si>
    <t>EMP10410</t>
  </si>
  <si>
    <t>EMP10411</t>
  </si>
  <si>
    <t>EMP10412</t>
  </si>
  <si>
    <t>EMP10413</t>
  </si>
  <si>
    <t>EMP10414</t>
  </si>
  <si>
    <t>EMP10415</t>
  </si>
  <si>
    <t>EMP10416</t>
  </si>
  <si>
    <t>EMP10417</t>
  </si>
  <si>
    <t>EMP10418</t>
  </si>
  <si>
    <t>EMP10419</t>
  </si>
  <si>
    <t>EMP10420</t>
  </si>
  <si>
    <t>EMP10421</t>
  </si>
  <si>
    <t>EMP10422</t>
  </si>
  <si>
    <t>EMP10423</t>
  </si>
  <si>
    <t>EMP10424</t>
  </si>
  <si>
    <t>EMP10425</t>
  </si>
  <si>
    <t>EMP10426</t>
  </si>
  <si>
    <t>EMP10427</t>
  </si>
  <si>
    <t>EMP10428</t>
  </si>
  <si>
    <t>EMP10429</t>
  </si>
  <si>
    <t>EMP10430</t>
  </si>
  <si>
    <t>EMP10431</t>
  </si>
  <si>
    <t>EMP10432</t>
  </si>
  <si>
    <t>EMP10433</t>
  </si>
  <si>
    <t>EMP10434</t>
  </si>
  <si>
    <t>EMP10435</t>
  </si>
  <si>
    <t>EMP10436</t>
  </si>
  <si>
    <t>EMP10437</t>
  </si>
  <si>
    <t>EMP10438</t>
  </si>
  <si>
    <t>EMP10439</t>
  </si>
  <si>
    <t>EMP10440</t>
  </si>
  <si>
    <t>EMP10441</t>
  </si>
  <si>
    <t>EMP10442</t>
  </si>
  <si>
    <t>EMP10443</t>
  </si>
  <si>
    <t>EMP10444</t>
  </si>
  <si>
    <t>EMP10445</t>
  </si>
  <si>
    <t>EMP10446</t>
  </si>
  <si>
    <t>EMP10447</t>
  </si>
  <si>
    <t>EMP10448</t>
  </si>
  <si>
    <t>EMP10449</t>
  </si>
  <si>
    <t>EMP10450</t>
  </si>
  <si>
    <t>EMP10451</t>
  </si>
  <si>
    <t>EMP10452</t>
  </si>
  <si>
    <t>EMP10453</t>
  </si>
  <si>
    <t>EMP10454</t>
  </si>
  <si>
    <t>EMP10455</t>
  </si>
  <si>
    <t>EMP10456</t>
  </si>
  <si>
    <t>EMP10457</t>
  </si>
  <si>
    <t>EMP10458</t>
  </si>
  <si>
    <t>EMP10459</t>
  </si>
  <si>
    <t>EMP10460</t>
  </si>
  <si>
    <t>EMP10461</t>
  </si>
  <si>
    <t>EMP10462</t>
  </si>
  <si>
    <t>EMP10463</t>
  </si>
  <si>
    <t>EMP10464</t>
  </si>
  <si>
    <t>EMP10465</t>
  </si>
  <si>
    <t>EMP10466</t>
  </si>
  <si>
    <t>EMP10467</t>
  </si>
  <si>
    <t>EMP10468</t>
  </si>
  <si>
    <t>EMP10469</t>
  </si>
  <si>
    <t>EMP10470</t>
  </si>
  <si>
    <t>EMP10471</t>
  </si>
  <si>
    <t>EMP10472</t>
  </si>
  <si>
    <t>EMP10473</t>
  </si>
  <si>
    <t>EMP10474</t>
  </si>
  <si>
    <t>EMP10475</t>
  </si>
  <si>
    <t>EMP10476</t>
  </si>
  <si>
    <t>EMP10477</t>
  </si>
  <si>
    <t>EMP10478</t>
  </si>
  <si>
    <t>EMP10479</t>
  </si>
  <si>
    <t>EMP10480</t>
  </si>
  <si>
    <t>EMP10481</t>
  </si>
  <si>
    <t>EMP10482</t>
  </si>
  <si>
    <t>EMP10483</t>
  </si>
  <si>
    <t>EMP10484</t>
  </si>
  <si>
    <t>EMP10485</t>
  </si>
  <si>
    <t>EMP10486</t>
  </si>
  <si>
    <t>EMP10487</t>
  </si>
  <si>
    <t>EMP10488</t>
  </si>
  <si>
    <t>EMP10489</t>
  </si>
  <si>
    <t>EMP10490</t>
  </si>
  <si>
    <t>EMP10491</t>
  </si>
  <si>
    <t>EMP10492</t>
  </si>
  <si>
    <t>EMP10493</t>
  </si>
  <si>
    <t>EMP10494</t>
  </si>
  <si>
    <t>EMP10495</t>
  </si>
  <si>
    <t>EMP10496</t>
  </si>
  <si>
    <t>EMP10497</t>
  </si>
  <si>
    <t>EMP10498</t>
  </si>
  <si>
    <t>EMP10499</t>
  </si>
  <si>
    <t>EMP10500</t>
  </si>
  <si>
    <t>EMP10501</t>
  </si>
  <si>
    <t>EMP10502</t>
  </si>
  <si>
    <t>EMP10503</t>
  </si>
  <si>
    <t>EMP10504</t>
  </si>
  <si>
    <t>EMP10505</t>
  </si>
  <si>
    <t>EMP10506</t>
  </si>
  <si>
    <t>EMP10507</t>
  </si>
  <si>
    <t>EMP10508</t>
  </si>
  <si>
    <t>EMP10509</t>
  </si>
  <si>
    <t>EMP10510</t>
  </si>
  <si>
    <t>EMP10511</t>
  </si>
  <si>
    <t>EMP10512</t>
  </si>
  <si>
    <t>EMP10513</t>
  </si>
  <si>
    <t>EMP10514</t>
  </si>
  <si>
    <t>EMP10515</t>
  </si>
  <si>
    <t>EMP10516</t>
  </si>
  <si>
    <t>EMP10517</t>
  </si>
  <si>
    <t>EMP10518</t>
  </si>
  <si>
    <t>EMP10519</t>
  </si>
  <si>
    <t>EMP10520</t>
  </si>
  <si>
    <t>EMP10521</t>
  </si>
  <si>
    <t>EMP10522</t>
  </si>
  <si>
    <t>EMP10523</t>
  </si>
  <si>
    <t>EMP10524</t>
  </si>
  <si>
    <t>EMP10525</t>
  </si>
  <si>
    <t>EMP10526</t>
  </si>
  <si>
    <t>EMP10527</t>
  </si>
  <si>
    <t>EMP10528</t>
  </si>
  <si>
    <t>EMP10529</t>
  </si>
  <si>
    <t>EMP10530</t>
  </si>
  <si>
    <t>EMP10531</t>
  </si>
  <si>
    <t>EMP10532</t>
  </si>
  <si>
    <t>EMP10533</t>
  </si>
  <si>
    <t>EMP10534</t>
  </si>
  <si>
    <t>EMP10535</t>
  </si>
  <si>
    <t>EMP10536</t>
  </si>
  <si>
    <t>EMP10537</t>
  </si>
  <si>
    <t>EMP10538</t>
  </si>
  <si>
    <t>EMP10539</t>
  </si>
  <si>
    <t>EMP10540</t>
  </si>
  <si>
    <t>EMP10541</t>
  </si>
  <si>
    <t>EMP10542</t>
  </si>
  <si>
    <t>EMP10543</t>
  </si>
  <si>
    <t>EMP10544</t>
  </si>
  <si>
    <t>EMP10545</t>
  </si>
  <si>
    <t>EMP10546</t>
  </si>
  <si>
    <t>EMP10547</t>
  </si>
  <si>
    <t>EMP10548</t>
  </si>
  <si>
    <t>EMP10549</t>
  </si>
  <si>
    <t>EMP10550</t>
  </si>
  <si>
    <t>EMP10551</t>
  </si>
  <si>
    <t>EMP10552</t>
  </si>
  <si>
    <t>EMP10553</t>
  </si>
  <si>
    <t>EMP10554</t>
  </si>
  <si>
    <t>EMP10555</t>
  </si>
  <si>
    <t>EMP10556</t>
  </si>
  <si>
    <t>EMP10557</t>
  </si>
  <si>
    <t>EMP10558</t>
  </si>
  <si>
    <t>EMP10559</t>
  </si>
  <si>
    <t>EMP10560</t>
  </si>
  <si>
    <t>EMP10561</t>
  </si>
  <si>
    <t>EMP10562</t>
  </si>
  <si>
    <t>EMP10563</t>
  </si>
  <si>
    <t>EMP10564</t>
  </si>
  <si>
    <t>EMP10565</t>
  </si>
  <si>
    <t>EMP10566</t>
  </si>
  <si>
    <t>EMP10567</t>
  </si>
  <si>
    <t>EMP10568</t>
  </si>
  <si>
    <t>EMP10569</t>
  </si>
  <si>
    <t>EMP10570</t>
  </si>
  <si>
    <t>EMP10571</t>
  </si>
  <si>
    <t>EMP10572</t>
  </si>
  <si>
    <t>EMP10573</t>
  </si>
  <si>
    <t>EMP10574</t>
  </si>
  <si>
    <t>EMP10575</t>
  </si>
  <si>
    <t>EMP10576</t>
  </si>
  <si>
    <t>EMP10577</t>
  </si>
  <si>
    <t>EMP10578</t>
  </si>
  <si>
    <t>EMP10579</t>
  </si>
  <si>
    <t>EMP10580</t>
  </si>
  <si>
    <t>EMP10581</t>
  </si>
  <si>
    <t>EMP10582</t>
  </si>
  <si>
    <t>EMP10583</t>
  </si>
  <si>
    <t>EMP10584</t>
  </si>
  <si>
    <t>EMP10585</t>
  </si>
  <si>
    <t>EMP10586</t>
  </si>
  <si>
    <t>EMP10587</t>
  </si>
  <si>
    <t>EMP10588</t>
  </si>
  <si>
    <t>EMP10589</t>
  </si>
  <si>
    <t>EMP10590</t>
  </si>
  <si>
    <t>EMP10591</t>
  </si>
  <si>
    <t>EMP10592</t>
  </si>
  <si>
    <t>EMP10593</t>
  </si>
  <si>
    <t>EMP10594</t>
  </si>
  <si>
    <t>EMP10595</t>
  </si>
  <si>
    <t>EMP10596</t>
  </si>
  <si>
    <t>EMP10597</t>
  </si>
  <si>
    <t>EMP10598</t>
  </si>
  <si>
    <t>EMP10599</t>
  </si>
  <si>
    <t>EMP10600</t>
  </si>
  <si>
    <t>EMP10601</t>
  </si>
  <si>
    <t>EMP10602</t>
  </si>
  <si>
    <t>EMP10603</t>
  </si>
  <si>
    <t>EMP10604</t>
  </si>
  <si>
    <t>EMP10605</t>
  </si>
  <si>
    <t>EMP10606</t>
  </si>
  <si>
    <t>EMP10607</t>
  </si>
  <si>
    <t>EMP10608</t>
  </si>
  <si>
    <t>EMP10609</t>
  </si>
  <si>
    <t>EMP10610</t>
  </si>
  <si>
    <t>EMP10611</t>
  </si>
  <si>
    <t>EMP10612</t>
  </si>
  <si>
    <t>EMP10613</t>
  </si>
  <si>
    <t>EMP10614</t>
  </si>
  <si>
    <t>EMP10615</t>
  </si>
  <si>
    <t>EMP10616</t>
  </si>
  <si>
    <t>EMP10617</t>
  </si>
  <si>
    <t>EMP10618</t>
  </si>
  <si>
    <t>EMP10619</t>
  </si>
  <si>
    <t>EMP10620</t>
  </si>
  <si>
    <t>EMP10621</t>
  </si>
  <si>
    <t>EMP10622</t>
  </si>
  <si>
    <t>EMP10623</t>
  </si>
  <si>
    <t>EMP10624</t>
  </si>
  <si>
    <t>EMP10625</t>
  </si>
  <si>
    <t>EMP10626</t>
  </si>
  <si>
    <t>EMP10627</t>
  </si>
  <si>
    <t>EMP10628</t>
  </si>
  <si>
    <t>EMP10629</t>
  </si>
  <si>
    <t>EMP10630</t>
  </si>
  <si>
    <t>EMP10631</t>
  </si>
  <si>
    <t>EMP10632</t>
  </si>
  <si>
    <t>EMP10633</t>
  </si>
  <si>
    <t>EMP10634</t>
  </si>
  <si>
    <t>EMP10635</t>
  </si>
  <si>
    <t>EMP10636</t>
  </si>
  <si>
    <t>EMP10637</t>
  </si>
  <si>
    <t>EMP10638</t>
  </si>
  <si>
    <t>EMP10639</t>
  </si>
  <si>
    <t>EMP10640</t>
  </si>
  <si>
    <t>EMP10641</t>
  </si>
  <si>
    <t>EMP10642</t>
  </si>
  <si>
    <t>EMP10643</t>
  </si>
  <si>
    <t>EMP10644</t>
  </si>
  <si>
    <t>EMP10645</t>
  </si>
  <si>
    <t>EMP10646</t>
  </si>
  <si>
    <t>EMP10647</t>
  </si>
  <si>
    <t>EMP10648</t>
  </si>
  <si>
    <t>EMP10649</t>
  </si>
  <si>
    <t>EMP10650</t>
  </si>
  <si>
    <t>EMP10651</t>
  </si>
  <si>
    <t>EMP10652</t>
  </si>
  <si>
    <t>EMP10653</t>
  </si>
  <si>
    <t>EMP10654</t>
  </si>
  <si>
    <t>EMP10655</t>
  </si>
  <si>
    <t>EMP10656</t>
  </si>
  <si>
    <t>EMP10657</t>
  </si>
  <si>
    <t>EMP10658</t>
  </si>
  <si>
    <t>EMP10659</t>
  </si>
  <si>
    <t>EMP10660</t>
  </si>
  <si>
    <t>EMP10661</t>
  </si>
  <si>
    <t>EMP10662</t>
  </si>
  <si>
    <t>EMP10663</t>
  </si>
  <si>
    <t>EMP10664</t>
  </si>
  <si>
    <t>EMP10665</t>
  </si>
  <si>
    <t>EMP10666</t>
  </si>
  <si>
    <t>EMP10667</t>
  </si>
  <si>
    <t>EMP10668</t>
  </si>
  <si>
    <t>EMP10669</t>
  </si>
  <si>
    <t>EMP10670</t>
  </si>
  <si>
    <t>EMP10671</t>
  </si>
  <si>
    <t>EMP10672</t>
  </si>
  <si>
    <t>EMP10673</t>
  </si>
  <si>
    <t>EMP10674</t>
  </si>
  <si>
    <t>EMP10675</t>
  </si>
  <si>
    <t>EMP10676</t>
  </si>
  <si>
    <t>EMP10677</t>
  </si>
  <si>
    <t>EMP10678</t>
  </si>
  <si>
    <t>EMP10679</t>
  </si>
  <si>
    <t>EMP10680</t>
  </si>
  <si>
    <t>EMP10681</t>
  </si>
  <si>
    <t>EMP10682</t>
  </si>
  <si>
    <t>EMP10683</t>
  </si>
  <si>
    <t>EMP10684</t>
  </si>
  <si>
    <t>EMP10685</t>
  </si>
  <si>
    <t>EMP10686</t>
  </si>
  <si>
    <t>EMP10687</t>
  </si>
  <si>
    <t>EMP10688</t>
  </si>
  <si>
    <t>EMP10689</t>
  </si>
  <si>
    <t>EMP10690</t>
  </si>
  <si>
    <t>EMP10691</t>
  </si>
  <si>
    <t>EMP10692</t>
  </si>
  <si>
    <t>EMP10693</t>
  </si>
  <si>
    <t>EMP10694</t>
  </si>
  <si>
    <t>EMP10695</t>
  </si>
  <si>
    <t>EMP10696</t>
  </si>
  <si>
    <t>EMP10697</t>
  </si>
  <si>
    <t>EMP10698</t>
  </si>
  <si>
    <t>EMP10699</t>
  </si>
  <si>
    <t>EMP10700</t>
  </si>
  <si>
    <t>EMP10701</t>
  </si>
  <si>
    <t>EMP10702</t>
  </si>
  <si>
    <t>EMP10703</t>
  </si>
  <si>
    <t>EMP10704</t>
  </si>
  <si>
    <t>EMP10705</t>
  </si>
  <si>
    <t>EMP10706</t>
  </si>
  <si>
    <t>EMP10707</t>
  </si>
  <si>
    <t>EMP10708</t>
  </si>
  <si>
    <t>EMP10709</t>
  </si>
  <si>
    <t>EMP10710</t>
  </si>
  <si>
    <t>EMP10711</t>
  </si>
  <si>
    <t>EMP10712</t>
  </si>
  <si>
    <t>EMP10713</t>
  </si>
  <si>
    <t>EMP10714</t>
  </si>
  <si>
    <t>EMP10715</t>
  </si>
  <si>
    <t>EMP10716</t>
  </si>
  <si>
    <t>EMP10717</t>
  </si>
  <si>
    <t>EMP10718</t>
  </si>
  <si>
    <t>EMP10719</t>
  </si>
  <si>
    <t>EMP10720</t>
  </si>
  <si>
    <t>EMP10721</t>
  </si>
  <si>
    <t>EMP10722</t>
  </si>
  <si>
    <t>EMP10723</t>
  </si>
  <si>
    <t>EMP10724</t>
  </si>
  <si>
    <t>EMP10725</t>
  </si>
  <si>
    <t>EMP10726</t>
  </si>
  <si>
    <t>EMP10727</t>
  </si>
  <si>
    <t>EMP10728</t>
  </si>
  <si>
    <t>EMP10729</t>
  </si>
  <si>
    <t>EMP10730</t>
  </si>
  <si>
    <t>EMP10731</t>
  </si>
  <si>
    <t>EMP10732</t>
  </si>
  <si>
    <t>EMP10733</t>
  </si>
  <si>
    <t>EMP10734</t>
  </si>
  <si>
    <t>EMP10735</t>
  </si>
  <si>
    <t>EMP10736</t>
  </si>
  <si>
    <t>EMP10737</t>
  </si>
  <si>
    <t>EMP10738</t>
  </si>
  <si>
    <t>EMP10739</t>
  </si>
  <si>
    <t>EMP10740</t>
  </si>
  <si>
    <t>EMP10741</t>
  </si>
  <si>
    <t>EMP10742</t>
  </si>
  <si>
    <t>EMP10743</t>
  </si>
  <si>
    <t>EMP10744</t>
  </si>
  <si>
    <t>EMP10745</t>
  </si>
  <si>
    <t>EMP10746</t>
  </si>
  <si>
    <t>EMP10747</t>
  </si>
  <si>
    <t>EMP10748</t>
  </si>
  <si>
    <t>EMP10749</t>
  </si>
  <si>
    <t>EMP10750</t>
  </si>
  <si>
    <t>EMP10751</t>
  </si>
  <si>
    <t>EMP10752</t>
  </si>
  <si>
    <t>EMP10753</t>
  </si>
  <si>
    <t>EMP10754</t>
  </si>
  <si>
    <t>EMP10755</t>
  </si>
  <si>
    <t>EMP10756</t>
  </si>
  <si>
    <t>EMP10757</t>
  </si>
  <si>
    <t>EMP10758</t>
  </si>
  <si>
    <t>EMP10759</t>
  </si>
  <si>
    <t>EMP10760</t>
  </si>
  <si>
    <t>EMP10761</t>
  </si>
  <si>
    <t>EMP10762</t>
  </si>
  <si>
    <t>EMP10763</t>
  </si>
  <si>
    <t>EMP10764</t>
  </si>
  <si>
    <t>EMP10765</t>
  </si>
  <si>
    <t>EMP10766</t>
  </si>
  <si>
    <t>EMP10767</t>
  </si>
  <si>
    <t>EMP10768</t>
  </si>
  <si>
    <t>EMP10769</t>
  </si>
  <si>
    <t>EMP10770</t>
  </si>
  <si>
    <t>EMP10771</t>
  </si>
  <si>
    <t>EMP10772</t>
  </si>
  <si>
    <t>EMP10773</t>
  </si>
  <si>
    <t>EMP10774</t>
  </si>
  <si>
    <t>EMP10775</t>
  </si>
  <si>
    <t>EMP10776</t>
  </si>
  <si>
    <t>EMP10777</t>
  </si>
  <si>
    <t>EMP10778</t>
  </si>
  <si>
    <t>EMP10779</t>
  </si>
  <si>
    <t>EMP10780</t>
  </si>
  <si>
    <t>EMP10781</t>
  </si>
  <si>
    <t>EMP10782</t>
  </si>
  <si>
    <t>EMP10783</t>
  </si>
  <si>
    <t>EMP10784</t>
  </si>
  <si>
    <t>EMP10785</t>
  </si>
  <si>
    <t>EMP10786</t>
  </si>
  <si>
    <t>EMP10787</t>
  </si>
  <si>
    <t>EMP10788</t>
  </si>
  <si>
    <t>EMP10789</t>
  </si>
  <si>
    <t>EMP10790</t>
  </si>
  <si>
    <t>EMP10791</t>
  </si>
  <si>
    <t>EMP10792</t>
  </si>
  <si>
    <t>EMP10793</t>
  </si>
  <si>
    <t>EMP10794</t>
  </si>
  <si>
    <t>EMP10795</t>
  </si>
  <si>
    <t>EMP10796</t>
  </si>
  <si>
    <t>EMP10797</t>
  </si>
  <si>
    <t>EMP10798</t>
  </si>
  <si>
    <t>EMP10799</t>
  </si>
  <si>
    <t>EMP10800</t>
  </si>
  <si>
    <t>EMP10801</t>
  </si>
  <si>
    <t>EMP10802</t>
  </si>
  <si>
    <t>EMP10803</t>
  </si>
  <si>
    <t>EMP10804</t>
  </si>
  <si>
    <t>EMP10805</t>
  </si>
  <si>
    <t>EMP10806</t>
  </si>
  <si>
    <t>EMP10807</t>
  </si>
  <si>
    <t>EMP10808</t>
  </si>
  <si>
    <t>EMP10809</t>
  </si>
  <si>
    <t>EMP10810</t>
  </si>
  <si>
    <t>EMP10811</t>
  </si>
  <si>
    <t>EMP10812</t>
  </si>
  <si>
    <t>EMP10813</t>
  </si>
  <si>
    <t>EMP10814</t>
  </si>
  <si>
    <t>EMP10815</t>
  </si>
  <si>
    <t>EMP10816</t>
  </si>
  <si>
    <t>EMP10817</t>
  </si>
  <si>
    <t>EMP10818</t>
  </si>
  <si>
    <t>EMP10819</t>
  </si>
  <si>
    <t>EMP10820</t>
  </si>
  <si>
    <t>EMP10821</t>
  </si>
  <si>
    <t>EMP10822</t>
  </si>
  <si>
    <t>EMP10823</t>
  </si>
  <si>
    <t>EMP10824</t>
  </si>
  <si>
    <t>EMP10825</t>
  </si>
  <si>
    <t>EMP10826</t>
  </si>
  <si>
    <t>EMP10827</t>
  </si>
  <si>
    <t>EMP10828</t>
  </si>
  <si>
    <t>EMP10829</t>
  </si>
  <si>
    <t>EMP10830</t>
  </si>
  <si>
    <t>EMP10831</t>
  </si>
  <si>
    <t>EMP10832</t>
  </si>
  <si>
    <t>EMP10833</t>
  </si>
  <si>
    <t>EMP10834</t>
  </si>
  <si>
    <t>EMP10835</t>
  </si>
  <si>
    <t>EMP10836</t>
  </si>
  <si>
    <t>EMP10837</t>
  </si>
  <si>
    <t>EMP10838</t>
  </si>
  <si>
    <t>EMP10839</t>
  </si>
  <si>
    <t>EMP10840</t>
  </si>
  <si>
    <t>EMP10841</t>
  </si>
  <si>
    <t>EMP10842</t>
  </si>
  <si>
    <t>EMP10843</t>
  </si>
  <si>
    <t>EMP10844</t>
  </si>
  <si>
    <t>EMP10845</t>
  </si>
  <si>
    <t>EMP10846</t>
  </si>
  <si>
    <t>EMP10847</t>
  </si>
  <si>
    <t>EMP10848</t>
  </si>
  <si>
    <t>EMP10849</t>
  </si>
  <si>
    <t>EMP10850</t>
  </si>
  <si>
    <t>EMP10851</t>
  </si>
  <si>
    <t>EMP10852</t>
  </si>
  <si>
    <t>EMP10853</t>
  </si>
  <si>
    <t>EMP10854</t>
  </si>
  <si>
    <t>EMP10855</t>
  </si>
  <si>
    <t>EMP10856</t>
  </si>
  <si>
    <t>EMP10857</t>
  </si>
  <si>
    <t>EMP10858</t>
  </si>
  <si>
    <t>EMP10859</t>
  </si>
  <si>
    <t>EMP10860</t>
  </si>
  <si>
    <t>EMP10861</t>
  </si>
  <si>
    <t>EMP10862</t>
  </si>
  <si>
    <t>EMP10863</t>
  </si>
  <si>
    <t>EMP10864</t>
  </si>
  <si>
    <t>EMP10865</t>
  </si>
  <si>
    <t>EMP10866</t>
  </si>
  <si>
    <t>EMP10867</t>
  </si>
  <si>
    <t>EMP10868</t>
  </si>
  <si>
    <t>EMP10869</t>
  </si>
  <si>
    <t>EMP10870</t>
  </si>
  <si>
    <t>EMP10871</t>
  </si>
  <si>
    <t>EMP10872</t>
  </si>
  <si>
    <t>EMP10873</t>
  </si>
  <si>
    <t>EMP10874</t>
  </si>
  <si>
    <t>EMP10875</t>
  </si>
  <si>
    <t>EMP10876</t>
  </si>
  <si>
    <t>EMP10877</t>
  </si>
  <si>
    <t>EMP10878</t>
  </si>
  <si>
    <t>EMP10879</t>
  </si>
  <si>
    <t>EMP10880</t>
  </si>
  <si>
    <t>EMP10881</t>
  </si>
  <si>
    <t>EMP10882</t>
  </si>
  <si>
    <t>EMP10883</t>
  </si>
  <si>
    <t>EMP10884</t>
  </si>
  <si>
    <t>EMP10885</t>
  </si>
  <si>
    <t>EMP10886</t>
  </si>
  <si>
    <t>EMP10887</t>
  </si>
  <si>
    <t>EMP10888</t>
  </si>
  <si>
    <t>EMP10889</t>
  </si>
  <si>
    <t>EMP10890</t>
  </si>
  <si>
    <t>EMP10891</t>
  </si>
  <si>
    <t>EMP10892</t>
  </si>
  <si>
    <t>EMP10893</t>
  </si>
  <si>
    <t>EMP10894</t>
  </si>
  <si>
    <t>EMP10895</t>
  </si>
  <si>
    <t>EMP10896</t>
  </si>
  <si>
    <t>EMP10897</t>
  </si>
  <si>
    <t>EMP10898</t>
  </si>
  <si>
    <t>EMP10899</t>
  </si>
  <si>
    <t>EMP10900</t>
  </si>
  <si>
    <t>EMP10901</t>
  </si>
  <si>
    <t>EMP10902</t>
  </si>
  <si>
    <t>EMP10903</t>
  </si>
  <si>
    <t>EMP10904</t>
  </si>
  <si>
    <t>EMP10905</t>
  </si>
  <si>
    <t>EMP10906</t>
  </si>
  <si>
    <t>EMP10907</t>
  </si>
  <si>
    <t>EMP10908</t>
  </si>
  <si>
    <t>EMP10909</t>
  </si>
  <si>
    <t>EMP10910</t>
  </si>
  <si>
    <t>EMP10911</t>
  </si>
  <si>
    <t>EMP10912</t>
  </si>
  <si>
    <t>EMP10913</t>
  </si>
  <si>
    <t>EMP10914</t>
  </si>
  <si>
    <t>EMP10915</t>
  </si>
  <si>
    <t>EMP10916</t>
  </si>
  <si>
    <t>EMP10917</t>
  </si>
  <si>
    <t>EMP10918</t>
  </si>
  <si>
    <t>EMP10919</t>
  </si>
  <si>
    <t>EMP10920</t>
  </si>
  <si>
    <t>EMP10921</t>
  </si>
  <si>
    <t>EMP10922</t>
  </si>
  <si>
    <t>EMP10923</t>
  </si>
  <si>
    <t>EMP10924</t>
  </si>
  <si>
    <t>EMP10925</t>
  </si>
  <si>
    <t>EMP10926</t>
  </si>
  <si>
    <t>EMP10927</t>
  </si>
  <si>
    <t>EMP10928</t>
  </si>
  <si>
    <t>EMP10929</t>
  </si>
  <si>
    <t>EMP10930</t>
  </si>
  <si>
    <t>EMP10931</t>
  </si>
  <si>
    <t>EMP10932</t>
  </si>
  <si>
    <t>EMP10933</t>
  </si>
  <si>
    <t>EMP10934</t>
  </si>
  <si>
    <t>EMP10935</t>
  </si>
  <si>
    <t>EMP10936</t>
  </si>
  <si>
    <t>EMP10937</t>
  </si>
  <si>
    <t>EMP10938</t>
  </si>
  <si>
    <t>EMP10939</t>
  </si>
  <si>
    <t>EMP10940</t>
  </si>
  <si>
    <t>EMP10941</t>
  </si>
  <si>
    <t>EMP10942</t>
  </si>
  <si>
    <t>EMP10943</t>
  </si>
  <si>
    <t>EMP10944</t>
  </si>
  <si>
    <t>EMP10945</t>
  </si>
  <si>
    <t>EMP10946</t>
  </si>
  <si>
    <t>EMP10947</t>
  </si>
  <si>
    <t>EMP10948</t>
  </si>
  <si>
    <t>EMP10949</t>
  </si>
  <si>
    <t>EMP10950</t>
  </si>
  <si>
    <t>EMP10951</t>
  </si>
  <si>
    <t>EMP10952</t>
  </si>
  <si>
    <t>EMP10953</t>
  </si>
  <si>
    <t>EMP10954</t>
  </si>
  <si>
    <t>EMP10955</t>
  </si>
  <si>
    <t>EMP10956</t>
  </si>
  <si>
    <t>EMP10957</t>
  </si>
  <si>
    <t>EMP10958</t>
  </si>
  <si>
    <t>EMP10959</t>
  </si>
  <si>
    <t>EMP10960</t>
  </si>
  <si>
    <t>EMP10961</t>
  </si>
  <si>
    <t>EMP10962</t>
  </si>
  <si>
    <t>EMP10963</t>
  </si>
  <si>
    <t>EMP10964</t>
  </si>
  <si>
    <t>EMP10965</t>
  </si>
  <si>
    <t>EMP10966</t>
  </si>
  <si>
    <t>EMP10967</t>
  </si>
  <si>
    <t>EMP10968</t>
  </si>
  <si>
    <t>EMP10969</t>
  </si>
  <si>
    <t>EMP10970</t>
  </si>
  <si>
    <t>EMP10971</t>
  </si>
  <si>
    <t>EMP10972</t>
  </si>
  <si>
    <t>EMP10973</t>
  </si>
  <si>
    <t>EMP10974</t>
  </si>
  <si>
    <t>EMP10975</t>
  </si>
  <si>
    <t>EMP10976</t>
  </si>
  <si>
    <t>EMP10977</t>
  </si>
  <si>
    <t>EMP10978</t>
  </si>
  <si>
    <t>EMP10979</t>
  </si>
  <si>
    <t>EMP10980</t>
  </si>
  <si>
    <t>EMP10981</t>
  </si>
  <si>
    <t>EMP10982</t>
  </si>
  <si>
    <t>EMP10983</t>
  </si>
  <si>
    <t>EMP10984</t>
  </si>
  <si>
    <t>EMP10985</t>
  </si>
  <si>
    <t>EMP10986</t>
  </si>
  <si>
    <t>EMP10987</t>
  </si>
  <si>
    <t>EMP10988</t>
  </si>
  <si>
    <t>EMP10989</t>
  </si>
  <si>
    <t>EMP10990</t>
  </si>
  <si>
    <t>EMP10991</t>
  </si>
  <si>
    <t>EMP10992</t>
  </si>
  <si>
    <t>EMP10993</t>
  </si>
  <si>
    <t>EMP10994</t>
  </si>
  <si>
    <t>EMP10995</t>
  </si>
  <si>
    <t>EMP10996</t>
  </si>
  <si>
    <t>EMP10997</t>
  </si>
  <si>
    <t>EMP10998</t>
  </si>
  <si>
    <t>EMP10999</t>
  </si>
  <si>
    <t>EMP11000</t>
  </si>
  <si>
    <t>EMP11001</t>
  </si>
  <si>
    <t>EMP11002</t>
  </si>
  <si>
    <t>EMP11003</t>
  </si>
  <si>
    <t>EMP11004</t>
  </si>
  <si>
    <t>EMP11005</t>
  </si>
  <si>
    <t>EMP11006</t>
  </si>
  <si>
    <t>EMP11007</t>
  </si>
  <si>
    <t>EMP11008</t>
  </si>
  <si>
    <t>EMP11009</t>
  </si>
  <si>
    <t>EMP11010</t>
  </si>
  <si>
    <t>EMP11011</t>
  </si>
  <si>
    <t>EMP11012</t>
  </si>
  <si>
    <t>EMP11013</t>
  </si>
  <si>
    <t>EMP11014</t>
  </si>
  <si>
    <t>EMP11015</t>
  </si>
  <si>
    <t>EMP11016</t>
  </si>
  <si>
    <t>EMP11017</t>
  </si>
  <si>
    <t>EMP11018</t>
  </si>
  <si>
    <t>EMP11019</t>
  </si>
  <si>
    <t>EMP11020</t>
  </si>
  <si>
    <t>EMP11021</t>
  </si>
  <si>
    <t>EMP11022</t>
  </si>
  <si>
    <t>EMP11023</t>
  </si>
  <si>
    <t>EMP11024</t>
  </si>
  <si>
    <t>EMP11025</t>
  </si>
  <si>
    <t>EMP11026</t>
  </si>
  <si>
    <t>EMP11027</t>
  </si>
  <si>
    <t>EMP11028</t>
  </si>
  <si>
    <t>EMP11029</t>
  </si>
  <si>
    <t>EMP11030</t>
  </si>
  <si>
    <t>EMP11031</t>
  </si>
  <si>
    <t>EMP11032</t>
  </si>
  <si>
    <t>EMP11033</t>
  </si>
  <si>
    <t>EMP11034</t>
  </si>
  <si>
    <t>EMP11035</t>
  </si>
  <si>
    <t>EMP11036</t>
  </si>
  <si>
    <t>EMP11037</t>
  </si>
  <si>
    <t>EMP11038</t>
  </si>
  <si>
    <t>EMP11039</t>
  </si>
  <si>
    <t>EMP11040</t>
  </si>
  <si>
    <t>EMP11041</t>
  </si>
  <si>
    <t>EMP11042</t>
  </si>
  <si>
    <t>EMP11043</t>
  </si>
  <si>
    <t>EMP11044</t>
  </si>
  <si>
    <t>EMP11045</t>
  </si>
  <si>
    <t>EMP11046</t>
  </si>
  <si>
    <t>EMP11047</t>
  </si>
  <si>
    <t>EMP11048</t>
  </si>
  <si>
    <t>EMP11049</t>
  </si>
  <si>
    <t>EMP11050</t>
  </si>
  <si>
    <t>EMP11051</t>
  </si>
  <si>
    <t>EMP11052</t>
  </si>
  <si>
    <t>EMP11053</t>
  </si>
  <si>
    <t>EMP11054</t>
  </si>
  <si>
    <t>EMP11055</t>
  </si>
  <si>
    <t>EMP11056</t>
  </si>
  <si>
    <t>EMP11057</t>
  </si>
  <si>
    <t>EMP11058</t>
  </si>
  <si>
    <t>EMP11059</t>
  </si>
  <si>
    <t>EMP11060</t>
  </si>
  <si>
    <t>EMP11061</t>
  </si>
  <si>
    <t>EMP11062</t>
  </si>
  <si>
    <t>EMP11063</t>
  </si>
  <si>
    <t>EMP11064</t>
  </si>
  <si>
    <t>EMP11065</t>
  </si>
  <si>
    <t>EMP11066</t>
  </si>
  <si>
    <t>EMP11067</t>
  </si>
  <si>
    <t>EMP11068</t>
  </si>
  <si>
    <t>EMP11069</t>
  </si>
  <si>
    <t>EMP11070</t>
  </si>
  <si>
    <t>EMP11071</t>
  </si>
  <si>
    <t>EMP11072</t>
  </si>
  <si>
    <t>EMP11073</t>
  </si>
  <si>
    <t>EMP11074</t>
  </si>
  <si>
    <t>EMP11075</t>
  </si>
  <si>
    <t>EMP11076</t>
  </si>
  <si>
    <t>EMP11077</t>
  </si>
  <si>
    <t>EMP11078</t>
  </si>
  <si>
    <t>EMP11079</t>
  </si>
  <si>
    <t>EMP11080</t>
  </si>
  <si>
    <t>EMP11081</t>
  </si>
  <si>
    <t>EMP11082</t>
  </si>
  <si>
    <t>EMP11083</t>
  </si>
  <si>
    <t>EMP11084</t>
  </si>
  <si>
    <t>EMP11085</t>
  </si>
  <si>
    <t>EMP11086</t>
  </si>
  <si>
    <t>EMP11087</t>
  </si>
  <si>
    <t>EMP11088</t>
  </si>
  <si>
    <t>EMP11089</t>
  </si>
  <si>
    <t>EMP11090</t>
  </si>
  <si>
    <t>EMP11091</t>
  </si>
  <si>
    <t>EMP11092</t>
  </si>
  <si>
    <t>EMP11093</t>
  </si>
  <si>
    <t>EMP11094</t>
  </si>
  <si>
    <t>EMP11095</t>
  </si>
  <si>
    <t>EMP11096</t>
  </si>
  <si>
    <t>EMP11097</t>
  </si>
  <si>
    <t>EMP11098</t>
  </si>
  <si>
    <t>EMP11099</t>
  </si>
  <si>
    <t>EMP11100</t>
  </si>
  <si>
    <t>EMP11101</t>
  </si>
  <si>
    <t>EMP11102</t>
  </si>
  <si>
    <t>EMP11103</t>
  </si>
  <si>
    <t>EMP11104</t>
  </si>
  <si>
    <t>EMP11105</t>
  </si>
  <si>
    <t>EMP11106</t>
  </si>
  <si>
    <t>EMP11107</t>
  </si>
  <si>
    <t>EMP11108</t>
  </si>
  <si>
    <t>EMP11109</t>
  </si>
  <si>
    <t>EMP11110</t>
  </si>
  <si>
    <t>EMP11111</t>
  </si>
  <si>
    <t>EMP11112</t>
  </si>
  <si>
    <t>EMP11113</t>
  </si>
  <si>
    <t>EMP11114</t>
  </si>
  <si>
    <t>EMP11115</t>
  </si>
  <si>
    <t>EMP11116</t>
  </si>
  <si>
    <t>EMP11117</t>
  </si>
  <si>
    <t>EMP11118</t>
  </si>
  <si>
    <t>EMP11119</t>
  </si>
  <si>
    <t>EMP11120</t>
  </si>
  <si>
    <t>EMP11121</t>
  </si>
  <si>
    <t>EMP11122</t>
  </si>
  <si>
    <t>EMP11123</t>
  </si>
  <si>
    <t>EMP11124</t>
  </si>
  <si>
    <t>EMP11125</t>
  </si>
  <si>
    <t>EMP11126</t>
  </si>
  <si>
    <t>EMP11127</t>
  </si>
  <si>
    <t>EMP11128</t>
  </si>
  <si>
    <t>EMP11129</t>
  </si>
  <si>
    <t>EMP11130</t>
  </si>
  <si>
    <t>EMP11131</t>
  </si>
  <si>
    <t>EMP11132</t>
  </si>
  <si>
    <t>EMP11133</t>
  </si>
  <si>
    <t>EMP11134</t>
  </si>
  <si>
    <t>EMP11135</t>
  </si>
  <si>
    <t>EMP11136</t>
  </si>
  <si>
    <t>EMP11137</t>
  </si>
  <si>
    <t>EMP11138</t>
  </si>
  <si>
    <t>EMP11139</t>
  </si>
  <si>
    <t>EMP11140</t>
  </si>
  <si>
    <t>EMP11141</t>
  </si>
  <si>
    <t>EMP11142</t>
  </si>
  <si>
    <t>EMP11143</t>
  </si>
  <si>
    <t>EMP11144</t>
  </si>
  <si>
    <t>EMP11145</t>
  </si>
  <si>
    <t>EMP11146</t>
  </si>
  <si>
    <t>EMP11147</t>
  </si>
  <si>
    <t>EMP11148</t>
  </si>
  <si>
    <t>EMP11149</t>
  </si>
  <si>
    <t>EMP11150</t>
  </si>
  <si>
    <t>EMP11151</t>
  </si>
  <si>
    <t>EMP11152</t>
  </si>
  <si>
    <t>EMP11153</t>
  </si>
  <si>
    <t>EMP11154</t>
  </si>
  <si>
    <t>EMP11155</t>
  </si>
  <si>
    <t>EMP11156</t>
  </si>
  <si>
    <t>EMP11157</t>
  </si>
  <si>
    <t>EMP11158</t>
  </si>
  <si>
    <t>EMP11159</t>
  </si>
  <si>
    <t>EMP11160</t>
  </si>
  <si>
    <t>EMP11161</t>
  </si>
  <si>
    <t>EMP11162</t>
  </si>
  <si>
    <t>EMP11163</t>
  </si>
  <si>
    <t>EMP11164</t>
  </si>
  <si>
    <t>EMP11165</t>
  </si>
  <si>
    <t>EMP11166</t>
  </si>
  <si>
    <t>EMP11167</t>
  </si>
  <si>
    <t>EMP11168</t>
  </si>
  <si>
    <t>EMP11169</t>
  </si>
  <si>
    <t>EMP11170</t>
  </si>
  <si>
    <t>EMP11171</t>
  </si>
  <si>
    <t>EMP11172</t>
  </si>
  <si>
    <t>EMP11173</t>
  </si>
  <si>
    <t>EMP11174</t>
  </si>
  <si>
    <t>EMP11175</t>
  </si>
  <si>
    <t>EMP11176</t>
  </si>
  <si>
    <t>EMP11177</t>
  </si>
  <si>
    <t>EMP11178</t>
  </si>
  <si>
    <t>EMP11179</t>
  </si>
  <si>
    <t>EMP11180</t>
  </si>
  <si>
    <t>EMP11181</t>
  </si>
  <si>
    <t>EMP11182</t>
  </si>
  <si>
    <t>EMP11183</t>
  </si>
  <si>
    <t>EMP11184</t>
  </si>
  <si>
    <t>EMP11185</t>
  </si>
  <si>
    <t>EMP11186</t>
  </si>
  <si>
    <t>EMP11187</t>
  </si>
  <si>
    <t>EMP11188</t>
  </si>
  <si>
    <t>EMP11189</t>
  </si>
  <si>
    <t>EMP11190</t>
  </si>
  <si>
    <t>EMP11191</t>
  </si>
  <si>
    <t>EMP11192</t>
  </si>
  <si>
    <t>EMP11193</t>
  </si>
  <si>
    <t>EMP11194</t>
  </si>
  <si>
    <t>EMP11195</t>
  </si>
  <si>
    <t>EMP11196</t>
  </si>
  <si>
    <t>EMP11197</t>
  </si>
  <si>
    <t>EMP11198</t>
  </si>
  <si>
    <t>EMP11199</t>
  </si>
  <si>
    <t>EMP11200</t>
  </si>
  <si>
    <t>EMP11201</t>
  </si>
  <si>
    <t>EMP11202</t>
  </si>
  <si>
    <t>EMP11203</t>
  </si>
  <si>
    <t>EMP11204</t>
  </si>
  <si>
    <t>EMP11205</t>
  </si>
  <si>
    <t>EMP11206</t>
  </si>
  <si>
    <t>EMP11207</t>
  </si>
  <si>
    <t>EMP11208</t>
  </si>
  <si>
    <t>EMP11209</t>
  </si>
  <si>
    <t>EMP11210</t>
  </si>
  <si>
    <t>EMP11211</t>
  </si>
  <si>
    <t>EMP11212</t>
  </si>
  <si>
    <t>EMP11213</t>
  </si>
  <si>
    <t>EMP11214</t>
  </si>
  <si>
    <t>EMP11215</t>
  </si>
  <si>
    <t>EMP11216</t>
  </si>
  <si>
    <t>EMP11217</t>
  </si>
  <si>
    <t>EMP11218</t>
  </si>
  <si>
    <t>EMP11219</t>
  </si>
  <si>
    <t>EMP11220</t>
  </si>
  <si>
    <t>EMP11221</t>
  </si>
  <si>
    <t>EMP11222</t>
  </si>
  <si>
    <t>EMP11223</t>
  </si>
  <si>
    <t>EMP11224</t>
  </si>
  <si>
    <t>EMP11225</t>
  </si>
  <si>
    <t>EMP11226</t>
  </si>
  <si>
    <t>EMP11227</t>
  </si>
  <si>
    <t>EMP11228</t>
  </si>
  <si>
    <t>EMP11229</t>
  </si>
  <si>
    <t>EMP11230</t>
  </si>
  <si>
    <t>EMP11231</t>
  </si>
  <si>
    <t>EMP11232</t>
  </si>
  <si>
    <t>EMP11233</t>
  </si>
  <si>
    <t>EMP11234</t>
  </si>
  <si>
    <t>EMP11235</t>
  </si>
  <si>
    <t>EMP11236</t>
  </si>
  <si>
    <t>EMP11237</t>
  </si>
  <si>
    <t>EMP11238</t>
  </si>
  <si>
    <t>EMP11239</t>
  </si>
  <si>
    <t>EMP11240</t>
  </si>
  <si>
    <t>EMP11241</t>
  </si>
  <si>
    <t>EMP11242</t>
  </si>
  <si>
    <t>EMP11243</t>
  </si>
  <si>
    <t>EMP11244</t>
  </si>
  <si>
    <t>EMP11245</t>
  </si>
  <si>
    <t>EMP11246</t>
  </si>
  <si>
    <t>EMP11247</t>
  </si>
  <si>
    <t>EMP11248</t>
  </si>
  <si>
    <t>EMP11249</t>
  </si>
  <si>
    <t>EMP11250</t>
  </si>
  <si>
    <t>EMP11251</t>
  </si>
  <si>
    <t>EMP11252</t>
  </si>
  <si>
    <t>EMP11253</t>
  </si>
  <si>
    <t>EMP11254</t>
  </si>
  <si>
    <t>EMP11255</t>
  </si>
  <si>
    <t>EMP11256</t>
  </si>
  <si>
    <t>EMP11257</t>
  </si>
  <si>
    <t>EMP11258</t>
  </si>
  <si>
    <t>EMP11259</t>
  </si>
  <si>
    <t>EMP11260</t>
  </si>
  <si>
    <t>EMP11261</t>
  </si>
  <si>
    <t>EMP11262</t>
  </si>
  <si>
    <t>EMP11263</t>
  </si>
  <si>
    <t>EMP11264</t>
  </si>
  <si>
    <t>EMP11265</t>
  </si>
  <si>
    <t>EMP11266</t>
  </si>
  <si>
    <t>EMP11267</t>
  </si>
  <si>
    <t>EMP11268</t>
  </si>
  <si>
    <t>EMP11269</t>
  </si>
  <si>
    <t>EMP11270</t>
  </si>
  <si>
    <t>EMP11271</t>
  </si>
  <si>
    <t>EMP11272</t>
  </si>
  <si>
    <t>EMP11273</t>
  </si>
  <si>
    <t>EMP11274</t>
  </si>
  <si>
    <t>EMP11275</t>
  </si>
  <si>
    <t>EMP11276</t>
  </si>
  <si>
    <t>EMP11277</t>
  </si>
  <si>
    <t>EMP11278</t>
  </si>
  <si>
    <t>EMP11279</t>
  </si>
  <si>
    <t>EMP11280</t>
  </si>
  <si>
    <t>EMP11281</t>
  </si>
  <si>
    <t>EMP11282</t>
  </si>
  <si>
    <t>EMP11283</t>
  </si>
  <si>
    <t>EMP11284</t>
  </si>
  <si>
    <t>EMP11285</t>
  </si>
  <si>
    <t>EMP11286</t>
  </si>
  <si>
    <t>EMP11287</t>
  </si>
  <si>
    <t>EMP11288</t>
  </si>
  <si>
    <t>EMP11289</t>
  </si>
  <si>
    <t>EMP11290</t>
  </si>
  <si>
    <t>EMP11291</t>
  </si>
  <si>
    <t>EMP11292</t>
  </si>
  <si>
    <t>EMP11293</t>
  </si>
  <si>
    <t>EMP11294</t>
  </si>
  <si>
    <t>EMP11295</t>
  </si>
  <si>
    <t>EMP11296</t>
  </si>
  <si>
    <t>EMP11297</t>
  </si>
  <si>
    <t>EMP11298</t>
  </si>
  <si>
    <t>EMP11299</t>
  </si>
  <si>
    <t>EMP11300</t>
  </si>
  <si>
    <t>EMP11301</t>
  </si>
  <si>
    <t>EMP11302</t>
  </si>
  <si>
    <t>EMP11303</t>
  </si>
  <si>
    <t>EMP11304</t>
  </si>
  <si>
    <t>EMP11305</t>
  </si>
  <si>
    <t>EMP11306</t>
  </si>
  <si>
    <t>EMP11307</t>
  </si>
  <si>
    <t>EMP11308</t>
  </si>
  <si>
    <t>EMP11309</t>
  </si>
  <si>
    <t>EMP11310</t>
  </si>
  <si>
    <t>EMP11311</t>
  </si>
  <si>
    <t>EMP11312</t>
  </si>
  <si>
    <t>EMP11313</t>
  </si>
  <si>
    <t>EMP11314</t>
  </si>
  <si>
    <t>EMP11315</t>
  </si>
  <si>
    <t>EMP11316</t>
  </si>
  <si>
    <t>EMP11317</t>
  </si>
  <si>
    <t>EMP11318</t>
  </si>
  <si>
    <t>EMP11319</t>
  </si>
  <si>
    <t>EMP11320</t>
  </si>
  <si>
    <t>EMP11321</t>
  </si>
  <si>
    <t>EMP11322</t>
  </si>
  <si>
    <t>EMP11323</t>
  </si>
  <si>
    <t>EMP11324</t>
  </si>
  <si>
    <t>EMP11325</t>
  </si>
  <si>
    <t>EMP11326</t>
  </si>
  <si>
    <t>EMP11327</t>
  </si>
  <si>
    <t>EMP11328</t>
  </si>
  <si>
    <t>EMP11329</t>
  </si>
  <si>
    <t>EMP11330</t>
  </si>
  <si>
    <t>EMP11331</t>
  </si>
  <si>
    <t>EMP11332</t>
  </si>
  <si>
    <t>EMP11333</t>
  </si>
  <si>
    <t>EMP11334</t>
  </si>
  <si>
    <t>EMP11335</t>
  </si>
  <si>
    <t>EMP11336</t>
  </si>
  <si>
    <t>EMP11337</t>
  </si>
  <si>
    <t>EMP11338</t>
  </si>
  <si>
    <t>EMP11339</t>
  </si>
  <si>
    <t>EMP11340</t>
  </si>
  <si>
    <t>EMP11341</t>
  </si>
  <si>
    <t>EMP11342</t>
  </si>
  <si>
    <t>EMP11343</t>
  </si>
  <si>
    <t>EMP11344</t>
  </si>
  <si>
    <t>EMP11345</t>
  </si>
  <si>
    <t>EMP11346</t>
  </si>
  <si>
    <t>EMP11347</t>
  </si>
  <si>
    <t>EMP11348</t>
  </si>
  <si>
    <t>EMP11349</t>
  </si>
  <si>
    <t>EMP11350</t>
  </si>
  <si>
    <t>EMP11351</t>
  </si>
  <si>
    <t>EMP11352</t>
  </si>
  <si>
    <t>EMP11353</t>
  </si>
  <si>
    <t>EMP11354</t>
  </si>
  <si>
    <t>EMP11355</t>
  </si>
  <si>
    <t>EMP11356</t>
  </si>
  <si>
    <t>EMP11357</t>
  </si>
  <si>
    <t>EMP11358</t>
  </si>
  <si>
    <t>EMP11359</t>
  </si>
  <si>
    <t>EMP11360</t>
  </si>
  <si>
    <t>EMP11361</t>
  </si>
  <si>
    <t>EMP11362</t>
  </si>
  <si>
    <t>EMP11363</t>
  </si>
  <si>
    <t>EMP11364</t>
  </si>
  <si>
    <t>EMP11365</t>
  </si>
  <si>
    <t>EMP11366</t>
  </si>
  <si>
    <t>EMP11367</t>
  </si>
  <si>
    <t>EMP11368</t>
  </si>
  <si>
    <t>EMP11369</t>
  </si>
  <si>
    <t>EMP11370</t>
  </si>
  <si>
    <t>EMP11371</t>
  </si>
  <si>
    <t>EMP11372</t>
  </si>
  <si>
    <t>EMP11373</t>
  </si>
  <si>
    <t>EMP11374</t>
  </si>
  <si>
    <t>EMP11375</t>
  </si>
  <si>
    <t>EMP11376</t>
  </si>
  <si>
    <t>EMP11377</t>
  </si>
  <si>
    <t>EMP11378</t>
  </si>
  <si>
    <t>EMP11379</t>
  </si>
  <si>
    <t>EMP11380</t>
  </si>
  <si>
    <t>EMP11381</t>
  </si>
  <si>
    <t>EMP11382</t>
  </si>
  <si>
    <t>EMP11383</t>
  </si>
  <si>
    <t>EMP11384</t>
  </si>
  <si>
    <t>EMP11385</t>
  </si>
  <si>
    <t>EMP11386</t>
  </si>
  <si>
    <t>EMP11387</t>
  </si>
  <si>
    <t>EMP11388</t>
  </si>
  <si>
    <t>EMP11389</t>
  </si>
  <si>
    <t>EMP11390</t>
  </si>
  <si>
    <t>EMP11391</t>
  </si>
  <si>
    <t>EMP11392</t>
  </si>
  <si>
    <t>EMP11393</t>
  </si>
  <si>
    <t>EMP11394</t>
  </si>
  <si>
    <t>EMP11395</t>
  </si>
  <si>
    <t>EMP11396</t>
  </si>
  <si>
    <t>EMP11397</t>
  </si>
  <si>
    <t>EMP11398</t>
  </si>
  <si>
    <t>EMP11399</t>
  </si>
  <si>
    <t>EMP11400</t>
  </si>
  <si>
    <t>EMP11401</t>
  </si>
  <si>
    <t>EMP11402</t>
  </si>
  <si>
    <t>EMP11403</t>
  </si>
  <si>
    <t>EMP11404</t>
  </si>
  <si>
    <t>EMP11405</t>
  </si>
  <si>
    <t>EMP11406</t>
  </si>
  <si>
    <t>EMP11407</t>
  </si>
  <si>
    <t>EMP11408</t>
  </si>
  <si>
    <t>EMP11409</t>
  </si>
  <si>
    <t>EMP11410</t>
  </si>
  <si>
    <t>EMP11411</t>
  </si>
  <si>
    <t>EMP11412</t>
  </si>
  <si>
    <t>EMP11413</t>
  </si>
  <si>
    <t>EMP11414</t>
  </si>
  <si>
    <t>EMP11415</t>
  </si>
  <si>
    <t>EMP11416</t>
  </si>
  <si>
    <t>EMP11417</t>
  </si>
  <si>
    <t>EMP11418</t>
  </si>
  <si>
    <t>EMP11419</t>
  </si>
  <si>
    <t>EMP11420</t>
  </si>
  <si>
    <t>EMP11421</t>
  </si>
  <si>
    <t>EMP11422</t>
  </si>
  <si>
    <t>EMP11423</t>
  </si>
  <si>
    <t>EMP11424</t>
  </si>
  <si>
    <t>EMP11425</t>
  </si>
  <si>
    <t>EMP11426</t>
  </si>
  <si>
    <t>EMP11427</t>
  </si>
  <si>
    <t>EMP11428</t>
  </si>
  <si>
    <t>EMP11429</t>
  </si>
  <si>
    <t>EMP11430</t>
  </si>
  <si>
    <t>EMP11431</t>
  </si>
  <si>
    <t>EMP11432</t>
  </si>
  <si>
    <t>EMP11433</t>
  </si>
  <si>
    <t>EMP11434</t>
  </si>
  <si>
    <t>EMP11435</t>
  </si>
  <si>
    <t>EMP11436</t>
  </si>
  <si>
    <t>EMP11437</t>
  </si>
  <si>
    <t>EMP11438</t>
  </si>
  <si>
    <t>EMP11439</t>
  </si>
  <si>
    <t>EMP11440</t>
  </si>
  <si>
    <t>EMP11441</t>
  </si>
  <si>
    <t>EMP11442</t>
  </si>
  <si>
    <t>EMP11443</t>
  </si>
  <si>
    <t>EMP11444</t>
  </si>
  <si>
    <t>EMP11445</t>
  </si>
  <si>
    <t>EMP11446</t>
  </si>
  <si>
    <t>EMP11447</t>
  </si>
  <si>
    <t>EMP11448</t>
  </si>
  <si>
    <t>EMP11449</t>
  </si>
  <si>
    <t>EMP11450</t>
  </si>
  <si>
    <t>EMP11451</t>
  </si>
  <si>
    <t>EMP11452</t>
  </si>
  <si>
    <t>EMP11453</t>
  </si>
  <si>
    <t>EMP11454</t>
  </si>
  <si>
    <t>EMP11455</t>
  </si>
  <si>
    <t>EMP11456</t>
  </si>
  <si>
    <t>EMP11457</t>
  </si>
  <si>
    <t>EMP11458</t>
  </si>
  <si>
    <t>EMP11459</t>
  </si>
  <si>
    <t>EMP11460</t>
  </si>
  <si>
    <t>EMP11461</t>
  </si>
  <si>
    <t>EMP11462</t>
  </si>
  <si>
    <t>EMP11463</t>
  </si>
  <si>
    <t>EMP11464</t>
  </si>
  <si>
    <t>EMP11465</t>
  </si>
  <si>
    <t>EMP11466</t>
  </si>
  <si>
    <t>EMP11467</t>
  </si>
  <si>
    <t>EMP11468</t>
  </si>
  <si>
    <t>EMP11469</t>
  </si>
  <si>
    <t>EMP11470</t>
  </si>
  <si>
    <t>EMP11471</t>
  </si>
  <si>
    <t>EMP11472</t>
  </si>
  <si>
    <t>EMP11473</t>
  </si>
  <si>
    <t>EMP11474</t>
  </si>
  <si>
    <t>EMP11475</t>
  </si>
  <si>
    <t>EMP11476</t>
  </si>
  <si>
    <t>EMP11477</t>
  </si>
  <si>
    <t>EMP11478</t>
  </si>
  <si>
    <t>EMP11479</t>
  </si>
  <si>
    <t>EMP11480</t>
  </si>
  <si>
    <t>EMP11481</t>
  </si>
  <si>
    <t>EMP11482</t>
  </si>
  <si>
    <t>EMP11483</t>
  </si>
  <si>
    <t>EMP11484</t>
  </si>
  <si>
    <t>EMP11485</t>
  </si>
  <si>
    <t>EMP11486</t>
  </si>
  <si>
    <t>EMP11487</t>
  </si>
  <si>
    <t>EMP11488</t>
  </si>
  <si>
    <t>EMP11489</t>
  </si>
  <si>
    <t>EMP11490</t>
  </si>
  <si>
    <t>EMP11491</t>
  </si>
  <si>
    <t>EMP11492</t>
  </si>
  <si>
    <t>EMP11493</t>
  </si>
  <si>
    <t>EMP11494</t>
  </si>
  <si>
    <t>EMP11495</t>
  </si>
  <si>
    <t>EMP11496</t>
  </si>
  <si>
    <t>EMP11497</t>
  </si>
  <si>
    <t>EMP11498</t>
  </si>
  <si>
    <t>EMP11499</t>
  </si>
  <si>
    <t>EMP11500</t>
  </si>
  <si>
    <t>Male</t>
  </si>
  <si>
    <t>Female</t>
  </si>
  <si>
    <t>Mumbai</t>
  </si>
  <si>
    <t>Chennai</t>
  </si>
  <si>
    <t>Hyderabad</t>
  </si>
  <si>
    <t>Kolkata</t>
  </si>
  <si>
    <t>Pune</t>
  </si>
  <si>
    <t>Bengaluru</t>
  </si>
  <si>
    <t>Delhi</t>
  </si>
  <si>
    <t>Ahmedabad</t>
  </si>
  <si>
    <t>Sales</t>
  </si>
  <si>
    <t>Research &amp; Development</t>
  </si>
  <si>
    <t>IT</t>
  </si>
  <si>
    <t>Human Resources</t>
  </si>
  <si>
    <t>Finance</t>
  </si>
  <si>
    <t>Sales Executive</t>
  </si>
  <si>
    <t>Laboratory Technician</t>
  </si>
  <si>
    <t>Data Analyst</t>
  </si>
  <si>
    <t>Recruiter</t>
  </si>
  <si>
    <t>Finance Manager</t>
  </si>
  <si>
    <t>Financial Analyst</t>
  </si>
  <si>
    <t>Research Director</t>
  </si>
  <si>
    <t>Research Scientist</t>
  </si>
  <si>
    <t>Manager</t>
  </si>
  <si>
    <t>Accountant</t>
  </si>
  <si>
    <t>HR Executive</t>
  </si>
  <si>
    <t>HR Manager</t>
  </si>
  <si>
    <t>Sales Representative</t>
  </si>
  <si>
    <t>IT Support Specialist</t>
  </si>
  <si>
    <t>Software Engineer</t>
  </si>
  <si>
    <t>High School</t>
  </si>
  <si>
    <t>Bachelor's</t>
  </si>
  <si>
    <t>Master's</t>
  </si>
  <si>
    <t>PhD</t>
  </si>
  <si>
    <t>Single</t>
  </si>
  <si>
    <t>Divorced</t>
  </si>
  <si>
    <t>Married</t>
  </si>
  <si>
    <t>Yes</t>
  </si>
  <si>
    <t>No</t>
  </si>
  <si>
    <t>Total Employee</t>
  </si>
  <si>
    <t>Avg age of Emp</t>
  </si>
  <si>
    <t>Lowest monthly income</t>
  </si>
  <si>
    <t>Highest monthly income</t>
  </si>
  <si>
    <t>Emp in IT</t>
  </si>
  <si>
    <t>Male emp</t>
  </si>
  <si>
    <t>Female emp</t>
  </si>
  <si>
    <t>Emp works in mumbai</t>
  </si>
  <si>
    <t>total monthly income of all employees</t>
  </si>
  <si>
    <t>average monthly income of employees in the Sales department</t>
  </si>
  <si>
    <t>employees have more than 5 years of experience at the company</t>
  </si>
  <si>
    <t>Age Group</t>
  </si>
  <si>
    <t>Income level</t>
  </si>
  <si>
    <t>emp working over time</t>
  </si>
  <si>
    <t>percentage of employees have attrition = Yes?</t>
  </si>
  <si>
    <t>What is the average monthly income of employees who work overtime?</t>
  </si>
  <si>
    <t>What is the total income generated by employees in the Finance department?</t>
  </si>
  <si>
    <t>How many employees have a Performance Rating of 5?.</t>
  </si>
  <si>
    <t>What is the average age of employees in the IT department?</t>
  </si>
  <si>
    <t>How many employees have Job Satisfaction ≥ 3 and Performance Rating ≥ 4?</t>
  </si>
  <si>
    <t>How many employees have both:Overtime and Attrition</t>
  </si>
  <si>
    <t>Put employee id in M17 for fetching its info</t>
  </si>
  <si>
    <t>Use FILTER to return all employees who:Work in IT and Have Performance Rating ≥ 4.</t>
  </si>
  <si>
    <t>Row Labels</t>
  </si>
  <si>
    <t>Grand Total</t>
  </si>
  <si>
    <t>Count of Employee_ID</t>
  </si>
  <si>
    <t>Average of Monthly_Income</t>
  </si>
  <si>
    <t>Average of Age</t>
  </si>
  <si>
    <t>Count of Attrition</t>
  </si>
  <si>
    <t>State</t>
  </si>
  <si>
    <t>Karnataka</t>
  </si>
  <si>
    <t>Maharashtra</t>
  </si>
  <si>
    <t>Gujarat</t>
  </si>
  <si>
    <t>Tamil Nadu</t>
  </si>
  <si>
    <t>Telangana</t>
  </si>
  <si>
    <t>West Bengal</t>
  </si>
  <si>
    <t>Years in the company</t>
  </si>
  <si>
    <t>Count of 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</si>
</sst>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0" fontId="1" fillId="0" borderId="1" xfId="0" applyFont="1" applyBorder="1" applyAlignment="1">
      <alignment horizontal="center" vertical="top"/>
    </xf>
    <xf numFmtId="164" fontId="0" fillId="0" borderId="0" xfId="0" applyNumberFormat="1"/>
    <xf numFmtId="9" fontId="0" fillId="0" borderId="0" xfId="1" applyFont="1"/>
    <xf numFmtId="0" fontId="0" fillId="0" borderId="0" xfId="1" applyNumberFormat="1" applyFont="1"/>
    <xf numFmtId="0" fontId="1" fillId="0" borderId="2" xfId="0" applyFont="1" applyFill="1" applyBorder="1" applyAlignment="1">
      <alignment horizontal="center" vertical="top"/>
    </xf>
    <xf numFmtId="10" fontId="0" fillId="0" borderId="0" xfId="0" applyNumberFormat="1"/>
    <xf numFmtId="0" fontId="1" fillId="0" borderId="2" xfId="0" applyFont="1" applyFill="1" applyBorder="1" applyAlignment="1">
      <alignment horizontal="left" vertical="top"/>
    </xf>
    <xf numFmtId="0" fontId="1" fillId="0" borderId="0" xfId="0" applyFont="1"/>
    <xf numFmtId="0" fontId="1" fillId="0" borderId="0" xfId="0" applyFont="1" applyAlignment="1">
      <alignment wrapText="1"/>
    </xf>
    <xf numFmtId="9" fontId="1" fillId="0" borderId="0" xfId="1"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2">
    <cellStyle name="Normal" xfId="0" builtinId="0"/>
    <cellStyle name="Percent" xfId="1" builtinId="5"/>
  </cellStyles>
  <dxfs count="0"/>
  <tableStyles count="0" defaultTableStyle="TableStyleMedium9" defaultPivotStyle="PivotStyleLight16"/>
  <colors>
    <mruColors>
      <color rgb="FFFFFF66"/>
      <color rgb="FF171056"/>
      <color rgb="FF370E58"/>
      <color rgb="FF5A560C"/>
      <color rgb="FF3F0065"/>
      <color rgb="FF292048"/>
      <color rgb="FF501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 of emp by yeras in the company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'exp in company '!$D$3</c:f>
              <c:strCache>
                <c:ptCount val="1"/>
                <c:pt idx="0">
                  <c:v>Count of emp</c:v>
                </c:pt>
              </c:strCache>
            </c:strRef>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'exp in company '!$C$4:$C$29</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xVal>
          <c:yVal>
            <c:numRef>
              <c:f>'exp in company '!$D$4:$D$29</c:f>
              <c:numCache>
                <c:formatCode>General</c:formatCode>
                <c:ptCount val="26"/>
                <c:pt idx="0">
                  <c:v>100</c:v>
                </c:pt>
                <c:pt idx="1">
                  <c:v>108</c:v>
                </c:pt>
                <c:pt idx="2">
                  <c:v>111</c:v>
                </c:pt>
                <c:pt idx="3">
                  <c:v>85</c:v>
                </c:pt>
                <c:pt idx="4">
                  <c:v>93</c:v>
                </c:pt>
                <c:pt idx="5">
                  <c:v>90</c:v>
                </c:pt>
                <c:pt idx="6">
                  <c:v>86</c:v>
                </c:pt>
                <c:pt idx="7">
                  <c:v>79</c:v>
                </c:pt>
                <c:pt idx="8">
                  <c:v>70</c:v>
                </c:pt>
                <c:pt idx="9">
                  <c:v>61</c:v>
                </c:pt>
                <c:pt idx="10">
                  <c:v>69</c:v>
                </c:pt>
                <c:pt idx="11">
                  <c:v>52</c:v>
                </c:pt>
                <c:pt idx="12">
                  <c:v>55</c:v>
                </c:pt>
                <c:pt idx="13">
                  <c:v>47</c:v>
                </c:pt>
                <c:pt idx="14">
                  <c:v>32</c:v>
                </c:pt>
                <c:pt idx="15">
                  <c:v>48</c:v>
                </c:pt>
                <c:pt idx="16">
                  <c:v>31</c:v>
                </c:pt>
                <c:pt idx="17">
                  <c:v>53</c:v>
                </c:pt>
                <c:pt idx="18">
                  <c:v>38</c:v>
                </c:pt>
                <c:pt idx="19">
                  <c:v>38</c:v>
                </c:pt>
                <c:pt idx="20">
                  <c:v>21</c:v>
                </c:pt>
                <c:pt idx="21">
                  <c:v>23</c:v>
                </c:pt>
                <c:pt idx="22">
                  <c:v>27</c:v>
                </c:pt>
                <c:pt idx="23">
                  <c:v>32</c:v>
                </c:pt>
                <c:pt idx="24">
                  <c:v>26</c:v>
                </c:pt>
                <c:pt idx="25">
                  <c:v>25</c:v>
                </c:pt>
              </c:numCache>
            </c:numRef>
          </c:yVal>
          <c:smooth val="0"/>
          <c:extLst>
            <c:ext xmlns:c16="http://schemas.microsoft.com/office/drawing/2014/chart" uri="{C3380CC4-5D6E-409C-BE32-E72D297353CC}">
              <c16:uniqueId val="{00000000-AC33-4B48-A83C-405107A821F1}"/>
            </c:ext>
          </c:extLst>
        </c:ser>
        <c:dLbls>
          <c:showLegendKey val="0"/>
          <c:showVal val="0"/>
          <c:showCatName val="0"/>
          <c:showSerName val="0"/>
          <c:showPercent val="0"/>
          <c:showBubbleSize val="0"/>
        </c:dLbls>
        <c:axId val="814813392"/>
        <c:axId val="788545232"/>
      </c:scatterChart>
      <c:valAx>
        <c:axId val="81481339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545232"/>
        <c:crosses val="autoZero"/>
        <c:crossBetween val="midCat"/>
      </c:valAx>
      <c:valAx>
        <c:axId val="78854523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48133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[Excel_Practice_HR_Analytics.xlsx]job role wise emp!PivotTable9</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no</a:t>
            </a:r>
            <a:r>
              <a:rPr lang="en-US" baseline="0"/>
              <a:t> of emp job role wise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role wise emp'!$B$3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'job role wise emp'!$A$4:$A$18</c:f>
              <c:strCache>
                <c:ptCount val="15"/>
                <c:pt idx="0">
                  <c:v>Sales Executive</c:v>
                </c:pt>
                <c:pt idx="1">
                  <c:v>Research Director</c:v>
                </c:pt>
                <c:pt idx="2">
                  <c:v>Accountant</c:v>
                </c:pt>
                <c:pt idx="3">
                  <c:v>Financial Analyst</c:v>
                </c:pt>
                <c:pt idx="4">
                  <c:v>Sales Representative</c:v>
                </c:pt>
                <c:pt idx="5">
                  <c:v>Software Engineer</c:v>
                </c:pt>
                <c:pt idx="6">
                  <c:v>Research Scientist</c:v>
                </c:pt>
                <c:pt idx="7">
                  <c:v>Laboratory Technician</c:v>
                </c:pt>
                <c:pt idx="8">
                  <c:v>Data Analyst</c:v>
                </c:pt>
                <c:pt idx="9">
                  <c:v>Finance Manager</c:v>
                </c:pt>
                <c:pt idx="10">
                  <c:v>HR Executive</c:v>
                </c:pt>
                <c:pt idx="11">
                  <c:v>Recruiter</c:v>
                </c:pt>
                <c:pt idx="12">
                  <c:v>HR Manager</c:v>
                </c:pt>
                <c:pt idx="13">
                  <c:v>Manager</c:v>
                </c:pt>
                <c:pt idx="14">
                  <c:v>IT Support Specialist</c:v>
                </c:pt>
              </c:strCache>
            </c:strRef>
          </c:cat>
          <c:val>
            <c:numRef>
              <c:f>'job role wise emp'!$B$4:$B$18</c:f>
              <c:numCache>
                <c:formatCode>General</c:formatCode>
                <c:ptCount val="15"/>
                <c:pt idx="0">
                  <c:v>118</c:v>
                </c:pt>
                <c:pt idx="1">
                  <c:v>116</c:v>
                </c:pt>
                <c:pt idx="2">
                  <c:v>114</c:v>
                </c:pt>
                <c:pt idx="3">
                  <c:v>113</c:v>
                </c:pt>
                <c:pt idx="4">
                  <c:v>111</c:v>
                </c:pt>
                <c:pt idx="5">
                  <c:v>101</c:v>
                </c:pt>
                <c:pt idx="6">
                  <c:v>96</c:v>
                </c:pt>
                <c:pt idx="7">
                  <c:v>96</c:v>
                </c:pt>
                <c:pt idx="8">
                  <c:v>95</c:v>
                </c:pt>
                <c:pt idx="9">
                  <c:v>94</c:v>
                </c:pt>
                <c:pt idx="10">
                  <c:v>93</c:v>
                </c:pt>
                <c:pt idx="11">
                  <c:v>91</c:v>
                </c:pt>
                <c:pt idx="12">
                  <c:v>91</c:v>
                </c:pt>
                <c:pt idx="13">
                  <c:v>87</c:v>
                </c:pt>
                <c:pt idx="14">
                  <c:v>84</c:v>
                </c:pt>
              </c:numCache>
            </c:numRef>
          </c:val>
          <c:extLst>
            <c:ext xmlns:c16="http://schemas.microsoft.com/office/drawing/2014/chart" uri="{C3380CC4-5D6E-409C-BE32-E72D297353CC}">
              <c16:uniqueId val="{00000000-C9E5-49F4-9F0F-2D49B9593BF5}"/>
            </c:ext>
          </c:extLst>
        </c:ser>
        <c:dLbls>
          <c:dLblPos val="outEnd"/>
          <c:showLegendKey val="0"/>
          <c:showVal val="1"/>
          <c:showCatName val="0"/>
          <c:showSerName val="0"/>
          <c:showPercent val="0"/>
          <c:showBubbleSize val="0"/>
        </c:dLbls>
        <c:gapWidth val="315"/>
        <c:overlap val="-40"/>
        <c:axId val="981457344"/>
        <c:axId val="788616272"/>
      </c:barChart>
      <c:catAx>
        <c:axId val="9814573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616272"/>
        <c:crosses val="autoZero"/>
        <c:auto val="1"/>
        <c:lblAlgn val="ctr"/>
        <c:lblOffset val="100"/>
        <c:noMultiLvlLbl val="0"/>
      </c:catAx>
      <c:valAx>
        <c:axId val="7886162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145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[Excel_Practice_HR_Analytics.xlsx]department wise emp!PivotTable3</c:name>
    <c:fmtId val="2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Department wise emp</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s>
    <c:plotArea>
      <c:layout/>
      <c:pieChart>
        <c:varyColors val="1"/>
        <c:ser>
          <c:idx val="0"/>
          <c:order val="0"/>
          <c:tx>
            <c:strRef>
              <c:f>'department wise emp'!$B$1</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7D2-4237-94ED-E2F6D7632F26}"/>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7D2-4237-94ED-E2F6D7632F26}"/>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B7D2-4237-94ED-E2F6D7632F26}"/>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B7D2-4237-94ED-E2F6D7632F26}"/>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B7D2-4237-94ED-E2F6D7632F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'department wise emp'!$A$2:$A$6</c:f>
              <c:strCache>
                <c:ptCount val="5"/>
                <c:pt idx="0">
                  <c:v>Finance</c:v>
                </c:pt>
                <c:pt idx="1">
                  <c:v>Human Resources</c:v>
                </c:pt>
                <c:pt idx="2">
                  <c:v>IT</c:v>
                </c:pt>
                <c:pt idx="3">
                  <c:v>Research &amp; Development</c:v>
                </c:pt>
                <c:pt idx="4">
                  <c:v>Sales</c:v>
                </c:pt>
              </c:strCache>
            </c:strRef>
          </c:cat>
          <c:val>
            <c:numRef>
              <c:f>'department wise emp'!$B$2:$B$6</c:f>
              <c:numCache>
                <c:formatCode>General</c:formatCode>
                <c:ptCount val="5"/>
                <c:pt idx="0">
                  <c:v>321</c:v>
                </c:pt>
                <c:pt idx="1">
                  <c:v>275</c:v>
                </c:pt>
                <c:pt idx="2">
                  <c:v>280</c:v>
                </c:pt>
                <c:pt idx="3">
                  <c:v>308</c:v>
                </c:pt>
                <c:pt idx="4">
                  <c:v>316</c:v>
                </c:pt>
              </c:numCache>
            </c:numRef>
          </c:val>
          <c:extLst>
            <c:ext xmlns:c16="http://schemas.microsoft.com/office/drawing/2014/chart" uri="{C3380CC4-5D6E-409C-BE32-E72D297353CC}">
              <c16:uniqueId val="{0000000A-B7D2-4237-94ED-E2F6D7632F26}"/>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[Excel_Practice_HR_Analytics.xlsx]department wise emp!PivotTable3</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department wise emp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'department wise emp'!$B$1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'department wise emp'!$A$2:$A$6</c:f>
              <c:strCache>
                <c:ptCount val="5"/>
                <c:pt idx="0">
                  <c:v>Finance</c:v>
                </c:pt>
                <c:pt idx="1">
                  <c:v>Human Resources</c:v>
                </c:pt>
                <c:pt idx="2">
                  <c:v>IT</c:v>
                </c:pt>
                <c:pt idx="3">
                  <c:v>Research &amp; Development</c:v>
                </c:pt>
                <c:pt idx="4">
                  <c:v>Sales</c:v>
                </c:pt>
              </c:strCache>
            </c:strRef>
          </c:cat>
          <c:val>
            <c:numRef>
              <c:f>'department wise emp'!$B$2:$B$6</c:f>
              <c:numCache>
                <c:formatCode>General</c:formatCode>
                <c:ptCount val="5"/>
                <c:pt idx="0">
                  <c:v>321</c:v>
                </c:pt>
                <c:pt idx="1">
                  <c:v>275</c:v>
                </c:pt>
                <c:pt idx="2">
                  <c:v>280</c:v>
                </c:pt>
                <c:pt idx="3">
                  <c:v>308</c:v>
                </c:pt>
                <c:pt idx="4">
                  <c:v>316</c:v>
                </c:pt>
              </c:numCache>
            </c:numRef>
          </c:val>
          <c:extLst>
            <c:ext xmlns:c16="http://schemas.microsoft.com/office/drawing/2014/chart" uri="{C3380CC4-5D6E-409C-BE32-E72D297353CC}">
              <c16:uniqueId val="{00000000-1E38-44FE-A27C-832AC29A6CA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[Excel_Practice_HR_Analytics.xlsx]job role wise emp!PivotTable9</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no</a:t>
            </a:r>
            <a:r>
              <a:rPr lang="en-US" baseline="0"/>
              <a:t> of emp job role wise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role wise emp'!$B$3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'job role wise emp'!$A$4:$A$18</c:f>
              <c:strCache>
                <c:ptCount val="15"/>
                <c:pt idx="0">
                  <c:v>Sales Executive</c:v>
                </c:pt>
                <c:pt idx="1">
                  <c:v>Research Director</c:v>
                </c:pt>
                <c:pt idx="2">
                  <c:v>Accountant</c:v>
                </c:pt>
                <c:pt idx="3">
                  <c:v>Financial Analyst</c:v>
                </c:pt>
                <c:pt idx="4">
                  <c:v>Sales Representative</c:v>
                </c:pt>
                <c:pt idx="5">
                  <c:v>Software Engineer</c:v>
                </c:pt>
                <c:pt idx="6">
                  <c:v>Research Scientist</c:v>
                </c:pt>
                <c:pt idx="7">
                  <c:v>Laboratory Technician</c:v>
                </c:pt>
                <c:pt idx="8">
                  <c:v>Data Analyst</c:v>
                </c:pt>
                <c:pt idx="9">
                  <c:v>Finance Manager</c:v>
                </c:pt>
                <c:pt idx="10">
                  <c:v>HR Executive</c:v>
                </c:pt>
                <c:pt idx="11">
                  <c:v>Recruiter</c:v>
                </c:pt>
                <c:pt idx="12">
                  <c:v>HR Manager</c:v>
                </c:pt>
                <c:pt idx="13">
                  <c:v>Manager</c:v>
                </c:pt>
                <c:pt idx="14">
                  <c:v>IT Support Specialist</c:v>
                </c:pt>
              </c:strCache>
            </c:strRef>
          </c:cat>
          <c:val>
            <c:numRef>
              <c:f>'job role wise emp'!$B$4:$B$18</c:f>
              <c:numCache>
                <c:formatCode>General</c:formatCode>
                <c:ptCount val="15"/>
                <c:pt idx="0">
                  <c:v>118</c:v>
                </c:pt>
                <c:pt idx="1">
                  <c:v>116</c:v>
                </c:pt>
                <c:pt idx="2">
                  <c:v>114</c:v>
                </c:pt>
                <c:pt idx="3">
                  <c:v>113</c:v>
                </c:pt>
                <c:pt idx="4">
                  <c:v>111</c:v>
                </c:pt>
                <c:pt idx="5">
                  <c:v>101</c:v>
                </c:pt>
                <c:pt idx="6">
                  <c:v>96</c:v>
                </c:pt>
                <c:pt idx="7">
                  <c:v>96</c:v>
                </c:pt>
                <c:pt idx="8">
                  <c:v>95</c:v>
                </c:pt>
                <c:pt idx="9">
                  <c:v>94</c:v>
                </c:pt>
                <c:pt idx="10">
                  <c:v>93</c:v>
                </c:pt>
                <c:pt idx="11">
                  <c:v>91</c:v>
                </c:pt>
                <c:pt idx="12">
                  <c:v>91</c:v>
                </c:pt>
                <c:pt idx="13">
                  <c:v>87</c:v>
                </c:pt>
                <c:pt idx="14">
                  <c:v>84</c:v>
                </c:pt>
              </c:numCache>
            </c:numRef>
          </c:val>
          <c:extLst>
            <c:ext xmlns:c16="http://schemas.microsoft.com/office/drawing/2014/chart" uri="{C3380CC4-5D6E-409C-BE32-E72D297353CC}">
              <c16:uniqueId val="{00000000-3C9A-4C9B-B01B-80BCE12B95D3}"/>
            </c:ext>
          </c:extLst>
        </c:ser>
        <c:dLbls>
          <c:dLblPos val="outEnd"/>
          <c:showLegendKey val="0"/>
          <c:showVal val="1"/>
          <c:showCatName val="0"/>
          <c:showSerName val="0"/>
          <c:showPercent val="0"/>
          <c:showBubbleSize val="0"/>
        </c:dLbls>
        <c:gapWidth val="315"/>
        <c:overlap val="-40"/>
        <c:axId val="981457344"/>
        <c:axId val="788616272"/>
      </c:barChart>
      <c:catAx>
        <c:axId val="9814573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616272"/>
        <c:crosses val="autoZero"/>
        <c:auto val="1"/>
        <c:lblAlgn val="ctr"/>
        <c:lblOffset val="100"/>
        <c:noMultiLvlLbl val="0"/>
      </c:catAx>
      <c:valAx>
        <c:axId val="7886162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1457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Count of emp by yeras in the company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'exp in company '!$D$3</c:f>
              <c:strCache>
                <c:ptCount val="1"/>
                <c:pt idx="0">
                  <c:v>Count of emp</c:v>
                </c:pt>
              </c:strCache>
            </c:strRef>
          </c:tx>
          <c:spPr>
            <a:ln w="22225" cap="rnd">
              <a:solidFill>
                <a:schemeClr val="accent2"/>
              </a:solidFill>
            </a:ln>
            <a:effectLst>
              <a:glow rad="139700">
                <a:schemeClr val="accent2">
                  <a:satMod val="175000"/>
                  <a:alpha val="14000"/>
                </a:schemeClr>
              </a:glow>
            </a:effectLst>
          </c:spPr>
          <c:marker>
            <c:symbol val="circle"/>
            <c:size val="3"/>
            <c:spPr>
              <a:solidFill>
                <a:schemeClr val="accent2">
                  <a:lumMod val="60000"/>
                  <a:lumOff val="40000"/>
                </a:schemeClr>
              </a:solidFill>
              <a:ln>
                <a:noFill/>
              </a:ln>
              <a:effectLst>
                <a:glow rad="63500">
                  <a:schemeClr val="accent2">
                    <a:satMod val="175000"/>
                    <a:alpha val="25000"/>
                  </a:schemeClr>
                </a:glow>
              </a:effectLst>
            </c:spPr>
          </c:marker>
          <c:xVal>
            <c:numRef>
              <c:f>'exp in company '!$C$4:$C$29</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xVal>
          <c:yVal>
            <c:numRef>
              <c:f>'exp in company '!$D$4:$D$29</c:f>
              <c:numCache>
                <c:formatCode>General</c:formatCode>
                <c:ptCount val="26"/>
                <c:pt idx="0">
                  <c:v>100</c:v>
                </c:pt>
                <c:pt idx="1">
                  <c:v>108</c:v>
                </c:pt>
                <c:pt idx="2">
                  <c:v>111</c:v>
                </c:pt>
                <c:pt idx="3">
                  <c:v>85</c:v>
                </c:pt>
                <c:pt idx="4">
                  <c:v>93</c:v>
                </c:pt>
                <c:pt idx="5">
                  <c:v>90</c:v>
                </c:pt>
                <c:pt idx="6">
                  <c:v>86</c:v>
                </c:pt>
                <c:pt idx="7">
                  <c:v>79</c:v>
                </c:pt>
                <c:pt idx="8">
                  <c:v>70</c:v>
                </c:pt>
                <c:pt idx="9">
                  <c:v>61</c:v>
                </c:pt>
                <c:pt idx="10">
                  <c:v>69</c:v>
                </c:pt>
                <c:pt idx="11">
                  <c:v>52</c:v>
                </c:pt>
                <c:pt idx="12">
                  <c:v>55</c:v>
                </c:pt>
                <c:pt idx="13">
                  <c:v>47</c:v>
                </c:pt>
                <c:pt idx="14">
                  <c:v>32</c:v>
                </c:pt>
                <c:pt idx="15">
                  <c:v>48</c:v>
                </c:pt>
                <c:pt idx="16">
                  <c:v>31</c:v>
                </c:pt>
                <c:pt idx="17">
                  <c:v>53</c:v>
                </c:pt>
                <c:pt idx="18">
                  <c:v>38</c:v>
                </c:pt>
                <c:pt idx="19">
                  <c:v>38</c:v>
                </c:pt>
                <c:pt idx="20">
                  <c:v>21</c:v>
                </c:pt>
                <c:pt idx="21">
                  <c:v>23</c:v>
                </c:pt>
                <c:pt idx="22">
                  <c:v>27</c:v>
                </c:pt>
                <c:pt idx="23">
                  <c:v>32</c:v>
                </c:pt>
                <c:pt idx="24">
                  <c:v>26</c:v>
                </c:pt>
                <c:pt idx="25">
                  <c:v>25</c:v>
                </c:pt>
              </c:numCache>
            </c:numRef>
          </c:yVal>
          <c:smooth val="0"/>
          <c:extLst>
            <c:ext xmlns:c16="http://schemas.microsoft.com/office/drawing/2014/chart" uri="{C3380CC4-5D6E-409C-BE32-E72D297353CC}">
              <c16:uniqueId val="{00000000-F485-4055-8D8D-35AC31EB0955}"/>
            </c:ext>
          </c:extLst>
        </c:ser>
        <c:dLbls>
          <c:showLegendKey val="0"/>
          <c:showVal val="0"/>
          <c:showCatName val="0"/>
          <c:showSerName val="0"/>
          <c:showPercent val="0"/>
          <c:showBubbleSize val="0"/>
        </c:dLbls>
        <c:axId val="814813392"/>
        <c:axId val="788545232"/>
      </c:scatterChart>
      <c:valAx>
        <c:axId val="814813392"/>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88545232"/>
        <c:crosses val="autoZero"/>
        <c:crossBetween val="midCat"/>
      </c:valAx>
      <c:valAx>
        <c:axId val="788545232"/>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48133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 wise emp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a:rPr>
            <a:t>State wise emp</a:t>
          </a:r>
        </a:p>
      </cx:txPr>
    </cx:title>
    <cx:plotArea>
      <cx:plotAreaRegion>
        <cx:series layoutId="regionMap" uniqueId="{00000000-D818-4AB8-A11B-563896053E76}">
          <cx:dataLabels>
            <cx:visibility seriesName="0" categoryName="0" value="1"/>
          </cx:dataLabels>
          <cx:dataId val="0"/>
          <cx:layoutPr>
            <cx:geography cultureLanguage="en-US" cultureRegion="IN" attribution="Powered by Bing">
              <cx:geoCache provider="{E9337A44-BEBE-4D9F-B70C-5C5E7DAFC167}">
                <cx:binary>1HpZj902uu1fCfx85VCc2egc4FLSnmp0TS77RSiXy5pJkdT868/nOMmNHXfSjdO4OL0Bu1AlaZPf
vNai/v68/O25fXnyPyxda8LfnpefXpXD0P/txx/Dc/nSPYXXXfXsbbCfhtfPtvvRfvpUPb/8+NE/
zZUpfsQopj8+l09+eFle/dff4duKF3tun5+Gypo344tfb17C2A7hT65999IPTx+7yqRVGHz1PMQ/
vUpf2rJ69cOLGaphvVv7l59efXXLqx9+/PaL/rDoDy3saxg/wrNYvuaUEIU4Rz9/4lc/tNYUv1wW
4nUcMyoki9XPH/7r0pdPHTz+l7v5eS9PHz/6lxDAlp9//vbYVxuHv56/+uHZjmb47K0CHPfTq6P5
WD29+qEKNvlyIbGfd328/NnMH7/283/9/Zs/gOHf/OV3ofjWS3916R9s7feB+Grz/2og8GvCsBRI
kS+eVl8HQr0mnNAYKfYlTvjrQPziqH+8m+8H4pfHvtr4/y6vf5UjkP8XT1BlT6EcPOTF78396sZ/
0fmxek0ZRpIw9d0q4K9jJBXB9JfQsF+X/lIF/+Sevh+Crx7+yggw9vC/uiK+2i3EZj/WEJvhV+f8
G7oTfs0V5rGg+LtxiV8zJRCHFvXd7vRP7Of7Mfntwa8sBANP/1HxOHvy5ml4av6dlUJfixhRTP9B
RKBSuFAxg5Hy84f8mgxfKuWf2tH3Y/K7R7+Jytn//Y+Kyt1TV7U/XD59HH/1zf+8UOL4NYp5jJCU
X48N+ZoigTBi4tfFvgTin9vE9yPx+2e/CcUdDOb/oGFy99I+meLJ/DsLRLyWCHGm4m8ioV4jpCRV
7JchApe/jK9fAvLPbOUfxOP/PfptOPb/UeF4+xKGH/QLRKT91Tn/89LA5LVkjCOOIC6fP/FXFSLF
ayUwIojTX9f8EpB/cjPfD8lXD38TlLf6/29Q/jEE/o0YpDAlsp8Zxe9Q8J9f/dluIDnfPPpnkOxL
uh8//vSKfB7Zv8Non7/kq2r4yn9/eO7lKQw/vVLoNQRNImhwIqaSEqioGTLop1eSvZZYES6hCgmC
/yG0xvqhBL4jXmMCHVEhwRQWgsClYMefLwGaoCj+jMGFlAwwx29M7tq2a2HNbx755fcfzNhd28oM
4adXQIz6L3d9NlBQriQB6KIA1MdCcA6b65+fboAsws3x/xE0Klwrudz7cmx2DtVKTwWvUlY1Ug9m
Pf7OPd9ZLobB+u16NI4xFQI8Ak0Gfb1ejZccWJ4S+7gJxb7ATf1CCXVvptj02bJOc9rlW3B6hLuC
3tZJKl2XbHzYfN4m84TJfTPlckr/Yl9QXX/YF5ZIUsQwVkwAb/m9H1QIFa3XTu5n3L4fDOwjniOp
xcYOeKAnpTa7ty3xu7xql7RcL5gfEcCw31jud5wDMf3DHkgMAB8BliSYfbOHRjqeL/Uo9321uH3e
hPwk48re/fkq34k4oCLJpCBKAIv7fP33EQcn1+VWyz2x7MCa+a2kojrMVdtrN4f5Lxz7HZsYQWAN
FQxTSKSvV/PYx2ippdorI/hukUur67HHf7EKFOW3nlNQEQDloIFyib/JKpw3sZtZLvas7MCMZp21
acebCcSSf9l5KqaA9BXYI0GM+NocFm3g0c/pm1cI6S6qP83V5pKGmGtSN1/kgC9qwHfy4TuRUjEn
wPYIZQgI9deLLSO1VgQq9pZQlLQyprqccJN2G2+TpeaHP7cNf47FN71A4VgSQqEjQJ/6JlZVLOnm
RSH2LqKN9pNV57PI0U0bl/xou7JJe+P4rhxmfNhsbXcx6vIPvCVGz2ZxN3Uj/Z6YbkpJw/NYI+b6
hBPZpoxt2/WA+65PZWmUO461qRLSdXLQvt/KSdvZzUk/bHE6sppPGtX8je86/+bPbYy/U+eKKY4V
RtCL/5CPs6nwzNZK7AtT4mPNInlcJ4YSMbH7aDW7vs7D0fjikyBln1Hc4Lu5oPIvXP29fFXQuamK
BWKEfuNpX6/UsLxV+7Yd6XGh1aVBXOkYlTz5c4P/uBJIBTA/sCSSga+/WansyzCrWsm9yKsuWUYp
tbfd+1AinP35SpCZf0xYBRg+RphQSsSX679rLa6LSSRwEHuqJpw1U1QdPHT8a4z4csMjSATshrui
WbqsHoe1SQeJXJJz08+6sct8UKFv96sQatRhZPx2rCb2xCYnDzOvhzYhblxvVRjo+TBM9qwpu2pv
fLl2uo/Hetm1UrHEjbFLUCfGI1KrPPQl5TvlzbqPXHCp9w5nhHkVw42ojTUrLMv384BdUnRxfjGW
NbsyLF7qJJSBZ8W04HQSsrrKUVc/ra7ujnRSc4ZatR1WxSJtJyeOjRvEY0U2ejVjMHwLNCRRjlrN
lOcniXB+EddrqpqBZG3ed8eSVT4JXWy1Xcb+jmLfP+LR9E+yQFIXpTNYl6vLE2PnkAkzrTujTHuo
0FDfRqh3VxJ10ulF9HPa+GXzepmJe+yXKb/wU5k/lGqr9lPn5DOfw2J1jsi7JqrfmharQjeR5Wf1
4K+I8uRSdGXqUHUgNOoOZopJDx2gwDdxLG3QpOTyDFESrrZpRboYHN8H55s9mNMnclK1zltXpWGz
Y3uabLUgDV1qPVejgmBWzdiN6YjzUSRj5Kp96+bpBSAT+GQm5rwsTa9tO8aXbshzcBnB49FZGt7G
wUwPjMrapR3rA9e5R+oBYNs6aGbUcC/bjh7HEU3J7FyUeM7ouZt4l1mH8qCrQvZ54jYY/bop4i7X
dUvtmDaTrA64UH5nJMQbhwncN0WBPeW8mdMCYgtNaIqrjPaMvSt7vJ4Jhek7Ujo0aYma8moqHGJa
Tg2sI0cUZALNY4HOSVfPddPN6mEObGgfCGmNnhCqnx2rwQaRM8h4NdXhtqUAhNKunPusBIhz6oJP
2piKT1tB1lqjEZBaigaS13uJ+3rTdTOu57jp3GnjA7dp1c4rlFCBdJkvfI83ADga+kH3gRM2KV3Y
PEoV9e7oVSc0KZrxMOVoueBbVFS6poXaWxttPkFN16XS5JfNuBQHRuxU6sXEsN9y9sTqUg68SjrM
S6WjqNrO8ex34xS7U6mYPysG090SMw9JU627pRflHUZqyaqqH3YB9naYI1vslBvUQTLUQXyXLi34
AvnRbg1stWxHvhO2iB8mIsUZWd2LjZnLqtFXgE+de69yxWMAqMQdo9h7zaMaJw2exkrHG5v3keQ0
dW0D3keyuZCjUUm5rOWxNF6CrazQJFTdE/JFfVmbeD5I4vOPDdlYrpt6nt9MNerTFkJ8mwuCDnUV
tdm8TuU+WmAKAxT1zxPrhjdYhfWg5qjb+zDKzOEi3klEIt1htVsmAIjLFtOzHM91tohx1n6sqZ76
U8EqeRasdEPSbTMQhVDIJK/z+2Kd6JnzcXEVNSs+835QT5Xk5B5vbMjaoiBM+9yPgMp9fgApxR7K
bqiyhVVQCjIqTlUTTynvARx3mJVnRT89SunDSVrUJDD1Vj2P43jw+WYuhpbJMenpvKXWVFQX3Net
FlFbJ3Ssbbp0ALwJ2y4DcWU21WK7xU6Ei35rqg9LBR0XRbhOYMxXe+ea5TpMdj7WOMof+wIVemw2
dc8d3bLFr1FqVrFdFKp+HLniexu6JVEmD0nBr/O2u0GoaY9d2fHjPJJG502dFts07dtRRjtL+Pxi
ZjNg3fRNt0GtRfHjohy5oG24mPMypLKvi2SZ0Zpgusbn7UBoobks251vRZOy1s47S1WvQzwAoYh5
rzfvp5s89KbaeSqCbocN69pEnxYedDcLdgcgaduPrnSaWShl0LX2ccxZNs82vqBmeNNX/pzUZtUi
jvpkgw6+z3PzFFvrkxIsJ76BBlRY7eiw6CBCWlYbzRY8TwkZZ3Lp5jG/MSjvMpEX61kt6QW1k0mV
jDa9EL7s5nl073OVy0SssU34ul1z5uSung2fNV9m/mhEuWRxW6w74fKGJBIVeZVQE80Aq1bT3wMu
W95gU5FDy0m+99XcJjE0m8uqQ72OXaRuS7D3nVfz5NNmaT14g3d8gXbu6kXH7WhFKpzNUcZW30wZ
t+ARHdQmrltmeAvTavNvp9KHDzjCOUqcUH48FvW6yB03nUmGsH1acWV0UfFGz2J86rbWHuHrNj3I
Jexq6mkCArpLw9reQO9PETSfSyhCt9/qkCeYqOYdKCTuhIu80PG4bTpeZ5c2bVHuqqpZdcwllPHs
z/yWL1eipQ8TrlBaqOietHOfEBjy1zyyche2vG6SpoyN0DmfIXOb0CaboO4Wc3QrquAOtq8jrYYN
HYbQ1KdlDfTQuXE8jnldQpcfjdtzBkkxOYz3hW35HlpKlOU+ID33uD1fhw5fj31bpQaV5p2VNGSO
siyP1vrMeOgWS1D2EwykKqvN3B42jqb7IkaxSaqFzS++3RjVFpkurX3Y9LYpBJiRrbsokvYgW9sd
5yp8shjb0zLn8S2Jldt5tF5XfmpO68ZYYhVZRh3H0fQwNU3xiW2Nz0qIzZWTKzoK5vJdZJS/2Vhb
7EKXf/TKjZexiYpdWylz4rKuGmiPY3NYJrTs59quyZi7Ohs69MZtVCaBlHi3yWnZbTmjlS5oYU41
g0yQC0a7mIyDXnC97exSNWd0rVSrh26s5mRphjkZWW6f8YLbs9zgZtiZATyieN3uc6PiIy2t1H3J
zxo6Pq5+sReLXS6X1oaPrOvHc9eTPi3idkmAG16OxIZM5SE8kcDZvkNuOnZs3Tc2ejD52jR63Poi
cyY3J5t3dVb2S5EWI+/ul7AMl0rMdo9gCB6WvjiZtfP3tC+lNqXEqVOT/+jMvMHkBlCgcWWrxI7F
nPYYenNjeXEpelO8iSdjkoB6rmWHo0YT1NoUhIzpein92341g7bReF7iqU26dc5sCX17G5o+a8cl
9XaRlZ7stp/UMCUtnnTYenGBt7iDNavqDQB75nVR5+m65X2hDZFYd4t5CHVU7XphsqlBz4ZXh3GO
h2M7rl6LMuADsaLIZDzBFCYLPQwV2/ZtZPSoxC5YJnYrX9dK930kT8oudYpJJQ6kvZuWqEvd2MQp
UKjUuKLfA5RvMlmoIuNlne/LSVV7Autr37HnwbH8UXR80D2Cap5Xnm31dhh6d78OQeowrachGh9k
jafrctpScO07NUQwo8voWVb2AZPmwlT8tphgQlVdfNUu4qVoXvwsp72rqlGjqrgb+FjqzvWnnonz
isUXEd7GpBVjOG99dO4hg84pUs0+n4l8touodwXuEphSiZH9tCfcdW838hGkuHYnsYuTeK67pHV9
q0e2RhDAUN2NtgrQxcy93+QDdzX8c09Nn79fLDsv4/YdxWw4Cx31ydj6eme68r7E6sC67m6W9TuD
3bEfaJuwYC4Jb2DveLKa99OcjdNa6KG2s8bRWKeUgX5ROnw0Zna7mbc3NVTVsa3LDyA7HPm8ppF0
TEc41oObptTVZX7gMZ6ujCrY1dqL8DK0rQLRjB2bPOpOqmJ8N+Xztu/m/ENDBBBzoPt3g6MldOMc
QclGjD+XW9zvukCTIu/YzivUntamRQnO5/IzlOIuo2QVSdnKMQ2LqVMZK6+VMReY+iUJZgGs0ucK
yP1M91EBFCHMVQOsPgIMAwbXuG6gFYy5lpSadLMQb+CtVs+RuJW8uKJkrhKO/fup23ZhAJxvOKDP
rsGjZjn0/L4AQE/UTbmRC1Lnb4fVXHY8p9osEPci6pGuReuPZbn1MPTNPRrokviJaLzU/WMdTzaN
Rd3ryn4QEX3LWzQkm4eZvfYBguabhx6T8Xptp+5hATFUr4y1Bz8X8YFu2GZ9Xq66d6F+qqZx2Je0
7KCl2PokDPJ6FS5KXTcDthX+vYnHaU85B0tRPeuunq5Y7FZddsRmG2nHT2ItyVVlF0B3nLS7FSG7
i9QypGuDLgxwll0N/Oc0mxzAEbcJw/7aD0AwWC/dY9lHbG/KfNyDxHLrxsLu8t4lbCouJcDDq+Ci
MVugd2RU5fzCKtwA6F+AN1exd5cbRkb7aml2iAM5lsa/JU29ZaMkaIcrj7IiH1QiZr7c4cgAdTE9
YEk/o11hhX1ewKiT8KJN+QIhxfHYH3AZjXuYt+iydyU6FrYxp84dzLrVGTcWX6DVtVkRxvqiIZI+
hNjyB7mwl3yJcYqxmfZlS9DbdmqHg4nr6LbvJ/9hhty+HrzkF2tF+qQmJNr3Qzntl24pk7lV4ZKN
ocsoyDipKEuhkat8oWdA8wZwXxD3yDZJNBYD2aG4gjQMoPElLQkd0mPZj8fQtUgvqH23OoCKBShe
z3lRmqxy8ZqUHqDQABR5r2pGQKuuASvVaDxwZ1haG85PvR/Wd+O2pkCYeNZC+e5QiMdjTmuSzTWb
U98Vy3WFWA1oselPQpRTagJ/U4IQlUwdRHxblTrgicW7BbSURtfzuLc4VBd08f5YozYzal52Cgod
uFTnz2xdTVldecCVjHQXah4B4Jq2TFgTz+m05eWx3ya/HxfM9107sDNYZ83Gqin3G8PTIW9mecql
ykFzsS4lFaB5IGC3c8DkfWPqOOHL8HFRZH6Mm+K9EVt74ZYyf9tW20eg4/5Gza4tdeGjMamiMezi
xk9nEQr3GLO3sGw4Ga+OJR9pFkqAw4Gua+JzkNzwEqoAgfLlJUYRaEPGB5J1IwItqItiUB0rnhTS
QPpY2+9YafNiB6SPvh0LH6eQgv3bqYYxnTd20NKMk3alBW611ty8Aa3C3PfRrBKvyv6pbkpyU00V
usbOkaxcgRpqvlX+usHqg2s7dQN6HE/6iAy6o71N5nyrk0EJAgLTKM6bYPy5sa7JuFqa47QYkERd
zjMX2W4fRaVJ+iCNJiKuTmu5bkDMvBVaxnZOarO9nwNFh2Ir1sfS+kW3de1B4eAfxGJrAAdqTSiJ
iyx0pL9qSW6TZlqrcz4B04L3fuojpN8bRXkfa28Kd1gKUp4Xk6mzzdrqDE9T1eqoAUX1rF3GVmg6
kunNWiP6capnh0/R1qz7aRZEJoRv4jE2C2oyOouFZX4sq08WkkwkpF/r/rws4M2+rVNCJC2KfJ7J
aBloShvfPs6cjVm0zsD0tmG7Q7ig+35qYTquDU3h1OS25iP0TOWb5y535a6W8ZLKZSkyZHhImtCz
+7wxZ80wXcou9qdWUKZtA7MDarXdLozvVFYLScAKsYVRl8aVehCtfYCF/D28H2kfm8+9M7bdpTVD
s6tNL85ZqeJdG88ltDk5mHe97clpYB3ONirsmlLr8kPM8ul+dut22+STu6saQi9Qp1A2RxRpZKJV
r1ENKnto+/YQ92rxsHQ1pm7LN66HNYae2CGYv5FtZac31U1JIeYoq4R1VNMyqpN2GPOdEwVo6atr
8rRpYBhoMY5Rr7kL7S7K5/6JNwqzzzFp7gT0n8uxk/CepmFRp3Mgk/sRXC3PYX6Xza7C/iZnAbpX
c8Ol6vZqKpeEgX6pe4WKi5mN17SIWQpKzpSEfOJ6m6JLENyFrvI5CVMOjRfOEXYRm732Te/2YirS
vqr7ZOQ0UVEU0mhpWK8n5ZoLVtRONy48CFfVZVo2JAKC0PMnDlTqoCaJE+/zIZvV0MNZ2TDeAKXM
of67et+VEc8W18OuhvJxXmH6YTYuWRQ3aA/Sx8ctYHo0y7Rpu80P41oe3DzMe1BqY61kjq4DNiEj
SiJtxqhJ2krQgxlMm6xl405EVjd8MGNmp+mUU7RECWRLnHJQhTNQdcYLEWr8YbGiytOu7roYMPgq
9oNHEwMptB/OqPDjXggWWWheSH7k9aT244r7tyB/9G+MDMNNMcvhUSpZX4HngReDdLeLJy+uAMvN
CXeF3HVQfSma8MtQFv6gtni5Ylux5RqpNv8AGiwgfNDL+zNDiiHXFHoe0lMQQuzGxkRNNheur5PG
qmH41FAULxmK8w2lfF7g2LFjpoSeSXp1D7N0ZLokLahZbB2BBjc299txUGtvAXQjOFKVQ6s3K7qL
gTX1fcOnPItL6c5Dwec0R59PXPIqer/2fbK0VZm1pYVvH+dww+ae7rs+Rlcgiwj46qBAvgig6DEh
FhDRAcuqxC0Ot1d9A226xEjDSc+SGG9S1tPpKm/bdAh10DOpM2BAedL7/tO4+XszLOreLLOBsVus
tdCFCV0q4u2xM8vbLVSlpkODd+VUpVFoSi37oUjsWlWnwoImBAc6x6KtoocwR1WqKtAuQXZvkqrc
qlOfL2nXlXQ3WGBdrmD1QSIFZHaiEQgvpSdHQLCT0ZXv+LZDA0xFbYPsA0g7szKJl0OtaZjHQsuo
HDcNpyrRpQ1ktTsUdaDjgKJR3hJB2BmAPnvENbfZUJX9LZ/Wzmox8DjovgtwSg2CB8/1NuLhOhBD
Y2hghN+honcH3xRAIj2wFZuSnPpTRDAa9IrWZdfI4LUrQNZEs+CPYNe2G9YufD6oYPaBbNNAPjOW
9jpHhQXhZnPk44odgN6oj1TaKxPjBJTF/l6un5tlM32WkBuSk0+UNxigkJTRvoYzBBhvoJe8ZUsj
Hoe1FOdwImUvWnhF4AYOPsWRY0LuESuKPuUsKmtA1XQOemiDejet0gKQiTpzRDDhEOQ2qkBO4yDa
jayD2qona1waxTR+oYaS+xFK+CFHdf+pEWYD4q9Cd2UcwnDE4Gq0aado89FFDB3zZV0OCE5GbquO
5UXalFGAuWP5+1VQccX6uv3Qii0HxbQorsbF0scxIhOw47HonmqmtlPfUfjdzApkiDYCwpQsnZ8S
1Vt2qyyTfWI7Gj+FvsCH2Q9Tp4Ms+XWDclAjpAvFdbRR0HbLaIfLvHpAQQ2frMH2AQ6R8rdd0dl3
EdR+FgXwfA3ubI4ckORhNdX2Nl9t+WgKDKW5VvnwDvuIP4EKTN+3YQ3J1G/wCgGpCkg2gPAbmURm
IEVOfUQpjBRbZ51Yl094k3MSgW6TGESpDkHSLlmdIQ8R68ojWdB64edZvatj3CRIBKvRKqsTB5mZ
wznG0O966/OnDUQWKADbunfSDPlpA6wNoHpr/b4BAKiH0IVyV0zsDoaXeZnMaK+58WgPhw0R0Yz5
IgOYVydxE72vQO6xGs7hEWg3KE+nuGj3U9HUl/Aex2A0tH2XEdt313BcNgDLK0DvYlULoMTgrr9d
w+yVbtZWgnMYiJAUh/oCD3N7pPMqj0teDqeK2v5jDSDNJTYeiEvqWLSbxrJq74KaEUqHprMX0DBk
n9IKIof71ds90OQFJxN2wKJtx+ouM1XbAM7mAj/HtZ/fgGA9XyOUu1s2CfvC3NheGGSa0zbm/JOi
TF7kQ9+fF1REUYLjiXxi42BfGtzMVEeTHd8ZePXksfY+CN0S4XkqKzeaZJ0pzfVqCD9Aqqq0hAPS
u8BcXGtp2VZpmgd0E/mBPhSi6z6awj/EClRREwCRTGu/1Vq0RbyA4u6a622c16cuqFIkHrTTEfAU
hw4D0vt2CAPIekxNodsBDQAnj/0EAOO/Ofuy7rptpNtfxF7EQJB8uQ9noiTPthzHeeGKnZgDABIc
QBL89d8+7u5EQizrNtbKiywFBEFUFVC1a+9ImD2+a+uB61M9kxj1hq1sXrttTvpTgqorfETVZRdW
1fOLukX8OknkKy7rPmDr6G7R6kgzBBs6SRSiTRbFr5aBbyhbdZa+jm2KhF06z+6YiLT63Y6mlKdq
nH7lxJn2pNOhvl302L+v8aGyC88m/nFCgdCdYz2kf+BoxJdD3mj3ta26FckVZdL2xqSa4SBFJ+cu
2M3tVJToLICDGKdNHNO8E7/ZPhf1weDI/6Iq2fpRzNfIlou1qPYIWfuoI/ldlbov4yj3AyrH63bA
1Rp2gjMS3gDFBELFsR8QcpHH3lDHST9Xald/jNVaImU5J8daOEBFCHmZzEhhIhbwURSMC16fUmSw
6aFJRhQ8GH5xT+ZlsQfjOOnOpmIalQ6S9vOZ1w1SZxNpv5YTV7cpbxJ6VNUck1Max81Zq3L4OrrU
IeqifeKwoHTjXkgZqWO8zuLXfUDVAUUMXN70WGp5MyrJ/mjVHL9wI+9wwd0dKdyiu4LJRRxVO7uL
UCgCYUt2t2tlUShLUUx7K3KkM1GDtIgmUzl93VtDcMSj0fipTWt9WhecJvrafGMLyV8kEc/vWqCt
3q47i9QBrz3duXEaXzlnoxNqtbjjO3nhIo4OEap9Be42fX3Crdl8G7KF1Ydctc3bOkveKNR9C1oN
1X2tNWuOdIq2m1aTermgbl9fuon/nvSxex+Jln+NBFI7pItfOkr6P2zC2o8srVV8s699juQvH37N
Ec1fRlVPXivTR++riD4HxLjCHx5DXvKYAwWFwE15wvkVPvEAsVDLODWmHrLrnR7FU9yY36air9+o
2TSI2ziqvllI1H6MlwWh9OeACf4juAQgKKiC0pQCeOPhe3YaiazJt6xwoprf5MKMN8s4oYoQo2zP
1i0+lriToTAet8sf646QMlqrL2aR5GDxZaWZkmOWaSQ7TdwcVYcCU7cJdllxjEe9mZK3XbUypGW0
SBkSqMl+Mwre36283V/NU/N6ogtKFYClXhiQWupoV7nDr+AEjFivIiS2JS30JqNDA3TQSZTwZXa0
HCeU5H6zuBwkqyNvh0Z8bbueH6N0mW+GCA6/7bu0P+AyBqjUlrFnlo7+E0aY58jZoiWMUWQHUw/E
prGVsHwcp3VgKHFviN9yvrn+aFt32xFAllYHbAbLUXcnzroXzWTdJVdnnAKuGIOVnsqmytOjrpcu
O1gtzm3Oltu4n+pjv0UvttjivqskDsCsbW+6VqbPAHOuQFJ/6+UJClocTWvAM2RX5NyDrdcglpgl
H/MiHk2LK06+7OqY7Vv9Yo/m92RbxGlBcD46N9V3gNTbP1HxsrdjfEXrIeGWkE7CxNYYaQ/gNp7Z
mz+aHBcZ9mWaA5nqrW+FHJ4gQueFJEhUoRRZ5S/jshufeQxBt9g/FiG/9mjABODaifccg4Ixn0qT
Fyh/OonwnUY36zra07Yp8YXiAg8fKc2xI2V3Ku0i3jc4hG4nJMblC2B28jfKZRKwGRiLSTr9ZmY2
dgdZ7tGZN/G9meX0y8+XhviQRvjrmCRJDOgkz5D78WCagxp2JCSw95aJwinstEuOaYzkYFtKc0De
n/+Syzd93PSf1Y7sGeo/8bFeVH3nuBMngBncH0mbb2gzBHr0P7Dot//2Wv+G9n7tcaRpEKq9H//f
fa/x3/f/56+/+Y6A/vunV//tD/3pXxV/9ld4+eT/0XU2f42Fp/9ndldg9KMf/oHSfgKH/e920yd+
+Qik/fVhx+V/IfBXDDO5Yoz/gtn+A6L9qOPwr7//DzQ7/RfAyLizAYIn0A8ksD2BuAA0W2T/IrBO
XEzQagc8KQOO8D/QbJb+C4A6dE4AaorA8R21Pf0bmi3+lQqAoHKYTcqJyPP/CZr9eJ+heMNxpUmS
3ItJgMqUvWxycVOTU568mZb/CWb897iew8lps4gJFbTznNRI1+67c59qKrZnUKtPTfvqsh/4szYF
bGXduvRcj8M4vl/FHlf3FRIY3x58vv9s86cR639P3zO7XO8ysxLJVuTLpv2dIcjXIRXSJuQAIJmm
B84AHrv8/GFPvcwVRvrgZSZ8+3atOiSwJoboBWRPNQJMIbLffj4+2pse+L+/X8YL/Wk+xKbNURG1
xPBXhKxcf1jjNhYvHXweTqk48o8H7Qbz/ucPfOKFsqsjfvBCJovNkl4fuKg83e762pb2yCecL56B
gT726H+9kQ80zZp9jWfLgI6RU7reCcdKejRyovXLRNYtfUWstPIICCawQIcYuLfhEnf18mxIuS7d
30e6vydwXeqHb5jqSSaTS862qpbhmFFgXhn5hkTVsCJ9U6246VuXRi97FPLk2dK+R6o+Qj5G/9sT
P4nbfmqNvWAGBI5eVLJiCTKaHNnYf0uT9X+LzH+/nucVeljqmrk5OeM8kP4a9w5wzsW2b8K2x/WV
HiyeAsJDTGxMzpI1zZ84BvUvuwiozWcOPU+tjOcb+mhNUAtMkrOa0+UXsiJFvpV7GuZ5Ms8zjGpt
jaFDcp6BY9zPyAQDxiQMwPOB0/e8Ad0qkjnVwhv0AMcdnRAbPwwDTOkUtvyeO6Cti7p+MlHR9S4V
b1ETq+df9DxHz/jOJ9Y/9ax/ymJU1LYkK/ae6LOreASscCOBNf35/B+faf/anKmHMs97yZWlriz6
KNv1ZR2JWc44g5PmNDQ1zwMf45k4432ZrSZCDn9GcvWmE30Xn/cOwJ+zaeZ1e+Z0+tRqeXY8IK9c
MlQACkPlfi9HV79B80p+H7ZWniGvcsvIimNHQaOtOatpTBlSTq4fPskkk9szS/XUO1z//YFB11ll
ZJYa9HUp7m4jvcdv8oqM6vDzl3hqePZ4+L5sXIzFEbh/DXRDt8bGP4u9N88Ek6eG9yzaIj+H/jEh
ikXhC8yqQlnfRqkJnL1nz7ZhnVMOLVB8WiS+gcu26DDFrtkDH+DZs8yjZMg3rH5O9NDdGpJ063kE
iHZ9G7T+14Prw8+bUscmEgHvnU9180uaTdPbramAK/n58Ned/oNY6ndt6XxZk9aiE0iraSjfI2c5
2F/YAPQhEFu4079DGyITtz9/2BMfW3hWnboRLVXoDC8M43NzM+9sAxYc8Pk4zJ6FZ89AKw9ipmNa
oOXQcKA86AIwuOXjc7H56uZ+tFyeSbuqrWK9Yj8NpTPjqa1Ymr7V0b6IOxT8tDxvFXXdr0pn7DeL
lEz3zMqRJ848197gh9tAbVWZongKv6syZe5QLClTnOxljmNdNq8tB3hqbvcFVTJh9EVue5WeBF9Z
/2GJZ2EDF9jzBq4UUZrJqCx0GlkASNa0yFL1XNLH6936K7oIzxsky7w1Ax3ygsWAaZ13Ui7zGVCw
Xd2YnKXuTTXp/hsqKKsGQCvrktcb0kZApKF/tv01Q6I7ecYuntqqnuPIujYx/doA65CWEzuKPf/T
bNs6hDltv7tQjWhIdlubFmNkkOCeCQeymmXVH0GGlnhOw5IRSN4WSI3KbNnnBKH09YTiZpjPTq7G
8SDiDKzq2ihK8yIB9Ks9WpIBqm+b0U3P7LInrOxKFfHwAVMzuIRuY1bMbi3pLbL0Y/xlMwQWV9Ma
lamusQbo2F2Y6qvRgBeEfZbE8x9s7RQ2EWoCgJdrJP8HOumDsxwY/bAP4/mPne9ysGJMz3ZIyFk4
QDJQ8YlOYaN7TkKUedy1w7YXqJHOxd6l7UEg5fiMD3rCJBLP9tEUUUcbQkPRUjQY0pm0J9RAn2su
fGp0z/Rx6+mvLdA76lJDd4hr8qmrgLANWxjPmtEE0vFNVXuB+tH8yjqkUc9qqEkbOL53CqjR42jY
6PYiKnV+S5dNnkoAHoug2XPPmplZEmQ3MfpcUn5cGYphaCZswubud6hmHSrQS4rPGs20Rn8zgHVC
pjxsw3PPlFvAyeK1nPZiII26THlXHZeE75efr8zVbH4Qjr/XXR54oq5M6n0n0VqsUfInrp1yuQBa
YrpiBq4i8A08k0XdHrA7Wa4Fg+G+z2cU7gnvZdh1nHsmO3c4Cq07ipw9T8QtmlrtqXVdoLvhnsmS
GcXIbG9tUU2Kv2iUTl+ZTQVO3bNYBOpSSsLmYujbkhzHhE5HNCjJ+vTzj/uER+Ce0QIUMsloR5oH
jVvbnZyr+aVFy2igUXkmi/xotKCTeL6MaOmYPrA1ztSbBKDjOmzfMM9qJWmWoVrohiOh3Y/SJJ9d
jrbzoLW5Mo08jJBJG0meZeVyBhwXaLfJUkBr0F4ZNrpntMy0nJZttmDlo88jxfmuy7cy7LN+by1/
YLMSuBgULcV/ps7pQA/JIkKn7ltrkpU2q8lyzlckjel19Cl8YTxrlfFiSjVh9K3N66PN0NshBH22
XPxjb8Y8a62BS+ljGmN0Tv8cGq4uVVMFZrb8WhY68VXWVBg8360uFLr2cPMSW9jZ4FpEebgft5ml
pXLoF0zmcj1sZKHo3ijnsBDFPFvVaL/qehbbc7fsYKComz9tu5OwzU49O532cTZ9vdqzljU/CJ58
jlDuCxzcs9O4TEbm6mg+p2hNQBtN8/tk9ylwcM9MhynfQK5h7bkVeX0QLYrxdqRp4OjeWThFd1fV
RDmmnlvyakJ55G2ZViqsREU9OwXjCe0A17DFTkawDuxdJpJTNEfZFLZnqGeqdNhybU21FI7rbjxE
zCSFWen8NchFfoctPPBipCkpOvc0Ims5qbu8ncgJraPuHDY6fWxOdiwNq1xiizlnv5GWvps4exc2
tG+pk2u1c9FcNHX0Gu7xs6NpYK7QJ+fJm0an6LOdi3ats5Otk/teorUhaOLfAQYPVryTUzTmmbVF
1MyAwLTpy5QOcdhmv1LlPfRfKAuvZtqy6Nyp7Y/GkU800S/C5u1Zadas6LdrI1dg2GkGiGCqxcFN
rApzvT6wYqkSW0s+zgU4k+Jf+Qw/cJianYSdNL6DWx4sux0UjVXZ20L3IxgEtvQLgEpl4LJ7RloC
VJkuDaD56A53R60Npi6fq7xeB/nB5eAKHnj4TYEp5I2J9FyAiC1/lU0VeQWUsPkU9lk9E6UzndGb
12A71kCYowfyVxDHBH5Sz0Z33udtWUtbjAl6GUm2fVZD9jZs3l4s5Svf1oZh7Kid7rkFvRmfXgUN
HXuRtF/LEh131XyOS8Bqo7Z82ezPkg898TVjz0IJMSbdIxqdRZy/0S79nI1OhbmW2DPRqMY5fUTD
RaHq7l1/bazUdZgnj70oys3q2IYE/rnfFzSW0hc8CYugsRdBjUtACmNwtxO6epn1G+iRyrAya+yZ
ZaPmrbYWkzb6474A+p7+ErZDPJNUeYuONYmPyGv5Zdzyd9kuwvxU7NmjHRa5uVXMhZtacr+7mRYA
u06nsIl7Fsm6Eh3QTT4XUwQoAe3kDQhqfg0b27NIqZopAWQuAoAep9soFr/znIUFNjC9PnaC2NjD
oGKE5LoR2yGZOCiC8nQJMhyee0aZTUs682SJzoP4MPanDFnskDXhuWeRNTix+FC7ubAZwBwrIMhg
LxH3YYN7Nrmi3uUcOGnQLWVuVnTPnwbWzkE7BcSXjxccuN0YUG8MnqnkLbPmawOOqMBV8ewSjQsu
HrJ8Oo+avU0w9maX0LE90yRrkzK2EaSNKYtf2qxq79AVIAJXxbPOeuKLwnkWGyVBVyUa5D8qUQcd
sEC093jFwSrFV5nD8jfm5vYY8xJkWRQnoCbItfDcM1Czag62TthQxc3v4Nr5hOLDx6Ct6IO1Fsbi
UTCsi7VVcqXcaA5g90iDzhFICD1embFeUuSjN0x8297aPr7bliHQQjPPQludAm5fs6nIJHulADg8
Z2lKw1Y88yz02vEtcrvMRWzUO47OiXasgw4pgGR7a5JEnUM3x1SgY50eVzQkHwlvv4V9Ts9AHSoK
U6bnCWgG8bmatrsmTT6EDe3Z5zbOpczQ2lE4otaD6tMBxCNtGAyD+8CqPgHnAjoowWqVx/up23vQ
MU3PYQyub//PgzjPPAMFCSy6PMk6Fj2wNuow2TF6ES3oDglbGc8814jBK6IJpqCL+2PCCW6bsi9B
Q/toqhmBpzainwopqvebMbex1mH70AdSoZdHgvWIj8W+XGnX1oqeItV9DZu3Z5ygHiuncZNTATKE
o+Tutc6eO3Ze7eQHH9Pvx1gj5IMXk45FjQZQexhT0b4ahNkOa0utO4bN3zPSRHYgXOiTsVAN+03V
/FNk5H3Y0J6JbkA8KpGWI+x/mW6WaSQHsvCwUh26fR97F3RTgOqTgR0OqNdPegHZEo/ML2Ez92Mo
OuzlGNdTkdCGr6CUsQ5MOJkCW2/YAzw75XVVZTZDw+i+Re8aTe+bIewuzlPPRlWTDLgwY+jS5e/m
GAyrTASVoUBz/njJVeZKPSwOfMSlpuCFpPM7Uq1NENIXfTKPR6fpEicLugKLMt5BFTEOaBcMRKdx
Hw+ltzKaN/SsF90CKqN4SS/DWoVlh9H18HjmM/oCLc+x5HCPLxbwTKpkC7Mh4ZlnvlYKHWHVCKrh
qgMbhHuRj+jqD9qFPtIpxy6JNyrHgvTLW0aGl2M8B87bs86xQXVCrNFQTCL7BFakd0oOQZc47iOX
yo1rWZl2LMS1Vy4HCP0wgGQ+zB8KzzJn1g5R2+cD6jb1cBypfGej/GPYenumGce4Z3UJuBerhun2
sCJRcbZxJMIWxocioWseqLTWwW5yp4+ZFeK9auI97Iv6UKQFvZwlsHYgjsxHeiQTf41IGlY95z4M
yUYderq3HtulR4uihK91cgJdRY7G7KC19/FGwAKDu2IDu2RV1Wt67JA8A68oH8LqCDzxDNVJa7NR
l6bIQLQxHJfV6G9g/wMjTNj8+WMfQ9Dvxtc8MuDsdeA2rgRIKKY6uYSN7pkrmEi2LF5iU1gl6BG0
ZeOR4fYbOHcvnM4KCDyQdphi4mmF/uSdyt+l27oqcHzPZrdmFOO6YW36uu0PYFT4uCkSFvMSz2YV
7VcdpRbrDpaQGzfF02VVfX0TtO4+3mhhYBMxYFEt2jLZP8Ug4rqBIKORYQvjA44Y/GRCHT4reIGH
6ZLaDHTLoAUVQ+ADvNMvinGy78yClWfTejuO2cd6UGG5ee5DjlKpKTDGoylSPn8AZ867Vc4fwtbd
s9aqdCtTqgJTU5f/Bip4cqjBvh+4KJ6pDkiZZ5HVpmBjm/2WoqhwY6VeAreMZ6pzHG1uZ0lfwFLz
gwD05RC5KD2HLQx97GZAK40aPRgQimRxoIYk5k52z6GYvh9Bf3Ch8WFGQ7MBXpfRvliErMDZpDsw
jaP1epNQCcgreaONWz9YPalbNrFIFHNdD8k9WtzS4S3yf9P4IQf36Y1EXbK/aWXHwZ2oGiTjq23I
wM+x83YYwUEGxs8jCBE7+Xtf19FwFDhY0hNJkGs/p8Zu9qQIsmRHgSr1dmuHKGsLmm41vy37FtTv
JEY24VcwCbQONLvtlJ5YumHMVTXzfqmGvAa/ngIj6kVTuu2nadGs+21LwVjyduYgUP8ygWN9KLKd
5ksxou0cnHbznpzbeAE7YpdSIkE7nVb2piI92sBF1qEvLB52+gGKLOthoWK8Nc007kXc55m7rFot
/LSMvErOC4g/kMJW9QJKUWVAlBQvOWjusrEBsZvum5G8ALNlm98qRmZegEWoWo8JKC5u9z3Sr8du
AXcsB/0CmO9LMJd/UKTt07BTCPccpt64BREr60HjXIPsT0cHWrE8zLR8pBfjpcNBUpmiFvrPkksQ
yjdh8/ZxXuDFRHs8xbwTWxZTru7KhIQlB5nnJZMFyBSCDFJB83w7lFEO5i0FiYogk/VRXmNcgfkW
Rbuiom172OTwTbRj2KGPeX6yRXvr0qVxDwI3a16jG6y56dmsw1wZ8xxlLZrYdmCyLMBoy19ynF+B
/Lfz57B18RwlWEGXZTFLX8issr+M2bAjmd+Bqi1seM9TDl0zo00k74scSeVDQtuX9V6FdZqBn/Kx
G45hwuCnNX3helPqUx+vbbGBJjXwluPDvEjXkD1i2JGi0sl2plMHerY0SuRwClodH+o162Eto3ru
CxSqvq2G3yXRFNbRwb9LLj3ASRi7jsvg0r6o4xw4snlKN6jY5C0NSy1Tz1yXZACFmKUGgir5Drmy
fmCosWeUhmExOPXyBavpFIk3UH1D5IsfbAo5C7CPBx4QfLyXSdey3SuEcNRoxiMQZVfy1TUuwj6s
Z7NQg3BT0nQ9umqVuhNsSWYQb44iDN/PfbTX1HYVgEw93HBn07u6Y/FvuNO6sFQw9Yw23fSw6wnn
VaSyNlAIg+I5jec0cNN7VkvBPJ031+jUNro6TusAIqtZ6zCH40O+yEg2u+GeXICLmf1ZA23+566t
DkN+ch/0lVDWtXUrTQEysiW6lSA+PMbluibP1A6f6KvjPvALva1lKVTWFbsibLw3sln6Y5l21JzW
qY/u0XD2OopAfHXCKU7mxyrHZfRSR0nSh3194hk2moJFbFucP1c31Nkx0i0IKDRkklTYNdoHiImY
7bizXD1TOZPyhW4q9J25wYHQMcj6fIjYHtsR7bUUfGWMNKAQWluw6LUS0llhm+w7T88D3yqmXY8d
6MILZylgy7v9BPT+17DJewFZzdrNud27wozddATP8rd9TkIn7ll2NexkmmSqC5xtL4rKO0qnsBTA
9xbKB2uioyi+Etai1YUvYFmOOEoN6/4+bFG84/Jcq7EiYFEtSjtmZ1uDUVQnTWCo9HFia9qA7Q1f
tGjGLfqi25V9HSOEm6C5+0CxqeXgJ+sI5Jo0BDoWEGQP1TNcLtdw8oOroo8TqzbUGcXYd8W0UTB1
Xbl5q6Zfw4KYDxVbpWigMMY0aP+yvgKndQa9rdSCETBsYbxjM8+hayW6WBdp0rXHIc9uJCcuzER9
yNgIIZSqzJuuyHm9vpxGDY7TuV3e/Xzq1yn+aOE9I81XCb1Ygviudj7gyB9PVX5WMeSXzgK3ui7s
jOVjyDInSshwVdCEsQw013Uyt1fTivM+LBbHXizWEdSGoJyCvZnQD3aO31ekDNz2nsmCyQISiyPm
juxacgL7MfjKLOmCPi/zYWQdNmMkgQo8k3Qs3y8uMh+6OgnrZgKr1uOLhWpAlx7TSV19cPbOaJYU
EKvJghYdUriPRzfILkB3q1MohiMr0Q/Zu4iDU/rnO/PHLuEfGrvWQTnZukYBIQAKpyOaD4fPu8r7
JXB8z2hBSFOWZh5VAb3WL8gdvdJp/Sls6tdXehBBOGgjscO1QtNqX7aHYbLLnysbwqg3WO7ZbIPr
G9RKrstushIJxym71QJaAmGTp48n39PWQgYTk4dsB9JOBDyWoFQJi1DMh5TlUExwyYT8G1ln4k5d
AzwCZB26dglKvoD14vH0s2UtDU62qoDgrjtBBjR+26Of733Q4vioMicaZLhWiNNUpNr6uzYm8WtK
TWKfmf33TMs//fE/tGYhKUw3AdmHIhIgAn8zENLZm0Yuw3jBRczSC7j0xHQaErX1LyOHW8FLsAAP
+jMljF+soDt4cyOXHPK9tGBXcJGUb3SXgNdZD4NrjntVl/uXvnSNvXQGMRfCYe32lWnOXyymne9c
A65ZVkJuMd/BgVEfYt3w/b4m6G95J688FfcdeKNBk2pTvuO343qsYyA/X7emjvYT/hpKK4yW/fI1
bNE9NwNc40CvDcnQ0SHt6yWX+Uva0CoswDIfEtdHMumRHZUF3eI/BR3e5aR6GzZzz8fgrul0JFZZ
sB04WwWtBtpPzxFpXNMHP9oqnpeBBoaudmilFoMBV8cttO3UesrBdDqewBSdV7eQiVR1UHYNfH2P
zYoMeSL4ksgCNPnizOWqLrtR1cewdfJ8Tu1Kizsik8XSgzA6KvdPc0ufW6frYv9onbyjAYmrxsrR
ykIo23wAqpq/yepq+31rSfRMZvOpR3hOJy7ztKIGmjbTBtlusIcP4wDpOeh67LfNio62Zy7VT3xy
HzUHeEIF/lZVnatmlvJik40AHQZ51Ubv0BEBojssq8R8EF1VI3dSgj+7EB2NAHQTn+CIAgNY6hl0
BMIRJAI6WRCU42a2XmZGnnHQT3wJH0SXMmA5d/TgnmQ1pPNtrqbk0mc56v6iWlQchC5g6fXpDwJ8
grFF06QRaDpAJIhe9+pX6MOEtbay1DPsyeXQ5XNje5VVmS/AXGeHsiZhlxWQdj+eO1QBcBW3pC4a
iLtfDJQ3TlneBN3jWOoZciwMUSpV5YkszV1csgPvReCae2bsIP449TOG3iH/WkKhUze0CHI/PobO
gXWtmfKrvFBDX0DK5sUgwrJ4zMfQAVZ4JcKFeo6BeNRdO01zESXsQ9C8fQhdmUD6zDHIlkhSTWdj
Rn5wueJB2S3mY+ig9jiWSRw1BZRczQugXj8NlQsjh2U+hq6CAkK0UAsVc0fVxeZzdxNDdPo+bGE8
+4zchnqKhuJ100L0HMKjL6N0nM5hg3vmubXxYCfW56dZ82a7ULp+NKOUYUlFJjz7rKFgNCje5adu
GV5L1Rft2IcFcR9KB622rdIVDlKQ1WogCNXFx10lz3je6+v/IMz6SLoF6PwdHX4wIshYQ81rPBoB
RuGwNfcCLDRd3bRATwBdS9odu8r0A1TsuzwMkAZC6sdOMdcOPRcyydFo1UPCOlMlRAE3CdWpoPn7
aDorIJSbQnDzpFeIUst3QAE8szIepfp/md2Yj6XjYicgp6rqgjio+LyIIVGABqMKxKH3YErqiwaC
PuyQDotOzgLZtfU4zDKBzGlqhIOoRB4P5x3yFvR3nULKsCgzaNUGZeCZj8LbooGAd2O+XpfGubpt
WJzZcz1BA/AUtq6eoXdNM4uM1OlpG2sBB+VaSMnUiSDsa9gDPGMfZ2l3iAzYs4Xcx1lnHCLFOQ/K
NDOf9wtHtoQZpu2ZXHm/1mRApzZPg/DVLPFCsUkXqAJAuui8QJHioCY+HHpFwzB+LPGiMa8tuuEt
lONoSyAKLiHTg4zEl7BF96y9l1kWxwyaeAuFLGwWRWjg2ngcFtd8EF4FrGnMIU8J0bsUOkdyrF6r
lM2/BM3dx+Dx1RhGxDCfoxxVDy736ty4JGxhfM6vZlxJj0LsfAZHJX3bQVXki4j3NOwY5APw9qRe
IXK0TFDTgmwjmKvBCMPLMNYT5svEqHxmO8uSCfKO23hJyhn84pEMq7Ezn+2LrZTtSs7QOlx1DcTV
fI/26u0ZH/tEaPPJvuwKFW7w201nB629g4zleExl4FmFe3aaSCsiNmDVdw26lnV23+KxDuslZD4E
L9qNHkrF7LlC98wpX+v6CH8cVrxnPvZrRxtE2UBuByA7+gWCqx++qxkG2ZEP/ao1Usq94fbcxCME
hQ0tz2UJGN3PR7/Ghx8cVnz0lyJyoLJn2UWUKoFyutWNhmg7VeOFjwZR8OePeWLj+EiwcoE+IWnx
EgnNotNCE8ilbzYMCcZ8JJipS6iJCYxeVV1zygADO+a9+yNs6l5khYB1UgPPOJ7NZtyx0UN7mnQZ
Fvh8JFhueDxrCOOdF2mXi64zegCB8R4W+Xy2L6dx3djHdTzP9a4uZJIfd9ImgZ/UM9e91nzvkes5
mwzaclptEKltoDcZtupeWO1Sl85pVppzpKPx2O4GQsgGmodho3txteRcjaQV5tzMQ33cEwjWZaDJ
PwWN7mPALHFIOY/Qcm0h03y/x2b7pY2753jrnzAlHwUG3bqVWICVz8kIhU5yPXAYSp7LET41evr4
/A+FG6SroRp+4RFS50v0tVfdfdiyXHN5D3JFklBSQj8jvYDnq1SHZQc6ca63KQjHynz4F1E96/d4
zC+J0R0AuO0m6peCqC4Ls1Wf7gti3BaneJNf8okc2pzeqTjwJOaDv0DENczQScsvGiKX+xUPAc3T
sFX3zBRiEE1Zp0N+2a/UR3Il/MjrbA0zU+qZKRTk63l3PT+BheumG83bWISxCUK59vF2iROAipjW
/CQAf2i76CXvmndBa/IPyBdohKDi2/ETFVaTghuFvut61fZj2PhesbkzZGiV7dML78kGCnU+8btr
q95zfIJXY/xB0PbxXE0kDc/WUly0iaabuVwW/XpK46o6o081LW8rKGLXr6BL/P9xuf5+Vf3RQz3z
TR0tu6UdFK6tEF7ejgRSrNScpYTVqUtdblIdhl5DrubQsQGxfWvd2KW3vTKihtAgqVqpD2qHCv1t
Xbqo/J2xFbC7DjravTyw1u3resAhxwwvpSCZebVM5UrE7RbxdJCHcVdV1BygpNYwiBfOqcFBqBf4
dIckH/rqdzPW2kJnUaaNvmW7BN3zyeFCn1YnNyzreJSOtdsHUMitS3NIJCR+QPPtmm2Crl9uI8EP
uQM1vIRGuxSgvtfIWc76gL4CZTHBKe27j4ZqXGTatM2+aaPxz6Md+P9x9qW9keNaln+lUJ9bPdTC
RY1+DxhJoYjwnk7buXwRnGmnJGqjSEoU9evnRL03012JrleDQiUKyLQdjpAo8t5zz7IWDHTfGDmK
44rcudVF7XH3y8Y0auTYjK8TQFu+ZJsOSegyKljdfBnbpEu/D/WCoB8IOfdJD8gqbaX/fCHpndQ+
+A1Rt7AuzJ1rTdgVHMLJ6rBjZBMdgqjaTF4JrLQ0X5nzdCiidafkOhQrS8uWLvsAXdg8+RNSAsac
M7WyW0mWVhSkjV2cN5zNqMLEIAoxwAA32+aazSP4m3Jq6sKm6Pd5DoRkqye8s3nUPBMR49CNrO2x
SjjKRuwlbFiucLemps20QGWXpWHQD8UyjNHX2Q6sQHrixr8v7e7jUumJdne7jgR7aeaI87vYVnF8
gwhtsdRFv0OjkiA0cgnhiLAzjlRdKDQE7pdqW4U3V5M9rZeSwNUY1RgihPfu5Fm8uW+zGNoJId8r
wOAzhwIpfQo3vhmPLMsESWK1CC42kP3Sjy6AimUHaQsOOnxZl4PHvZyQw00BpEVn1o0CgdesS0vk
v4/5xDY3aKApPjDIfp78aq7JYhC1rrFH3bGpXuTTtkXIxMVymKKllDE1Wz7VTRLBJbbxfYG+phFf
hI3H6TrddjR+DSXLpjOnLMB8ZNRTHqGCshYplXlK41h+CDuhWQmDlW67HiMXAtUmFt5qO8bMdq2h
3SLeMMRvNwwma6RfvkV9AM2MXnmiPnI6IGWzqQyV39D7iB4PzZBMa2Ekncxdt5CaPYGeNQ+l9Bwy
oXQiE73aaRB1N2GD8M63duynBYoZHUzJ3YyHtjmMqvHRWQ2hnD81wSBIhO2tqxnN+JCk6o5Y24Xf
EllVwmdVnQ710bl1pVdEI4z5s3TM0xye9wRqdMSJhimsnSnrv1fW1R0S6OdOfKMxm9UnqMv3Jsd0
CWcXdB6TvwWrzwj88BQk3yep1/08IK7ZP3U7CcNcNXiSvssEy/xUd9F+Z1NSlySahbwXeuHsQESr
mse5a7b9wUHgEQWYRMM3QBQXJ2J2Ns6O448Ok5vmWrI59sdpkn11nKM01NfLnPIol0mcRF+Qw5qk
b6HrqjtIyIMrjJH275C2DJl0tC5qGAQFxdYid/sKGRLrfoJ5UPy5T9sEyeo9lI4fuG/68S6sqzY8
u6ld/CGYG7mdUq8JOyJ7tyOfCKu66rGZ01rlytsAnoiSpAYimoEhyG/dDdW3hiA2/RwrpvpnBHdU
0/1CU96UpOkmXthNItceqaxCNyX406G+ndOVfe/hCTDmFSBDd99sRGMraabNHRidrK4LgmnVet1J
GByXVb0oyGuQxoooXmHS5DwopVhmq0Czb02TSpXXo+mQeS+QrEkQdJTE29n0g7EFwlFJUFgzRmE2
9rtTX2Kb4h0UlNQh7Aw3vIs2qI3O5BaY8TBeLHkyGNrt3d3sIEw7UKXd14h4xxCvVo/w5UQUBLtF
uVS/V3iEeS77JhpyNjg6ffIz8hlhcDQMsDzL4m7f2zMSkbV78sin01XWzJYjiDrclZumTFoc0y4D
4r2a725ZY/qCCA6NA6GDW0362ONVLjdS2UUfEOKISedhdNFAM2g/R3rs0zDtDutax73P6tCK/dpt
pgZqsSHGKj2RyqNGhJKtac5I556CbNdtG3xktNNR0SQMqciGIDq54H7f5YsmeyxPq90dwmiHKaiK
2UWVv4kRlvNAQiPbj0COIt9lbd/btIRrfG2v0g4dzJ0HJIaw7K7FeWeris7geSfNdjPURHb5tOvQ
5onSPIBuQRvk00M9t5vw0ZJugBhjTKx9aDfCo9OEkbG8m+B0187Z6hME6MBXPJsRuB6ewzg19p6a
ORhfo3YT/Q1DfDPW2NgMffMW92LHShhg2WYOUy3atcQn2+SBDl1inlm3NtWVqVsZnyGiZf3tgqzg
EGXEQnpWIJcprt53WCXD09w0kp7M1NY1uM1QYGGNCPgoXTVIq1YnJYcYnOEIHGJyMAqph9lq/Rh9
xO8UL2vY2O1rD9N4aNLTqEGc8Az7xToPsD9V+Vap7aOMmI1PIlXQutBxBFl1WLUIcq8Wi0g5PbkN
ApKVhzkGCqJ5wNul9H5zvm5PwRglmBy1VRcsT8OwT+MVqLvNjqpo3LfvODXM2MEjFeGvHy6Tmpjk
cTPz/XZHDvFgsBPvvjoLiVsPo1mGdLMbhw15vkf6hdFnYpvUnjbLUno5ubcGngA1LqMxmU3xlCNn
Oa73pc7n1nn/IU63Ps2QmiZYyZMB+1vWxU7qe2JDMb/u2qhEZr1dN3r2SUy2uwSrv/kszYYIGnzI
eKruO8Bh7lF0uIhXeyQ1cnHjhdoTzv9A1bi40bAe3M65q1E82WnHzdT1Wq6uC4ZnHno7PKy4ZuvV
LEELvZdr27R5IpvJfN4Uj+iXIeJeDBkcwsiocKXivn4b4ZlKHuBan6SvE5xXuq+IxO0i9FcwRIzz
QUaSnwZujUf91hCB7Po5WJBinvUbjg9Ue7CMZQFdeWFg0jB5cPR48A2u8j7JCQ51ed6XuXviC9b3
oSOuZ3m77cBcBz4mn2gEXkQee1HJHL1owpGIOPHlGPWcsjWLNyTO3yHTu4HkOIR9Z6lS2U+38aAc
8s0ZFFivcprtVtKwTdZ7JJBr+O9izpo+JWJ0Tbn2SMp5mKMm/iwMUl4Kk1SAAkQbWHbnR1Xxkmjp
onvMn+Lxse+42a9DOc4TNswEzwZo8SCqiWMHE1V9Ww09EtlzkST1gwfzJcg31g7ro9ndDEE0dK+R
y2FjWHVIvA9bdd8ZYExZM9T9fIg9dLV9CYlaeBBVPI6FJlWEO9E2fXibLOqS5MrMpfgRoFY2dZ6K
lUbFsMwkXLJu3/wniRzriWb7ANXik4K4LX6pDZtu9Lig4sqbWgZ5KOEK53Ps7mvGHYvtp2iB7cGp
Zg7hzDNHHjYCBSDgVTbzcRLYc4u3QD4s02h5HlE2F51vlvHYbXjUv1Ci3VpGvOtDJJNoWJ6FSRuL
Iu5BD85MHCJlHIeRs5mmlTR3C6hT6ZgPbOD9TWcqfy/8JQB113t8bYToyEEgwWbDMYqSo9B7gm3f
9WtQnzs2Uvu09FW4Po56CXPMSOboq+8rt+aVa5ITyjWkZnZQ0UxA2jO9yebUWAVjjQS6ahy2cb7v
Nr3krAeofa0m0alGPfDJDTy+rmGlNGQslbPJmzBiNTxbVZRNUyLZlXC1f0ug/pG3ER6d4bhLs6e3
cxDpB+Jg8YoWKLY3NRPRjtopTPTDGijQdu3GcwYZ+S3mORBrKz7EcCOHDPnWaxE9Ty6oD10kWZcN
w2av165P72sHB/2iwzLO6ba4PGqq9pQkSXqzsNpf1eHWf/X1Kj+mca/zlrAPPdXDM6KmxzSriTKg
nSx9183ZRtrUmaxGtetLj6g6f2JrVL+wcFNXVnqRFljOLB/2Zd/KUUt65UFfTJ5dIPjHuncxbNkj
OyKsuxr46vqswsoVkMn7hry1tvL2GaHyzGdrOyD9PWfh6nzRXvwAzr3fdtimCB16hWTdeTYR+pg2
nmRRszUMrtYwgRobslJHrnQTVumdCTZjyxU6f/Kysz5ieeqT1V4viaL1V1Suw3ygNgqik2pVm9zI
be0R9lqPa5+5UGnxEi+9IvdzvMTqAJsGP8KSwLDmPAVr2n8JGmQJy5z6lrYFMbKx2UJblKKpXXib
6x41isuqOIjjPvPUL+33TdB4vlm3ad2/IZTKoRxqrKBY3T2eLaoyCcGQPMBFp4qOWvSt/LCF6P0P
05jEQ2k59p0CHU3Nz/OFfneY+RDF9xDVSHoN/mwcFmG60fQcQja1/WhBxh7uF2OFIrlP67W5MrOJ
CctgKCIwHt1l1PsPaI15hC4YlM392pjeYF9oRu7CWzXgkfzYoVl1XzrapecEedtokAfHv4Qm7oKv
AwasaJO3iSJxESB0k2N1oFjKELuO3d3oZUMgfa3FJwZNv30RDnv7Z2PmNJIF5XOA86oaabB+ZG6X
W50FyJaPM2srPeRpFffRndnF5n8kkPv3b7qFmu0gJGILH33fbCkMB+ikH5DxTLvtMK5wdz2mbRBN
DwxPGXZEEutZYHtqNg6wsBkhaz7JmDTuFHdNR4Yi2TVKgKxnjNWwgZ/Qf6Dik3PuV3WpRRDjYt0H
abWu3THt6k6/9CaY1nKSgU3PxqQLxR3bU6eLOeq39WuXUmiRWNOl5qt13byWqiZDkKfdEl63c12x
fMYg3N54KZMat4S3EAMaoOy5VuuMonRmsJN5WXa45EIgPVc3Ux3NR1dt4nGOI29RHdB9V/e+7/tM
Ixs0gyisXmLkiwk5ld4J6vMacarLeY8NGrQmXXhmrJsCldnFOvOBh443P1ZEm4jD3hHSFMxdztWs
NsiYOFUos29aWHNh1cXhEF9VEvms16r206dU4CIUsbVJ2GekBeXhxSCzPkCV6klw3Has6yPqgJBf
WRwB8tW5uD2iBQjTLxMsznmT07Qm7aNaadPAEjocWLtkWGQ0zgV2VY9uLoBwbudN2N4J6cieazzw
z11Ih0NftWzEo1YtVxMBgnELvCKmD2LcWHflVp1+AxLzGaWHjRgiVRgo4BMyYqLHMaqrr/CzkG1R
D9gUW6m7W2sJKrMdBiPu3HPR5Gr3CByBrIOcWq7j/na2selvdbWY60WpSb4iINq+B3NnTLEtAW5j
svGXbkkuw51O4GzfEvfCUEvYot5n1OrgNdkt6x0fSoiVU5ZJ5WrUBhhVrgi7ExvwWuyEBviOlXcO
KhMkMIoL0gPht37pUIxlEQUD/QwoPTU38Szm4CHmIPGBFMTHej2vrK5tj5uyeGKg6K5ke9hILCQ/
SMHaD/WMbPhDCPXK/GNbo27NgwbI1Vd4NSANV1NhksPYRD7C0myjj7pFP3L0ozRZJLGBqmxdNFLs
6mhpvgs6mOgldkuz5n4wIbodnvTrlslV9MGXtg2rb+JSmpzEBpX5s2fq3Xa9TVDupnOIYnZIuuWU
IhNE5CnTw/tE8chmApEdOWJBSHLo00T8Bv518Y6L4MUB/pZVglYGoerlFnHHP6s6SKE/btMKyGCQ
DnBGMgoWBQWKksFdUTZN3/t+g+0bkItGji9waktlHunGxSdpE/+G1rner3UfVe9D0+8pRf63X6Ob
oXHJ/BxUhNH3EJEZ9A2tZQNkRNb0Jp10h72DND6P6nB2DzqtuIKuA7OlpGY1eWgDxoBmo/Qg19TB
ULRMV82iYrM7iQ8rW82a9cOyfYQncph8UjpdPwRBYj6JiofP4H7Y/ThVEAGdggmN8dYP23pgiYCh
7y5X9QnXvLseww60NiYRwA2Pk2Q6T02azjlV4+AyFVTdZyh1t2ymEG8plTh2rTcVPHDmtluW7o0o
pwrWC4ee+u04I1biGKqenBNkMmPPG2Pz0qQ19feqnqAeXlf4/WR0Xir70S2weP0KAxE0Z8a7pPkM
aDjmGVs9rkPkpMS2kMZhPKHi4NAfC2Kfm42hSIwBJdQ1qgxJA9jD8j0oNGjw9EBFDdzEIV4dOSVc
7+0xUkS9wH5ddo+RmCAC35DA8NjijWRxu4ZqybFte+syDWwsvlddw5M8Vng7z9NUuamUcyWbPEq4
ct8uXNfzNPbDcL1xvvf4HV1gHrswcf19XHOHgs23cSmECqYTKJTcfQAUPR6wTYxjqSmVpoiatQ9B
l0Mw7GFyBJsI/DGucC8AR1SKTgrttgNpefXePpqgkWs+0iXsr4JgHfYj7Mf2t4AiNinrEQ15Xe/T
hsenErgcnSOHLk2WfJ6tu4qnEAVn047XXjX0EezlGQoB+DsC54BRQ5zw6nOwg05eCihk/DNwpm3F
QWRI+GaFriOODJxuBzxg+kWN5xETivZrs89myHGnIHgXXYPKHDtmvw55M1cK/uUwL0pvYZEmeJ46
ppbzNiWzOHJkgCMatVqZaLOAwvawdGl8eQgDudY10hVndEzYfLpC7iZ1ZwtRRppF02Z7PMaYd70v
ODurs9KW1MUKR20CJuYQJeHLlKBCK1aX6ibnycqg9bHMdy8tg01NQeA3337uAWgk2TAuTfNMth27
Rx0ELLxiPBxoPqRRHxUT0LA1n8YV0FYGEdRWFxLiQnKfqFmLDwgEadfMwwVaHRZf0Snz0Z6ggklV
aL8HGqkKGYXUI/2ALJuVHxuvHP/O8KHcJ4MCld1QE/Y8T3reRQ997QhMkxWagqY1w/DoIeDvykga
MviMQmy/AsBsxr1Go24BOWBRbygKkdFezQjWTk1120yk3c9hQrbxNlXAaTOmYge/dNXod0LjtrmL
9moEL6ki3XhaxBpED9BNcoZnSse7w/xn9KpEfqPTJZhuasgxVaHLt9ENJkBA4m7FOegBp3wm/XC5
QwyNTxHqVEmIUdGADXcL8MMuh77CmiWDF0sYXRMWUTSX1AbjqQXPYv3mIp+aomKsskeH/doVmirV
Hfo4FnMRIZHGdtmsB9+U6Ab79LpKYL8G8mV/iQdDWtpUyKZNt6vKEi5y6ETqlBZwYiB4oNpqwDwb
o9CpvmLrFu+oWaxKTgAJJkzrZ9R2GXDYsMsgGN1lMWMZ9GWyLeH8zlva9QF6hzCxMfJuYWLyQ3VD
Dz1XhwmZxWE6oE5M8qDX6ZFFKvLbuQtFLF7gGT3YG4fWflP44G0iE9QgWzzdU97226cAnyYNsia0
8bSUFzdrNKSr2Nfkbrl00NdVMHUbii/wZWEw5au6vvdDaNCs6CVmeMCTDpgVzzFroehWiRnS8Xvr
0V2D2+f5QN61XYMZxQCnaJgmC23jirSaSV+ZdFrEPcXmUaNUFHJ/6xpMI75K6aauTOpkDByuropH
ZDEz3X5IUO7jWY5SntBSoTSa3xuVUCcyG6Zwa3Y8WcRTCHyuRfwL8H/7LdXJ0r2oYJmCh6nGwOfD
emlU4VjgRR/lfJ3hawzZnNL9uRkw98IiSVRcao7Ghx2Qo7jM11AA1tTlO2ZIEzrdVvOWF4QyK66d
wiTpBtW1YDcoixLzcexlp694HbvpHCwIZv8aE1KRnF1qtnKZhmDJeh654GYicKf6ECxmabHHwYY+
T1EZjwe/DELftcZC6DJQwtenvQelMRfEYMjTxv0IixldB/a7YEZVT7Ez2PxH5BvIdb8KdsR3o2SF
r2F/dqqOPeopRFznId/scvLTmMYnDZTdHfuO7eQFqCKlV22HSWCuyAACwAF6YqJFgbW5A9u6IGpB
OesoWvKYDTLI8MzdMmV8glkjhT1GSUJQq+eyDULMe9iIEY/PekSsiczPm6KFbjhNTnZb0v2kki0g
IyzdIrekwPRqZKVNSxrKGxpqY16ogav6O6+TZbhBYdvysqfNkn50DqOZoq+FrKFOBCHtoR3Hnl1X
dT92H53Ahbn2kejMFVkQqXO74r1GSDT3O32QCx/qq03qtHtGo9dWa04WVMtzIScxALZO4NHWknzB
w6yCHN4fzKsCc0Au0rIDHfBiYcy/wMGQmDBPUxhgDocBoyCznFGAaVxYy6XSDzinRwDPIONglIba
LfUfY1x2iKtS2nT7M6Yn1VaueJLLdN/5DZpoFlxHQZWisGME7nXRZYwnoiORjKljJ/lMb/Z+gvI6
jPxkv7h2SWFa0S2wDiltrTbfZKFjlGPGGYF0RWYj1pwB2DBfhxWW9Q8TbBdMVF6sXkNgGhtFuLvQ
e7rKPB2c6wo/6EuinDXsjuoqGc8JlLzuNI9qiYt69Wq8iQx8agCREsxbJ6/5UrYA8cMsMGEYlJhR
2rboRZ2i7VSzUaiQ4qGNXzeOFPnraq/l9ghLhsQCe28qvb/FI43rb6qbSH8mMaSOZwLUd76Fa4C2
Tz0sqVHbjDTZbsIkMP6Hn6lUN97XgQHAt0Ui31OUIxnw5QWzldYYkP1mm9wuZDAutx7BoWeNtyCL
ZY+iLgc3nmFmniQXeu0qyhTM5rt+RTLwM3FdbW613cPxiiP2br/cbV5B65Baj2R4wxP5DTBfEBeS
ikAZmLWin8nNiNU+HFBZdzggsZFe2nynlbtPA73GuQ+CUONhEbOGXELRyxVMFeAqVBKapveGr30A
u4GWt2/L5Xx84wvsE6Alp/V5nlIfZgT7Xf8x1jqyePZqOsw2U8JAVQ2ICUFRvCEtKcAbCkCvieu5
uosabl2JbRReiGs/tuu7lZvabqadD/ST3haWoHmZ5XLlPd+3T4IPar2/eDjGJzMsVTbA7GbOUI3W
F7BcbSvOXAwwH4T3Kb8yDZQGdxiUDBC8ozbeAW3NHVAriuDKhNpXCFdnkUFYFLnDxlQH1E7PzSNo
EiEqohWhzI8SzEaci8jYgHdjuooqfeGKpGCajwTzrPU4VnqebNZC75dkkwCPIM4x+9bLO4CkGuAt
ABtiX4FW7G2QMYvyVWYUu6wFhthPUHtkMKlH31lukIciHGjcEtZ8gcLaLzpbHEJs5uOwWtrK3M3w
D0cdSthGw0LHDagcxb8ZbWHPG1BxxKQqtjkBI8hkgbBzlcMoOX6O8dPB9eqaWp3T5oL91mi/N3XZ
M5PqfoqMPgAt2BeQrIMqOP9btWxk8ybpTzDq3raCMDkt2e4beo+B1bgUrIL4+68xmH52FmI+GYdp
NP2BpJ9l8sTWv0au/9lQiPbxinENXjduHwVAi5b+RQnNz6FzE9wa06rlvMQxSQAipSu5NditzZ9o
eP/AsAojg98zrwCFRRaMNEwmAjx/czO19npwwQQPRKMVAKdolYgF4OkcPWwG0C0aLBmQfAo23Kd/
TaG6sIr+J7bRT8SyGiOarQ00LyekmfZFC1HLLciDc456DeNHzOLEnzgN/BGZ6ieemZ4Nlho4xSUM
AWb+0fqpWgpVo84tHE4muJPC/qFHVbr58U+u8B+QLH92J5Lgh+E0iWjJBDI5LGxnDjOw5j/5QH/0
6j+xzxQS/QxvUgrmyPCt0+GLE6r6a8RZ8hM9FGX6PKi6oqVH7EfWaH9ulz7+iy/+E8PMhqEdp4XR
Ehj0AYPUNqtCII//ekH90VX5icZdbWtradqysiaBwZm+VlnY4PT/a69++a3/jdsadSoGOwjXJdoH
ePPaFCmT+/TxX7/4H6xQEv/+xZkOB6c2ieXS8DR6M8CUXE6Yj5ArJKJBZWoBG/sEkRNVfymeL/7Z
pqgRtePwbKEl4lDpp2TW5k6GgFf/9Qf6bXP9H57un02KuPQxYKE6KQeRNkCg09E7DFfw37sPLXtJ
UHnjX8YkHNmxVfJJ7u1TiJVGT5Vplwa9St0ckM74tq0xopszy1GS/ePd/a/v23/U79PDP96H+ft/
4u/fJ4Vmv27sT3/9+9M04M9/Xn7m/33P73/i78f36e51eDc/f9Pvfgav+8/fW7za19/95YC63PoP
y7v2j+9m6e1vr493ePnO/98v/vL+26s8efX+t19f34Z2LND06Pa7/fWfXzq//e1X9HopAacnAooC
X0MKxvV/u2GX3/fPb758oL/9Wry+6ddfXse3X+5e61f9y+l1fe/bX/43/qF4HV7H375UtMuf/or3
V2Px2+N/x5AGxKgwoWjF8DZ+/cW9//YV8u+Ch5RQDhU+QQIKtqwRkanN336NyL9ztPLoU7EIowTJ
m7/+Yqbln18iScLwevg4l5cUv/7fS/e7m/tfN/uXcRkepna05m+/hj85zeDaCLjARySEKi2JKP/Z
Igq4oJM1u2jq3fPip1vwB8u6bFBPXYgeuZB5S0tiHuPnEbPjJd/ls5nbsh0+VZst2iqA7QQ4B93w
Na0wWsVcGESPJSi50MdVwbrADOdGfPNbUjSqloCoPy2gNrVQyHnNMrJ/jFWQAVm5jxtdxsGVEj/0
lvcYujyt0V391ow9esgbzP2z0d1OegGB68cwshxkoqxBuwuyLJVgrKYkvFuHsfCY7vaNPw4MRR/b
FoClsgTEioJKlzK0YEsu/d3WfL3oh9novpF0fDaWfIBbaFMgGB7EGPj0HwyXeTJ+t/09E6BnYYSH
MAPMAGJEkPTNnGmfOR49hFJinruf41iXaFlPQTJcdQQKOjbcIPdP5kape1StQIZqXSwBglYleegB
C28KDs5gobzTJRnzcU6+EBkccZsO64QZOfB8WbkSp3HpE59ruxWS6aLvzG3c2gfL4ruwir93nD1s
E94rODFgaIXRy9b65ynYy2hID3WCmaIUCWiTjAOagDFMVjftQz2oJZtTUGuA+dzN6Ijk9ieq3/C3
muy/Nrp/PHeEw+IgDHnC2c8GBd1KEMw+Belh24dnbYMpR9f7sK301DgGURSZi56zK9thlqzu6bAd
aZhc20EshSfxmsG7dcyqKj2ztocNPCnbxZVaQjW4VPFDvE7lttGP0BqCJAVMeo7b63kESTU5wjbv
OoSbO7oeQIOg0e4f4KB+EtwddJjeWdxC5dsfiaaPtPsS4DJXC8XAfCjB1y5rANdaW9DQ4mKS5kak
vIi2qah1AIYyedBUl2ucPHgCL/ekvt1gnp9uw3Fo7JNE1YElidyUqyT8yuiKMfZyNbP9jkwOKaRT
PWcI4GiyFKuy82Op1vZGjLfAFeAXpjM6iG+D9ae+J6faGcx0AkNyyJBv9s0eYGX16hU8TcYlAw3Y
ob0F4y8I/RW2i09RBBem8SnSGhO65GRC9zRuX3dJt2sgfhOMtkJAFFW8ZEHTfw5kfGhUeGQSS8Sx
pMQ07jTH+u2CsWfr4O9rj3YPcDItoN5crmc3Z4rtf+IVEv2+NvnHKok5YHIhIgIi2E/V1T4R0Wk4
2B/Y1L3XwfKpwuWrdPh1BhK+r/oK6PXjXIFAvaz3NXhi0m13bZtkYQc+hp35DZT7spBGnYFZ3F9o
kbrF0EGkI6x4ugfwcn4oOv7J6kYx/LsinWNXppzgf4TigAkxa/t9gWIUkKA1lBV4B5pnMsJYuLvI
qqZ8Q/Ge6Z5mVd+II5QKqKzZCTjrAGBseY0gBlLjcW5An+TBTtH/gt2sOMearaPDFLUnDuPaLGL9
nW/Xj9hYj3G/PbT/h7rzWm7k2rbsD/VWpzevaWAIgiBBz5cMslhM7/3++h4ondNHorqluBH3oftJ
UqloAOQ2a805x8rG+0aoj1KPA1pSn7G53NMvxlXhDEGddIMXpcQROmuowwWuoJdO2pcyJiiVwyCu
GaU98DBiPyqa+ZxM0+3sjIfGimIPDfmYTFG2sSz3DcMeRqV8eiBGdJoKIF+j2XxVIktC8uoP8yC+
3ES/ZMesL0sU972VvZSIVN3UFzjCvpoi3SYLNqqK3yBuIVMZnsQlNSQYjgie6A6SiN19zInYr6nj
kZ4IyRbFCte7KSF4bD5XXG7mNNkxHjQszeFIt+C2Hzg9GkULcFzthIrRkFHKz1k3PLaKxj5uvMi8
fYzT5TRqlQymcfCRjndMePJb5Guzre5JOO8UphhVQ/YjUpp7YjxXo6YHlsZ6z8zAypzbuFL2dTPf
zoYTaIVzX6oasjSmplFxQ7wcfhqbmzhRNnz014pahPM0c8qkz8XS7iZ7DAe78U2M6fX1EMmwX83N
4BZ+YdOe618yeR9Zup8TR0jGg9vk+6yKnjvewi3zIVIf6+amrUpmf8owmauSXOTwlRPbxRV5OzLH
oe2y17aUg+fCzt5pWgHDQ8e8kln28MzsUKZsX2xQbRtUHcESt5luUzP7AVJkwk3ylTrlHpX72egx
HIn604nFhnt0hRkruq5YhqTf6tuBNIgmzU1WN/flbJ3zODsY2joHMrK8VmKnEIXK1w+458dNn81B
FMN0KPKXTMNKsiy7ckzo3HJl92AQPOpJ9RL35vXS6U/F4NSeab2Ysn1YynEIear3bWR/SU0/RGNi
hXM/Wl6hxod1sWyQ2itKAhay0DTkNQINfpD6VLZcLxC13g2wZ6E2d+daX9/zNrn0PQdkHp2eZ4VA
lLrrbWcMj5N0ria7YaC8koYi3+ea+YRqVvmDumADyx7U3noZtfGgLMtHuUjXE1UR4NbciXkJFjCC
Jd3B3IyeSmRWp8v9znDPOJmPcf4qW0kXasSik9z0U3qnlzKkb/NkZM2XTLWL38lfFvd+WfVnZLxt
Pch9p7bnSHxMufPlSuVtiRf8BMtGHV3c/FqQYgrzY9M8R+7P0ubIcEND3HTOTaPemPqpGs84TW/R
bgL8WPRSzwyi84bMeSwJyJCOxPo8+JWle1OzBFr2M0/XbTU7Yd6/2O7DbCZeuhjYEb/cNAlU7XWM
7+243FpO5znGnSg7rC/zuR41HhdBgOa8aCmlr7xWCDHSA8WUtF5UsT3NClg7YQ6f2s0szoeTOv9w
zQanqf4y0N+3VtZ1rr047m25zL5d3NGRpcjNk+c2ou86pmYQpx8zDdpy/Fqy2i8b9wOkXYFToP8Q
jbVDy9jlqfo5zdngj9BGvRz+ztoSnTDdOdDW9mIQdvZZktsedrQe8GP5lK44ABdtNT4ZrYnAK5wA
Zd7ZkCc6mF31kMStHUhmmru5eK3X9bnOya0u2a2MMGROTZf6eqUbe9TcIkSkrkLbog03zdWPekTC
lvZuoKi2yrTzFYfrVJws98IAA98pTTjTY4TA/D5YXIfVbm/NkeqPQ+VJy/4op+mKhMxPZx0fXDI9
fptpuyxb46DuuZq4UZmHka1kHn3/IJvod+uSq10ZclG/rhv9K1cY3atu48G6Mow6UOvumM8Nu69x
ZIbODaL7Fv8SqkWkx5sOTyEMa1MEc+umwWB2wu8NRJUiF6v3PxIZYfxl7l3YmO4tlkkFl8L4kCrl
SycZQ1jWSc7TEJ31RL3ivUnBb62TpzXR6tW2Pfh2NY40dDHKGaX1e/X/31CO/j9YaaoKRaZ94SD8
z3/XZH8tL38WSfrH2vE/X/SvgtH+TdddUzUtBxXp8s//XTBav2H1hxFsq67GtOrLvN9/F4zObwje
OmEMlULzokz/p2B0fjMUja9SLF1V+Y7af6Vg/DVm/Y93esWhmnUNQ7W4V2O5+3brSSuTGJSLAS/t
8EwRj2ixDk/x/JJMw3QikvYwik6cK31AfMFa3RyIUrBOSULmiB9Z8Vrm3fRO/z7dR7k7srIsE/ew
O3qI18MmJZp0t1jKcubbJ8gMc3MbYyf6idr1MY89yTrpMu48w2Nh1UZ927hz9NBqOHG5XPXPem2U
77XDCCaBfcnrozy/XWvznNfFdGAUAaEe3Zqf9MxSQiWTEavWRWTA2n9f1+4LRg7DV2eyf1XeLqEl
xLxVKhJri6alQd83yANre6+UenKJhNbk8wf33CwiD8ZxaO+NkmFNfYzqw+UdF1c3mDvyEu0WZ938
TBuXcIcWse2Cqb2e9Dj5cKyyRQjvh4+xcvqHbNRK5sNF+PANC2KUMel2GmTlIlROvkh9yzPMVpYB
8Pcysv56Vslm+AynqtGbcNa9MWuSnbpwTSP1CGkqr7Vqu54SNTNRJUBMtddN5tEcGPHorXbuPDmi
6A9Jq5Z0tB3ZTMC7avCvvx7y/4Z1/Kcm0zH90dV9/TV87yv96W/9/9R8chVd0+n5/N93hC2mz+79
zy2rf3/Vv7YE4zfKZx20LwlITfmlTfzeQ7Kc31SXTLiiUd+xyi/gm39vCcZvtgpByrVszblsI/wS
/+khUZHrDvNmNE297Bj/lS3he/2m8BMcmisuCpxmq9/xia7GjPq+WOxwMC9RCik5ShPNWv6hKftn
TYRd1XVofdia5dqWxuv6tvH0Fv2bOa4szH/59DZx3mywPzLSYxryaUs/45+oLb9GlPxpq+MnIosb
0KYULHrfycAuOi9W6sgKbXVxSw9bQJH4I053erS2XgVkLdJ7Z7QzwujOeZwVfDJIHPKtWnV1q7Ru
doVBXr9S20kLWaHZlbsW8xEtW16rS978Q0X6ra/8+zvER05TkIanrXwHh2a2yNd5IfTLSJ3yc57W
3O9JKGFrIr4QZCJyvDnG8+ilTv3Z1Yr8HBdnflpjJkOZ5Ee+4nHMHyvMasS6ZP31h4f6X63HP7Ya
/1LnXz5AWyfyzRmm80zyPP5RLUA4U5rMXa1wRAg+plLNF3qLtR7Y/Zwc1myx2XTVpj4Ug76EilDi
3cCVOOR3dnaXlBLbZ1ye1iU5MP9sryTibonxQHvRNHL3sNopf9Vps26niJBIUWv1xxir+baEH3/+
+9fyCxL2/dFwbJaQpusGB+83tclJJfryqJthMxbJ9Wp2jj9fstDBAhfmau5ADvulrpihqPv5s7Lm
OsLlWjEKrio5ERbLFXfjsgyvFvu78MB8X5e5MF8WNd/0vXm0O6LJlZ1O3JdFfCKTNu0HphuGXZy9
NmbL9T0yX1xz0G8Gwi9VdYn7MFOqWa1yn3eFdcN23l6jLMvGA/pHqELDibxJaJx6mW3beP8cRHBM
AseuUZJPx+oojFWKiQNJJHkcCBrGXsJudOhKZV7pbwiXLgP345e/fy9/Ldxv76XNtcTQbZrQsHm+
CWAEd3CNUieHdDPLU43HjzTBrFxzAdriLv8S9HtOjAKgsCEJg+QzdsX8ZbVF94GlcTgCO5xKT2s1
m0xxUQS2aInNVhURRhHpzW1NFm83TX28HOKmXD/dcVbvxyYikl4s4kVlbup1I7GM+0WTKt4aK8u1
k4/ZZhgt5R8enF8C+F9erH05EhwCViyFPy+CxlEapuyxCBgbPN3EpUaHjbfW2Dds67cCX+YG6LuG
BljIO8Ia8UFvTCyWmL+anYoH7BH30/qzm2Plx99/Dv+H/dW5bLIan4BFpPCbVFjEEBkKczZDWBaE
A7v6C7rs3hjyJcBR+1+i+P7aqhzD1TQXkJ9DX/Fbz6/mfJid9RIquxCUFULCl1Wc/QOz5vIrf3uz
//RTvq3SwslSq784qnM9TX8qXDyu17Ei9WEwXGLz928fisxffpbrckZzol4UlW9vH49k1jRaa4b4
lrSDLkr5Ka3WujY6XTlrS8+2y+RZlwujolS3TOjtgr//Bf56DDv0Tg3XJiLFxfx7G7UWs9m0iWlC
d7WnJ3VuSfNG0v6HU1j7sxx70YtULg6m6bCFa/ifv1kUmJuhOmuRWeFkduem12JwFCsj0Ka7BVHR
TU9LpfuUAZ+Xa+mYFOIk1SLyOE+cINNxhbrj2NMLNOo7vInz1qY36ZnLuSfBBaskwVuYxiRpxmSP
D1BbPcBgHdzU9mdGf+zv37Lvzwfal2kYnJXMP7vcqy4d3j/o19KgYzhanR22HDt+RPiEbsUUB9Kq
xT98On952yi/LgefanGBUU3n2+PxnxrbLqz4KlpzsbMVOR3irio2eh+NaBME4v/+9XEV/L6qfzWp
ba5L7Ky2yfXszy9x1gZTK9U5CqdifjDTvA71mNaZGy3zCwEnZHt16c+ET/Ykul5tt8o29rxq71lM
y2RQkgN3H8oExyauYN0iZV3MZIyFTzsGJoIjocBKXyOtf60ndZsqc+0RNe09WHGa1xYD5ud52Zv5
ZHid3RN5xiVH4oVIRLom5NtMXMupsiqbTo3Mo1NHCyKLct1ootjYy4xKEsGr0JvybmzpKFZt3LCA
ztQtPpv+PjeceyyF40la70YjPytF9qdKlmZQmWb80tdiPAl6K5s56+Mgotnj0Tmkq4q2ty3oetPq
aIvsdZVCJb6UMhLKXfrpUyvcbmskhkumf9CN1yXVMAQq5UNDP7VztiOvM81i9UeUYqg08Z978BzK
NxsMg/QGQqMbs83zsErdZrcUZomBpytvjDbLb9XFikaCRDBCyYNy5naj9pP4oHMsS7vfpGqsBvTx
58h31QnwzYxuF0ScUm9wc+cw7RmZgs/abwrr3mzSOhha7JEePRgDnzJpyQMeNeMuSqbWt9M1XHQl
dOtlV+PCJ+GtX4RVtEzvosjCk3C/GI59nc/jQzuNPzNul0+phrtalxhYSUI/l0l71dNV3PTjMB0j
jYBbm2X63ZQTlPLWpi75XgWNMOaFkHRp70pXPi3x6Byn3MbS23TkOseY4HjuLJavkio4dQSRtyrw
6dsBcDRxeD62sXNomUVJ/IXa6m5jGfUwwZ3mri8c9aVqm+J5TvVtlUGO2aTZ4tzitW7uRF5g2Vti
JSEAobUroJeJFEgshzs9WkfQRaCCWnIND4Ttmm3DvI8b0bTxDhqNOOdctG7GDBxepmhKABbG5idb
zU0kxRjm86KEo+Go7yKihVeTSr3R8IIFCZ/eTmblcJeMxQfkmfUju7zCWUFn7qLpVokZxFw/KCqI
FkAIpzZaj5Gw+22mZPO+VvP6BzjL5IHMHmW9DgjdHB3yNG2uXgm7kMEwtEMgXXQk8hIm+Zs5ucnb
WgZKs6o+BtvqC7f3shGTsV6VTVeeKtP5Se/vtcLm6HoE0QCndPi3nm0QTjsjxhmOQbPgTrfAbOoT
uXfmjOhgFz93Tf9MG2XMvAGH9UdRq8NT7OTWrnTbkom3ax02UaX5VD79dVd22LXdztplHWGoTjgx
uhC/lKpY1ZPRVeKY8lsFDHngL+fVmR122bVlO+/JEMCjsaqY8dvzddRPP3UzPpAcsOjzuBhtKkVf
/CxN+AsiTu6nhTzmtExikzMq5xT1ZC0I2Dn3+rh+9I5Zn4tutk6Y7xuPNSgDgzTUvijNW9ko+t2Y
lHwmGvmOIOnnET0WmdtVh2STuPNMI1nH9Fs313Y2AT7SrdSL14QMcySTx0FPav6skQdFgZhk1mTX
V8a70ezuVw6IlgCYmmTvPRDk6wnz/00qo4J0TT0fMX6WoSDiEyRFtqUP89piitjEVlYFhihoVitd
kE/wYBaGUt7UObbfVSzaD+gV2EEdWJvMHFeCFCLJrSaYlY7Wkq/WRi+NJz1qiUbrcdaFSVIFqp2f
xKCMZ4bcH9Ry8kedYGSePdD3qnjFTX4H+UL1izXVPhW5FORMM276ziyNbdZrmB06WWUAtK1Tp+H+
A3Ukd+2i36vR4puVoXnjGBEZBg9RSUDYeMQ/iHAeEtUMCiP/AOhFgrqajO3cWOS0hXJf503QJ8t0
rMwpgvBRZy3m26Z/GWSpBk2L1vsWU55NXkL2fbNmQDS8RnaH4WLO0EodCkoe34wS7tGgzapPRlES
xSBhgrKFAYSYI9qi2VfGxnINEq1zdMW1o97WWZYfal1Mt0JNSRsoVXWdwJEl/9jXZ8Nq75KcyXx1
4Yr31OhqICEKY0gYK/4UVY4RDuTqrtOou6TvGIHXE6S+qSaGkLmLI5lC3iTvcL7gqzvK6NkWJ2eH
+MC6aNzdRJrBb4aMcrBYnaCP63Lf6GbK1m+Cduhy5VjMzYhgzeadpd1dp6Ls0UfwLLH2D85gAyFT
k+ZWm4v1bMW5cyBzsh5saWcHxdDXkARV9FxJd32BQdAAeCnUM1J9u8UGz1mIu3xrdEP65pA/9xsD
cXxqHZtoqKLs08RlXpUec9wm660C4StYSFbc0tkZQoVXe01C3DwMEzIdBgEzTKJJedCUJL0r0uEy
Xmh2rmnk0nV0s/hInIh/693pprWzT6K72UNiloqfXpLCPKIhMxI+nNJMNgw/JnJtd5fdBSAQ8aWi
4d4vbWvd40ANddFdNePJRJYre6s6zQUxXkILzuCraNOhGB37qKP5nQeZmp8MyyxfbK0yfUKiTysB
K5RvheOvHaateQk8e4Mcsq1iuJgtDKvEXdJa7GEGaF8bgz5xy963Rdfeg08xQAszVG7a2I2Z7Fvd
brDwGFBWcGAG0ih58KOhE02wVEhdWQx8q3KUZ8cY7FuHr/fGRYi7CjrKUabtp9VraggeGpYZ/Ijq
HpjGDayQnd0bX0RermJw4LeQA6xgWac8iOck208673NMgMsHvQUlzzaOfdyEUxyB4eiiTRdhg6RB
AIVsEqp7moH2nYahjx8pMa0LXypVN+Q9rMSz+6m7QT+InuzOVs9lOShHbZibKz2Ol+OyLP0nw5yJ
XU1tkjzMhPJuhWKYP+G9uD+cNKmu8jTNQi3h69QIYnFnVZ3qpVz6NpGZYchhX1jfNbe3r8upXwVJ
s7oKO9euzk1lV/ukzfDSzYs1epkumkOM1XTbo1c1nq2mpHkj7iSIdC5KnMl5PdH+qb3SAp9lMDWc
o3JsowejUdHuVbKBXj9DUluhWxXcM1urwZYNBSTtteKpNt3lpSO+CsukL4bOa5IkisJs1BM06jpz
b8hcAVDJxRzoFENkISNhvsYtRxAQxeLV0kZ765oCCSwnt+XNc+ke3aJFyMuQUvCTSQwyUyNa8Hmt
kKeFCBdXJrBCp2ZN+mM2ZefSkh+GnT2PpTFuEiBxV10cxbtxlC+kSljQsoSdkOTdbtRlHQITqjz4
R0xV02xYi24n20uLiCBFCf+lKZzxWtM7FbDkmGxsAhxXpSDSDjmJAdZTgk2pJGMCDmfD6YqjQC/J
m5G8yQ4CXtdTtcjDGH2S5zw7s/bQOdO72iZ7Z43fTJTfRDOMXRmL8q4l2rrrlYocp1La18Xk5ENQ
1Oll+LwKiKNGkLkplaYLbOZH7MpCgIWxC3wSmYOVxjW74V70eY7y6Oh4yBptvEHujw3vgot6B5Xp
gCybtfG2jcz4rnCX+2gp9R0DZKtXouASFWJW9B2tpfnnlBGklqjc23WpQY01jb2DZBTjw+PY+yQk
NtF8VZFqDCsCkKE3W1ay0/pDV985cTbvJkWNX6t6UL1OHR2MRDGozti90qu8ubNyGi6wLslyTX3a
7JnSOj8pWITIHzqT3mJSQa62aknNqmBaxVxmpV98TRUWEKuaoF2FxcFqdYmBUNWLq3x2CNhlcX+y
odsloUGrNew0t7yeDCZYY6eBglpkib3NXGVgyzVqHd6QBhSid517sdgUDDZNw0c0rvqVgl050KKo
t4BrXBb36G5FLIjMRvIOeIk/uWVFmDmVm0UflHfWsBau+hzt8tGRt2JSxnCxXaLqy9jVe71yxFFJ
dEZPKgtQB7yK0YmR7VVIwAyuI8zg7Rg5aZACjD+UsfNINPZKK/v6A7hWuiXEnNwbk6jvpUnCemzw
8aaENinqXOvOdTXlLTEL9zzmmnbUbCXy+Jbxj8tW+FbGdXI/zmVr8oe5esBVo3nEJNxHrMrDg50z
vS8Yh/QHG0txk0zz8siM+TQLUjuvNyq4jzfCNy2vIcl3Scx4w2JI4xtVxuQyO0Yu1lmj7xsiXTep
ehk6KrT4OW3G6NQAomQB0XuZCWcfSi5szyXQVAmc0i223HmaJmwn1DmnXPC5TTaeTroM6YnO4PSU
G3QGF7GWVzWuA9cDv9vfKX1i006R3bqruK8drGKwfs5qq11gMXB5dR7VO3Kpa5V4Yta0vWlTHwNP
EOou72jKelXKpLw2c6pdUs3Zc9+X3WubGYoa6grCAUNTQaMFXM6zx1Fl/ozmrGpoAP8GW1GWFDYY
GZTrNpmSG2EpVaiSrN9NUYeZR1ch5KxJd8sxmW3IQYNi5SCO/WR11icMUtWjSAU2rcJhfkYjI4rD
arjJ7eXOjgh1ecxEHncNL0GQGGuqL/7TsPzZKLha5itWSc8VLVrHEjvmWSRxGsAX5RaCaQOuHEnU
R3VQaZgqCvc7/nf7o2jwa01y0k7qVMLwElx4bqJOTO9kQLNXyDZVF0Yq2iP5dGNOcRQkw7ZodS67
vwdpa+LPXhevZ14oLfSmW/AGI7ZuOdTX7WJb5S7XhaI/lVHUf01aVlBa0zmsrjS8BzAPxtWcD+5K
aN6TkWqvQbHiarqMgxPi9HsiV10hz4WLab6M5VJi6HT0cyF1d5eKtF29cqoHB5dGixNFSrNxQurM
+TSgdLMVSFiteFdSN9mUFWmuoQZAZtrSaUI4Y6t2/a8sb2oiVDl1Jj2TeaH7pWWsfQ5E8DGdTKy6
AuzQ3KLL9sJZvmTjSlK0mjFfSVGXHyawmk3fQPryV05Y0oDzpF+Xdimftcrov4i5WEdFmuKTl96+
jtHMVEmw8cMVRyHbwB9TwsAk1pu+thzmuGJLvCCglGu6YTH7+VQyMnLSizRowV+c0slVbsgcZ2+/
B4ntuXU+MrgwdNfZuJ9b1YH76OjzIRsSB9j4LKrWu/ARXvuWUc5FY0QvSEqsq6lIKfTS+r6aIuc6
6sw43whH/yg0GlCXNLIxGIgn9DO3l0hynkMak5IWmFdJEZ/T1S4elnEZNrrSxAfIcuoJppGg8dGN
mC3Hqeo3ayWH/Vq2WtiItBvCUqu7Z3T9aZdxfD1BOYsGdvjEyjzwTf1VJ7P8vea6FM5zPexYqvGh
dUb1FuaAsCDoDZBsFxw3wh+WIaqwbK1RD5cJ0L+xTPKY4YB+mamGPzSzdfZ0V+ODNi0/e3X62fXi
UaEE8IoMtqlOlDpwakayGjNbaG1W41PXxPEV3EX3Gs5R+nMibwzCpE5XGLMuJ0PJxRqTkgYxuTXU
S8Q67X0JpuQnIIkIj5etf/WaOfc/Lj+CofTWjPNgSYyEwU7aBA9MTimlvYWcuUJ6wqPVqIRMgbJa
Xr1GlODyyew6WM25hAIimgpqs0OubIns24mM93FgDzZ5WVGQDsT4PDfH9TsNLW612SBu2a6vCt/F
wpZkGgGFCfMhh3XByR47S9Ct8s0Z6cPFW7c0Xu3OmU9KiwuM+ByvnGMYF1s17NG46pDukv7E6eQb
IsE9l0WreSOwMvjcZXAjF7kTXDLkSVW2B6g4cOiGtvlci4V2WznCS2modcUChVVv5yHyo2q1fTx4
rAOhmvueK23sNRxWszcsHMlDri1bq5NiWyt9gX3Wgoocj1pz02ui2ihGB7Pb1mIFa3Ss3jcE1H/Q
ysjcYM6cRfFFtuyl2p+Zipnckur1SlfgobTBjB2jaPSHjOdwtVZYzI4DfZpPfAAIoBmIrs7ME5u4
h3pyX2ah20+JtKyrfO0aP3ekSmu2XAKTs/dqzCz96EyjdZnJ2L5MqpUdSrMsfS4HTagt0+ynAAk8
w3Xn4zI7OT48RayhqyeodRX11Z1NvnRjTPN06Gw3/RF3kgOYeWa+biKj5WlcPZaAWB/ieJRnIWL7
Cb0e2rYNfwL63NjqIVOTa/CcmaoHRjVcDCJpQQ+20O6hZLrUs5dciDE0e1Vi2muAX/iM2yDo0OZT
RWSCR8U1ljLdztwltxzTOMpSG3svo3ajJHATI+a6tcIGS13iynAsM8YLQBaUXiTTYY8K7Uh/7dum
3PSpPZ7heSq7gus9zlHaI7jecSPGBOZncZcWa3bTYl+9ctpy2CZ1VwTzbFrXi1G1uzlXAcO04DKI
B1ID9eBWuyhrYL7WtxAC9Ed1ibyq097S2np3cc14JuBr4C7W1IZWIksGHXeWP6zF0RojE6phopyb
GjZXW+nOVbnOxTHt84cqcQFlFVPy1ZI/urc7w3gY8zrap1xBQtFO95HGHC74KfN5LmdlNxYgwRdO
UtI71cUxNGIHlfG9JctyS8jJIr5Bl5mGrn6cK2PcmlYzbMa+xpA3s+c7nXJQ4gLCWFSS4+7s7Wjw
GAHe+xqoVj5XCXy1EYt/iTT7iwk1C26il6dNuVe0ugjbjgmsdgKtoCBuXfOE63EodZk8DOO4keix
Ovl+yLfkUaAK/TD6Uh5i6GUnB4YNpvXcgIQl2Ekr+k9bI1LGTQ2KkYzAoDmhZp5aeB4e0+aaye/M
Hj44SKQE42hWNniXigN0Zk/C83Oz6mZKxfhauubn6Ih4O4pF3a/VwN92CutuVDofatm1JoedaKjv
6iE2DqTGT/R+a7SDC/M9u6uFqXwkjZzZmiiHtblcaOdPK55e9RGiEG0FxfYRHnwtTWn2TWOz17v0
EFd4voZuKT7Bsqc+ifQ3KeNrzHQqYZm0xlmmajEI18bROA4EaBGTEkia6d7W1p6Yu0s+1BsqlCyu
HvbBFAv+YEmBbBWr7dW6CaZPhT0VXcoJEyrhW+W41qGcciPQa4uifVw2MXtuoNhxPgV44D7qsjLu
rTZmyFqcaAnMdKFZG2PNhl2xro1Br6VOrkyR5tZWL1XztZtUEb9H/AHLs2ss6l5XfQCQBKJ+nui2
5esU5qzbxqeWDqXjrBDz3YZWRpeud5EwontYKrDnRrd2t7aj7SGyB7HTaletqaUImNM8r5jcZfoe
2VDyqXx5pLpUrbMHkcoMyVHVE/c9TknTeKqp277SJiI6WCn1iR8z4GB+dd0sv3Nj29T3yNlZ4a8j
+ggCbXbNLCbpy3xZCN0DTFhBMYOgvDi+FSQE9lPXaj0AjOdsnvJ7eMXstuwb1VbPJD3NGXYiPpDU
sl+bqhjf1xpY2S82R2e4Y+mBVsIQSF3na8TJN7D1mJncruqwy0yO+0Lho6YYnKgWI2aZ34HOf6FR
3IW42oFoL4N9ZVsmPXxhe2AiiHfI4sZSwCzhQzjpmbbvy+Y9UUCHonOdTM73uK5OuogPfTaIe0OF
f+YZcRXfmVxIjjxxyWvUZi0VceuR9VGu7VX97ECTBjGDUXbF1KaoS9iby8zdTqX7NsXT2WyXFyPq
F3IcEdeMTOrtnlmVXuzEw9aouvrGxWDqWx0PepnSbASIcDHZqOOZs7vihMzpkmWQaEPKACrVQRgk
3gs5lT/lRGC/M/Tev8wTqKoE+qQdUTNhJMRlgonZb9x+vneB1j7GY8M0y1SnSV2Y7U2GgUEp8mOv
iyhkCAH4TSehSdHXUfRCvVAqIa60NrDB2O2nWh/eUuJ0hHVgVB0IsiqxP5l5xsU3RRZuBw7dcozZ
8hI4iGCqstjdrYo6BgqlDhOj8rK+UYrKvG9nV+WiRf80VQTiiJm99rFQtyuQZo/e6nJMa7MLmB0h
X1abqq30kbLobEBETE9WV77Ms6rfxVKN4k0/6Otbo6T5buR2fMQmbTGaQqo0v5D1uBJJ06+z1VWO
SyGUS5aLtwE/mMi2ZR9HJ53W0A9qU6oQmf0v9s5rOXIkzdIvtCiDOwAHcBuBEGRQBDUzb2CZFNAa
cIinnw8sMVXVM73TZjsXszY3bdmWRQYziHBx/nO+E94kOioRKnj/eCeN2BW70BH5E1c43KRte8iA
DBKKMU+2T5wi7nT2VPTNsR3qce8U43Pf4Q4FCfWESftQC8895sySdsMCvN6c5zYOnNZB406NW+ge
/Y51JXnqKzfHMVJzM9E8aOA8zfazXJKbunGzDcw2gJRtUI55tVMg32F52dl28RIUeFouY2lRl4DT
BhCWrIF1zYXkjo8bBlS5k/yUg3RqTI31eARp0r5S8oS2quyGGKZs3kuA1figJA/ImLRhsikg3z/k
jpDTthF9dsywwyKuwbZxY694kpOCkDkg1vlbuJ0LPxd5B12q6C5uspveHThZ6Dq5ZHLCyEEW+XFq
fbo2WnOgBtamUvV+mRIKhF0xrmA6Tx6hHcMCJVbPOAGu6GvKqvi2iFZsS8w1D6oONTrxVCcnZ7FZ
whxXnyGk+xstKd9i3TBOeSIB7nhNRcRBavKZyhmzm5FzzKUGckUeFLw407QYZsfmV/xOb0roCT1v
+daQw3PWLSClvcXbJUq3h9ETKcc6ijbcmm1wjJ2D03GCIgzTy2tucNWGCNdx0UHTLHdl/Q733viA
rWVsoekYV9l64h0Xmdzj16tuLF8P2wrE1zldFiISIrXOPnLQsx1Ld+f5lGZSwVBy33P6jVw6uXUy
GHt2iu2XWV52hc/J5limOTuHzXhixZ22mrPcfmCVPigrY+5ftetkrAnFC4zt+jJkChTUmR8DeLTU
/bD4yTUdFc6b8F03JMsLCCPJ0skKBtuBGTYadHvEwxigIVmBGYPTrjOjf22T2HmgPYVxTC14lCIA
KiPE13sHq9amYg61doF0Qcoii0ClYWU2Zoaaks0U3WVO8ZAUdXbADN6TIWGtq0yLgf5Y4mzbzPAU
aQcxViBnXlJOUUcuxZBuFb8BgZffgBslt7PsmoBxorGVGBU3FdUlW49yjK2kH4R3Kl/DktZ8ig2P
LSeqNL+dsWq8H8ZofING+hFp17p2fOvMA4Vaj5pEGVyfnmNDFEMwpO16c7DjYrrxF0bXB4h23XCg
R4vVLG47vSb8Go6PFpLpWHgxkOIkenIbc21uMRNtBpUP5nlr8M5iGVj8q1KL8Oi4RfsmiYhYaO6h
a/W3gHbmi9IEhg0XXbfbnjg3j2WfhHcRYtEDT1fyklHO9Aq5Ow+UC6E4gry4B4e83CrqRLeNO3C/
DGfN2DkX5iuuy/4pWyTClFc0yOGL8C7iVjbEXFT04UeLF9Sw+HZAoOaHxm/qq7Ioiz27Rb5Tbttd
gmipuY8CLWT8QpKLWzIxbKtsTkbK7UtGeX7pzJG4ABoMwYA9BIB4TolLZ+vlBqGlv1jizPiRRZF6
tjoO2nCoYT0YcYcO68aHKUmTPcyEXS6n4d2AyXKRfOGm4KYRvYaUexUu43Tmicw5Utvtt0rp9M3y
1z6YOFoeXFeS25u570DkYXyMgyFANd7gb+R/M1SSxzkKybsz3PAmgol99yCmoruxs4qAjemV+rKf
RYl3yRgpeOSudWySmAk6/ODzbMW0FRiqEEdfxPmuVj0eFQEYyvVT9zHUlryJa3BqUriINrkc+Tzz
0aujjiGmt+RPMVFkpzGwUC1ddW1UxpNbGh8W1s5HENgNySw73BvVlKynWniPdpI8m0Clbuchch+t
KdP3xqzhDaZ3I1LrXtrp8JpVqjs7wppejTDudylGlJNVwZ0d3HB4ZVl5VVluXc/Gej4Yi+zGymx5
KvPOPORRXJxheGXb0NHZu9Zht2+oOdm2hU64qpisDhisjtwNE5i2tezjLfYPB4xw1xx06y3fiqgh
Mt/Pi3wrrJWg2tUmXTSck09pQn9Maa/5Y8BEQadc6If1AH+XvokDd2mPpQmQUlErdB/VH1rLHS7r
MYQmpoR4dXxgdgiaOiRhmxTiDrE1Oemlt/Zotinf1Z32VW1mFxE4jXPtNt2u8H0RGHHpnaixwRRb
fo7oNfAC8IHCYjpwjPbbldQPVTiNzW24Bi4bhWoMv+abF8fvuJQ+PNTWbcQUOyG5Oa0RzmYNc9ZN
9UGVUrXxlXEoqdLaFNSX1NkMBaHQV1EbXY1u9TwROvemhf7qnMEQMW6TuXG84yO7HYQd6MQVF7mu
H+ZOHHEMbV0Cssc5LfOtM5KtdJgKwTabGGR5A3JP0VEvJI3jYjaXuWUfh3S+shvU71koJkJ8y2Pn
Tene7ilqZ+KecJkchvS7Cydkb7hReu25SfZAAkw9OiU3xmpJkMKLShz+z7/HtN2sj34YcWxfcwU2
9wsA7EPZJd3Tl3nt/3Vi5H9QFkQoPs5/cvD9Qzbs9KMtwZFkP/6SD/v1q35Lgni/OI5EwvPVHxGw
X5Mgrv0L2XnHxOlnmvgLffyhvyVBBAkwLpWmCctP4O22+KvfkiBC/ELDlvCx/QqbP4Bo+D259pul
/1c2zH9ME/m7B1ZhqMRrqCwsjgp46Pr3f/JTqs4xapcVfYdHGW7pfAv2+lN4HEIIaxlhf6er7LOx
Gdb+6V36D6IF3le04c9OX9gSyCoOOhDjRf4tf8sWRLFjLWrJh53iQ/tBS5u5Geh14NLsaBFdSHOB
cZCQ6bc2bmIs91NXTzkfrXhhjtTVnyT82Wyztb2OU4bnvVbeXJ1Q5CXNKwnIvyCKgAxAL529s503
1FIMfBb3lhNii2qxnixKu5cGgcx9RPkIGfOZPTXnkLWZVHs7RghPyrLeUpMxFfrWnqoXseVGgLWm
Ke/noqAHLzIJnOG4p5OFe+LUpvcARAiCTfB+qNwyBLxdkd24HYgwNLCUXcNLHyPf4/XCeeoORNuK
u9mpdlmdXqVW2l1nNW/F5C9i2YaTSbdekiV88TizkjMj02+WMuyn3u1w13eDiG4T12+vnBKcsEjm
cCNVwkpdS9RVrKQpieE0ek4wIdwrR087rFJ1AFHvIJj13kHnt4MQgusrdGMrgtBiGxQhZcCvLW14
tyPQwc9wkj4VfxUwo22U9v57X48d2umo8BO0vvk0YeLkj9SPqSCsrfi+A/rPad6emV7mEufTpiDo
AkPai0/SMjm7Mli6krC6t5bhqJspKexbmMJMZmU2O+fGyKgKsTvzKuk4hwz1VJ6naIyA2QBHYs9v
2IRxWdLxUeNzO1T2MF3p1Ov3aBfldj3L7dOkX07lpOunpvRc2NR1Z0QBiczqWdLhRZWHAXDBJYRr
HJhX+9U5kvRxbGLot0CE56EPA102xdbuar/faPbvozLNpN5iX1meaY7ANwK+Hjc0VxYBIR8zwHzL
fzc2KFml+HAM1zF3EaMPrNe9f47ViHZnUuDibAfGu1sHa+UF0E/8WF5ZpWSitEnFZEdsDC+ry7Cq
imrn2ZkRcHZLOqswULpkoD71HsbntkN4r9gKLsKic9dqE6e+Hoa4/96Ukgcpa8xXhOH4g3R0/cY7
k9x3WenfupkDi6GZc+bliT3Er+zgCfmUIYngQBOghloq9Bm7Ba+yyFjgD4KbuZ1z1/6O66O7VEuq
pm1oa3ziiU5xtcWWmHd4F+We4+L8IKvFui+FlzXBKGS/4IBY6cEASqc3HJsKUE401nc6FP73zqvi
lzbh3dvZXgvPKM8zjJU+B0nd4/1yh0FMu8FKph9F1XdPdA/koDYQeX80SdqUm5oYVSBESypVMQo1
ubQ24sPoEvEQ93XxzPwuvFOT5b7CX5Z42Kyc2js5Wth4qOXg0ix0Blu75JpSqcbedfOA+T/CukxU
iT6aLuisobD2Sez1AIraHO+xmlxJEpXOkF1sknsRsUa15aAqiLchfkPi1PoQZ3F7j5bXQGKKzPy0
ZNkk1tkOq0jGPGncIFkYt3M9I6vQo5g9p7MBlM00keCh7rrVm2lC7g3IGRbHpVlJpdjZXBpltHQv
BhCIekM5LJ6SOvXSs0G32Vn2rgNf3nfwXC+lGO8SLB/P/EoZ8deqQEPxarULbdU+RJhvAhu+PoZQ
p7jLBW6ipe7UigWYmlerI1HBYmbO30Z4WN9ZzPmNMno2yPnCYnC23DcM3LoaCA8Y2hrWqcG0fsHy
PfYWUzl+UoMp5xCpmVGgl/rULumSZUFT/VYFmbHom7En3pubLUDjhVk2eBTto6WZ0pffkr7TzjYa
HAcFWhh04aLIpdfUGg9nWJ71k0dAlxxtqF0PIBZMkRHF9r2JFqYKRbxekxJSfgg6VFThscvjxUF3
a+foQoSM7jauZWU33IXM+FyZ+Lt2nGmty4pCivjQ5VbvX87gnCOqSQSfrrYqEjSVJjV+jGE7hVuu
HC2cc1mG+65EB0MUdJnmWBTrBjRhRKRkrNKwtzw4LToB4gAmkcooaLojfbhOcUFA0TXZ8Z8IBzF0
anEU4Vgq+BJvufRTTami9MJrnqT2u4uj7NrIWveZC2txqdGjTwuHP4pCKak7qnhmB83KYX6hxZdF
j5K58YZEECiEImOlBqxPwxS9UE2zIeDlvlelUg/TCrtNCKmjuHLkxvs1uO3nPOj4rlVWDeEFD/dO
k4e+8YpR4IlhQGBhl3wpq2g1yXkVIBSXbSdSeZSBdllOhSyRA11aR3BdYhrkJ/+Bze9mGGNgUK7p
zJuF49dPII35jR0O3bgD8Qw3HVsN9UOydlzzGEazOcIHgaFkRjMi06D6bL6q1AzNxFM6fsF+bPKL
XruGOJdPID1qwb9tCuP5lV5m9cjyW58nBIoDKbH5W8X+fKVkNGF2olTzGz0WPmDxDncjPBu1oGim
LtRoOcC+xKdFZ+dWATD+Pg5Of8aPqG/CKZRn0+2w4c2Ay7wwWZ4cPkhv3BxCxhJM0fdTlR8ksl29
9SomFKCF+vZ9QVqENNN0rgNvmhv9+kuTd4ndDCTZxXAxmDLLrxq0iW8OhQGfSxYW8VbEDZqOYMDK
G5fGNDMihE3SvlgmG3deFYXe64yl5Ae7S3LH5SqeWLawX004qSlSC6q+xnC8abrMvaXpsWq23Nnt
iYseRUFbw2pthM3BCSYr7/gQcO2ZOiP90YBvval09YIzBP2oJekRpwJAS9GBy+dg0CyosoarT3Ns
K+7sVjxum9mhua4IQWXV8YQPs+CdEEU4t7uhNsjyF9J7a2RvncpYec4G0Tlqt2Hld0f8HupqsAVI
7rB5yibL/ull0s+J3fCY7XzZ4TMVkkMCQ0+3//SUgY2lGVw97OzE8e5NS0XhftDWvLbrRTgB4mlI
+XRaAw2MzMGwRnq6GHB8emnG7RMDVHUatE3rWd/wRBVYcDgI5TabPtrXsc1N2ozQA9ku2eDFZ5sx
0WSdzqPXpC0ZfRiDPd3S/drJwJzpHYwTAq+0NRGcvMqmYr5MmsT4GSYtWJUEX3nGMMQztzXFhN+t
BkfmJh8S43tkqEptrW5OMeJZrAK+LECFCWxJD6VX4wGMNNU9bFTL+DRSt8FmjE21u5hDBgcbHgFk
/mzFkVzPlmndm3SYevt8pDVhkyx502Iyx6PVK+m+k/NhumgzcfKzPGib2t9avVB7vLXxyzjJ1cO3
cGJrw1hsMjxmG21SaogWD4WUFNyCYiKMt1lE9TfT2ZY91Y8AkdcqRNoiot4r9naCRZOYEamFpebF
6kjeUrvHaI6yt6DAP0uOaA6KZCqP9ClMKaMCz75La1B7Y1F6e9m1+c71Q5stV4dnSi9Q81y00r3X
Fm/+IsULT6L1CSQ83bVUA/AJq1z/7A5te5XG00hyIs3d+0XMSbUzez9+MGZRXMth5P3jQ/E82SPL
FTUQS3nwunR+CW1QDh2sR1z8izPNAf1ynaByoB4+0fWGNztG4QYa1MXFtrJCk2wrt5tPy8PDC7cK
f65dg63YVJ20EYdh9GMfJJwQSZ5CprhjCbZnmMfPxGAGVC9N8TAuLCqbugzrIUAUZOwXlhFzw7Dv
J3kcbGsC2J9N86XNg8ihN6eBe5zZaU0AU0zWbVQrtrGyyW8KTvNFkFGwY144bd7uIqGShzprjPtq
pgl8cbEb4NhcPAZ85OdG6Y3byk+JMjvNMJqUuihsknlIe9w0A27lIVb+YxXqxSJINnMSZKPMG8Je
AMaCStCQQdWnivFK1nRJBYY989a6doXHrKBGnVYYcuNZbZ5IDsV6R7eu3zHY6vKXefD8DpvsEH9k
bsRImS54TkWlUXBEFIr2i000yurZHKz8cexM713iUjxCS5zqCyJf5WvJzZiqL6tNf6SMFM0911jn
dpwz+OoWGCgKXCJTnPxIczz0YbRiNi7BagZ6DG0WB5vRBttw1dxheaHopi94DBmL4qMBEMU1p7Nb
8yzdpBGn3KPtYk+Tp/nolq3FUDf/KBfoCRuKy0jEtcKFsaULI42OjoqodmlpnKl6zREy7kffu0yo
ELoMW2wDLMtOdtGnTnvuUMeY7GQ2DnKbEqONBi55SGBGXIxehL3VqNJ3tF+zRTlOKO3wW+cOS+hJ
eAu1qk11UUjKo6c4w5KqiqDn8rWjHQdhx84PMBz7QMKm24xS3XZ8AG4TaAL4XfoaVzAu+srl+NFW
1H0TFuwz0uWQVTBzpGDOcirg9WiS4WmTQ9mI8g4zUXEu5pbsmuDUiNd6bkNeZrbzq6oUALoY2kCZ
ArsyT6m6BZfT7VGqj4QyBGXU4y7qsvFcqtZ8NstCdiyw6O1F272UOOK2fSLVvQa4uqPhZd475XTr
xsYEKcoZFB7kyb9gfm2HnE9kpFmhfDPwwyY5CZGNzB8Sb9mZLU3VuNz8SxCEo72tQh8HJYv3h9e5
hwaH3Ccu8OwcaRTBXpf+N/pAvEuX6dmrbFT07rGBbl3eIOLqsOp7e2BaWCchdi2+Y2acF2W5Lqo4
zaZsyV39WLS9eZSUloP4h+3/aBUxc6gQ1KOGNX90VayfkC6z7+FgLiOjitn41INbdt+tjGsQBwCA
f/sy9MzlACVzhElgyyno11AGxOo6fzdE317NhEwSWhZ8NrB0EiangXrOxj2lZVSRp55/BzDES/eU
6A77wRk1dxyzZsoyMOgPuWZyUgiydc/ENpo4OIMInGBysiiK4IzUXdZfy07Pj/atVzYDLZKVoRlM
k8FDoU3Icken4JpAzN/Cpy2rjvFj7Q5YD6xSqO89dr2P2klkGNjSz+bAg+V44Wt/8o/EyLoILlfM
IXq0cvXh0UIdJCg5p27sxhswEguuAzPmYDqIFBNXYZNCtal8w8RsV8d+sKx7uzc1hB7PZEkMPZwS
EV4+IpV1x/wpKdzZOSQI2TUt26UGLqileTW0NRP5XnN66j0Y4HvA7/0bcrbXH/5blM//71g5+GnA
Z1n/VCK9/lFi527/IpD+8WW/aqS+vcKTV7CA7aBqejZy568aqS9/8YHV4I51eHCU55LC/k0jlc4v
iiA4ohKrtcX1FAXxd1qO9YtnkaPmO1oO1zVL/SsaqfxSQf+kVa4SJS+DTuo7jkkUnB/vzyopJ/ay
Nkx60lMKPI8k3rNtlECL7dkba2Zv0daJpsfMS8sDkgjX1XiZnooOAwlL40sb+c210XgLib9iOjHv
0vdoPncCpyRlxWLterGTI7ha9jEcCViz2/DZll6BvdO46NrQ39oD4E84wvdGmRGrSKf4J0kLrMo6
ZSSlc9q1UrboPC0gKHdq7jdcKmwmBIm/BLWj9KM/M/aYwj7cLOPMRTa1J5wIzWxuC/J2TP5Cdp86
c6kMR7Q++h0BkHwo4lfCRB/ZYpQuhXEWJ0kGed8Tmf4ciRUcE9uGX0vZdRbn2Wn0ih6pxMaBZ8+f
psFgyB7K5mZywHt0RljcM+lsrv0MrRmLP2NUgesqcabt0jKCxztj8o2SV80WQud93eQwHVFcug5J
bcR+ZIo2fU5pjC4IAoDJk4UAmMOKsxn7or43x/R95CqNch2GFJnPeUfGdey2Xmd+5z6En6ujquow
y9X06dvRA3GGbW+NxgNLX36nc2Y/+Yi1KMAYbeL5cVnZ8frH5LRLgaFGwHLvtnI04f4SELQ2WR6b
lI31JC5CZEWygnbBhLHksj8YuZLHvI4jA8xtnp8QsPt0Hy4yo2+cwGTI1T3kbBF7hn/SVTe8IFKE
7UXXqC4+4Eujorx3GpjZTKRVoJ2ZyTbXYgwAoHNzGyeFbb6pxpqeSyLmesOxivJZ222amfqwovd3
szH7Z9oCM4Wpw+amxdyfENwIkc3cYG9IXmkIaq9Jetg1Qd0V2BCJ0L6No5LgZz+CMGt7TnoJ2djV
C6xvHaxG4m7OgIJu/bTD4G3abs6B0iZ+SjxKjON9StVOfOQ0MDSXPGHoyvQI4RPp3EbewGcrP6s6
KU5uO0TRrp9ryARaNR2/c7x4l2DouHqPoqWfS43+XaejC+wheJidkUSRk+16sy8C7VkmRyM32tnW
DUH017xzz1Oam3jxTLntkvYY93a8cVpinCgxmPqqe7J7P8PafhigUs2CfrGE5iynyK6LcWiu0igM
rKy6UPG1KvTqEfIzQMALVkMEDluOTtAXc3ERmZl1TmbL+OBxpr6PM6bmuNgnRlBO3h3543pfjdOm
YIna+4WsyWEMn9ZyV2Bi6jy+BgvCa2HI9K4j6VmrOAnGtoUEvLZAyi5VQZUZ73aSZw8+ZZgbZXRn
T5GUB74CwK+ldoeUwDF3SJuj4D1ypYoPWUY8Zcyt6NhgSdwoVcyYG2kjws9LFHpZKGnsK+OHjXzF
kfswlVWMfZR7pq7d6EhMkubeFe5kpw2hP58Ow1CU1bWZpOq7P0cPMi+IIHlyoMo3r/nIgMO2cy8Q
FkhJMsfuG3yObteiBAtv6q6kTCfuDjgRyjy80I77wNJ3HaUIH1ZD8A6m7r4vIMqkObV4MxJNA8Sh
qD28qcp8z90Io4HCuZFh0orHaotqgZ+y8x5RDcXH2HvZz2GJPv/5aIrZHMv5vy/3no2RU9hKCfgi
YDJc928QmrImv64TAbMY+ymd9KnE/IQxJUDgdG7jSvEpMbi61TuQER3c4ClhFF+FjG20ZvhTqDFm
newVnzrFKfScynoA7D5l7cxzmXjUY+Ko10jn2fxctaV4w6DE51m0I/d4t85RuvJiaVUwVwPM/Klu
9WUm4iE+xJEyWlC0DotFWYcnPadaEwFYVxPja2VpvlYZILv5aSomiM3weF155HOpAyRE/A9QiY29
F2fpfZ8auF3zxnQv2obQC9n86A1DVbWhWQcBRw1XObaBEfjdfkgSfpupvjLteDw5ZnmSiCgnQmsp
dkuMu2g1XO65Sa3FddyIBuue9DgAa5azK1WGzqFpZEk7VM+kqkq6oJjCg1WW8tLiaPohvKp8anVU
7UgX5TyrXVOUhy4TTPZTXWHsoBpqPnQMsJJAmSnOBFp2WYXsmpbVh4SJ+3iam7TY5jQxb2JnkruJ
IAL3XZi7vh+Vz3R9LmcVKjKPZnGTVG16wtJin4H5LxNO76j8xqLQbXOA2nunGqvApb4TPxzRoltd
D9571ENxRA2944YgL6kCLRnRFKm4Nm3GfKTXONP3XApwUfUQtq8K4E0ndDD3tkQoP7g6tt+8UBsH
YeT9GQEam54bRW9cZfi0TkkzfJ8dVi/tEckKncG8A9WHgifETzsPxdGcumLXVQ7IWlm05zwGGZk4
8pAX1Xxg6nHJbteilBj65EWNx5SibXZj3LVbFKqkFR7u7vmKOPcrk4ppxzv3kkds/3aWhPxL/HkH
FHYlxYrHwsding3TsbVRnrKcYvLJeudaPe5VY7w1VkqGjuaTQw2TGzNXEIPXzqU4QZJ5CSMLNAZV
85rcikBarfwbU6MtzMPg7KdleC/iScDHsD4qO/Kvs6G2ISOY7d6bDO8IzuIHnc7dJTEive3Ivr/P
BCguuSF2d0UlCaJ3DhmUGv5PUWTeAVjYG4dF5CjHetc2aVuAyPSUZ5EXFCJJTnZqfKN8JoItZ4qb
svGvU2wsWysb5K4kuhpYrqj2Vk8XAEH4cgMradmqehgCfExYllmt7DHd9V4dcErAmdL110st2mAm
jHFw7XpFnckHssTTdS5EciERwK/whygOH0LdRAidd8zdcPOU0Q4rYIKTysu3EVoeYG/AcZfKd8i+
wNGxP7ow1zsk6Poz04Rq2b6rvT0sVVB0pDOtQvK3qwEntbL00Iw4oLb5IOdvE7ZI+MbTLF9cBpjU
XreF+Zo4Sf/c9LYJrY9y4M84TNBDqTokGzxEvdo4kun6wWiHmBIL2lBpCGWPbtfdOvvauOuvTRzX
Lxu65eZRcvS+Nnr9tekvXwcA6pY4DExfBwP765Cg1vNCvJ4c/ve29V+qxWGZVfKfsooP1V+cKO7v
X/EHlZRLFFcYgqmKW5XC7vGbF8X6RTnkQlxglEyX7RWP+LsXxVkZxgpvFQdp18Ly8Mc9S9gwjNcm
BdOyBd+OPpx/wYvyD+ArfjBTQdnjtoc+bv4NfCXdUZdOPo67NGJsBkpq2YdpL7cMNKoN2JXp/0K0
+ztLbH0jTMULOg4UPbW+GX++1eWR1WUqN8fdYndUNtrRp15qpOjRmH59YN/+XND0F5DmPxATeS3H
M2m98m3LYer/tyMFZWHSIjo77qRYL4+Fg8DXRLG4SKWsr7Mw0tfDYkG4oqUuwHXnv6u80mfIUdlF
4VObusESweo+41bYZAPyyybzo/aFcSmp3wQ24I1atcfBlN3PeVycEDLJqktCXUKjLL70ypHiGiMc
1sBhxvr+pWuiLaJx9qvcmeQSoaZbRdA+de2PXsUAVb70Ua/Lh0+mJfFHpNgoMmCqQRXmyxkbJwad
vpmjAzCqlP2i13epWoxTY/qmxsY3ZJgzY58fBcti+OIhdSXwLRu8alDj2C6pLnftDel591AvQAyZ
iKfMawd/jKYNOixCL8PD9pOS2vbS7dSFG/E8CM3CDWjhqpzVYwkmrQ6y1Aovl8hYTol08ItM+dUU
y574swmYP6lfjQI53jPlHRCvEgSLe8WC1m4SXyJB122ztSj5vJpjmLHmMBBgNCHB58LP48BQHPLp
uYBmRFLokojCa+LDRykmm67VJqkIexpkUbV70xOH3Oedv41jkC+WoAMGuXKnyTseskjeCQ4UJBjv
50YTLMK2ocQUH1A+7CAv/AvZsONltcXLty32JRF9limePmdI+UOMHQJk2xF+hr/VDPA2VdzhDrB5
cakKk1uReTcOJAgGTNlbUUY/IsntpgTlLVX0c8QTybSTQztNzIdkNO+qrIW9/4VOiv0gtOOHXrCd
mJN8p8r4SmQuvaVkfnIiW2Y9McYaGWLKzroLMZzjZxfvqSr2VmY2W8ohDpaZfppSZSBt21eH/0Oc
+May0s/M5zjUR5fI3mKbaQpJddw8RK06GA5Fd7M+xWF26C3jKs7bZFdDrGei6xExbMKmiTBH2aOJ
wTzsbrkV3yRG9Vpq0qSjBSnEGvOT6U8faqjTIJvI4mUFv7x28lbjBSQEjRK/ekjwOHvAm4gxUmxl
ezcSqN2NFU4/47B7mSK5lhyNtMFa3NFVaDyGVnQ1p+5XZwdnNaMLt9KtmMqE7HUqOkVhVpFSla+Z
6fMPIDsKy6vc5GPyM3SISpfU3ufIxtve5ZS1+n4Lk5dWo0TZYUgACoVrLr/Yu7iYfQahgFuNPMcD
UfBBzRq5PFJZANSmcx+xYGDDcmFWcMvckOX76XN22/3v5vpf2VxtKgjZkf5z6Pf1jxjodxf37V+2
2N++7tcN1jN/8bGlmCZnNULbdMf9scFKNljyh6t8iNcSL8UfG6yUvxAzMdk94TD6OBr5ot/Nnmic
uD6QQC3JQkrj9r+ywQpz1UT/dLXle6/iKpurZXl4uECU/3XPkzCEp14a027ua6mPiqNhMGlSGZsl
hiad9Vyz+oLqp2Dy9bLCLNYJmvgaphmukZA/SzmPlmRfXgtqAvwbzZCE/6LsgKE1SqzTU+vCnYDU
wI9cx3qs8Yz4QoP42p3TJsmLQSQpeoDaNFZ3XAjzLiAa0GOIsctRb9pShbRg5OghRGNrnyL4RVHW
rTQD5Q1iCqPJX6fjM640EuScp89lH4lPkVb2Lp2UxI+UDf5Fsw4/ZRYb8mbIiMoFIh5tBz+QaLLb
sa3HK/Nrouqsw1VB+c5l37OLB61T6fAm/JrHAsUxs3tsCK9AD2ZxAAPBMLdx5VozHNKIPiVx0pJB
aO30isSY6LZUAjAhlhh92oDxmp2y0acMhz2jUPv2a8A8SzBI4DDTJL3t0MV3Eca5JxQw6wpSxhzt
4ajp/Ainb8wu26keyEhGHSqrctcE79z5LBDTOjKXvciYgpg2BWG4h9i4mbLTEC/h3MDOFa0X303r
pL5jZO+0PcP7bsqqgR5shBflj12/ocrU4yqdJy98N8ywOmrPoWN41YVD7VS+Wb7MBIxl7XuQdkt0
XX7ZDVQ+2P4GJyU2hBIc50RNi+KmGCLML9d277bGZeTiS9makOuMY4sb94VUwTgcBu4KgCnbiRXP
+TJPeKN0zuU0CeLyXtiVV57Z44TUPsTSTaVrccRAiS2jwwXrX5h2RksF/gqWc09B2t4BCKJbCZBF
jxoFqG4XLZI/919ekM6Kk3A/Z5mmmJzk/LyLCx/uV+zW/8beeSxJjmTJ9lfmB1BiYAZg65wH86Ab
SJBMcMBADcDXz/GSmunqFnlPejazmk1Jl3RlZqQTwzW9qkelhbyrxmsb0527IwflfIEwq5/RxPH9
RE3zU7WhOR741GFHFn/6WIamo9jPNasAoV70+yin6IqSJW9GazAwmGCBC+UhTYX9pQLkix0xKr9Y
x2PUYgELcLgupyaqDrbu6G5AWs1OVGTitUq8ew+D1nPb9tSBdyGKTNSb8cHXGk9waxbq1S9T85HN
efsBVU4eAzfbDZXVsUjgj7aewmbAPQIyo7OudPBgamLexPDTA6F8Skp75t5dzOfBFY3myljF5h0i
LHLTWGW0e1PDpQbCCFFxDtKAbNvoVBj+RDoU750x13dkYagAbAI1qVUogowQOteKaz3FyoGQhVBy
a+2xuzUsQ/cEtDl2EVBRdZF2jcg89lSEM9VFhQPE3Oxx88XVBKogLZIPCoFgx9NUxKfdZIxbsuS0
4I6RRyYaKcIXY87D7eyBwyjGqvzJlQG8o4mTTRQ642sw8LWr29T3EEKa4n3KI743xLe6O4yxzdJx
iupYiny4tnAdYxy+OWcBnKsDSwz7Hrsky2snsNNdP1QFIFgzh/BCIKrY1aJ2ns0ia4/tpG9gLisO
1mjmefiQjQkDuGdjU0Gxr/UGq1H8NRL4AcBOsJFuDgKwfDzy+ppIYe9ZdqLZOHlZEbeTGrk+9GT+
o9y4OdjNDOESo838grG7/K7JgAebIbfHaAtBBu2hwDDB/l4PEKwifYnrytiHjoWvCuEs109Kw0Jc
xvgJiK2wCW2xgRbIQhJRD/VE5f2WSito5e0M2n+VQd/HI4qEJ5augL80kPi/Y4GKto/r/sOMQq98
9pH5xUqPfFEW0KDEih4y111RIyn978KY7EXOob91G83HM36lwF18dX1urn2rSrFmZc0m6GMYrC2W
LY5wgGgVRlOxhKpS77B54wVsAXVz7GdRx8ZgCsprNfY2vS4wgteDU4ePxWRg152ym9/V0t4AtdtM
9DonHvkg0J4dZE2LTe9tkDaOzmyln3IIq2EXJaLPzo4dzks/4sihhcku1spK2CjMfdPfg+6Nrrgq
aA8bohHBsrUT2DimW/NJDFyQIpQwBPo5mGgN47wyk3DR8sonOGUd+UCLnGEt8VLDjUt64EwriNT8
IJYbq8ektkhUcjZgbGSHLyFPYl0g+uZjfuelSOS65DQLlqaXjMesS6iQDJ0Z0bYkBDGO7EmIWAe4
4yyIOSHrJTfYleBkfuQY1K8lMIUHY+hIFo11Mn9nwEpBwYGVxlmX9n614o/oiiVXs3lvlk6W7VpA
YGQ+k4kdESw8yyHwensRSotGKJ0V6X2bzRMDQmPbn3A4br7KslTXCefTuRJKOyuZjQCjnQybHflV
/GcDRWSXUVbgoVAPX/SEByObosDeCIPoRloIHzu1j9P9nAXzdB1m4TdgWrArLaIMC9oOAKH/y9PO
tKPEwLyEZG1vqDDaAUg0ZWz/Sh0hf/m4fBdmMsbhHViFcdo5hJqD+wkrKHwt7cVn3IzBu3Qn9wFG
/xGREtHa64rHHm32aKZzF69ClrJbm0OODrzB2KUJ+y2sgF+pyodlojgzLdFm9ofbYCvFvjX7r13S
g/JRdHHHzlh94lqmb5QsRrYXI4l1zpiblSNKnyZCe8tc92m0Ah+dLgewJ49GXXoHs/aEtR1sPGRF
JONVjlMd3E90y5+F1CaxyGAj6oBLXHq1iwXTC+eDUc8sGgXXkkcnxzT8EZtddJJDxmasgvo6FqIn
AgHRbhErTTyFwDtdRFGlfbZ7Vrft4kgfjVhHFP5CH1qjM04eFOvEuwwglr/xckU/jpbxe9xOV8Pk
wQroOoLQypW72iQjsmwRS0HtrucpzE6cRbeI3WwNe0gz8qs2YiW2ZplbxmFI0z07NXfLFtN/cCwI
WS4lcFfuP+oD9m5LBjqth9+s+UvNbJBZxZ3sYozacaoNHIjWnBGl8MEcoDJXJr6fbPxivR78aKdM
hpcKg3eylZVZ/dSuLZoHHVoUY1gp4tTBKTCOnZKA+/oiioJ+WjhDqH7sCCYD440VD/sQa6fk6ZwB
qc/NqggOZWkPT7XwsbwkmYEjL2grew/euJgf7aZ+HFqVVQe3qYcb1l5PDxP4VzAtc3zGEJrsEnei
6zUeGwKOMY+sDtkfg5UTj9USXxBfEwbx7j6Zm3hf+BGp2NRIdmGg7TvhsEcBVq4rILaEXOB55etA
5BHPcmaQH5gO47NbevG697TFJgIzFwev/2IYJT1u2OD9bu/TxVV+wl0J1JaDNrhC5nN++qEG4BlB
dr7rg7Z+6Uc8uSluZfNgZ1N+ai1wA2w5IvPVYnHxIpnVLm3ngoHKhwh3H9p5sXXBs+VrYY32YpyU
Qh7JlPPNAzJf8cjysyX5Gfu1C9tPq6lDCi+HPJ9JAWXqN77D+tVMXMQqk+J0A0Jzz8BhJFP5Ukd9
dNVVxmbdl7TACObFJ13no+vzSa6tt1k79TKo51x/dw7YRce49eWFyRpuzvRJslpCyImf0swijWzZ
nPzd6NrBoSbeJncC8AOtk9ilp02Rl33Knofw7irQButRw0ED2FmqlfOG/1V4nHksZZbCLP1ow/pF
bVhS2+OxxyR0bTF+0DFsRdZTkmZmsrIcHuXxlKnHZmojEHtqJv6PHRVSOo/5VTn3/X3iJ84yaG11
FHlrbyyDqSBB1GfliO9N3TyEceOnIK9SjNSvRa3IvRN4COMFWPBbmxfa6FnZdX/v6BFjaKoWY98n
61rG40EUAUA2lKnl0MJj6jXU5L7FKb6Mc48UsB277qUeg+5RUyWzjSwreVO8tqBBbvAuW5ZZBTcv
MOQqK8ggrwWFR0C9BsN4jzvcjwcIMeSqervwnrU9SLECtmPay6IZCKPkvgdNjwftJXJul7PKa8nM
tgFukWQaw3xTJUHKW+jO73YS6w+Ln0KuUh0LWLG83mrl2KrdOnYzflABhy09MTPnLokJ4zDgcsKm
88Cw3jfxIbSr8VcR1tNGQpdj6Yk9cUdQyzlzafDDQ50q64vGU3uFSEeDAEMGTrKYYjoMuTBpPkbr
FumzSsexeBfDdZHXOMQC3jHMDEg86Zovs4m1ZM6GL76+8tRmOVuT2BQ83UFIRLswjnNWPnG+0QIy
2gIrcnFnCYahdViLxDy0QRyiNpWtALyTGCm3Kq43cskld94GTmZ9uB0PsOXc9dxf8fU5tyxJLjMu
SoGcnpuwJeRrdHaQbmgKiH+GunEBx/bmezGWUKljt9ll7I9JYmHHXGAC4axhkb9mlZutCnwAlE4W
XNOXqJlQcQtLth+OAUE08gZ3K80mfsEfieQXTSrO0NRz+TA3XdUe6srC5dcizmL9vBV1Ed0hMtnr
CDPnYEXMNW6MFdNXfhAvoy4JfvBLAHOHZRwHARlpN5XYz0viR4WavQ1qsqAJV/iH2zYWn21d7tWY
qHtvqMVKNVICgyMhkK+npAfFHWr8uk0P9DEpk/YbSKHsNojoXbPzuhJiiBl3P6qbhzuilRUGfUuA
Q3ErIAMLa5zEp9OhCUJfMH/jpJ0fSYdCoKIm4kSsTWIoj6j0jENK6AdIWNjMEONALEwUWgy7zJHf
bc/Ak8kIMdoqiSXG3JKsWmzbm49ED9J+nef4h48bWYoC52Qvk598SIp9S/MRRhOf1ztlQib0eQEC
qg6FixybD5W693kMb5KuiT6YKQCfcvjJJyf7FJbrrglqugz6JXRrGPVr06ncfVYK9QQSUmwbf7g5
deJVVbX21kxK76cnc7YLRePsbZXt5tJngyf7LF0piqk3adHYTw3IadjjvvgKGqc8YoHUn1ggsWSG
GY7soJvEuMshCkRrDkn9PfeyhxCVmTXxKde/YbcZumrsJ/ly0Eb96WbSn9ZwNV1KeOxmB4LJXGeI
mdv0hpKhTZTr/qAyWqnt6YKDz6UMHRT6SZN+DfCXdvOvKW1xpGVMkEvXKfzr5Ep5miyVLmVbOtyJ
czyvKhM0Nzvpr9wYm23TUe7Aw+SNsvveBLjo9udWcoh2Mq3SpbJdN9wWVUDZmDlt69wnzE7+FpCV
QvzIgK49M+7WZAEhfS3HP+8cRBBWdetmv31oVxjkq/kRI/38DgZXPpYVKeKFiMGM15aDw6YUsJMT
l+MS5WbrVvleW5Haxrkp7/rMMfkLjT4gErcqGXaMwtnYPT7byOvc05BzP+09p37TjaCLZSI7IlgJ
PeaB0+3qohkfcoEHfRRx4S+zMnurc1u8haJQK9hozQVXLkDZcrJglt3ks1avFGv2JRONe09dBAq1
lyQHJahrsaee8mbvwo5HL53ac44TBksGKVx/lmvXBNOAXuUkJIiURcZ64GG8wVXJeCej4sRBla75
yvivpVHjMI4wgSxL22JBY0ZX4p7BQEPMMF6lpE1Eo1fz+Qh6986PPJ+lfiqns84NvebEhdFvU4wz
dVF9gMWmrONopqpbo6aRUonbdyP1xdWVNXTlsZ7b53kImPaizH6tx1RsvSITvKuz2CnJ+9+UUbf2
WrLLh3rUjCE61pie2Jtt6QDyvsYy/ySXlSzHCgOlpKfg1zB54ZbzoXqsZ60Zh0Ljkts1qdJQv3Yp
D9beLNiu0XBabd3RHfAKj49xlXsXRSEM5TlcB+DBxVxvFqF2kyMB33KPKcH/JTr73ggZu1ss0Qxk
4XQvHTrBRqObluxTDLB4UEzJE1GknnZ7Oc5oU1M1yxdpFe47JNQlbGKeJDQpH726U9uJ+wa2eQZb
EmXu9DUnuf1MPFT81k1vcB8I3PuekvZUunN3UcaUaRrf4RDxe8U7NnrftWta7dqw23HH6D39jv20
uM9wCOyIkNXrRhS4EkV2Y0ROJPr9DucoBrKYSWp2I3qiBcVrxIaoxiMMp/sHYRfEVtzS5KH3fzv7
X//OWsGUJrK+e1ua/79XC9df+SebuPKfFgt/+5V/LRfMP/7cAvyjVPS/lwveHzigPWAR7OJNekP/
4ZI2gz8IfnhBwOlrsVy9VWL+Y7ng0z8c3FxSeCU5eP8nywV+x3/dLbiuTWLT90xKhvES/Ms+Pcn8
pLUp/Ny0onuU3DF3BTEm8oluvwmMQv9KfTLABk4DUiHFtPTGvN0MsbR3EDTtTVClpVgPkmAIlzPt
PrRcWDfmHJZ77JcFzcTZePHCSJ5tjp+9EQbVpvND96exwmrDgjv1+C1V99USXYD1z8VGsABM5BuL
mfilU2V7rqumalY9Tk2adnrhH71x9uEQadL7I7gIJOCUzEcWaRJzvWOQNCk1lVFzs57AzviZHt74
Pg9LhggWk7wclEdx7ji7BoT5BoqnQpxsnGbPYZk+lwXGoGVZSz1T3DgCpzFYA5TLErTeXTbSA040
xlSk543APd8I7+V2xMX0XDZieA+4lvKc8OCrqiANr6JLAPdCHYCrlXAXuNw42dUC8iZx+i62k7su
z4eX5rYNX8NcJHklZjaferqYkzkAHGv1dyWK4sMg6AmjLm/bO8oCjXilS6QPMrXuSyjolups27jG
mSfejAo4HGX13rBnX60J7EfUR9BO8XOrlPOWkRxvP3hub1TGz97HJdOZz6jQW9VJIEPTcTHm5Rcz
MfedWJBOHnDn8kP6AXcvKnu2GYVKd1YRwG3IvGmCRnHDYXG17EiLyWSLfxPozUSbkxOHPoUA+sCl
Q2CPQlojKBY/9mMCc5yuD/P2ZKGXEzxtiBY368+IgouDnjx95gPVpzhpfXAPmHudNeYDD0NksBrG
liC6MIdVMDdy5xlF8kKshDKn0aiPplHlUHe9Yln4Y33nBX60rXDbLY2OS3wcZGJNa2G0I4QPEtCB
H2sZ9LjQRCs+YI/PB9i54T3PxvQ8pXxQm0p7X11Wjhuiy+0+qywO89K/1rVegruk1C7t43ueA8SF
gkY9K7sKN1HvO58J6cFjwgi4JPhWbaRENwfd9SqEei8Ini5AWA8L3qYXWl64p8IzZsJi6E2eilHv
mjG9VxaN9rF7kGoTeTPJ6jK/oXnpV+Pm24NA7kCNCssC/KzaKLnyPfDOXMvkI559CbCvG9NDDkni
rfWEf3W6tMpWlW3a8A8KYrALNd6azaAngYBANd9lfKYuiIDYHMaO7AHZiwRDC5hbSuql81KmvnNx
C9/emU2dg4IrwByFnk5+AyRXm4Y0aEeiLGy/RF5gX6dZIiCGZ5LzQSvl7YeTiLToyukeK2T84NSZ
XHlpKEwIen50r8Y6slYMJcnjCD0Vt8AUF9jv5PCuklRdkgSC+yRK95JFNos8LrwzvxMO7XzozcfA
qr2dP9dMsyT3hqsfsKfrC0/vpB6nryBPiuvUWVWzs2TqfPH5Tn7HcrDtBf3OtQ9Sxoo/Tay9INuI
z5aUpXneXcq1aD2JApGWxYddbzL6lrY6qtl1FfCWtwrTzB3+XPs6FBbdg41rPZHEtU+NUVv8kFTC
3scJ0wyejpo0cwNcd9uTiLibdWo+DE0kt6lOuhNwyOI75SPMuxra1gthqe5EjMSG6T/XO0I0N1E0
9y9lWYA+zBtUbJYZoTjKkJ1bUOvo6JpDeoLkgZaFk8qcFo1hmleoLRpEn8wNOtlN7wJiqnjwm0g8
EmCzFMqmtOODmrX3HOWFsJe9mppvPVfzUhRkZz3WDzWQYcb03j+kt9g4NStVzfw1DlQOGFW2JYUK
9QuXeHywRR7vdFBe8P0yQJqGa6yUTXA4DjpzN/pmQTYS3KzLF3eNuTfZMv3QtqLn8qllCbjowF3B
xwnuWLpGZ1aH/ndmA0PUGDg2JriSQ910wzGShcXV0xVf2Vxn52Egm5KWIZTqwvWOLcQ9ankjeQqD
OmNcR+zlLCqP5cRlglV0r9eUQHwxEFbr3DSane2U8hVe+kb6/WsqMdHy1SezSzY2ri18RWk2/DhV
8otAh7eWLfg4bhlo/pWRkE6uD4nh1Fu3d509qvUdtbPeyg2l8QAKw9sR7C33kREeRNSARgWDLdZd
bkxvkyqRhEOi9Q9W6NgoE5Gh1o1jrdhyXIkBj5sCquKmitVbLiZrT8MTSJMm+UqNQecHC6cg0aag
z1ZIx5oy+n4eNx3Al0dzcNIzBnm18TPVXRrLOnq++9GPagdGhswEWhQ75rZfFhMOX7+yTiZBKZQi
AHvIyA3zNWHJCpXR61NoQORyF62akcBH9xYpjcVNDa+cYot6fyBxj60sdFlXrOZYCFzCfjcVi6TS
1Go0+Wcx5cVB5rJ/t3OF6wrwQ3Kmn2zYlrFZg8C1Ye/VXd5s51r7+aKhHBpxe+yPRRxlxQYbdUSu
giTX3Bv2LxxKQ3Jr/cHq5SiK51phRPlS6Z5mZ+grPAcSq60gbVrwPkAgpvK7JLpz58lO3yVZ3JI0
Rmvx4EctAu5sS8i356ry7/hrIfpE7pRe7VbU7PkCtN+lGerxJQzjn4CP+/vsAp3S3dmN/X6DAz4F
eRPWj5RjJPBc3cJeNmM78peq6oWg8fMhHZL53YhqPARePtIX1gR6IXKuv0JzNbGDRp89AJxfrZXR
4cYfvIhQrsGN2iwiqCqih0Q1z5U3EMWX+ZoQDXifpujvVRpGL5lbqG2BnPfbFl7+pgdHbSxvppza
z4EGka6Mmp0uA2wVA9olCm5JuN91nPKeZ4DeUns2XHwXkAmIOucloYDgAFxiPNSWH63suib9Uriw
nJTnnuahrOA7W8mNXclr5Qbd/G3VrtjBSW5XtjsDWSlq6l6BZ28zcKxzlz1Pkhxch4/Fc5HZlA02
uL0tJ0lS+GMJDNMv+nWvm1/4x5jnKj6K2SjXlsBPwUG8QoEnpiaNlbSmB8Ougb9U2tlnanJ3SRFW
nwQJFIFwRgq3LXCm+aXYqA7LnzVbpBsa33/A8GieIqCsm0K14bnUSARIPFzh85I7HytZNwEgGQ39
0bKm36bJJWxBiZKgsM+RINTzdu3M7pQt0LOHC3t1Z1NGuj528K62Bixl0WqeKkFjDtcubLrnyelz
onjjsNHmeBE3aoAXtNDIKc9YhQOFo62ObEx4VElMKLUbm6MsXtr2+M4vGk5IsfMXbgyAYBRcbhwC
XyehuIzzet8yb7Kna0KpxCMFkjlrNxLGjuLA+ABF3HtQA8/ysCfcT1NRdme5Xn6ZaKF4wHrsnwpR
ZqchNjKSaypz7/mGBtCxVNycuIcUD2Vkub9mMUZ0ioTQtkfLvLi9JQ/krt1f6KnBWfZoy4mOkye2
MDVpE0lOHtZT8g6ttTtzbOb7msXgqq29bxAvwc4r2UtErN8uHZatd8fp2HalZYk3iQc9c5GdqrOa
aioTGngR+6qI6MuIXTVxekAtJw5RYtus+l3QeHJvuN70yF68nSkC7A9V4oWr0gjKgz2S2dF2W96N
hCMr6YX3IlTZuxZ+vbM9leANtLcotdl6itJ64yXSXKP6sBCMzerSeClPOhVGa8XcxPKXw7kPZIKV
NHNfBVcZXma/uKt7Djzmx+otLhP3Iyjz7IAlgA9w0zon3+yUt5ijvqfON4nih8jKDeyXsl9bah6/
wynPljLhuRciFK649NNO4/EcH8nLHSuvfpbdEL36RsiUWSDx9wxETRPtZ8iQBD8oESjyzxH7wT1P
VNB2NiPvSrg9zkhhrKgroS8yuZW1KP2dJLq/ZoEqDmmDe3EgkLS38cIdvLHP11aLuDcWWbjTsb8M
hOKApMB37+U/GqLQT+Qre58St/cZYakm0nnzPRl04uYDnqfFLQO3sXRFfwgdDGu/4tZXzpqXz9HO
neH60xbubHOv+7KELFqpL8EHBsOXOeCt7vBGWynirtkyTtSBseu8qTsXgUBhjJLpKQyTlnkhzT8z
M5j5q6DJUEsaf3MZs4isNeYKErWDEamrn9ll68dsmD1a7UrbfIfORX+WF/QbgqtqBzQkyHCW5hBV
5rHg0tP55n1DJnYZDiDE/KxiEx8E2cZXE3S+AL8U1Xj1kCxVy/sFkTZ7m8pR88nSclsZJeps2J9t
I15KsjxeRfZD9pIcXOL/Dhj4ad09jSVkNlRjFFPqVIPEWjKeigOYJ7Gmf+gX6ZAd9oWr3/v8NuaQ
3GMDwkOelxNoUS/aQIyq94NddXt43t17Larhk3hdsw7wj78YaImnaqrCb4OZ6ZbfKfvl0LjA7WXk
rINioOtxztVJsqt79/ywZzZy3T01ufW2tw3qXOE0Gmszx3CxCyCrNIsSD/Wphk0PhI6asq3Fzgr0
dFUnjPqVvwmb1P8W2JsoF755Qyao+R/AlaS3MASINMWIdPMHB5dOz8jE45BsJ0ItO2nZ46csY/qN
3ayEvdhP2OUIdz1EhkGCzp3HB4MwMQRvnbFzCzxrjYdw3s8oFY9BETSf0RSyYW60elM8324YbtyM
k1PcsOvN2e8sgf2vA5/Wd3gdrbCuHjq3w9bSV0PzS8zRcDWA7nsLEt7tWVJNstY9lVALsPH+O/vA
euu11u8EDt/Bof+QZdCU2Pd+ZIol2c2EVU3WLRvR9vFKGSjfozdTURha1saYpuKtdzMm19nL70u+
7gBG8oq+rsG95A0Z48XczhP1mqUuFg6UjfsMnMUdwzUrRHhd065JcS4uqPYdHiOSPgHdom5OALXw
t5k5N0+pYobFHJQVu4IswyrgFnOieQpAcF62z1IY2DJuEIyJvtcXJ/WTbdiENv7BeUj3usRP57Z6
PkAvUgeo6PoNfgzhc6bQhx7bzkZR0fhSWGNyCAYz/Yq8nmdRqOcL5RwKw7MS0QkvpXkuW9b2sYld
wk1zdy/UMNLhVs9Ykyok0c/BYfuKHckWn4U0M3RMbx5fnQxUIg4GoN3YPhxRr29l4yQjW/rbKkRO
zOTGvKGNXJ15jqv3eAzVy4Dj4mbm4WLgA7ee8C3dwSrwn6WXeQefeoeF2Q/uij6P4kJmnhErvaWU
F16aDG8AoeUKp3t8hw2NPl0Q8R4AyEy+U0/A6puI76JTfn6kTIepM0lxgsONqtdeHab3aSsj3lr/
EzYyJ1hqbGdEq42YuIPz9zCXFpUsg2XjRvc5XTNtZHhMb9oDhrRiZ8J9WTVGXjzbuagPVdbihqRm
S34ZWB5WI0CgaBVkkqpkxF6i6VDhQ1pfIwh8Xs14a0g2t+wEzwkA+CVJsHLpjrQy/y/rvzcI8Teb
uYanWQfh9i8o8Q3I+0//sv5TlH3ofzXT46+2z7v/CiTd/st/9//8j39L2rUtKdFA/z+y7meR5P9x
+fzp/w6/+OuX/bdhHHSFTTML9r3A/zN39VciS/5BFoi4lrQFGSvb+5uma//hBMRniF3BxiC/hMv7
L03X/0Ng7uJX4fL2MD1gM/+vF+AvKu//hA6MzxtBhn+4/GmWsDCm/z0h1eCo6OXIzjaJ1L0ZFjAr
jfqjcAj0N6zQjS47OO047/oWkfBvr9RfP8rfI1OY2/9FTvbxz0s3sHhNMCTyF/3nP3w0TIrXyULz
6DDmXdjJCMktnv68AC263sOynqcWgFii70yiyamrTPFdTgGoODWi8pD+b/GKz/N4IS2PADWP7rFs
SPo2TOPc98lpJE0bnO2k9VdssIZqF+Jvntiz4m5tlPdAvZ6bnVVBNWot5dWO7WDpRRa/oTdXCtu3
Nu8cujRvA1R7jpKCUpfb+V253by52Z5AQXDmXzwsfVcTg+UE8hsOAPhJ62T5rXH1APEtUTipCbYp
xPE82zlHmSi3iWFMz2kCjRQ6Vr4woeQggct+a03CPQY8q7e3tTSNPLhXl2NjIBhYMJOynUNu8+S5
pK45GJJe7w32uvaRg69meYa6swVeAjANYwame2joHz64Ppv8trIeKSAi3kNvKMotgFwKfe1pNw1p
e+KmZ9DORTH6Ax69AWPGJN7pNiRQJFyjnJaIzfzSwNL6TVO6RZGLr4un0m5f+9pwCUARswqs7uiX
zjFgIbyDC9xyh+cZktbGh+xFcBbw9CTCCmd93re9RfQ1ZWEmU3ukaKMYx0uv6pk3K8uOgz8W25xL
9Za7JODHtParU2l51j7OaYm0Kd+9RhB9t0GoI8LP/bxpW99Yzz1vd2tm4hPmGfzmkisbdtdi3GZG
cFdg4j0FtK5tMi60DF/ZtrIooGVkuIWvjNbnzIU6F/DNAZnY9eZp4qKiloVbeMsmpfhvo4yct58m
WnyvytmzLCW3Y1hYeTHFrWTXt6+E9fxXuBzirMgwcT1wj75Z24v29jlHrkQwBB5+tqcmuA44K8EQ
9N2KrUKL+YfWKbcIFCDTOqYlefLbq2fRir1w2Vk/+VHLM2EAqQOscaL0Ll5hATd7MCqJ/kj93jY3
SvoWzLdelBSdtxga1jErl2zjzDN8WFtbzrApkmS++ET9vkon7B6FfdOUvLQDTk+fxpO2Q+/XHFnN
k6fb4LnrWkpWp7g3PtLEGk8JBctXOyOFshqrsfYuDi3S2Kq5VDRcUN1Qb0zDqLckaVKyFLgnI8LD
dVTtO9YvX2oaqWYciEee0sZszA/fbxn1PXdaBi6cK77XMv1qxya/10WarXCV5deW4N+urOp9y51p
x9P+99zRFcPtS+PQse3fEbTkn2Rs090UucmZmEi8nxtsNGaoWJVEtT1cZEC2QLgJvbD9aHbPRLWC
7zS0w73BvL4yXG5aZas1hpi2cHfk3tJ6xQWjPVNXE68nu2xe7TCv13mvzYuoZvczRNnY9LpKflvg
OdeasMJjaQz+U0UP0mcBRu/e7Od+G8YhL+Hot8/0F1TbfACA3Y1R8Ranbv0Ce8t+pv3d2cctkpxS
E4RqN7uZQfs+01vVtjlZyzIHDA4Ky2y+acQpo2NsN1ykCmRe59mqEM6w4HThWzOH25A62t9haEtv
50xofGsT3+28w7Q146qjiWpNpGPjTzE3SerTCn+V9s0olhGZn2jBhQesj2kEzWpEh/rkkzZS+YIC
x4FEvQYVsQmnMa4jiHox1XrpxlOUBa9saMos0WsvOHWKAt/ZnkzKKRyKR1j8WP4+rH3zwzXc4B5W
47CHTxG+tja20tVNnzRWaakTYx2GA1+bAbDdZwwR1oObGOhjNLkaOm7ZeXtIl6RVa3zGDyZAXgRg
fPrrkLTNZ5mO6tI1cWsd8GEE68GY3ifaUVkWRLwwhP6BN/W2+oU5d9i3M6gU7VmQRkmGUjo6DVNX
Y/Quyjc+/PAVixkWG9uFLLC3WdhhjOlvcCVgLXAAuZLVHT0oXd2B/NPKfB/VAIywizNzUwAQgrjd
1907N76WjQ02y1doa+KtTnAHC2be76QnCG07c7BCE2s2uETbOz3K4KelpPwi8PulW9vtILiYcsbp
ns9htZ2iEXYy/1lyrIG1VhR0ePYV7Lz8T+7ObEdSZc3Sr9IP0JQwAwy4bHfwOeYhI/MGRWZGAsY8
D09fH1ulrn2qSkcqqfui++JIZ9rhEe44/Lb+tb5FmZHNl35X2TRXLbrlFyiyNSMonKwwdpCvcMHF
mS44KHYZNczrYHO/oPs6zY9Vht8Uv5gzEHNSFsIwe1G2aoWqAKozrnYBe+fqnUdPhPagAQPvqxkO
e5ZCZM9a2Ox8ZEBDNbx2O8s5C24M95SYJkLzRnZHdwDBkCeW0YO8L0oqydGTnY0HX29keDJPziNi
fJJwAHWtBxQHdS9saPIxgbIbnMKJu+maXAs2GDC4BzY7GFZAZXnKxh7sb4x6Q7A4D6a/0PX2OJnb
Fx1rytq3MoxN3/utF6RhrKYp4lWV+d2fFsvtw/oXHJ9FmIE0vCHz/Y2eX9ijHXhm1T8Z5EGtXs2P
yYbcR6KK30UPhh9ohUuk1yTKXSdgPxDLnX2yofu7JE4ekF352soN7Z9vkP9xw/0nf5H/KThaOIBs
LmzSyxv0CKPVnbcmN8wjFJ6PPJCHBk+lWdEq4MrkFX7WdE+YndqAhI3YvfyriAB/yb2NUQ38E0m+
Z/ZxJtJgj4ZHPdm61RmMrDqHreDAqFYOHr46pFv5AQPsL/yhnH/oRcDXb1KNgq/S1jWvxz+oDrS4
uJceYMpxzRQKBFrfwa4tDtow0bxHQj7YClVH8CLI2C1whlR1dcUD7H3wlJtYXXBRMQcxCP0ptooH
nFu0PXhb8YOSmog5Zl0CWBPLY7ohkoI9Mp3WmEe7of0CXQnRz/bS/hciB5w/MEsEMMYW/J87AgJE
7BhxSwGJZm/4FyswH0Fx7HzAxNO5TBWxf/IFTGtZMZQvtr00JH36FaUjBzfEyOfwPKyHFOiO08lv
U2OCp6XrHIIso4ra4Zt1QJJ5np2GujHVL3wA7pONv/Gdphqg0og82SX2rBomumT6CtvOrN6auOjm
UEwj3yfSv/5jwyLkPjPb8dSWrv2qMTmAQZeapjjlfQD5AW4/iyFnX+0pYKjRnG4kAHIcfHjcwOv9
xsZPdwQI2i8/k2lywJ1cQHCd9PICQ49wGBO7pMN00aYDTqZqb4PhJx1iZVXdEl3Uf3oCm9zitWCb
zOdic1/tMOnvhbK5iaUjhLVb20z59FAWNkvoNjYGah6KcVxDOzYWjKfm7JWBjgWfer2svEGa9HdO
3KjunYOzJPJlBHRmXMjtxGaoRynHC02RbKTgeTJ0VLl/GUY39xh7zJkJWAFXEoudXeqIsz3TmvRe
WS6COUlM9Y0vtR4vwm6tawH9+rZy08m4pWfu20JxXHmdIcg0JDQmmmizeevI9FIfGJOJe/LKSsz4
9IwmnQk2rUTqXZMxCkIuFTl4/OD7HmB64ynmM/HbS7KAMcBood9hwWGsW3FNe2enn+JzXrXDIWkb
48sUOrpkkWDHYPJUOS/zxK248hL9YU02AE/SBv03Pu36DqYzhkscMP2ZShSOIF0ur9AoqKR0ov5G
F2+e4p9nKbHjT8eHguC4n5U939ejA5rATSBdg9antCDAP++89qZsiGr88/OYADPyD8lhTpm+iZMI
nrQDD8Te3D9/a4ohHtQPeWr3bI7N/Eyd688yLV8aOGaWX7wAXODB6kIQYMj80RGWffrnr78hFv+d
yYW1iZenXWODgwjTZs/3jy+fRZ0s0D7wE0ZYV/DZlDfe/Pz6z1/lrxPtf3wZX24nTpPXcfz/cOhc
uhXX7GoP4Rj3nAlHHJJ717BAEtnJCv86G+uC7gkfnzbdaYYMJMkFoMVjPn2IeXHOi1EON1UX/XNG
L8vd9pZRZGKCvZvq5UNKDgrUv6K+DDwX+0eM/Ng7/voj/k/XMP1/ByN1SSFAljD5/NBMpERW+dun
/5+qm26fvz+z5O/KzH/5A/5dp5FEiZVQEFxwzf1vQqkr/wXbGxwZBm/+zd+sd5aLGMPu2/w3OM6m
4PybTGPJf9lEHxxofJ2469ruf0emYV/6D98OY2uCsl2Tf/3jt8LOCUmLrE9O+eQWh4Ffnlttjdy/
92o03p3l08TgGqWHFE/Jn9k77qWSW0/oqHp9P9UrhlcOc04RYNNq3x3wMPed7y3vtQY7s2cVVeLC
yQrQhNw8/eei1t2Tm5mIFq4Ga40Daa3A8tcYDNp9TeFhSKCd1u9Ok+74CcbMqM9jRWSjwyR5yQl4
f47RUv5kq+iACmSGwE1VtlTDOJwV9hx5lAnpW6kf7ZKBAbIqf16Oi9kjokruupztKgNVlcSxrYMB
gFlz0Z5Kn+badeK9Xtvm1XGH4mUgqEJScQCWOS+t+i6XrIAJIxaDTYlE/aduBOygXBraqUHum98b
zeZu51tGm+79rHefZzJnUNa1Nf7SDjtrXxf2hTBv/MzRpAwbL5Xc+PTwDRqo81gYSfGMixmeSW/7
Jxvm5HE05xIvC0vCG+dxC5yf04Q8y2eMO5PhHcaBTTuRqSH55U8zn6ORd0SLc6nGgYl8Wq+1ocDc
s9B9Mek0+UqnAhUuiuvmO7A/+wGDgSbI3mlWzIWt4zfXBgq9G4aifwSeYEJX1jMi2FyvhBfiZTxm
eQpXB7Pc9OYKZbw3hAdzeCSu+UbdHBIHz+ElC1MjNx89lRCwEVNzbFev2RMo5Igwm3H3iANp2wSw
I3HDoo78KySy/gYRrqWRwWrLk6ubtDvbNMkCSqV0EdUwM9rAsYfuK6YE79UZq4lNAxtgShlQmvYU
Gnp3FRkRKPFVmecQzW15zBrd+Q+OP3Cg7unRY2HuU1SwW4y8wr2zujS/I9ls5IexNKxDYa/uVwkJ
aMs/N2CQal0SIVaNzOl49QsCMr3T1j8omkk+TAnpUBXUEDwUDoZw1pkF9n815cWEGc4d+j1vLNm8
1P4r/DEO/J4gEMs5IPiXPDtUc7S8+yr+wJ0V/WHR7C5bOWT0lUWqP3m6GcQvYqXAMHA0iPFoFRHL
fF6rrw5ui/3xcQSZdxv8ZKt1ynOcD9PU/RpIeoVGWw9lYFK38WvoZGfchJFWjDXD4P+wq3XVj30y
KtqL5sg562kp3hp8YL8XZ02/zzAzvV3rRwSuyrRgeDMr56BNg/p6W5TTuU5cmD+JVoAFUkMpO5DU
CFAOUGU9JF4/Hg40Ji9kodbF+/LHVkmEIp9Mt5tzmhnn3t1i190Z4CV4mpwelRcj97ufYOq7b5r6
Rc4aKxTFoevB1iUzjIm69ccnw7C7b1PrgNt3puq6rqIh4e6aeOk9XSuYmNEYsntiJW9Uic0+G0Ej
NIqKbm6WGfW3peiyaykyh9ZFrTprpyO7OkMAmeVORBZMZK7KaQfYi4LJxKH0iEYXhbeqGmmOIK2N
ljq4/h4OeH+XZ/nyrPw1wQtFADMKc6Lzx4a61aOoc/Ps1rQtc6YdxPeWIunfsHhivCO9udzhrjfu
BqavO59gCbHZynafp6JOX8bR4JTH/lqczUmtJ7uL2ufUm8aHjiQv3b5TaQRxNZQfVZW44bhO7GEg
Fr/2YB/SPQ7K9aAzgjQ4YGrQ+r3JfL0CeP9RplP1oPPWCbsmpvHTn+fzELXr723F6O05EFP8mGVs
6OClLHz2FDAkIAZANn2vK1wKrojldPEtIBmseVx62Tyzf+PTYdY3YWE+WAW45DGH6HUxnJkD3OR1
ln+s8OYFUWoMGTEGa6J7NtfVz9yx1GtvYzvYNebg04c1NfqHqOz6w2kmNKqmaUlwy4FW4INN2JzQ
dKYBggEHIdkga7N+7zT0zmfpVazJe8pLWIWadhPQ4mDKa6Lp/wlG3v41xAcNmE3VyzifZD5ZtDyb
S2c91KC77uIVxWuHEWnJAgR6/75t3PznzMn6T2LQWlB3Jm5W2XYc/nOLx41LnQ6yMzrbHgCmG0Y0
6HB6Ih+NjQ0nZWBUzXyxKe5KdhZw1suAkEP6n1Jb+KAEYXAiSrb6Iu7iYPSi+XGqGwt5cEEwHtF0
zqKPhmB0h9zez/iV5kNjWfpmtcJwAOj31slEhTiOMwCOGToxPcpsFNqO8OrCwTocioLid8AT8OIa
Veif1AiUoZlb12nGcEEbPIlxBJyxearxIH6zcg+ADUsTax8vPec8fBcjsgPKKuBut7rwtXGqb/Tw
gZ/iIHciwnvsu3zFHyTy77Rc+NdeIf7qrPHtXVL6+SUhihTzdWkxO6ZkxGiNWPFX8xcYx1YQ9p+f
5IZB8cxx/Z3zNOBBnfavOQa4K3H9eb8Ukbe3y65/xsgwktHLSd7HvXVhsfXptpMKVjjgp5Xdx0n2
XfdmkeSlC9xx+ermFILjoLC/mtSPxn2Vj8iBQliHjKwKyHDY3BcR9azmCROSqcbRurPSFG7QlGoO
gVbT38q4oihijLI7kvHzEOqpbOqdmNmFU10mAIj0SkQoLfRqEfpbOLCuaZOd17SrnqW288vMpXbz
qO+6rn5qX4dkQHwGeN99+FxnQeeU3i+F1auk9cpuHuwi955pE3NPuu9LsbfrCNfzbMjfPhdMQNiz
fGo0PpEmX1ObUq7YPplOX7+ZpZkep4GPv/IbBCXs97RxyWyl3kAhuQhXu/dl5qtfIsWfGuLzq/aq
7esffes7xEub/rWRXfdrjkX9qFCg7spWw3yfMh3fd07nsgCnh3lyzLQDMVZbLNAc6f4oVksve1qX
5zdlpwgrzlTEX1HSJA9FZFg3PdSYHjneY6WbsInyAK2G4ftoAxIg1um9GPZW6NOYUfzdpZgGg2E6
zj8MlRjEk20iq7rX8zsRBnVMvNp9YGlpXXy4CX/4fdtHKM84qdcBQ91KDR7jGfbxjVxKANtfJhj5
upscHVgx0IydcpblCY6Hd6DyYXpfCVUfqOMsPn2pGDVqWkYIQ3TRhELZ9iW9RY1FrJ273g3WAkq/
CyDlKW0tSDWU4ZFN7Ama+9y9557W5yFp04urjaE6Dn3bRmfopYAi8H2r/JCLRNx3NersxqqEwNtR
cX5Ix2ILHrTUWmA2ar1rirWeiiAI730wYulP9jS2rDigkUbxpy5T+33q01YHMH9M6rSg2txh8AS3
jZEkOXOF+HiJZdqTXnB5qE2cx7Edubz/HaXB2N0LPQA7KvJ3EALNM3aqLtu1nIeeNUiuYBQjq1KS
ste0c7wHMQ/mV4qPI99xFZSSRN60ubzlgBsiw9zwstBBlRBJZSTYTW2XlPCoVoxswuAI8+g5pLIP
yBf2yc1lhfSU2Rg9qT+mT6fiUTHeybSrIzxRRRzvZ79yj0r03nOey7oJVn/y1h3V6PYf5GRWZqVv
iDffMZbP1DPM356XD8OpmjDaQNRv+4FhFdveDgPcXINy1jWeVKqpMeXHf2QMY6SH0sleqxYEbtIO
5Qvlj36jqn0avJKdp9tyiyphzRwWpjYdoHnK0E+wGXsmPa47pbro058aSU0WI0bI1EsrYVv4Th7O
tdrCf3Fu/KH8YGVGG9qzj91G7taxqQ7o1nPYsqQFFcRzGd7WTJ1Yo83q0/KbWj5it8jDaFTzjv80
06aWkzYu62qSO7OmUmvHVSX3UdEkj1GekeYFsPuQEcqBqqE6F4LHKJt111oTaoPLj4xZAtv8TgKf
7ns9uV4HQirK/8B4ks+tleMZzalaCvKooURKG2vgDpCv23bG7Ga1Pf26FiIGiQjwvwvKXhCXWCOH
1eRarNPM2TlmXH8mudFC1FqJFc9iXQmkC//PYhN0PEZG4c535LmMV7jo/BQv6ZxtqZlxJOPMKY+9
NUSXimv61wJcpmdWEfEzT25UKMKk/tWLKnLg/dYsCNLGOpoGcv7YuOyDeIaEcSubUElyl7tS48ay
Na3shukOoV8RwRqWbrjjl7YvtiXND+aAJvQzvzxAZLAMvjQ53WAT7lMo/E2+11R6s4/KhmdaYQ0W
X1ZORUwEgGlXkth/cs0VT0Htg0XFkuFctxxGyAQXhVJFP5lT/SNNtHlYDT2mXN+Pf8i26H8udDhb
OyMVETl6mWGlrtwn2j67mebEgpBRZeTH1SgKKiH7+XWeqS1LevEdtSx5ctItZyRnxMVIOfPFI0t1
sus8vipVZ7zvKr14SU7InriXw4bFlN+adnW5R6WV2iZ0AnK439N459p2vRUPa6bZLDV/Otxi4Dl0
cZjxxenuiHJBoBktDsdsBphdjVT3QYxH71xVA0O0WaTVaxUz8TLCqUeivfaLvUI9cYkfPFadY4WT
ApK2xXvHVxpHKSnlzivPKqaeiYhR8spXL/qeKLlya8MFzO2RhfUO5xG2grwErV6y87tYUaIe2XjT
69OQvUl3ljKzO8ewhlMC7+E+lSsYywhc6kMLi2TBQ1UYQWIOLO6KeOkCnP/9yyLz9I1GqvHRpzf3
F99d8SiIbX01XdIdWoJxBUCoJTHg/9jim+wrpnqR6TMGCH3nmmxqduaIllH03K/SgfDfDhqbPsMG
SYKhLIpj5DUFOF1jPsta4fzI7flq5Pyx2eaiALpSQjikgJ3kdW4N31oedQmv1uQH0xT8TLPPXyKZ
e689229Sv0MtMbkmkzo0Gcv9xJIzCQBDgD1lcqEz1U3KV1EIfVD2qB8rW/5xOQzyVKZOoKN7yehZ
7czu+/b4DMeM9s7nnMK6d8VDmc9ybTBJDmPV/85seFb/k8N5zgbNyk/W4jDR5O08ByZh+WFHrMJ5
wPxWDkHua3I3/1ekxv+XGt/pC/pnquH/Kn8n7ef/eGw/f391/6Aekrvln/w3uZBCI7xLLoVBaHP/
wdblArRBSASUAX/T+XcOKFFdgYzo4pF3hfc3tVDADpUWQV1+nGLP6v93xML/JORvLyFAkNIgr2id
3yxsfxfyFWH1UfDNOgD+m7oX5lnvdUUjrAOn8tUDFyePGENUzaFkPXSwzV6HxDyc4G9v239h8JLS
JQP9D5o+vwZ2BZjiDpg5y/vrN/3bSsF0RkVRpC/DCvfEe+axwICJQlNIXMjXIUsxN1NEvCpScRGH
iRpvvpf7eIn17Jz4r9KDQY0Gd8uk+AFszdyVWMgxDhFEDAp6ZR/NfonOq6T6gOXacJ/oNAHpx3Is
tGG2PSVdS3shG+OzlxTt3iC+i406ziOkF6IFJK6XsGQrveeehLwvbVfCoED5I8jsX6FvOKhlEtwD
ZGoyuRxKxLmN1PyJdVsi8Nv3BQ+oE4tnLP9r11ufpmPmdw710y3MbA5wiGkNy6l+n8LW/2lZ/fpb
ZK2DX9bkzL1YI1COqYPMTUIQnGDGjBxP1c+eKeCMZb99SOweKnglZKC2xBDidf8YKwvmRykXknlI
rhV0Nbg0O+zCMbERn+egBnKxx2SrPsRAuRRPGPmWTL5xGEiAnGkApyQKZtKtobrowP/FPEIjo5OG
WpNTZ5v+LTas6TyScQzYgR3KhZt3YzfDdemN9H5Ibez5U1OH7tBIYBiY5XHcTk4Y9fYSEtbsX50G
i52fbm0zcZO85OXkfIAuiUK4Sm1otSYYCKwN/GnN47qB5gplTHcx7VavwzQb36apGQ/aaaOTtFkD
t4zLYVMxF1prO/5uCu2FqsjKJ5AjWFkJzA13U120lzS2SJApeejm6Y7h+eSVxtVDAj7EMwSy0XQf
XGujbJtZLPYrRzJZlBK2KpKLi2f7mFl0a3UdjwmbeikKl6n8icCWdZpeDtVhOU8VzgV8PFQfl8FU
tClONBszd98293WW9R+pjntaGmnXWDmR7JfSMH66a0MmayyX+wJ9E1jVlvHmsjqgl2ZhbXWUqg6d
+h23vX+coJl8W6XBmdMQ43JHQm9zS1TiyZwt8TgUiApmDY2swTQdTIzyu8IvH9IcNiA2svVYx33/
lOeOOua5vT6hweqwWY10X1hbuoCelcdsSUnmCElXBU0TIRwtdSaxaAMEauKARnI6SvCWM7jX9XuO
t4pPk3GFmEoSln7xx5rokhCTX7xG9gbIXFo34GdUxI8bdRpnfwXOPttnnJLesSQRBIpp8ZGUaUXc
c07wQ7Kk3p4xqg5aormnFo04zGIYNkfXqSD2bkeXw2A5I0EY9Mt79A0VGPVMcLGkpOmkh9y6cKah
NNma1UPaGdbzSKraLLt75HDgTGPl3HmVvRy3zsDARq+7i73kwecmE1JT8IBXY58nNITFZjlcR2Gl
v5aqTf4UMZLwRqaF0bNGtDNO5gP9qs1HzF3/ZAF3urTjWBMDs/vzWo4OPWyueoCZTDX94ETPcWlb
n7L20ovSvXPqp2H41RI6fubO7FHLXLU/kBz1njM/zkQyqcm+ZnLBg2jHKjt7trOfufgbktLDsByd
tSmmIIk1FTJdTQVklFAO6bDHqe+J400lo2Cs7wbmcQLvhj6g/lv7BKAj4+jWAgL82KUutDGtfO8N
I8qAsNBmxjR6t2wD1iIj48oqHEArc83WTkTOpHe+F8IbngxZYQKQZte+d0297umni8H60U7Oww/K
LzVsB+5pNPeQHSGLXyTfa1GOwN1joDEFyku/my1SMWs9lfFeCmpmbltu7MKoG9mhVftfS6ay+FyX
JWU2pNovXt45H3bq4wnVVUE8p7fIyniuOtIMi1HW9/z6D2L5UocR/r4/boeTlSrb/qMQ/nCqVfVQ
Jgbgmak7lQZhcaxAFGKilK+7eoOJcRgjVsOx3f6euxmMK5XE1YddtPnZ1wsvYE5MqVOK5opOd8bQ
M+UBbT54ePomyplQp1EccZfY81npZfRvdRGJ7EvBuh+eBYukl5gAGJna2qg/O74KnxEa0ntFuP6u
icmw7CLMBHyFWl6t8NfprdZ2a/CQiuz3eBw/ssI3rovnzNEVnFCLd2YCjOeQit+bqTWRF9iu/7hu
rWdo8ZtzrySvOgOh+iMW6TzzKOy88+TqXD+hvGG7dEX6MrQNI4EYMOFaopHO/YiF6g82Fcuk29pV
38pmtn4tk7ecQQU4Rzrq1BXeKSuCAi4IZDhTnwxPOLdoKxhkop2aF5k46q6ceVezLHePo2ioruuM
Rj2zJWm+YyJpnm3u1i9L0TQnkPnjAVVVOjAlEjBD8EtmMkaRddrA4aHbMbtMUHN3/Ti570Alcu+h
E5GrL2P2bPijd9VSkxwDJhsCP47w/PhmY36r/Db9jpKEq7itU3S1IkeKDNNqcH4oM2nKB6hRGhpj
Wm6Y7NyD7ECGm+JlsCu0NRLiMYQRPyWTM33kbS3eLGOyXqpeFBdfdM6B9FH1EOVG/FZiIj0z1XDg
VSM/gllrQsHaWgFz1Nsj4LX+KlybQJzvGU8OhYRAiweCHSTkv0DBygObU8LgElD2WzuLElYv8UfY
tyUUFFaZ9Fqs6yJJLScjRrK4qOYTm7qBvHZ8jggo/wS7OAVVuyTfYll0d64VF3taqsUe1461H3mD
95D2TrIgh2/4M5unYl4fhj5XQQt5i+oKjmPMYt5xplUv4aaaFV23z6Kqn68cNwybHcc0EJcnAjBd
4J0kF8YZuhGkgHfO2KBebWJMM7tonu9HX7viMUP23LHe5VJYKzZ9urXaZ/6pg0P13xElfIJK65QB
vSzudUIZDOFDx0VQdm33UePO30XaWc6CaN8hyrDnOYnlH8rGMXaVcPNjVK3xw7guzqG3uUZtQIs3
ZTT4bWKEyNTe1fYX2vzclh/KHD4jBzC1lV2k+9GOkwXGd4y2hZrR/WS+hC8jnHqm028ZCfEvzSPF
FDADM5SbAJKod488oVZE74HQbZf5R8+AyBZnfn7UtD+cKLJRR/RWKvJKNTb3FeGWvecM1IoPRQ3P
0hTLI/FKWZE5Xp07RZzuMXHYWOxGK9dXgJ7Z6zhw2pS5aR6dscvPunP045gkVhfqulq+RlnkcFiq
SX/zen8LqTo6DXzdudYeArkCecGypwgrqsjmcIZTCAXFAe66q2jkS85eN6d7ndasfSKO3aQYCT+v
VVsfVIOQxhLUvCeHQQvlNGTvc8Vp9jICyoLpSMHMyY9QVk60j4Jsl96Atr51BeO02qtRGCf6FsXP
oYstUJYbq6rtFvOFuw2BvzUhvRokMw7dtofNyN7vksX+rc08OIJZHjL01MeYRvTb5DgdUhM2Ldyp
fUf0sDcuntafjYVjv7GIPeyWVeZfQ+mipnFX5OnfAyJpZ5vTw7BES4BbsLxzIdLsOkSsdwIj/iMP
uOZamRN5BN/oD6YthwMRLq6JuYr+ODl5+ExY7sNMszEDtDuke+gtgrtobbwbauUeApskmvd+XZrH
rC4gYuRO87xOiqrquZfWfQslfU8J6/xJjC16WriLHwErYqEksr4rAOfuCX9/tYg6e2T+hhS7qHly
xhFD5yoCR0zk+xgK0smiay8qQlwK7AwV9sFaunaoeNDs8rrRYZFG7t1Ce827GNp7inn6A2zO7khT
HSJVx+Hm1jpxdlVZ624Q7RzZlTNG4MeJPJu2szzZs5PvQZNf8yp/U7L4ojL8oR+BHFI+yBpqzsxD
SrjwbKQeTyZ4eZXrbgU2/fqQN02Ba7UdHmA7IVAxBdySNUtOyouniyt+ZoCS+763aRVniRgDb7YM
O+EstU5Eo5fiIHggxXDMF1p6SAOcVAo9IaISrUrOc+pgvFM3sHDXbE3VXexCk6edAXeBpsZ6v9YO
/Dwxsj6YC5q8YdvuunF6rfkyHQB5sivZ8C9mk6VB4o3ZU7ww0UZtbF+9frCfbFF4l5GUYUj9jR9Q
5rMlG1N9HRaXML1VtYIRtNwUTwp+3YVLA1YhzXzOfIpypY4Aly5e1h9NOHXCS44miPJiXPYTnVbw
Cvz0AmJO71s6Ma8tgasAbgGsmxVR7izcQhy0oS2YvU6LkyNr7YDc0slOG+DzzBCrPXqE86i0gV2f
nyMCq4cIk+s7wYXK2CfQ0cOqo3w8iRv/w3Rqm6LERXxrPUZ2v4nzS03pHoq+iO9ywyHQP/mA/slX
/PBww31T7lo/MwHrcx+l43tWRtXZKmvjWYyD87yxULhXOtB67bJNbm2vk7ukaOhcZ2j7JYTgCC1q
KPQ0d/+2gBQCuupvc6O3MkAnWMzopznz7LOW/UoKkl5y47XRg3GVy6h29QTf3MDAf57l4N9NavJf
PKq/gjJu9L4SDLCjW1o4i4QXOG59MxM2ayKtAmVC5LZsTpEm3cLjnDEnlO2nYBUXFIYV7W2O+GeS
A6c5W42LCfE3LMXU3/d+313IWz87gNkdj5SptNv7CtXVnO8GmE6r5R1kr75nCTbXyRSnLJlfPBit
sVE8Yww/RRn4nRLrB5gVWn0YDbei54+i8ANJFqJF2NjnLeUJMUz8Z9YExcnvkUJ5zJQ3O5sk13Fb
nX0vu3pOUlzi2V6vCoh06DpeftpKDe2FfoVMJzmBtDI9T30eH61xeNmSOBQmleNeYvYJ1hHdkIuj
UmcTvfJEzWH2y5K6ulH5DpYmJZZLboN7pDSNU0KMZNPMzWPsF9GhytzoOudOERp+3J18wUkfnVy7
tzTGpe7NbrB23nhucUocU/cshuQqYOSsVtGE6MDOW127PZ2grvUGenpDhJNKDx1JU8gR7CgL5Sxa
SGd5muLHtUvrd2PycxICHFFWtenzq19fqdsYX9gzPmYsmTUq5t4bQeRIfemL5qucMbyzuTYKKPIm
7CTPuZi1FzStKA5ITPVZewCQG9gMgaRk9Q4i8xgoV5q/LP4+2icHQnluOdsfOHhIu2vPe5yH0jlQ
DSYCHLVUUuR1yLbfPKiRMlsQSNzzqg8LxuTzGGl8A3L2l6fCdFxJRkW1h97x5HFKy2o3TSZvfeZm
excxPpwMgyxT3Tq3AvJwoGo13dwl8m6E7MkI0hK7ii/bwsTUre7F919mk/V6Yj0SrjgXffpziocv
NjW43s26YhCXVLruHBU3p04A/uKxaewnJ58DLQ0zrEDrwTsY4e1i6z/x5DplwjkJtwsIeQQTiXl4
O8WJqlS+UG4R8rT9UhOO1JIUf+euJ8cQV8cbyRdWywF05HeS2tiPZ8vKzg2Pg5dWmAslWcn3wZLr
vq2MdxoSnAcq+fpP+j/qE/87IFnGFpcDxBmGCp3CNKq8zL51V1lNUGtCQy771hv8KhDPjvzgBg7B
1mycd8uiatogwRN4i3gvXOUHWnkgnNvkwAy9b2HqLVX/NZidxMszVzvfbQG9Dh47s0L9yUj80aB8
LqgjS6bitVEkWzJatUArULzBA/xQRBjvC+sI9ODDqD06D7BphOkUmSwscFG+cMjuDrkNOSgCJuCL
/nFqc0Y9GNaPSWe96crfgIXWGBD2ZF4kjXFwBZUJVpceqF6gHTqVOVKesO/neUvAsB+FHKJJaMFV
ZlMcqraq4MCI8WJnN0ogrnR1pHwdy5dBF7thLC+R37HK6YZ7tfpzG3QYvYKhEsVr3FTzh1/2F72y
6c05cIBbnk8KaPqxrwl5hfm8VOe074aDkWE7MkQiT1knxsdmHeMfcSboP3GtT478rxZW/ukRRNcg
mt8s7IGxY3Y4C0bfc4IytEX0boZiOVwqKOnm7HonW+aas8nwEMN7wF1Y1e8WZQqnTC+A5lIaX9io
EaIo+7ENGsphbtJFMePYEB2IyqqXNZlSdpArixACr2iZgMvOSukhaI05ZSc83wyXbZU/6ZkPyoyP
tYT47kp3wUVUW+nbSCr9nusM7t9yW1T0r+SdyW7lyHZF/8VjsxAM9gMPfPtO0lWbkiZEppQiGeyC
ffP1XlQZeOXnZwMGPDE8LFRlqnSb4Il99l67ueD7YrGsBKrXcVbS3/Jnm9emsY2j5Ka4LS0BTVDM
3oeeQ4KmwfAYhOoxl2W890qMp3Wg0xeDJOqmcuprB6JvpRKRbNPKDamQN7ptxHOeObk3EF9tmylc
P7iCqomZOWGaPVDegnKHI2kP6hyH4Y3mKMhQnOJHN4nsm0zIdBP1hHJBzaa6Av/Ne3YYRsu/eJGG
towupCF6Kf670EKEiosYhapyPj2kLiw8k7wWrhrvVRNVJsV26OHU3A4oqeMulTL6kc5OemkgJJ4K
i0TItkkURiiDCiXW2NOo9kMap+/EUumCSC1nVzJpMlCl3Sa3eSIns6BksPa0NDgXIEDeBFTIRpfe
nc6Fo4yXEJ4MlmKuHtuGDdYTbA8QcPIbB5eVubqMDSOZt9Di+sEEOelFmAvyb5wc8UDvlkbR5BxG
DSzAFO6cwNdw4S4vXwClOJik3OoLLi6jY2g3l2Eh12HjFPeycKI7w2VZXMU1HbdNwQBkLrS7KFnA
d/jwnYvo203N8GeZAVg8hUpxwX4oH7uFmpdNUj5x8Bd3HSi6fR8teD0BHGYvv6F74zeAL6v0uOby
r3n00ck12RWEN6fqUMLKBd7nu5wXqwReyLM0/ZuOPhjEzKG4qqp01+Zo/w7pYP0lLLOMN9K3ws9w
gQIyhrwpyplWVQqCrWueJIntTb8IXmApD+086V3K7HweR8HHlQ4zomlFf4AuXPzUTgJ1UNMcRk8W
SNQS20qEPMjiOZ2vousxwYqM2uCJHfxuTiUAGGEj0LkdV4rSg8Gv9K2fWt1aV6NHCUj73E8k4oWs
f+AEgbuXUK2dSse9nRc04gSx8t2OfIM2BuCLe8vpqGDobCteaYeLTRQ+xXEQHOlXYNzp8Mz63XlM
lOLAAwg5Se8rYfxfaIbtZimx4SQYaTjtF1ojNUo8TECKjJuuNYsL+cRr581XN3KD+5ho9Jr0hN6V
rfwoIBhjC02sm3HhQOLQts6YsoyfsGbg7ZfBO7Q//+BSmLBiSrLXE3Y8Do9vnCSOxCPObhOaJmZg
LU9gYItntQAopcnHr/CM6NTB7T5wsRu2DO/3bQK4BXigwELUXkwG9cZvMenOqJLbHvbLMW0K47af
xsVQbz/F2uXHpTnrlRrnUGy4/aaTmFEWAzv4uXVrWnfUZImLicuAQnFHnUw/4lKcpgHKkJue22J8
MGXNl5M0EbYFKjlkGDxOY2uf46J4FHyJVsIZdnXvBVs8SU9lpm7JotEy4tKxNUqVwERPTRgsDiaO
g1vU7Q5fDMskHAv86m2wwD8HONjnoLRwzqgFGVpOA6ET0+VANhesKLlw97OE24XRMQ4oi61n3l6n
OZZ8DDd0sGCeneaULPtCLm3jJrzWC810Iux04wdttk61enYi995tCHR2dvDTVeY5G6OLj9q9t52G
UXCy7gPmonMSd+u6SjZJXr9MnXrF/I3Q2uh4XZVAfdL7EIrDZmbB8lg7FrHSBbpqibI+VwuItacw
58UhB3iAeMtIswBb25pCg9n0NlWsycwuWNe8DVZRdz8uuNdoiNVJLQhYWuaTcJ15JIbstkZ76Ry+
ARH1ZOY3QbaiOGbr6/YU9ba/GeHMmsQQqR3BR733MQlzW2FaWKlvOG2ekVwVFAojObrF3qpyOLae
n8sXUcW4grwO0K2/IG/Nb/qtXkC4/KXqRMzimcbvPQKh3JWcbzfBN0LX6EfjA6Q5PkZXDffJQOA5
0gt2lwI28Yp1hBbSMLcuMx/lF7jn/XpEYyfU38XNHecCeaios7N3l8rGj9hrudchGgQ9S6EU5NGZ
DhNgZHFidy8OGMy7/hsYPKW8CeyYhvg2hBo6reZ2wQvjCwye4Nw3RypswA/ntehhm3nOcxebcbHP
gP9RAAj5HiVzARizesvuImfBGlvfiOM5ysEde34C+hiM5GLeGOoj6yjGuKKTyY4bNVayLgedDK8L
jLIHbpHExdC/Kq/4iHPLwAncfnAtx/1Dt67aiEp+ZAx8LNxmBKuVAXXv2CwA515+s5z/5DoviOeJ
YiRGSuG8Firlu8S/hgZtWG7zyyIa6a2bBRetu975VAzku7m33aO/YKXZsoKXWFDTTs9OuIbDuNNJ
5tx3BLj4tlNyJYgi8u51MdBqwwhr9k8QSZTP2gelq1gxKva/eXW6XdGCvvYWCLYY6wc8Nqwhs9As
AD6D2VELcKdd0Dsoa/GuAgw2w8MXa2KIMHrCdOH1TN/sHs8dyfiZofOrhI5K79uC+WkW4I9c0D+k
4vID2R3rLvsmA3nflKABXpCFdaXrKQ4QFvUWYoEKsVHcVwtmKJr9n0Usop2/IIj44Ffb2Qi6I82J
8k708c+gQdGjJUxmK4zPb5AwOxCIUbVN7fnaxX22kTqnJEbMHUxbOa3dNp831fSKbTBtgExasrxl
I4j7u6vM5wgjYD+l9T5I/Pml6GOQcFFZbwGoDhtCOURMM+rvCmr64F3Rd+IILPGWET50WnDWd+77
GAJ/2ZImrraCOMKN8hG/RiSwBzsNiSepwrFp66U0PI5VeA9jIdkR0h7fwtb8nc2IDmkQ2ndFXecv
xJo4EVPiS4DTk/tuILRPPifL1zXeWzpWeDDMZInItSxxBG4dqVJPcSfaB0+y8IEPmkQ0+UqRnJ2A
Ag+upbaJyYpnskM+PZyt8XGcUvOQOF2/t8eACxqIOzaIx8mGccmHhdwMT2qPi8fWC/JirTEEQM2t
xMvY6Xo1djiw7LbPlsUsELqEyr/S0U/czJhSWrve+xTf3KhBAeqYsoU6KN/Zv4VnBhF1yZgm13nF
hWZKcvfsEMhe0xFA7wq7v5tMxc4PjyKDPBLDTsEJPDRt61Ezo+uznjFWUjEuHuJB9nuWDMicrSa+
uGZqqfZtMYSPcT+6t8iV/CqKpSAOXPvMatq88qrazAf2pG/MEK8T27WC+PzsSWwU2p8vxTx6XxOc
4WzP9oU7IFu38TTUQbL27ZlPD1rqU0QE887q9NWI5k2BmndTja17tDNPgQiAqnaOiggxrhLOzH9Q
991OaTOl2qf8qgbXLFaDy0rFK63uM8M6sGuNLDxQBcbPKxst9yaDwtkW4yHLp/Zn2mPj2Qa9Abct
corkhff3fZKV2o+ICDy62KvjujW5to3hxlXNq8CjuI9p3CJ0ADMDNygyHeIO+zuxAciDsXy2Othv
KU1iq9rsz9M8umu/Kro3Ug7TVdEftdJYICG3czGorfLsFU6Db8x1eNiwM2f+J+SWPLSVXyEXK6IO
VsQJ3Zbiyq5hlwx8fnNnejYzJ/3EeZg8NUHtfbKBCy5OZ56STlm0H8GOQy2SQ42HLTEzWDM0Zxss
ZO9Ks8LtXRQmnwoTqiPx7PchUC3Q+bBP5Qp2PlIwM8MHGig3D6zUd5EUFtTKkRyVX+R3LP7HI7y5
AA7laItzlEP9oACDBZNB1K1ojTcCVPV7gMXWpbOuFwAgPJ42vXLUR4hYCfYXAMCepIE64NkJeIO6
6gfC0FsSz7+GkRiC6tz62ZJxdkwqB7owj9Pk1eT++aOdBGudTojpMNTM6dw1QOMokeEO4M6yiYKk
p4p0LO79KZ/XYeG7d21OZk3qbKBFB5jjGqWPmoEmWpCresCTQc46JDI3tMZ6yiCZLBecFFliN3v1
PRsvE4BoSZWGiijeAFdCM1Ns+HujGuV9aYv+4hlsXlvOowdMHgbWfOC0DO3jNXNw+8u2jV7jtrCe
q5TWY0qDqAkE3oaZw7D7fdMt+riR1uatkgO6k6CGkIUX0fuhBraeOJiJvIgnQQJ1mth/kpI/BnBE
9kNeRJdRHFvIxew6u1JvSt9TG7dyC4JbzZciO7BpIQpjJVfYGeo0m7fSMp88tP11Isxg73Kabtnv
5hcjk1cHqOSucUtnJZ3Zu53qquS+P46/KCUlX9r4w1L0Fw41V6Q5uKWIKX9gSRs8SsMeryyw3V/E
TYuzMS1BtUL0MEK9aV5HES5VCyT0oz2xZZys9rVBh8bGDvAFINeY7nDS1Hsepfhdkqm762T+gAUv
vYzMXAeS8NbGHvwXCnXiDWHThFHSH9VzhV/nOvQjyD5YUuqFQgB2BIY/Y25Ker3W1nxT84FYF2nY
W0QHPWoJUvDeQ3xycpIRJFb8k6JDTdOatOms3IcoNBVHtIx+PSc65xsxDidTY5yZVY2+WXvkI0J/
osSngBjFV8L6QWrzwa/DZ4KXwxX8TbHxQm5xKS08m3ygqDkf1X3MnjDBDXUASc33JwimM9EflNds
LG5TeJLrok6PFuPsPbkkdAMuUZdgyrF8c3mybrQXlAd0vw+/0U+2mM5RxMLIN5xTUeUsbYQfdQcV
juKVWKa3a8Dw7h3bzp/NzuPgatlJH0HknszS7c5oAnhCbIdooymrlyzlhfKbsMUvLKslShhw3KCS
LUc6rTF0WmS7iGbrpZgUWwfW4qXZXu+GtEUAGLsJXoyO2MvGtsjuOaZ72i3tdNzy5Ch37CTFuZP9
b12baD1N5BzCZEDao9pU33JuOTBRremEn8BmOx2NTz0BP2hU4XAIOn9+wGKZbQl9IUkFZvFAZLV+
AHgNuiXO9RtgBhp+427sz+NCm48D0/9yRyt86Rtc5vHMpRRFOqxgvzfUGrNeCn4USTZtdFKiGsSl
sUkLmdIr7cRHNdBhlMeevDcTN7m1igahfI7BzdDj2F7RBuKPbGCfTC6osMnvpWRvAK2ccfTbr2Y6
jJxnc4NqCICum6egXk/pmOHbStgnOHbwUYWBfWJQiT4QCZdWtUWKsip1n3AJz7kIdM7Jb18XKYiw
Ma6sVVCK9m0OXfmCupG84U+b79A2LHiXIYgzfNG/Y8M2H4D9sDkIy+wpVGG8ZS3A9b4wljZL7T06
whT7uKtIpJH1faBDGFaJtrvs1MYq/SpNq38seLyymAHrUQXVEtvUGXDQVtlbQ4Xhqcsta1c1PGu4
PBfimoH9fkNmcW9YWWUAe30g8vlgN0QLK/sx77iAG+WUPqal8Us1BHncmudnl4WnOBohMltOfRdV
o/kTpASyYsp3ZlWUsGpsLzEwBtU5FptZHukVM2iQNPqHGao4+vzQ1Zus8PRurhEytAqGtQ6k+SWV
H55x6OhipQ16Benwo2HDZTjYsYwLYZXyPRzqCgDOyFWfqzNqAdso+TBQ/v2gAgoXI4wAT0WYPPJ0
ZeZxuEvz+LUOdU7/KGS49ExzIAGqgVLWqdUsnowMkqhkrN0wI6c/AqUnxGgjjF9720NzCzI1IDug
b8/4ajiiEiPdebAEzo10558FZcF7P2Z717RQ3+EQssdT9A+z3ZkeUcPag+OQcB/mRXvXomu+MNdM
a5+6nce5MudjT8vgmvetWXHpCk4EWV00DTYxfFWrVWvnA/JJ46ErTK5hrrDlJXws2WDn4A2T9j6f
zRZnXNvvuiD0d7jJmDmjxNgXrG4em37U3JgbGDJ2JblV+fDjVhO796/ZcB2eFHPxnMa8Bq5NCWaS
ueWx7IfwtlZdfWeHTXqKTf7/I8KvaPme7fOSm785cIwbAAENuZWMflHwiRln0D/jFVNKyWzaxfBn
SMn45W+nKsPt0hnwlrVTxAoFy/Czm7H/cHBfXfsiVO9gm/pbx2Lpgk6LGTbtARJDDij+xJP8bzM3
/i8Z4W1hwYD5r+mmwO9/fsQ/s3/ohf/zD/9phveCPwQIU8uTgbR9YS82+X9nnDp/QNLgagTJ1Da9
YPk3RVm38b/8k2X9IZGSaRXAIy4lqNW/wTPEHxCGyeFgone873/1P2CcSou/6T/Y0IWHp9DkC4RK
jKPV/jvKqfQyltj+YkMNw2KTeA0e8iYAb6CNqfqwCVFtlYiDl6Fy/L1rDMjb8BA33qDo+nEr+Sn4
rB/SHps5tq47mqbzvc0B+c76Fy12djWjdJtWH1ULjZo+XgLEwxTdItKPD34QGzui4FEMp76tPwO6
ffdj3HgP0J/pN48FnbshSru9KmwXnJORE8zvbti1ZlxgUAC6wW1h4UesU/A3TSbtBIkOMK/iHdDk
+F9ZHAafqeF29M4CL9oD/ux2VmFaPvG6bPyMEjt8x5baneaGiKrjju1+xqJz4MkEekMCI21GwmUw
5pGsEv8O//qwnVgwH8oYvGM1AaIeCCof6PScrwOspW2gxpi6TsslPpYVCkxYmOjnHrfD76TCvtEK
AwKr3z3NjQh+cMP0r5ZX2bT2OH3Cq1qGVOgkXNXYdtU18eyYig62fapHkoMU1pYyfW3Ae58IkLWn
IpUfNXzamzBNkksSs8xLPL95zLj3MkA13pouXAEvM/USjHEYyGUY+Wfig/YlYsr5peHTkXxrHOOr
p2D1Jp/8/rVUMr/hDef3dFqoG1SsRo6wbweH9coG8gt4zZIu01D4X6Od4lpzYxT4rO/zU5VqyFiZ
9THkxGlB1eLOTywZrvnA27xQBpixXKodoL4AQ0onXllQQOZ2s+oQoMxt6AAyb6w4bg5aJtVmsAJ+
9WjxJkUtSIPe6SH0DZY6O0b44teYaGimzxkDs3bVN1D22zm23saJttCOdP2ap06+WMAVkFKf4mnW
3Ai0ku4LL2y4p3oLywjUb+7EvyHTklpOCu3cmrT/HDsGQN506HutyC9DOQefOEyi57E3I0LBVv4y
jTIjwYblb8Cky4p7DKoLFsaOck8h75vKEgVznME6vLQRy+26058NQ0GwmFphquhdp5W8hQSZ79Tg
jrfxmHU0j0k+tYkIsmfKKGW1ISsx74yc1yxQ8NeNuujeZycuz4bv6wdMdd6ZGd3fTYOoV/QDfVb2
4k9q6r2ePAJVmhEzpfoG+i3NRvWkNlBP4z0ScfFskuq4BUOP4usYsMxEyNV+VcXEp7lzR1drNu0N
PWtsRSZz5qJaDDVNsdZAKUMoJkiBylx7uBc//BlUBvguozqQHLB3XLl9Fg7pde7Kj8Yk/5eGam2A
NpCiNXZ1OdzkPWt0v8LRSDz6Ka4ARJiFxPKsgPTKmHqSv5zV/yB+85/wypx6zM6c06ZDFMj2OXr/
GgPCLusx3nAcJHUEmLeH+8nAjsU65uNY6MuIbWw95Pjym+I1Q2CMtwDj61sbeQgxJMQR38798BXm
Mb3XcZGdg36xmCbSSC9lZAG3qLJ613hDYm1ZwIHQb9savw7cjfQB4hzf5/T7u22hmlJvxPfCPdK2
Y50GZ8L5NfSUJ23RgNP3//5Xxyb+dye+acGu58lDgsd2efj83Yk/AejBFRHRW+9EjwH8Li9PrUfD
H9/FovSaZQptkmDKhfgvcQSD9xg/7kj3ZlVr1jYEEWtz68x0h6LShuNeSWfY1Crrf7N0i55w0k5H
ryLiCcQQKkQ1rmVXv/tNS+NSTZ9TwWUgk9S/pslHVdEVz2cLOhGOhqMpAsrHiGQvnuL4JBlLmQFT
+jzTmnBO0deWuxapaFlApySJifdvehfTghOMOYu1IXgv/bR4n3pBN4zLIkLmVnfrRFN1m0VYKuBS
5vuyHbzX0iDg7uYWSdU86R/4R9qACOK/Kjipp7Ef6JMIWh82pOuAJoBnVLrAECQc+iP5UXq4BqIj
u6iVERlyQwGWnCMgqw07bEul8S61A3NfDw792Dxkt5mVdi3PIKrMa5AoL60kQBRxEXlRFp47Ggbs
L/BesJpb8M7cTmF2a0edtUNL7xoGjvNitI68C2bfeLSaQSIYBUCzqTwuf+PcHl+AErkvjlcWVxI4
9dVnx3ESc24eLNOOL2ElKGrr7WPO7qjt46VSo27RDZqRPvDOhGYxDMP9OOTpLduTjv4BuriQ+bBy
ZFOH32aq6sdOZsFayJmmV3JXv8Bchk8lCBri1Nlz3Cqs9+3ssAJpyaa/50IPN7MlWXoz9+AObMZz
EfnuJWc/u/PdLAHVTeYJFcG3drWpJuxKOVUdQCD1BVxueNcYg753PTYF+9GETu7kbgZIyaKIsR7I
SPdzeu1AbN5QOttuYu4Gqzyy9AntkgXrcopkVci44h1xdbCvKe5YbD8S1AZOm+V7I5puxsY19ijq
A+sJxIyJo6pZzqzI5fQKl3PMisyYK4FhfPnLCdcvZ11Wkx0barmyuS9Q/JU5+/n7YOy+D0lOChv/
CidnvZyhfh1zzpBanzkIYtFy5eS8pW6jeB6XM7iW9ngqhqXOV0s2CUUIDlLS3XieCSM+wD+AFiTM
7t3hqr2htdfbpEYtdxSw8GBQyzMCrdZamZkJu5zbznhbRWliHEBjQ9Vpvx9BItBcNwJjaocNxdfe
0wQX6a7RmR2Cqea5ltQx8Re/hC+0b4Rfn4xe612zPCc79tEb9f0ELXTk/xq0cnhU8Jm2eE4l+szF
GBCGxrF2KOkKBufsY8Wuvx/ps2h4Y1m0xxvWcT1m1wr6ztzwFnnfUwNwy2JDvcnXvIwU/vdwkboD
tpvOczbxMncIxscwiKnMy9EPWZkQUcalMp7zzMT8ugSYQwfxBQEm32tGn02/BJ3Vv2eeY5JvSxC6
GEvqroMsTW8c2aijtUSmVZTLHzGVjLct0IiHYgL3D42GiLX8DlvPWl5BoTgf/RLFTpopeTaWeHaI
VtdsoiW03UaE4ViKGeMmF3ZyRxhqwDqBs+3WXULfNTbFG2Y6kuDDdyqcJ5RzzSei4jrU+W37nR/X
g1f/Guv+VbiaiKBvTPE6ZZ2Hh8s39/4SP/eWILpaIun1dzodilX/FAX+Qtdf4utWahtX589I+4jk
sMTcx8B31onHo8tc8u/6OwpfCvI81ndAPsfXzP6u9/Hvm5oE/XeY3tVFtHUx9WH3JGtPaq37sMpi
CeDPIOIZSCNrNwwzpkWXEvmlW42XcVoy/HDr+RZnS7Ifj096HmrfOAVL7h/b3HhSnoEz3V64ALpy
o/sET/ibOfrXeaEHWMDjabaGKJAgOpzQq1h6Drbv3scLe0BZGJTmbyABLKP2V+Rg8tIdvALh2RnU
hDTc85/8Ekkdbvk/crYtwLaz/IYeGB6gk3IhIRjfTIRvPAJOACCiBDPs6xLjC1NYyY6rkBNAcpVq
/i2kAX2pBUew4kwEu6CFggy+sBichcpQNql96qemI96agCgxoTcMCSaJciE6ACVGdhuW5Z2/EB/w
ApCSDNxTIOyvfAh+0ftj7XmAAX4JFlgE7jGfb/tCkChUFT2wFJ72nDwM1mEqXhSeMezT+Ytpa/lq
A7c/9F2mfxAUUD/CRtS/U77vm8BQ+L7a+b0IxIvl4udfKeW4R8cub6Q73CmyyQz9pPk6THtbFoJz
ztcqpkNSEFEE2RKQjT3X2tZHH6TOWoTE0gIrsw5zq9XWZIvylhh8TgmKUXg+GCBYYzf8gDtu7yPX
VwOux2Wsn4uRQXns5vUY259dF4f7gAzyziWLdUnqPDnrSUbTuYNI8oCmJZ9wxlD0l4Cl+d2nUG/X
Vtr4F0gEnDZ9ZKlHlhXYwedlRaBYAu883Lf7urQcRmNNhtQIHZdSvKB2+VtxJGdJTz7L0/VJJgUx
Ah/gythn4XHofAVQbWgXj4v+zp1mW5vryF3qNvGBbOC8xbLb7HVIw44MLQsdK52OYxBI9Gt+/igy
7zVnEkyI200B/VrFtHNort1ZZue9x1Vi7jFFK9rIjBSwYTaxZIGm7XINjVW70mWDvt68BWF3M3vi
a+l42cKSNH+2vQEwqMIL5OmnBpkI6g6i0oMkO5izGEjmT2XN8I1j/yVvC4bqjmf7LAtzM/T1sPdF
RUYjtsa9WDI6OBzEC0IyBnU0phgDMZvkpMRGFtlS32svzCV+mYDPd1b47RPyxPzk6g40WCqQzkwP
01kaUydX8jtfM/oKbxRXdgx3GAgsO5IskxPqgHCa+MU+8ALjEfqndbVg7oG/+hXSJ1cMemSZFs2x
i8NtojuayhDMRMVNjv2JziICWA2VV4Rp1Z4QRMUpIrljjI2xyZ1PwlOZoi2bDqCVMbHuGQLP3Og+
vLSDmm8ZCM+tRPQS3aufvpfzwxSTqiQnDqBHqi/lRLdpmhc7v9bi3nPC6o3PFw8vd2rv4ClG5ywu
9Csux4FNT4YKwTLKYHPPN5p6ymZ4dunvfQsFdXXw96p1Kxr72BhCnXgSxBc3g84J5xifTZjhtjca
hgoV0eGtEoy7CfZRaqLvE6VdEDHhtCT3ZxY0UX6sZztcz8q1sWqnToZjGVWb56k3viIvu2tdIEiv
SyHjAzmJnEzMVG1t9oCECoLxUXah3jugy/eIt/ZuxON5sEuHi2zMJEuJ2LTtE3MEbeMINqylT79Y
Daz06lDSeCS+Pu7YStnbFHfvc50w+WEucbAEdMTE7To4RFkWexBZJnOFqYSokJNLiifyedvrVr1W
/eTAnhqBIBEkJeTLIbqCVjrv+uWBi8Be7cFbP1PQqk+p3XQUBWgGshTPAkZ97vy2az8FddFs506X
J2CXHSu2CWO6k5SeXLeZMbhrcs58A9NCcGDP2KEIevLN4n+lXLdBzp/oW1B6EzyQl6lImrUBEfND
R4V1oMhR70Mrp4uudSmw7pL8UGAiZWAo6hUVvyTDVMlpNgyUUUcpwY0uDc/SDKm0ZKdeBPEvB2FG
peKIe2NlxuG5zkNKK9PR2nZl/NrmGCtij6K+zJmnEwof3eZ1ADbWAyefDby2OSwj1wjzm3jxLeZD
723QCeZtMjpEBTHocDf30+wc+47HSxCax6Euzc+5A2bnyab4isMBDODgJ0ffAuaKpG5SbkblwqnA
8fMpszJ9o6myzvBeyvABD1Fww943u3JXac82joyjYDGjcdQ31oti57r0rVCh7S7GM52VZ2WQQCJn
og4a9/yB1Ei2t/u6uhSsfg4N2TbNApEduMfWwQ5mFsPK3PMNs55brmvX1mD5VPQevUk52kccQG+j
KmDVqvRcSuc0NofJ5/XsiuCtqZbimth/kEUfUNrsqRdXZPaxSrPs4lFM1CFDOkSNselYLty///4u
LP/RVZidny9xJAZQJRay8F8YHIMqZEhDMOtrSiK3jq3cjzrqcR9VDhXtbJ64/+Lrip7IJGMprlOw
c5s41gab8HT6teSG6m1mA+OcEjWbq2jRK9F0SAB0geiI6cSzbdBFviicAkw+voERgXAqXf+UOCVu
5IYbovH/HkyzMJ7/8t7+J5z1vzbNz/yvNOs//8CfEnzg/gGJSLKihbTCte9vErwf/AGlhr/bRQuy
Yaz/TYKX3h+0bqEOAawxiVYtwnmDhxR1Xtp/mDSWBb7LEw9l3zT/J0ga16Sw7C8SPFB3IYDlmAjw
gWfzs/6OSQMFdRAxMsshjGc492I0YnPbQXNVewFskN6Ocs6ufhLGMYlpy6e8DsglrrFWkZuMW69v
8A0Lr97MxLF3BYMc3eq505U4qjsaHcvJBsQS1P1WmhAlJ3MBBlChnZxsJ+syDJQ+yccA7dll4lcI
NFc7KeR9gMvzNiLMhNnLKC6jpL6+icLxppP2o2/rZs0rOO2FNutNifp/Q+521/h6o+xBbR3XOnkQ
wTzddRvO6nlNVB4k17IgnGsfBDCG7o2ddqhsDpJXWQU3YWSYtz08r709x++UfidnEFjE94kaAyRo
gl3pWJ8sNml26ZsPUtlUN+rER27gYdmN4XQkF9zez0EwnLi0UCxduf06m8zmVJjtT8RvjjRP1DvV
aXszBPxMP3F/h71n3rbVyElLUEuME+t6Zdy6FU88Nf/CF3c0ImvT5uGPsbLOuNUuNtaSdupOuW0u
td0wC7zK+ODBOuzC0frMaDtvbMA1qTsdumwq13KwuKdh3sagPm+dlOhvTu0EGR31I4udcdt63qur
xFL5BK3Po+9qqNdJNwJ8i2hA9TujP5sDaomszFOel6wnGLQht2ACytprWmuCQfPY5BRREFIbtP2L
Uh/yl7Ur7mfLlXdT55Dyru3uPadRYKKIpI8+ZOiSIyTNdE2pLN0zC9sfdd0Z+wzl+y7PI+8MQmT6
qgPWAJ2dWNWqJPR+JvE7XOo4vROmTr7sGiInyAmumJFBlQ6P/pWTZO2nTsHmssx8MKvghFyQr83I
ZGM9G7V1h3kmZPXpX9PSCzbggh/8uLxPPYEwM3jXOU+GI9TZ5JxU7dImkYbyCrmEyiln+gDFTPuO
kb0j8fU3zdJbLDN03J7W3QfP64DWkAw+j8LHSOuSq1Z6IN9jwZe0i+ncpt6dadjOQxs1jXnxPMo1
CEMUZrUpJiMhMmVTiLJrc7w4ayMbIsKJQQY5U/X8sptM23zvlNuxaWcIybk1zGFOXiBZRGvDUPKB
cmz6dhQzB+mHxCrIzbtcXNddXyG0aryx0bbx/Cki7honLo7ZMvQgsIUIWzSQYKljU0LHWRHVpFIM
O8nbQ2cGul3HMm2AOaV2on+Quq8TUi+M7NQ15/7ikBLwkGXvF0zCXDEmQD8EA89hFWdoueSceVTh
BfWJA9GOd2TcNMovnSZzwM8lubETDTy+dSQNBSCXxaDNPBv4tFkFEW7dqBcOAiD7LbmC6c5qvcUM
Gu/CnM68z1L2MQRQ0+caZlKeyzRQBc674Ib3oxj4xgStwk8f1f5EvbAJPx/8U0z1hxwyEsbs+Io1
Vg8g0k6ZQd7C3sCL5aUG4Up7SzV29JwqwTekJQInkxm5SxX5Y8Nq6PdAJa1NnJAZjuxoYqZXt1S5
2tHgVPhbmnGa6DZOC959PJrxPupHUBISlkK2Fq4/w6iPcKTt8y72zCMIgDb7qGpGxV3gpcRMZe4z
d9q9iUWBaZ5MeBc/0DIgYOO5/MBOp//G3nn0aI6k1/qvCFrcHRtBMkgGIWjzeZfe54bIrKyi90H7
6+/D6tFVdY9mRgNodaFNNRpVmZ9l8DXnPGeDP63nhYIY745TMDbOqsYWlZXzyTUs6z114+iqgFT1
MRRlJyEXjfVVV7bwbSI1J8d8RP+gKAmcqJXUDO1jor3HSI+vitSuTVvU05tyhhrnS5Td2YnJsReH
EJyKQj9Izyt3fd+qt9Cq0XrYWs7vppi/BrcDNABJ+zmAQ1/5DNuIKUHf3uuzy+9tVq4WpkPS0Dj0
+UU3PTHevhHwjuJqX8z5AyvhDIH2zdSQP2xEY9DtQ4i4rH09fAlbqyiy4cyp/dxr6H076n39QNxQ
Zt8TBwdDlZElBoOudZF4FKQZTej7x3snAw9wyCRYpV6AT3rIPDP6YlRrOqshzulSVSPjR+a2un9H
oKOb04xLF51zH7fuqv65OU6nAzIjgNcJ2HeUEyVQffw18EOqeWcGLcbzse1vtZ7iG2ngNurtcbxS
dnc3ARk8QmpM7hQKJkRi6DaMWXhoXbPxrcXGc1cZwo9XPQy1x3bOprspaPLstvfL8rMg3OLQpfNw
DPrcYyEAWvHDJXzuzkCMSsGu/ZtRww4GCJCozxD9yUvGWKgGIeUwA2ogh6brQNvqh8rm+lJNHSul
qB9g7gOSJdLPqBGXeAaEGzb7BH55JWndP2LlsiqjUBfXad+792Vpui/5YCT7uI8tb+dLnHtQYGu8
AsUUbY3Cb4BeglNllzIU3y2PpKkeQsorHFgwFLUkusZ1crAYSC2XFM8RWZhRYkUKs9bIAcVX8hGH
fp1fimpUKR7bUrqY0Yw+2RInrl49ll5qTVoB66AqKK0TqcTyi6VKf+emxBUJQg0uRYwGF6V04D1l
jem8zx13kHjiVGUHNYWvbm/gfWPMD9BrynBLwoDbKMtzDwEi9a0ZOiYWf0sfe0mGBbiAJZ6rG8hk
x+/TkCzeNHlNOzxJoGX+3D6xhjeu0SWiQh5Dmg2Ug9mMmdoAe0OAfF4QAN/XoOYbAegOPf+UbSNi
RU6tHjtrN9t269w1SZ+RcADXeFeGob2ADfrAJv3aB7rjF42NdyjoNAmJbP8aFEGC+1/NlqO4Q1lt
TDeOi0ngzoDXjra4TNAUGQjUFeGiHknyFZKmkKYzC9NVbqQDG1+Fam4fArYOL3HBkGTdF0N/Z+IJ
DU+yYt56GZJkxtHmY89DKlje+yUJICQEGFN3H9SxUz0HcHFGlhV4LxN00D4II1ryfuXjZQOKApsq
hcO4H3TtPwZj7t4lVC6oGAPOfXes4wOds80yXo0bVvDWgftZfgNHFSu116o9UDcsOhOSb7C77Xxp
A6mWLYhtnGPQJfW6wlvI7KPtm2+jcutihUeX8sEW1+004IVqgnvBBb9u2jjYaro+mENV/6rMrj7n
SQz4t631Om0HaCGicsNH6YRA1ahuSAMwSkyvk6qrC4pBle5tKRP/gAWIhnGutGOvQdtLfWtBjrlR
wGDAPkT2kxz0WO+z2BgCsH8px3KuXTfFoJ3kR0MF9tNERDwfMwH15OhOXfcw2slQHc1Jodiy5vCL
2xyHZUDTNgIziCC3Z7FgzEz/8VGZuX+e0CDczrK8rT1z3LfYNRn1LmqIYnYugGXUpuiccz0zqS8s
TWMZpwxUiuA8QDz54IaRPISelX0xduv3dVoTEDEQw4pXtAnIN5Re/RWGBSUYs51jmInhkPU5N6hq
jLyfI3USUQQr5V1te4smE/98s8czFgZXTgQ+rwXG7DOMhXbEFKZZ13oqv1Xt9E0z1mR5Z5JJv0yZ
nBp7TwZSB7FokvyDxvuPffdfdzyLKOmXvtuGPiDKUo9HWWY1qdxO25zIIUsef+kB/4s1/3/1MEpC
02eh4nmWs6R6/fIw/ZwXZRAYw9EbG/xgAIkSonNqMt3+/uP8MYBoeTnL52tKjFV0hPzvHx/H9A1L
Yx/sjnNXdB/JcodHqUFHEE4qg2pspPH3rEe7uJI6t9Q/eHTrjxKu3x+eZDJP+sqju/3zy4yHMDUg
nekjuPlqxyZHP1iKXEIYlzNf0ja7U7Vd71Jgf2/pVCI7pJrohf84U13In2WGGWJoW4SXLnX/PN4y
PiyPrl0jcxQi1NUqmTUqbWOIs5u2aTiqSg/kdEVQKyYK//L338+/fkF0wsKjZRemsuC0/vH9nKFD
eFnZVUsQAQHLUGtwkfZlzGQN7qfPPT7MlH38Zx/UFq6QpqmoTF1P/Ok72cAClD2KSR40nC+2Z1NL
a7S84Sn2pvrj7z/Y0tL/Z9La8pHxYIgZeIH8JimXkcAv38zQty1iInJ9HGaiXJ3G+hpTY0fan/4H
r+qvLwEAMJQhzAsZctjO8ve/PJCVt2ZV1nFxJJEYeZ40SQSk9jed7vD3X5H51x+avYhKXIsy0RKO
96cPjWWzTJzZyY5aIv6OOkqKoCOD5ML0w+42qWVb7d5H7svOLxram3TobHkLLG/NjSj66n5Wf5XZ
4+VoumA+jD/rw+Znrfj3n+pfvSemafHVIlHP5G1x7D8/U0OGuikZoaZRJLxjpTp9O5YjzdI//Tg2
l73j+MskyV5S03597906IqcmJGSZUGAP1gMuMNJIyDk6/Xyc/2n57f93kXe2b3Hd/G2NLquNj+bX
oeDvP/D7UFCp32zBhYESTHB0q0Um9bsuV9m/cZB7lgt22rEdbDX/T5fLUNAhOgJ+NMM6l0yN/wy1
YyjITyy63GXz7HFt/zNDQeX+GQ9tkZdqw46SbMgYEDp/OiHq3s1aULI2e0eTLNRQkvs+RcVphJuw
6WmP932dv0VpPuKKV+otZtR2gfyBbkfzh9wXUD2volKmL0kUxaBQZ/fK9AsvOCKUiWD+WE1EfdC4
LgrUAWMZ7Hz3EqQgkpCmwfVI/cndh5BxXtAilygzPP0SsSKjykDRc+N6xniLyYZMIXRra1mX6Y6F
gXVCvmDdd+1Qn2VblCdGb9w54LccQ0KZxo1pGYtDaLbkudJtck4y3yblRcnikZHYLI4cJMZZEGTA
El4SN4b1n+Ff5OTBE9Vzvc8dwzm7ftm/13GF5zQxVEor7k3xczAq8RQ404An3w753TabSib4CaQl
Kn/ry18uP3CmeXlq2jHcOb2bXs9W0shV0nbxReSJJ1EJ+VihSo9KCK9zc2dUJCDDroinO1Jwkh3N
XsFWRdKDCHzorIB6J8eLwzjwB8Z34z5AL0rPHwcDRaGT4y8w8BSuWiTVSDsXcnYtVF7tAk9iDAwj
iGztPE1HF68NDnG4O8xM6MOgxtm4tb3yQolEzJlp4gjNkTWi+6HgtTqiWlej/SPSC5bWjWCWsDeV
zSExUrqdkh0EFGEt+HQjEqpSxGJ4O1vcLThxC287aYG8xzPxwpTC2/W23XxNOmOalLT09x0t37cq
NYc3U/fuickIslH0AXfQ5KynARraVeqkCUnOk/AMdt4iMbas7VDhpMTxtaQkus4JG9x0wF3uY9Ep
qi0Acjpwdh/5iXGwd5FFMpwcrRlROghY7cQYtiarkncwFNkjMVCMNYSMhkNpQbuJZwPMoqLWswAp
YS0WwEZvKldgXPZSpa+cRtkXp4aKJEzDmkD8gphDmW3lKFZ5S1Xj4hknth17UdjRbaV+P14CWPC5
mIN3FpDpiZw4+ebhbiM9csoOodVYvE2lSbAWKxyxcrwCom7VMztbF8y7wTH7dOMY+gFKMXAg0nil
2tk+tsybMBu5rbWNp765R6A379SUbMUQk91R1e8VZFy472W+wd5OHqFsRnau5UmMnbHzuoBYnEne
6BT2BZuMXe6j7goa+RKgNsg7q92VpdeAifeiC6rOAb9v/Q1sa32du80Des0fPtFV68BOt0s2CRJX
EL2zHG5yBi6eU8m1iXwIv7oLNsXt8pvAyfnWU02P7m6wLFRZNWDCFSEsE/qXdt6PYvI0w3E8WQ37
70HYVNYyj9CbzDq/4Et3t1yG/RMzruLKEBGtDwjOfSZ1191plzJrFaLwUatZGCixQ2NU7x0EMwy6
iCrBO6Ck+gYLQ4gNpwnUzlLM2j+peYyivd3x5kA/yYyRPcfAk+SH0B+V5GrBnLSHzoCXqUkdGpSX
fjFz7XadmRhoDROHr4Ue92buyL3opWBKXptHE4HHuh8AjOYhpOdVOAfBk8dbS2B9r1ZD5TBXABbX
bIDh4SUmfB5nb6JJCKQHv9JOLB5U0szvyqxdm3lk059zywIg6AXpbWCpYIdWKP5RwdvSwD4coAKz
FtNuwAW3RUvEPne2PC54u+/eKgAHhxrlGyhINFYHBIL0YWUaAuBsPeuKST55ncRJH8AaNq/SYrwY
NBPYqWAIdzmrD9aRRf8gMrN5NbIuZQNDx7OxEqgkbUevxfvf3iaJ6Pq1jdftM4SpgTHOP8yhc8Zv
Nl20SLPXxgpbHJXjoZtT44FeNIWMr9L7Ka7hW7divkHpnO9VUdi3dXGpYn1kLDIROkD8AGEI/ROb
qn7XQrVGUzJ69RGcinEt2kJUZ5tv081QNdmFLj0hV7jzzZMcsrcAxe2bZ6Tpcx135RVvc3qXp7N8
13DEUgQrglSkGlbXTRgBwor6iUEiWpIWwh8wY3wswFwg04FnnIt5MwSIbaXfnbNpZjM/9w7hyf18
boxeIcegc3+Yh5RoqzmfH4JZWw3ZRGH6QuCVvZ2qUd/kkWSJleUzNAmMMuvWTVDVp1F3BA3Jh5Rj
U3nIJHmR3fLYXhzbt7qIrV0IsO9gmRWBZUM07d0g5OgDlDKt7YLsFWRkI9EsyFiNi4f7eoFjZft+
4HZfNfXOJJ1gh8J5uI+IV0SiYITlXimVksY0hftALkHKQZC9kLc8PwH7tQh8A7e1MkHVniqJxXlN
QrN5DIX9BXQ23QhzSD+dSNXpdob+9TSCHQqxpPqi2Ph1413GSiVXWB8m5lKcrUAZP9C+x3yN0+Q6
kU14Y+NJBYA0ByzzUa2l7wPnabJOI2Eb2yksyjuPUDlamjqeH0vsUBh/yrw7ibZxgaOn/dOYmF9N
B+x3HwetgY8bcIfnt+F3r9PhrnAXXedkQRuYWglwTA7+iBHOtp6TxhsePY6aj4CIIA5di1TLFRFM
LCa8xKmevCnJvmc286TOZiSFFouVQa7NtyjBQnVoEsz7moEUjjl/N4aIe1UJnmiunP7VD8LPhf7I
pYUpBsrlNrfAAfZGeChq80HMfM5TUg6nqQ6umfPXK5FA5lTdMGMgRrn2kDZcJIfOj53ziGXhocde
vSLlydonha/J10A3u8K7335WSX7NVJMParKao4W4YV+Tp2Gt2DIkmyxOMgSy1nAXBnynMfhwa81B
PFfcU55YpWQ7E2zmWhVmc4vKZ3xKyTBGC+g7qzQr0Ai1GTSg0jEeQVduRznFTDYtdTe0Tn7dQFZk
HhQnL+Y0Wce+ybtt0xfVV9EkKaS0luQzyq0DOU3+K3KQ6SYgwf2rb61xh/l6SFaD604PjOPrA+JX
ChOrPchQRJeo7KDc91H97hftfB6xVP/wAHesq8C5qZADnnOD233B3vJzKhgaQt5RuIHGvl3sJL0R
n7Oc9ptKMh1/BIEYlhD7JcgqN9xriHIcJNijP/O+sQBMtuQrBobeYy6Kb92JOspECr/ztAkPLPGq
K3ZV7DHR+a3NQLIkaMev3J1JEqnq607ZGmJj1W4mEmVZIsUpSDOc9QDSlvSi4ULRGW/Qtckb0sig
j1Yc66Uw5K6yU8C28WXS0Scj9q/K9G/gOLa7nETMgSs49u4REAFbrCth7qLaOHMm5h3kPJDgec25
uiqnJeRUDF1CGeHX5FO7etgRq2HcKzHZ4m2oZuWdetxxe5SzPp99SXgcRVbZ7YFDmc/cpJDCD3Bd
PGcI69OMlhqEhkr9L4hjprmbG+5GrewB/mWOt5FzN1+J1rhKzcS5p5icTomPRMcWbXppm9inmlsY
jIilY5bwoYlUe4BD9ZilZnjIW0ysxTIHHAiBtJ3KveZE0FsH5dfFDa2eEFUCKl4rfuJi5cbUrqkz
5+tGK4z6lai9t4zK+qFsrObC9crcwTT0tGvqqb9LjRq17ITb8UoaJibnyi1maxtQ4bLtBtsIkKrI
HmYiS8CtIod9AwyVX+w2BQi2KHuv7ZIKJU1J22ZVmuTWKgrd8hZtleOu27wN3FXrDDGxDHiL5m04
C7bS6M6iF3SMbCIqlGurSEjjFHqUGISMHMs0y6/Zb+Iy0G1+ZfWud7eEsiIX9WwASgl0vy/yvMzP
sOoU0PLUewMO1R3Z9cI9wYYItjYPozQCuMEABKK0sn2GviM7t7Iya0Sig3pspybSCIqaaTsy1Vt5
mlQrWTt7st0ybGIVtAsD4/56IoN5z6n10cdar3yrQ4CkZLTPFNqPMdb7yApv2eL+qBmdHIKiNI5j
EkCqBywhqmhJDbhGVeKverfKNxlL0gcxNAYUkwbGs5MFm1QE9jqT6d5YWgzPY8IvkeoO5a4oqQ15
JhC5ix/IxrINQu2D5Y6EDaUU3LTIKSpJ39j4ZfTiNwNszSh81KQmY0QInwzKjhXtIDy3RN/QnRc4
JtQVg6AakbxxsGNAjjQjn+xDLilhhUXsqDVJo9wbRPiOzfEcClozxsPWRncegalDPa3SMtJHL0V5
mA8m0lA3mEnnzW0iBqDXphj4N3FP3IO7hIQO2LDyzNqIbPxgE7eByX/Q6Dk2aABuZlAQtzj4yq0b
ifmKa0/ucbT4wDV8czUMU8NGFN8sUrw2vA8qVg0ygM4Q1n23rUXXoaSMF/t6RcjPjDaRotSYepwq
DrTzwDGDtcrSycb81xGc6mHnvLgg4GKw57y/qiEQIh0NNje27A/S8ILnzrS615bY7mQdRRkNS6JB
SI7tkmc8W31/l4kkj7ZuWPnPmczHDzBCwbl158E5NEGFJDp1XlnMkp6hDccnRmWmwQH+bMb3bhWO
gNZsez5UoxhX3DjES4h15YGYzwpJUCNdlBdp1p48z8Mh2Su8g7C8qxcp9QNJwPyfJulNp86ZA4aF
FXbDw5jVH8TsIIx2FynAmGD+a334yKL/bk1dhEwUk+h12Nlob+agQO4rquxtUspdLPooxMsm6N+5
suI1qysEAXke7XN3dPfjxK0a/Wd3tCI/hABrjQetmBKsVGT6WxJHq7MZcuZzConhOXTS7K3M/Hgf
u7ortrnXek+KwkUC78izkfwEqL7/O31bJObT41R9//d//fjKY3zfrW7ib/rXYZppO4rJ2N8evx0+
mumjYDD+/eevO379+7/+5Wf+4oxnmMaYX3ho39D2/jKB8+RvRKK5WBN5COR5yyz+P5zx4jfF6M1l
ouoxOLd/CYpjOOfajHV902L6tvzNP2GMdzykf7+M6BHiofEDnerwKEJhhfjTAC41LUQ2KdC/pDfU
DeuKAZLyXOQ78lGS15Dv15tDtsexABacrlDpUzSP0iZ0pe4PjMB8lGiNfvAlvwOCe+I/l9Qer9ZQ
eNfzLORTjJH6aoAodZxyO/ksY8MGwBeOx4I/D27uQKdQaA+mdW1q+bXEkwIuqjt97YLWfUR/xpVC
NmYBUKyiNUTl+2hl5rBRvrBOS/l/i/M4pYzEwacjNwesSMSAi53iGZVQe2pYeT5zj0iu2H/uYoZB
K0WCDBEpNZdWj6ouSUh5dT1MY06qLGyNtBRlpoK1EzokSRduGcK5s4t93MKjJ6g129h1l25xueQP
GPq9VQ8O67pj47IBo7FRkVOtptgVF+r7ajF4G0RMC7lzGPZcS9yJu95L04deC31Vam7ZiecWpDnI
ll1na269tu7vs4Lzv9cIi+mWO1DYznXQNRlqvZGV6dj5b2YjbbbERc993QLVYtXpTZbZzcFZKgfd
4PPIOj1/+LnMSM1OALCyb9pg9mLKQd7tNmg08w0prKcgrX6wUauI7tUYd9ipp8ObQOf+rPtweJ2i
oH3EuRF8N2ek5iupZvwRcW2ypp4EAMgjupIcQ74diTdCdmXMsATKz0rN3viOpXIgEiKQ8W2h8DDE
Kh/PPuKabVMNyKPkPKt4U3a+v0F2M8k13xFDIWrPagANHWnkqu/yH+Y0QhDqTaBDojS5D7RlcbFz
aTCJceoHUnKzjaxzsW5j6HMEDN/NESIHSJj2VQoVjrSAQr+MiYscTfndi9cn8TMlb7hpa+PecpPq
nPSD9QNYtbPKYcCMq6SrIeEm4YRt1Eq+oki9Q2QJrqpmBgQHRv9sZZhxugGSMdLvkvhPdC7cLz2v
cq76vkvuo1KZIJjb6QSmyrvJK0L/jBTNRoEJcvDC/tKTTvjRtB1UGUsOhzBWpC/g6T+SJrK1wjE4
lAhtiNlF3Hg3+Kq8GfQw7SbXHU8og5y3yG5cctPm3iA414mfwypLj0U6DO8526GPIUACENFhbcpW
qfNg1+0m9vFGus5dPJr1vd2P+drvsv4D7Uv97IyglJuys98qgAlse3t7Wk124JloOhHLyJzJ7YZ/
Wl2HreO79PcyPNsRCQnQ06obZ4xpQlRVvQRkXUL7yQVR1jUqu7XIq3SXBBk5XWJKGENALyJswQzR
VOboJG2SNjQqOZ6vQLuJxtEcnt089k7009OGbqu8CjzNEFgn1k0MJ/SqKghn1hGKqRY1PpIoOuV4
ja/QvUqjEDRckNFEoH0zvyvsL98716mvUMoDXx9ItzAJVQDA2EMIRxDZtgwmsZ4OT3hEC6wcrhLZ
mnI+9Tb+ZPqbnEQRrHN2grjBXuorbFfOlUWCzrbMbLHrEB8WaMW0cDYVYjy1LpKo2mrb62MsBIa6
Ju1+yX7mKH7zpDUTXDi6E9W9s8h3pjk0gk2fMdxbNbFLBEIDO+cCtZWYAhlhvadhhH5r9MVXy7hm
pPoOrXfZOKOzKqo2ehtLZcsVByL4J4+kZebxmdV5b1Mh8RJFhq2eTGQP10guhtcai3NxipkDAfcw
yuloDMIp9jg8bBNfXGx8huVoEQbPyPq1Yzehtn6mmlux9AR2OS2H9hBMHIyM11CPAj7eAfyaur2y
xFI+W77x5kJ5sKhm4XTCVGiRpKFezwGJxFbVrG3g6tdDhj1iO47aJijaMmHH4YdOmv3ELI6NjeWU
D7HbU1ERM05rQ4HWfgJk8ZNV18HjAODpWPqhioRx9po533V5pZut10WMpZMalpIIIRlDqk27N1AI
rrNGcQt+a+gGCQq+XeynneHCQWsdrC5BZiZMb22np6dNzRNTF/dompoJeIsV9keDrfMFiGy7L5kk
ZRivaFFX6Vhn93HqBS8dWSdXmS9/1JPRfDixfy9BgJerGTQgnUJWurtO5P6pc7rxHQgJ2x3Z9e67
JP1AEfOF707gNMXU5GXspszeuw9SNavbMA0MZkcyN2twSs2w8xOfF9B4kd6nma/lyqXJH2hz8uSJ
rcZ4JiAmfMaoi5Smy2S7oVoVAxOOZvhuKu4qtj+Meo2Ug+g3Ms+uDBA33ordNvprnXfO0TCQKjLb
dtVrxVToETY0Ptfcs4wl2IgvYBlJJNqMk/t9gOT5qaP1uAK/gdYixTAWbwuUl68A53nOHmKAE6wo
WSAFjmHY45tpT3ih6xcm17k8xmAjq3Xggc9b23gwCYZA5XNJCz44w87w0xii5Qnihc2+aqMnsowA
mvmaODmuGB2Y2UtCNvaZM9T8EKaeXtjVEaxUSOJFA29OOHsLW64HfjUD+nLs3nx+/q7taYdWEcYX
gicd463OuENZE2u2vCBJw4Q1uMfE7j+H82g8icrP7qSN1g5MNQTKSNv5lZ0VQbMq0Ux959DVNyQX
0LUxgtDPfS8nvZlju3w30rI6AixjoFvblf3gxAQVrTgVjc8CjRI8cVc0oFV8otfWVqAoFVhoZB8x
Brpqb/R9AqhITz6o6riEMoFcTeDIahg9FKL47kVS5S8mmRfY3qbBuwe6EIU7b2Bg0fQJIF+dlumt
H5noiTVkOSJiQ2c4BzqHxZMk0d2gI4YVMB8R0iJgw3iXffJZ0e3Mo6qeh1ZzF+g193dpzvdpExnV
KiV7rFmxZlhWRBj47gwvZVRh1YZ4rhJoGWuEyd6lj2Yy4cbA88KDxhTdkY9gMRlIOzfUmyBy9M0S
3cTXEw9YvLbSKHgNXOgauY8jnA6cdxXRffXctaN7p4fYR50e87kn2OluEXDNV/MoOFGFku19ZxLk
MKgABIIWwtq52A244sM4P8ZLyhR5gXa9ltzh+GY4k4f0rzN3Zml2pOL1abxNZgGVHNEGGS5Jk2B1
dwIE5aqwPkCSl89G7YORNtkSXLvNyDuC275GBjLyDuGxjQ/mGKqPNIYPRG4yTysEu/rsA5bk/Y0m
gM/SC7/RHQK8zjr/mVQK1OZzbXD4aes6ne3kKpucYNwYTjZjG0ucA3faKqVnxN8OLZYd1b5EjHoJ
iPY7j1Lb/poli8YDG0ft+4DQGDUzasUfWeXn34lat09OYISf7ACmaR22s39hDn0dKVscp5nkptX/
No3/raYRGQxKh7/dNJ4+8rz7l//zkVf/9i/njzbK4z8oONAWLT//lwbS/c1bPF1UBKaUjr0Yq/6C
VkPCsUABFTIu/uMqJD7/0UA6v5m27xAxDkYNx9Vi+fqLr8u2fkNLbJkg2STyLBcW2j/RQUr3jyIv
g7OKL6pAEPhH3U9hdaHZsXImAZUTC1L6gABASBKGuri/rmTqltslOTBemQbIxFXXynTL3b4+TyMx
NIiM6x3Rvc61W0A/FxMpVBk0z0O2JBkaOqDYqYzQRClAns4Gwz+VQICGoi71dMxZvq0yLqMX4MHt
3gM2sm1rER04ieoboP/pS9gEnJUeQTD54nsfuiw9+yEJF8XMPtxe/PF5ETUnsDikvph+/IF3jF04
0vJ4EySLvb5dnPZq8dyni/u+J4piVVaLJX9Y3PnlT6O+h9LuMnch5S2Fq/4e/jT1Q5eyHvXi9NdT
HU/nuu4xeRHVdqms0dgFqgz2E5gAmcw4xpQ7dojYGdOWqZUOJOIR7lYulAG4zz03S8gDddJXG0DF
8xs36WSLvMU+mAurIPWiiSh1hhDnNmyZcvq/0w26XCznUw7LHy/UKrIytBKIgs8Ok6RPSb+An6wy
Ngo32jr5yVJYqAplUqQvnjNVL2FMjq5Y6AseaAdvLRyUOUwgud0va3Zw5nHzrUPdf7I7htf7iKgS
gfSaAetA/mK5IsfCeDSM3BuvZukBvZu7zP8BWAsvBH3+4j03mrPLVO7DqOIUALHs/bWRa72NRSY2
wZzwW+KKyCI2Xo3eUp4bhwLUzpZ7ibmZMwKlouVfIthjEE9sjHXvWvSK9cCnsLEau3pGaIMdWfn4
Ap6APCmY7r1FCY4slJjHTOTcu2Sqwpvc9eyjn9fRrWOBCDCrhlDOskJJzNvWlNS6XTTdBjgDsbPS
mkl+pXXb8BQ/OpRKwKIM5gjFRNAQKV16xBfP9DOg0bYIVs2bYySNaZdHZvBjqlyeU0unTOthws1e
m3xVom0w1Na957bBB5qWVMEcM/hjNC34TDGT48iffIAKNRErQazbjfDK5q5E/w1mxq9gunczda5F
W3Efyyz8wfgCYW5QVqD8YiorpzQhoGRNo7EcDzN0CF9lHQBhZYgvGEDTxwyH5MnmYZ1NaZj2DwHf
hUs6dHCjoTRuCSCzlTC4ftoKZWwPOxSuWaHsTYbzHLtSZpXlZuxJRvUd8j53luEpeRvFjE43soeS
vJ2S0V2Yax1OD7oJ54GFQzqs7MqAzqqdtrC2iVmrJY2tE9+HqS6PBo4KYh7yOUQDEBZIwA0ROCcT
AXvLDN7377Nx/GahdzhOZul8k8WcHRDe6/sxdOCcdaBDZyKJb3lToOOYqhqfRyMJP6SNQBIRSXqs
pkDDJwIGvcpcHC1e6luwBduc1zpHZC1gY+dzGmknz1RFOKSdqYl7kqD8rtoOMLUOYB7DB9+qGLH0
BFo3FoShzagN7vpeHH3GczJ8hgEwf7cOpuu5CofbuGiNk56c/BY/GqVM2BjLjs2c5LvRTDY0Fs8m
MitnpXPBlyToWUuyvoIEPHYkgMTjn1sP0n+nRK62MA7cy9zDi1Ad0VwxcN4LJHrnXckQCn3RhciH
AGmDD180A5XH2UNlmfZrMzVp5nrM/Eeav/JEi18R4IfzO95ozwouSeKNh8klEzRq4F2RyqCCi9Oa
5NI2hiDWgO16SxJ3psUHghv/ybU7rBtt699j672bCkwo4TgicJaq2DmGmvBKOF316Dq9f86rjAR2
KeNvpRVJGqN5gs7SiT0aiowoPzveOi1B3PZcpgcrNpxNBv+V9Vw9bLjUm225nOkFqakIjNhzuSQt
vmVhi+clJrFl7wyURikRCtcG595Vjmr5xm/xiEVO0G/IoGnvHc752zrsSddFNTuu+y6t97B+5a3b
yfTRbI3ou8nOmE1unPbbTln+eYbwfRC+iA9d4Qz7QobGqfIj6rTBKkqQHu1ILt6QJ1ehkw/plsT1
+TM0SMJM0jy+z2EQHOm/7og0YB3GacmcjpbOeuO+7Z/x+sBdcZzJvZsFpTUqK/x+tS/yk9LtVEDY
1SOYnDL6kSRpeE95FzxaFeNJrg54O+GAJcxoGyLVqLM/BnIaX8BIsG4UM6HU8ZQf/i97Z9bjuNGl
6b/SmOuhwX0BevpCopaUlHtWbjdEbhXcyeASXH79PCzX565K91duAzMN9GCuDDudKUoiI06c877P
y7yDbl5QGhq6BJrFq0QN3nUxWt4pb2aXMM95OKlGs+k6wsZGEGVEB/wFnGV1MXCQSZKtiJGAIWkS
tE+Nrtt6WprfOB7+3AQvNzlGddx8ICZN4gvTU/OLRnMBciUtShNdYeWsOaeOJ6QMYi2miNM95fsJ
BZ96MluRbjEacX5gF9upoKiWNd6Pa9gcWMqQlZZAOK36YvZdhiNzIM0PS1UlFS3LL+d6gG26P88r
2fvtWzT7OL/m0tyqQWqH2Z/7j4JB1hJAqG4bwTa08mwHnw3wqQPc8+wFqDL21DIwxaVAAUL7hXTo
rXSw3giyG8/63rbZDWqvP3qDYRxVAe8x0PSe+Vqa7MgBYaXT+J2zxBAgE2U0XqV+7O7IekoPretL
Ps1OfomGkkRYthMyiyayHceqvRmcBgymH3l3bRoQGa0GiERkwIY+JeqReMoLwKwl4juNjJQZWSca
Edc7Beyrr/+1Zfwi8X6rapZDAbfn3/71u+R7wRv89C+bb7X1df/RTDcfLWbuf9Sly//5n/3h9znM
X411XHsRqv/zCv340bzkP091fv+VP6Y6Fjx5pjD0D7i5DOrr70W5/RuSZt9nCXHM76Ob70W5Yf7m
6T4MZJs9Enm1Q43/vSj3f6NJRPQCUx3+1qLK/jtFuekuXpx/d15QkCPGR9OtmzosZstyPxXnQY++
NMsMZhQRlG1izkF1VC49OnSt/alM4dpDtzGPLivqXi9w1VA4Z/naL4IaaovWPdiDrSPXQ9Xz6NYN
/RhdL6sz4o0wqBNo63vs4F0J2l75l3rcuf6Zct0hIX5aVm/27PTHlszV5tDrbt+s+yrp1VbABCdF
EyhSxtgWUdaqTYgNDVNmY2Fc5OIdHK1TAIvxXYv42LQZVh1UUol6ZhxLzGOZ94XGcZqR8BuPJ2fW
o+PcyqaHS6u7D3IezIfIw4jZxtpwiY8WnKeaEWG5pS4OyvBJqEiyGKknZU8ArB8NR1sOpNfkmg7f
UNmlrQ7EqXCcGDg/sJNMsXmrE4vpbMl3S/JQTjOhS5kw6D4O6O5L2A7YhC9jjw7+xokxR62rwgZD
1oJeHC5dZNTtyXRtwj3MCGTNGpk1bUDoSSNOQU80+jpJi5qSdaxOZq8l7UZPpuZUTanuQF/G5bZ2
kfiTy0yE1+0ww/oE3mbiRO+6Me8AEXWQNQeWHYi/Q529ZfCRagqhPq/Cqc14ATIp/Uc9adPLTIuC
Pd+Mfaf7qUJ5SSUSVVNwZSLn7VZJkDbjpm1JHjctizVlTslW27kCeUTdjLqgY9KMjNMy7zqTuvum
jz6bc4+SGWQ2EAcXT7IPYW1ISc/undZ8kH3SP/jCsUGV0oL0mfYxEFhj4pbHtOhhJJMyTRPHl4zI
647D4pk9dkRuIVIcUYHwCmQZ66rY9L1l3dAmrPaOkMl1W5BEvVJIe98MPUafIGNz8oiAMocLMK0x
pz0rDwVHkw+7jOn3RbODoThSwchHEM3Bma20dAqlk5hRCFWVxN7ScJ+lx5lmVbg6GS3DHBQjLEa7
trcD3XJnPxHfGKGggg4VEho2kw6o6K9L2DfNSkcEfWgR8WYhxTCJKtKnQ4Wzs+m/usY82iF/ooxI
YakpSGj7wRU2fdlvcT/47HVWGV0XaqR3Vk9kJ2cjb2w1xAFzDRRlNT0kE22FJGTwvU8QpZ35haav
y8ghFsHN04qM68GOfRQLVlfcknvlh63XA31aEaJoauaqtZv0vibFJfd6Dih9MyBzptioj7opyfrC
hJyTRUJV0+rpfWkO+g6IxLzxEns+iaDNj1OszC0xOJFcJ9ngDecTpgfjmrie6r4Z0EejdtsbjsLd
HVgA9A42yVe3Ik43Xd4iGoGF0M7QWblTJHqvc7T7hLd0xEoMvAAMYeIptaR+xV47n0xlcCCkd4/A
UgNgMN3TDaFDJqdJ6UzESL7IttSJnGjAJqQ42Is0S14jTcY3Q1+6r1k+SMh97LHx2QBIbb5MstyY
1gaPTL8NEHpRUvtiZFqCKNfyz9wAIdmlJfppPtfAW9x3MGiI+LSwm2z70Z4QCDoxExUQYxPL/Cpq
Y19boOMIXWhuvGBRPqKWTznBUvxPaF51nqR17fQgzxyHd7v6n04dTHpf9/B+i7G+ak3V7Yya0dh/
7b7947b9b/+dYg2wh9IK++eb++kla+OX9+Hjo/5Jt/H7733f4Rf80VJne64FFwnT3x87vEnWgUHL
zfYdRG3fFB3/2OENdniMcOgyODniyOUy/n2Hd7+JLWjHMY13/55z6hPa2w2sAOKf5+kG/i2fwmEx
Vv3geHSqIYobq4S1PhSHoMBzOHDYE0XzTPwjJ0hPZ767uIGbfheREQTrTL+H3a6fqlY9WkP61NcN
jet5SSJQ/b6T3VXKyZqAWWOZxWsJGc8tJiEnf+z8JaIqyB7x7fB8Twe8yLQ0ereG/K5B/Ekvf/g2
rn6vU/6l7IurKim79n/9D4QvP1Qv396cb0GI0omDwp5vf3pzZHvFpOeCOBmLNMTEiXbga9nUV7rr
rf/eK9mL+sYluxGrG93VAPzWjx+j0BrDU9C3w9ag0YQXK0WqPnVVaNQi/PVLWZ+lNrDNOUKhAWK3
5h/mJwAWh+eh0Dh5hKWr3rwI5oVXlA8dwbKMgw3gGpVY565CxS7dOvRU36511yYZUciY2drQ7ee+
3tkJWlNYuGVZnGuOOYeO0zwKbThWrvdixqHNmhY6bvXajMVEFBad17GUp8kWHGRIm9hGls7xHg2o
Bfl33Sn8GbaeDGEcTS+ump+kTJ4t6dEGyRBm//ozMJZv7se6lDePVxSfn+s6FKjmJyp75Hixmiwt
CCvf38WwE41ihKIQk8JJQzSoHuvC5YSowOGDHF1GhLYq3sEafPz6Qr690M8XAtDMMi2UWTbGQeBm
P33xUzyOohAg7fKOKoe8ZLofmvfoi3aR4+ZvmEqOdkr7IM+PTY/S35muVZR6O9pU+aoIzGtMOrcL
oxbtyY72ysuciudiQpicOzd/cbF/quZxXLII4e9fZGQsLj9fbJn6MFXRRWx0fYZaiKjF04c7W+m3
UnPPacPetX11lgbufkZNmEj9HnENWCXkvDG99WYGH49JHuk4eiGs+rFLhkON5PTX1/mnb9dDsYbv
BKgmjxL20OUJ+HFREtJzk8TTwEDltzgtgDoUxQCCfLwclgNB1JIXkg4omlxm1fgJnpWcb6eCkFDK
s19fzPKZ/PgFf7oW/xOtQHdrI889hL8RhIKx1jGvGZQWFtolc9f+5ct9W5M+vx5aPp3gR6Yupv7p
hvKsZURPgEVodZS/hF0AQeyaEPYLd4V9a4jcxBNXVKGqNHLsCg9Rfzydcch69iZgnyly5o0Yipx2
Q/m4xGoKOHBF2t7NhNYeiYfI1yj+R1DtyXVABR1Swqw0az7RDLL3qUtbugaGw5zXxF5SGRuMEEdO
sPSASgdYmi1PudTENqKHsaoD8s06tPgEjtILdwrssGYjLJQq89Wvv4ifF3OOotwUrsmgib3K8Iir
+fmmQO2ft1XHF8EUYzPbghTPizH14Q6c//qFzD8/JgzCmHfRIOKFcDX//ErOTFAPtTAJaKmHJiT7
KB0D6TLORdTWmPODNn5Ix+HWlvNZ10831mQ+RX6xdNai5yZCq+O07wBwVqWe7Zuc+U3XnI9Vvvv1
ddp/vjV/vs5Ph3MdpI4wazxK0eyeJmPYtpmHNiotHiM2aEThCk1BrRLkOnG7IijwvBlJZvVr+SiA
faAun4H22S0uVDB9ezpN6rxpmyIkTDLbw/SMdkK69mGmr32PxKUiIr67UBWHDbvusXR2CMI0k6Rx
8F7p2tUVUxSgQKTf2CCFhgkHn0yKDazDnqZm9TB26UsU1zid6mF6npz+3qTjFuJVVF8LZgB0xUWz
jXopjogl5y3Mrvtff2Z/vomodhybqodtmsHmp6c56wLKDasMQuFEJLVkLIJqnVjeLqrN7a9f6hPi
Yblhv9UcnrX0bwy6KD/fRmOqy761qiAkHd469P38QNyMdawbpDQEawAzkwjQyum8FV+FBym2stqF
PcQGO3QVeMrJcPlSnObKCKa/uLifh63frg3dEU8tE12eps9lX54qjJ0ky4RpkR8mlB2Odpzll7/4
BD5XKkseF7DOhQFgeHSkPn0CjZmJHmc+kEw0inis6PwTLx5GDqFRSbw0FfqbQdT1Sy6dL+kwXTut
RX5WxQnHLrEMzEXNPCApN147XjHhiU+51gGWxQj+FwXFf3Slrm+zKXJbMKT9tLh0tLzz0YEx6bsV
q0rCkDaFqBfT9xHMfzCLe1udJpFvdn+xvyz4jJ/We8+nivHRqjnsynR8f75LSF3o5kpU0C1r7z4a
PJYYWrhBhT3DvEECt04K+RcvafxHr+lC9Vg6kewzzqfvJSgm3fYyB5WxjHac54nSSurxUNNvDM2E
0r7o32IciKTUv6SJ+2LOJv4c7RXVu1jHWlVd+GP5NWXMaVQeXae7X9839p8WYBzp1HcUuGBYfJ6i
nz+TUZMGTKVOIyWyD5k04LyJtlHK44KKERBcNpNnxk00jCaM8vjQz+5zWzXjFsP0UyNnADyufUMn
6iswh20x6lsBBRM7cXJF4tgOoApbVYXSpq7eXPZbJH5iqxionMG52s21PRyQG2GsIK5iGntgQE77
MRX6XT/ZT8T/hkxNtgqEmi1IN1MWWIFffwLessv/dFcsIB/d8ihyeXYQcv38CZQJYHjfiL0QMeqd
WTjXzBz2Xqm0VV2POYkT6BJbJz6vR5Fj2+O/VCSLN1PebuBz3nTNcEOHhs1AIzkoyWycIw0bvIdm
HaGXR4pEWAQMYQ2rOYl2sUpNLN4SV3QzuMaScYSoyh5C5iPgFasShpB/qyy04mZybsB2zXISNRCr
qxTR6aDTNaPf8R4v2oLelDj/k1BxoYZeICUfT2OanrKcyTw4/RfVdaFmWYIc9mHXde45Quad5Ayy
GfGHrZADzlu7ZDg/WnJTabqx0gcDXXQx4kLM8EDZ7RrGqsZ4yjiYTv024Let8kcPIGfSffzFV/Gn
bwI7P4d0j6Pdop75tDL0bhmVHhrd0DLXct473l5Vewm3lXDjb6/0fxpM89+pgUL/hKLlnzdQzl/e
4+nlX66al/ePNv6ph/L7r/7eQ/HN32iRcOxFUqzTC/d5HP6YksCEWspln/OCsZyFv7dQTPe3b/MU
lhFqRbY4LuR7C8U0fmNHMtn7UGJ8a738nSEJRpfPhRhsKtdFmcKqRWFqLQicH88rCXyMcc7mdrvk
0NkhFKx4h/I1vqTxR7fE6YwHH8Qh/H5EHKfEmgbj4Jc1XuchSW9L20wuG0mIBiecyX5niwQ2VnYB
AP5KmFBmSkJA7gWbxIQ+qvLvOUCatHZNMxw1S8eBnt9IdKRfPIcxaBf36rIu9fuZFjzrRTncYRMr
7sRclu89Bp7LBm7L3qSxfHAh6Z41ouivyCHO2xU2IQLG2rwrAAfE2rxG4Idn0plausNdOR9pIQ36
uun96TroI4UsOiFFlUmHvClH4utvVIDY6cyN5+K2ZmSqwhTEw21hVOiUIWkY9EdB1tPdt81YnZki
V3Jlqah+1zS/xx4gS1T9VkGn9YQHNAjw9prE5k6DbTbX05TV73ZjV8lOBGOm7jVDBO/VPI+vs0Ea
1N5sAkl2nEfHXaSD5m6TIGhgLgLVLC4d3yuHw6w56itMzY59noHBM6p2465yAZ5YlO7Xpj2RX5am
ZzHjMKbwWlzrO0w87itjSVudWS7zyZWMGimA0bo6mpYRNLarmgoOgbCTNS34bIE96nd2WyVPyKXF
ey81wI56611wXps8fCOyI6dyEPbaKerhSPHU7Uo2E3+1CPh3fCq2se4cdMk5Hp5gBbuHtUch6RJG
J05WrhXZ88zNcYMZSaPvrZf6QcPWjMQoJ/1hFlBC62giKVS3RLKue9RJJKNhNLBo7jt2Zi52+8H7
hqmBKpO99QV3Cy2ejEy1omJWnoj0lhg6sSJ+L4Pkwfvu/ciFpDobMSqLsXrRqzFi9tZbX0Ve+A+k
NXKTG1ilree49lwkV7laMyF4tdjQV4FQ2j4dHRGiFEh2OpS8OOyKIDm6XXGzTLrHVdnEJ6QKzvXS
wHhqmjw5FwPs2g1QingnO89/awo8NmSsaPkjM6QewZvpEMrmJmIUFI4mmtYewHj2LbHUh1EN0vPQ
lsC6PX8G8joh6DhhZsG2XpY35O7om6QybLovaWeuGKjc5batnhrbI7ihVtzv9ESdeA0pOPO3CO58
a69HxfyCDauPH3q9inFiApTkyB1DJF+NzJ6GMx0xISl3/QzptSp0oHKG6ZMDhSAwfmyHZKS+MERX
bStMHeNJwlIm3TMbiNOA5GLFW5SPpqTcGgwggonh4fdu3CcLbwwOCF94WrSLit5+QMwrtQvHbuNm
i20n7rcIvQwHlVQLQIPureWATxknPUxHvugVIa1OxrNuinK8sKUn+nPi00gPM2SqY0QL+L9uYn+A
1zR59AsfoA3BX9U9qERbkPMEhCYDntR1OQUzdxkapj1q7+4O2K5z5jvg12+ztpr8TaJ1ZIsPaqpP
Kq9o/lo0FTEeEKl+33Ch5hrke/aRD13QMGGOmnpVZ6i9OZ15aPZBMcP+aH2NYSfuHBQ2xZx/bYi2
XhPAMYgN6sqsPePORPVYo7dcGUFjXzcqKS/K0nHeXW0szT3d2iA59LbTvFpB3mA4iDO56MSZm8LX
S1gkRvNLicD1i7RRSKEmMewtMjSxd/RaUvH6RJJ4ToKfbcYCaXKAIVx2RRYLpnQWSK9d9zi8qjVv
sQiNpEZ9ksXITzlzZ3Rl07IZnhTitnOVOeVDhTmBwaYzTBf9YGYHmLjBuGoo7DasQ0JDnBkMe9fo
hnMFcf8KER0Ddz+Ng22queO1M4L/t2OOBwjmYmRbnYPmBUxUdRZJExYXIihIPXJKjl03jASUNvKO
aD/roejcYWs06LPnMnDPeliYHSM+xy82o6aTWSY4g1uaOaYLrHhBAKBt2elTH5xg5WhrAnqAcWQc
D1axXdaXWlf1Lzqym+eE8+x9GxvZmUv4ylZvVHTDbpn4O2l47V1lpOOr7BL73QyM4W5oimGrnPI2
YFki60t6QbuJVXWb9vaYrto5rg+SVFx9hwpC7Mm/s0Ko8Eh3iG1J4Jx1ylo7jOnirQ8ptAGG6z4J
goBk2LdleyREwP8aKKjFZcJhkkaJvk+7rnjGro9Nr0LvMOx1NHqbXBGXkJMDsy8KVW2aJh0uHHyg
5AwQDpFuJ4M3jN3b+KhxnJ56HNHx2iyFUZ8wms112DZz9UXmQ07AxAgOmCyX2j4DFaSO2GHxI1TI
Fgk717vk2dE0+1oBLDtPZRZclg0aXYS1/htbc3MiJbZ9SpWDcBDebH1AgCWOhUEi3Uoie7txrLG5
KRKilPHVqOCSa+meIcvo95nRuugySKO9MT0GlAmiW4wQLukSXvrh+mb+heyVdDNERdJd8O2VT/qs
z3ScO5Icm87ZVaaN2L+q3xVSvquY0MwLKpcRFVlZPE4GKg8ZaAloxspGy2H0zSaDKMfz5o1WaOiJ
e63jCIqZ3AfTtdFrc32LT147mHbVPJtGyQ0moCRgUqtk4Yek9KgBi0rbvbpS2c9AwdT1SMabdYY0
OHusBiHE5WR3EO711C5fK/wib2DiIIW1Y4WcosWQBBRdh83BwU15GIentmR9yb1DDRgL7JdDf3Q1
xUgE1/y1BT6neZ4KG2ZJePUkP8yizrm2U8KQnKFlZebLNZBztmW36TocYmt+uyAtS3DwrHEj7qZ5
6L46VcBZEhwyO5gV91+doVNnOO3qE3Yo7+AwdL7OqgomTgsJNQ6dXKVfcsLYdjFwsGMSR/pOdyP3
QF4Of4iBN2Yjesyklbgtm83EhwMLjvR5NCcxP1ziuwKgPEWbbuvJml9kUKb2Ro7W9JJMWvTWtaNn
I7ZQxJEI35Yxitcpzq4MzWmOfPHoIUx+vaRbTEbwCh1JeSnpMt9QmMbhmBDWDZjBFzXzunzmZiWh
bGcGafUcZH3B82aVwxa5QmKgF1E12lpZP5VV54o1ApPyJZscAAcRR0ULIf9GRU3fUOBp0RFUk+HQ
TnayM49L2iB+m6d1SgbrQ+cL+YYcFUKFVaHeT2KH022Augir6zSemrYu76qg59qapnIuIJCqhDlh
0p6VJJhbG9MW1RWr/hQ2jQcVn2Knqlc0acQX/FvLujOwTLYmFm23CAwSKiOKpnBCl15wfJzks5+k
bDWYuOfLppCOHdbEjb10XUUURpy2gElkll1aYBPgJg2FkUHuYxCIUBghetcYTOJbX5+/CIhrd4i4
M3/NSWC+SKZY35cLIjWk52U/6oGj4tsMq/UV7Hgrx2Fg+e8dtWVH+LU+RduWnfmqFJNziPMq0ldJ
0fl7q7I0AB1ejKhA8Jnt9SRQO9h/dotCsvGg+6XAMPxyMG8ZtsJGd0V/H89dAnvC9K/IjV9Iho5s
r3Ozc9RWD8hkoySBrU5lr1xA7kq4t8oNkssU4CVFnp8BYLdk9oZmxrqRNQv13rUqcgMQy7obRzna
OyteumV/drc429IPbxrrkFLI+YIepjK24C3dG70fXPLkUlIfgtjCRytNmiR0hIND7FbeU4aC86rQ
G+21gqRzq08x2COz7YpjCfbyK+FESX0iILiKVjM0pnf0u939PIygEedcHXFFZ8jAvVinxYH/uiRA
oZmmMClZhfZSFu4eUIb2xRVTrjZ5W7eQOJzuWBAwtgZ9SaqIdGoY+VPfwP4ygczqWTHE4GdIo5h9
xG5VnNIr9yZPekjKknELxL8+0TL2QM2IpNkMpYA0Ilr9zCj6x1HviIMUVYI/b6JpBb3pOar05TDl
Eq8bIwlJmnphdAr7OkEts3EIccS5MA0EtbB4rSwtvjczsmzsBsc4dyGSnjb4Wnn2vnWt5mwUkdhI
v8u3NlO5nU+KL17CKfqItLq9tM2K9W8ixXLVjJwOia3eVQUpwgMlAnKhUZFNRArD1Vg68ZlM63Zr
TFq5N1oyAKXw+rch6+prCI7MLzB6K2oXr7qz2fu2rj+0+yEPxDPlTLuugvgmKVmaQXZRTc8YTAck
OCtPVdGxdoiXroNmiRDo21NvCnZqKHLhkAxvnB46WoZEtmFsLzLc0kP3nkkkO5t0yPFXphjjU2ni
+Syl2x0GbhCyYabm2EgC4OwqI0KAfOuX2Zfvc61RWxHGu2ynnMbquCShemqaw6SZM8pYQU8PKAy0
VGZH5+DGyg02IXBTuDxXBJeZ2wTP9HVX6JNPNsmIg0Rm3QnEA6I3jSyc0Hca/RJKM/N0ol1OVhXd
cdtfu9jU1djfI2rGCQBHc0WKzIz2PSOgzAAexNep1gEYQg5ucxqfxzias3U69fl9ZY3glARxG5w+
UREGpfyCzXN8SepsvILzukATcaWfT7Pr7V1zsM+qiFHuTh9b8s/0dJyfmJJdZnXbXGboyXZRu8Tc
WA0VYI8pQ8+tHhV/E63JRXQe0S6r13puz4s4l8c2T0FnGno+s8RY4tUMIh199zgi9B+r7dRPPiAJ
bT4qmK6L+K2/hVXJPudLJ2Ty2G9lLnLwew05c8VcmBeoBYa7zqM2RyHYwf+hQ/8kIxznnWGqTUk2
zArrQPvql4nY5oE3Hp0gGm4j4RAi43f6lqhadjf8ZVtLI5jDJ/4mw4MuBClAjSIshmrkih6iJzcQ
iQh9rXqj2EhNYqsmfL0kHBqvIlu4IeM1GdREJXeaVT93BcVTGGu9+sr4tvOIAh7R4xtEr3Ay6eho
d+wm742pkcINxmrcp3NSPo+ioT3RW2Ye4b5Ja3FVpLV+HyWqovzO0KKklvlsxpp7aaa58d6mS4BK
ZsP9hzFhoOXmdLN1yTBnAjePyX0mx8EhtJJciNu6bkuQcUL6mxomCozDXM6PKq4dUmylOiPwxeS8
MFrlFaFPoPiWBsmLcDRjo7IZ/ZitRgK6LJvY5nVXdtqt0U4YWgZlr9lf6ts497oXk+BsgHpGsTed
5LlJq/hotW1XbvLFvwJNDUs/W6QRIuh17kABdyg5MUOdixFjPcjFBnew2Zqzt+vQ9GpbC48LQddD
Ufr3qUxMfVeza1qrNsqXklGchqHeJkOT8kF0QT8jZtNn0p5UoH+tYbNe+KR1PuhjAborhgABhaTz
0sekTJoDHZwSyRvIQQhZ9LYPmkcE1B34z/kWQaAi/XxEDX6sIAGP4RxP+AEGbVgTD8JDbnlPOK2K
YMOc0sDlQUudFSnRCZU3nPmcQ2cDZY8di+RlBJSZIGGUo5l2h+3EP8FVbteUkMgbegDJPHJJc8GS
79pH2RfpJaFy9lue9v4DnRm8iexHVNK1syuzvL5wglq+gXokVT5BInoa5WL8DeL8PdVqLdpLEr2X
iCywZdgFrJHeDmBUh4qPhgE2JZM8ebceyLUniGA4Z+JASBX6BkE/IpctXrOx7mxgG2U/0PYXi5e9
rXDnYW9EJZvYI497m8YTUFO9wMXXchJLt4VHjMJOeUoPm8zpvLXd1P2jFcmlVGZKwp7T5vldRjvQ
WUd0LC+JIoJumRTYnwEocmOu2Kcz9yCdwn4RGjioBgTCuM6AsFLhsEVNzAvrFYLb8TAE9SKPNOoH
tzD8x9ktUUGLJtauKh8n8LolULLFKN9OyBYgWG+TvG/OqMTzrZprpOLR1Lcc70qpI+BJO7xfgDfF
sy2nekfAgnuRR8CjOXThsdh2Xu+FTuI7by79D41JNZoG187h4SbUPI9pi1EF3AaxKKl0rauCIcs+
L9D3cgdb+U2p5XKP/VM267jh7LFm3Ao2wWjc8gRGVKBslTBNw8LChbZRRYU3PgLUpwQz2aioEcc0
Ub/pCyPdZcrDtEH+2PiEZB0ubjT57X0/eejU3X4MeNeeO5Onm3VMpLxgooGmMqrkPo+NO9/zY7Wx
O9+lTsiEdXRb4DQrdPDpi4kEnL5FMmrGdhIGvPBC2ZBJAo8hcgocz0IPkrpoH8QILmpl66N4ZGTU
7orSdA80RLwEthqkIbq1+XspC5MQrQmleU5oHZrk1mvcy6QX3T1ZY+mDHHT4Hv0UubxNJk2Ec2le
i2jJ7g0yg7lV8JZFM8zhxpeIzZUI7rAic5ofTZafyTXS12gaUKb3JoCWE+tEQk6ibtTcoBlE7zN/
lE0JHj1QFtQH1c+M9UbvrUFw/CV3TbzxWUJi9yozaemtks7DVh679B45C2gZ1v4GYQnBTZZ4AWnq
HRln0StFZe5foJ3C1OSxfrJgpwILWcH6T7YbNio9dEqcSeu8NGjYuHEvdTRFqr5g7D0ONGmz8cmN
UjQlnuyfeJIa89To2G5ELdr+VOumIlhL8xj/aFYr3slfS+PtaC4ESHLeNLlmW2JdGcsxL76klkIs
EVQzhqS+k+4acqBjrzTIejvbxVenmS2ZpqrWp9NUaujFOEVqYo0gXorNnFd5ujFxOF6bBJfXO5/K
qOHIFLShRMnYk0hsR+fDiEN63XSEIhKLt0A40P6yoOoLtoNV1VKM+MYt9j+9P02Dg5JnyW6f1/kE
QnidNDrNJNL/WAfmOPAv2hmCNLaFrOAIthBkohR668q38saFSwIgkumboFk0VVww/Ok2Oid+jYFs
XhhfVab5Nw0jXDqPqQvCRyOnJtRJ0ct4jHOSfLS8bspNy7IJTKuT2jXU1Nm/J4lu2ghXJRxgUkA8
/mAobcux3iYcEan4M0ZMrIdpYiY3+Qjuns/YkWE8eMlNlvvT3vMZIGxj/MT3ddLXx3lS4h7WH5V0
6dfpVS7zx1qzok2VeB44ZjaRTdQzvheyw5xH+GX5wkBHe6+SeroDq99rIb5rZv0ey+4EBHlhl4w+
fEvOkKO/x4VBLztTwRvFXPOqp37xZSaUMFlj5W43HNbiA07XwF93pFaRKxD1FjDzhY0R5/aHoUkE
OtFkbUcaCkdaOjaONae/avXJ7EOtqCw8bt4w71HjiptODvUNGeo8ASmeyhBupXnbyJY1u5tJGwcw
ZozHWPb1dqa/Irbz4Kl4XWgtnSijhnC4jezeSvY+ty/UzkpZ9C2J+gNPbABZ3M6zoeZTvaiP9yS3
WYxn4s63sbWYxlk3xbextF2sh8b0okfJxtLsKoRYD6pdzvnwxkBGchKQ5iM12eiwt6Wxe5txNCF6
JvNx1jWkUDXgA+6oRcW81oPY09Y6oyiNsk3KB0Jlqq+BSeXM5IU+wNpv9eLDbIGbr7HsgPZ1R5r9
2D4IKVswx3bBQk9F2bjF7v/K5PX/uUgQQ0cEgsLtVyPadfxSvifipfl5PPvHb/4Bl8CqZuJICzib
I85FsvF9Qgt2glgiHRy0tUhO/31Ca+m/MVSHQIjXwvquf/8+oeVHi+4j8F3uP2NR/P2tCe2iF/lR
TcHEmOwgBkZcBcLKz2qKPnYBRRUpYPGhkV8KWXmP5I2Jc6jKtGDY0senTtNfIxi6Hz5q+Oehb6e1
y+mx39jtUG042sKBcrTgsTFUdVAUSaHBHvfu5KJ/+P83438GdoJxcZGh/XOxwOV7gtviR5HA91/5
LhLwwGAiBLBBG/3DTvH7Legbv5F5oduOoRP6xd2JhuMfKgHzNwfRFVIAjzCrRcP/h0rA8H5DUMDN
ZwcGSU3cvH/nHkS18+kmhLIGwcPC7gU5DVen+UkkoFzp21U3b4mNx3pUFU6OYoe5y3nsNTHwLWS6
PejyTVCAk9+YML5PhlvmW5Rp8pilJNVFo07+hbKSoF5FNXxy06QgXvnIxpqdWTqoTI0kxojNJrwR
9LANTH0DYXHBJB/nxMnR5lT5WWLl8b4gB3ffF6rbqAXy+7/ZO6/lyJXt2n4RFLAJ4LVQlsWiKfp+
QZDN7oR3CZPA12uAV6HYOlfXvV89nAgdaZsmq4DMteYcgwlKdZ+6vttvWtmP4dZzXM6xJQcy4BWz
yxXEdruuOtlB4Z5TIvW0vBpX8U51jAuQtbxlb0Y+jEy7Nv7EauiAZE9W+JWGHUtYE5IxDPn0Bjzj
uijIl/o28Bzxplh26h1jO8ZXecM7AWBdN8LccAYkp1mVvWZ98TEtZnpJu/Q57mANeLIcoRqK7lOI
JTm7NjUtGJTiSSxucTHTzD5otNg78OMMLucqOY2zYXB5NimYd8Ve1tWyC/nRIcnMEs5HXbxhYzxd
OySDFP+CS1Dr4mzLPiU9nX/bsvE2g6jTK4ON7FRZTbGDRDb/0kstbhPqo2BATKPieIUnEccOz7ub
fBVXR8p0WHuooUFMXBdecDZ6Cc+SHxpsy6KwLFYLeuI4WSY+SD25mA9iVvoajkURnhia2Iqhj2zv
c0bWTNVLW33WfjK1p4n91llIKvkbkxbPPYNUBhFlG4yrqRY0y3kius5oA3Uvh1Af0DMdehk+qFGC
oRA9/oF9hdjmRmkK/nFDs49ge9Bi3WLqn+5JBhMHnBAaUNiz71JKjr+MEdFnrKbqUDH3WP9II9kT
GQYv2Im8ndcH+hbX8njfWzjp6KOMXCNcHYCksCeCIIHFXBUOsmO/Dd4kXuvG6qaomTrrEYW8uBc2
PY2t18X1kahKcSxDd6IdNDCV7U0K6XQss0eVJg4HkkS2nA/nmfEDf6RxPxRWzVS1WEdfgMWvCY3F
I6U78yi4J+25XpTcNvM1vtX49YWtX08u8MnuUlpN0whwIHmtpxYUXT6Pd0PPz9higfbBEX948Opu
ZHhLhTjoqvteW3fOPFvbfNALBdZinUEa/Mjgu0Qd+8pLWLDIOxSwOPhWI2w+TF1Hn4pjP3CeBrz7
shvoyC6R0WhW9XRu//hZ/MEdtbtlFlJdpjbUIGiJomAT9HEIUFOly6vrm2pR+HQ4/8X3mQI+wcox
rs5DanRQUiYL6npnpv5jlRbq1YKs1jNqLPyLCq3uXdtuxYq6azifo7UVZ6+JB32aAq6c7FXwa+7M
0QnmX67JL+mJnMq0VV5VfxfQwdn3WK0QDdoaBL8MNTibWW+GpANzSrL1IprJMSCy57i5+dtBXhPe
VjWj4a2HpIlfxeqFmgYfeB8gXpThpjXOLzRzra2H6fzNsjXeg6SG2E/pMQcVR1mSgcHAY3rDI9rM
eQcPxVua6ukwhFyuIh72r0MbTreW06s7sJMVrlwPLDrRGMZlQaHNb9+nbqMArlwgqVDzxC61H5Fq
C0Afi3NfW3r+qlRsfRQdiUW/672j5lvEE7aRDKb65nlKbeZihbl4swaK2Nbfcuzrx8UV8R9kWfiU
uZh/d5Nm4Gmb/I0trMZyB/XC1QctsVE9pwbNXMrKKpAktACDXGfV+iPJZiB0ewKGi3uS7B+3Pcfl
aZeCH8Tja2si2uVAm+NSlX5jn0qu7+XOs9Np2Fi5XJ7ZmK/RJfStHJDpjCVkZl1ubrZXyZEjdZhf
NJtQXi8SBYWVsEFdBrLnNtrhw8xdlYN5za+ykPeFKovbLqDabMCZJNnvMtlyePFsykk1N4PImOkN
oZgOs9blRebd9EIoQrIUCcFTLK7d/Bo6/jhRh2OA3vqk4QD7Q+ucJemuZU8ZbG0rF42fHXNZTWUE
h37+bbotBakxn8MvJBAs6poMquam8QGCEAgzq/DAdIU4qFnO4Obc1HOh2id1cVW+jyuqLDI/OcfC
SdKtGAbJ0J0HfHqP/blj2JBMVJrI9J6mBizupXDr6UiEj28BruZzDcyFgVAY0IHJmINnrEC58Cb9
1ddDj+K6Mz/bfrm6ox+sdfl4eDJ1znWUuRhBlR7XCiCoavTVxl5y8dnJ2Sy2eaPFWzd4Qxi5osnk
kRHQmOyGViw4FiBNLTyzsz4y52n+I63QfPGIezz1DKPybT3O/ZNwzPDc8h3eaMN2r5Zq3TfovSXG
3Mq9UR5+cS/r5Haa5ssSFq6OBpFwbfdyggTLjd3zhWUZUSzfZVFDiRycFV1pL0qsq9ZSMVLiV4l5
uS27ea+6yagObuE6fzk4zcO+MYJyfnTQlbx4CVxf/u5mcM6tUsgD/EnnJdMZzzv6KT1RjXqNI7NC
7e8Nf2BubsDzfmuKEHMYm+qa6bhJv4Qp9ohcy4hBEYqE89oGmFXubVWO/ItZE0m2ewWhsd8FoypY
IuTmfZdRjyaigsiUQtJccYYIWTeSRRo+WtwS94ON0qVGAANJRXrqSS2u8QlYw7Mjb1A+SAHJBso0
URNxDbfbNrKhmt7zp25v4gQK6FE0JiEZJEXqjyqw82xLOUn62ARL/WM990SfusHxk4hadspd3kx4
YIvFMhgd9+V08bXZLBE7ejIY0rOab25DXh4R1kaMnbROE7lT+zugRXBsIDf/HtxxIc6j48AgXml4
KuLNtOzwjmacHDJTfni0YG49MxvfjBTF+gYVdnYZrfolmFrPJhGYStjeBOTOZaeyXVaO2cCOsvo2
XTQx3hR370uFkbZrc37n4yCGO503lNohz6C0qpmjl0PGQK0Q7Hv3QFHbhywlRblBYW9gYAb2yRai
ZSSWDnk3MMkjHA2iw14J3iUbeZAgmdwZ4KDOhhvIlwES1x9ALA5f6XEq6l091CCR02VV11OQbLeo
6JuWpzILDgwzTBZ8yxE4T+2sjMZhiF9HBoTU45Pu0Ik1hsemB4IbyIBlTg4cSI+5mQu1IdRe7RG2
N+AfFtFDy6XF6AQsUdlOuDsiljwC0zJXb3A9c6RlvY547/M8yflU3sjAiY+9LJrbGh75M4sqKLcM
drcwEzUMV1EUkerM9ksSZSTulSTOb13ixYgBQOf18kH1+c+YQmg1wM1Bf7BHUNEzY16WfoH3k19g
LRvTsGCimSyHGe7HDIawM98tl7fRW9LWRrlZtOM9OCO0E6S9bFucDnjtUfZNgUiD0AOY3bDKvxrp
UWsldAZdwK0ZD4sgQfom6rA5drwuop53wEmnIErrMJ1eY4zdG28q7OmgMk6ZRlKdR5sEwabtWRQc
DVUGRM3QkOH3s8PpmVUsS1SvFTW0orz8ouzavdsUBrxtyWzvT+caBEcpK/D31kH3yBPIxPVmOg0R
mLxWD2Yzhbj0LGJroBTDh5yw2xP3efBHsWBLws6/an+J1E/h1DVZZW05oM0fAbuN34P0+Xb4PRu/
M188DoZpldSfoRjUM6xG55biqf1Qaku9BE7A/NRpBkJ1DoZE3rOkJaIxNcIDq2995NMzUfVIzOHb
hWubHuslDc8UTErJo9ZnEA0EJmAdMzvEMjLVG+Qg7eRYFKUrWZb58p26vQDMNME4LoZiXavVTt9H
HNmszzBQw42FaA4FQVkXG2wcHMHGnq0IvFhMaIXp0AnlTKjAR83qllk6O/CW6KOxWezYDA9J5ZZ/
eEhkn9k0+ZciMDOHdklb7fiZERRAsgYtjEQOuAcM56jE4/oVg9p45ssKy56tVzQ2jnVjwY5mPovk
MPGGacdTtdoyW7PBw/th7JIoW0NqEvXZSyaL8FuGDV/tDljOlx687LZrvNDe+CnWARqLnfUFnwUi
pJkQ5zFym4wR98aJfB/FPX3uYoCI7ZJnO6Aaxb2TLdVD7YvMpucsRQTKgwdLUwMg6/CjezwkP8PC
9Dd1gJQSRs7yhfCENmoTzHJlfGRfjV3DbdaFfGKNkr/bcWk+kUTk/ufzDrkbmyaeDoTGFOsx3+7z
iC8W4F1Q6PDm0q4723wtdrqcekKpxhHy/xxV1RPJqGI1Gi1E05lIRbXbOEBVKAac0a0VZTToviCj
6CRHvXC42HaiWJKIpVfyLZyGwyLJ3l3r+eWBROaC7RSs51myz3wQVpycCn4BzyR5iieeF+2tdPhj
cDKiGTrmCSKEiRfuzBT62Z7A/fALjbl+ffgZT1sduvKprZeXf4w/Hv7HAOufeIP/qXZAeY8OIwQo
k5adWMca/6wdMKJvS6fplwNQ+uwRDmN/5yYrzrKy/JuUEvHBWpGo//t/6L/O0gBZmI6zNpOoV9iW
8y99NTu16iX2c33AXVTccsroH8itU1czsXY1SzegxpjFSU1T+39o4qwtin9O8dZ/MmMTAuv0F8Pw
pzX2j1Z443kTbkFAscBwHI46PkwDXQvjDOAwXzZYt6rv/z+K+78ZxTlcFPi9/69HcS99/9n9d7Wd
//gr/2MiB8KMObFp0m4UISU2PqD/MRT2/w3nDCH00LWdn+LOf07kGP1SlgVGwsiN4TSLh/+cyNnO
vwFJ4bNOfdddPTf2/9NE7l8+TrTqwGfwkRImT3YYDv/120N6IhQc0ccDS+fwaRq6+b6qMw4WTph2
X+T44NObpPqif/yg/psvrSVcRt7/5YPMONGF4RJ4FJlsxoL/8k8eFEMi7Y3jQbhDvE87UvGfpT3x
xklHy6X031j40NJuGt6LJmuoxbl1w1LEJ9rDAGMyxcEsGsvmpOJgAW1BuGJEYO0O71P2ERPsNjLB
qmIjKBnEHScepiR4B1RyG2vqCVo0dTB/ORPVm54A5wGwkP9RuuixZkyUrzhLcGax+xwfSVlg0spX
qVb649cKmhgy7LhqtyqXLbMHomkblOXZTWnl0B+cpwWZ3FJ9MRCJINpDHa6teqvi+vdYdBYOvSmj
O5T7byE9+wOIWN5IJcQBnNWuqCNeKvELRP402yGxqE8z40HIVPMfRI0IBUtnH4+ZfeoJqXP5SR6C
ZPD3iEdo2zNfiAyrek3TciQpqrnWTvbTGBCSTEP7OpcAS3GhVLyy60FvQse9rxoEQJqMOAgfuZUM
mljatt4eAGqBhwKyHNC6LOq0/Qmvg1tf6J5NT21VgqNSOt2ButJ+6pDYtDFzPnqCByE6FSlvKfh/
qidYbWq6n7oBpPtA42uJu47MgBr2ZOfLbQ1RmaGKWUWDVDR+ptTf5UwPt8wr+kPvSVReprL2bup4
J5dW23q3andWNww3sanSgzMldrSQCosGj65DHmdAwBrJGKXMxQEuMPz9ZU4PC7vo3UgemzoPDIlT
hRjgu1kleINrGlvfEMbdgs+SeF6bXoG4q3xbcSHcsgdPM6IoP5uSzHTghgRJKbcuz99wmweCFMPk
uOqT2Awuv2Zx+L1z8vU/5OAGF8KW1lc12uU3O/3MjzjGeXh/k2m4yjq/NbWBgHRiYHWX2WHL4rFF
Ygd5lRdbc0OLrH4rwYTws846TlK4jZNl1/1IChWYXLExzVqIKF09hiWzyHWC6dEVJSpYbaEve3fu
j/5QWw4vK1VayOYYdB5yIwmeUKN3LZtX19y2PypFbqi9yRIWw6LZOVyn1epdtFcDoyuTWQLZbGi8
tCaeRvWjbIxXe2PrOzUoDgIp15mc0Imsv66IvOJ8hD5kn3JECg2Xr0DSRSnc57rr0C8HIgCV6/3Y
JJ3ZhTtriYYDVlmPr1Ro4PTh2ZqecqHtdYDidtMuwA/S3hC0sP7UbdMehIPhModrOOBasdy/lWCS
sefQzKTYIWRs2ptl9nBlCqyZYvVn5hDFaAB5EK0jEjcEMZ3VtjnYKU2bFAVn1+DibPgfYpuroXOA
MwdTeUbKVCzGfYzIU8j8S5XJrTVmh2Y1fQ6zjeN2tX+OSejci9UI2rrDbdpjXeFylN+GqzeUKzMR
Lwi01HiM/pihF6Xpqx5oHX0nuUWvu+64P/aFPOKzby4Ve/u9/eMqXa2lckWdJKvJlIh+cB4Wbe+o
t9Rfi8B4Oq/uU5COaFDLOZ5u49WNWv5oUtPJTs9hQl6A6zUrv2j5kap2s2d9+dmU3pBrLM6h799r
v9TVBhpxT6uBA6j409a0HyCisgHBI2uUfC8NPBkSyqhSjJkt74XDH0WLahweEaSZ7SZJUXf1Xjre
0Ij+0xA1yiJVu+4+6Zp4G9qzfxlBMVLBY+rBrkTuplKmp7pPygfDtODhec7AyIKZ/tVHNOk8j8bS
Qdeb8/6Uy3b83RvlcKfYUea7pEZthddyvg861v8QpxiVZo4mP+PFVJ0ILn0FY6a2sFtIlAdrXWM1
pXGY5aehbfslKIgHevweabsTgJ41H2A55XdjTMt6kvFxKOxy3Vbd9EXiXxpb0LcX3l/eTuldxUX0
UHStzDaCT4o6IQzUeGwpEe5Y1JhEiJS0UHnObfedGniBIdx15i2aMrypNg0Wej8dgzcGV6O8wAG5
prPM3zjmo2AHi/fHTKzhMKcO12Aaw+nBa8dgPDaNoAExjmNw1/Z5+erze4pGbXXHmbTYN9AJ9wFm
cvw1s2Jxn8h08Zjtlyqhj9M7uBxJJ3TZlnUT8RZKpPRZmm65yJQxUjaYX03i1Zz/OWsWtkXcHEWI
7qp3g4hlGSVa2XqbU3L0t9MI9e2QloMiFNvAh8JWQhNuym2KMrGVuXe+8ie9m0XH4AZe8MMcVI+x
w1QHvUG3VU1pPBS9G99pkF78TWE6Bu4eCTTOlMq1tnYrycnIU2n5FHgY7ZJr483kdWjo81TyR0gu
4Wh+t77+PfN8P03K56hg2vMpXUJ2W7q1j0gV6GJiAd6CeL9tmIrvlqHzDsEIqSyWUCuX1QlFxNI9
Z558lU5I1Lyf+ADEE49n6aBMonbApNNYkiusQXg/WbpHArBLsYjs+3mwbxOurVviv9batEm/tWSX
Fg9jfykUo1MG4PDvteY6p1p7g2CgOzT+3Gz5DU07zoJOpKyKeJZeXuKCqQr37GZXCn6wBaXgSx2M
DFZU8zJ5CfewuuqOfegN61HDB/fQ9YcaYsKBJxC+Y6+RuyDvxM7E4EAGzBVHLsVcmDPWX8bM17e0
3XuivjtzKrhn2t2oXVSerD8IFMkDRVpqKU7n8IVPXe/McUF9pMH6S01Cz9sPCjWZSJsQskmvgl1d
xdMH15fi6kNkPpsoXP4SqhEnBi5U8cZwesuaQrB+1TX4Ug9SeOTqodpK34z/msBej8Ijhc6q0262
DAHjA9J1L0WUZiUPFEN5c+ZyNG8EtduDtjPnk21Oezuatr4vwz7HRtpUIeXjgfyfDEvGbjh+yhsG
bumTDC3vbAaj9UwpIv5TwCxFVEsp68CwP815MFnxKeN+fUO2uzIx9GThTjpGesNXRZFHl2SrDjXl
kAPTH+vVIbG9cT13pDw46zDCCEHFOa/MMSq4xNX8EqryIQc29mwzKTgikZnPDIyXQ2XO47vrUfMY
CEAxGeH4cEe5Te3ZP4WkDE0zD4HfOstzns3znyETkPsa7F1XOj7jNaTi00Z5So+Zo+0QgVL18cDl
6jWYa/MuTqrqJokt8zDbxJJ4+fmrUIsk0nvqtu62LM3i7GlDP49T6R7HKh0fyTH3nCZF/EC4NrgU
VmCdmfn67waiyqiV7WpMi08KUyD5NXnXBTQBbFwX5O+okgs+Z27JyT0xoUMtsCoE1gQmYg4NCL/r
EEXZHHimmOGO33KzwF+yhswK7g2EHr24vAPjlBxCGmIbm0JEZJdzfxWE8E9+w79BFVTWiyNGApp1
1zvPcTwhHlyQBVsPvCKkCyOMdRwPMEtQkmRoWRRKbUManntIR8seumR7N+RuFvlFCM6lscgh0mVK
g2o+YIYX+xa7wzeHlmJniGZdeTNIwRCtEbKV3tSdmnZUH3xplyvIeU6bnq4YOfAPCQwTxwK2jh3g
L0nNypEPte7su0mZo/6sHVu3j7NO2+LJYHbmb/tmyWJuIlzw6MlT0d+w7tIxRrXR5C079GgqRDAa
B4+J0rV0J/ms0VH8XZhLHcJZyHpH50Iehs5Uj7jkrY+hDt3nQU8MpefODt8Hmu94MNMUVixc/G89
iezGEK7zCZOKPClxzZRfRyP01eSA+qdz6uVGTjUEVko+7XXugC6JBQAYBzZl8VTz+lYeWk0IdtMp
Z3gT/Lo/cxBELx7ckO45ANLcwz6GwLDDzGBXOwst5E6WjHVHZ86sKPAklaCwlFQTWGbO6amx+BBu
cb3EGed21e36khAt6Vy+ve6cYXqseR+eqc2iRYREgyEROVuynQxS+q3RoFLjP+x5U4+YFdsax2IB
GudQWWHz2oT28GlzJYpat2mvnUfhyBi3EsDDtlnNjf0MwIV2DrTq1evI9mz6JaswOwnq46/ZMhrv
VlN7wU6Es/sh0lnfjKspclydkbCsxKMExyE31uqUdDGYENXOT5yok1v2y9OxXR2UAz/CT7oBI+tB
Qzy4SYNZ2mAk1df+/epnu+mRC63Q4+xauYZ7CftVeOmFvWlFbZPOZC9bk9x0MccoDCj5uqsxU9IQ
GmTybYylfhwaMyYY2nYlT2sKCxslxvDvsNa1EyIMe0CIZEgmO3ntVlEnLGmWsqu8M1s1npR/nEs1
5PVNykqIzqb7V7qJGdlNH15bjrMPBYUTTldp84eOPSl/OdnHSuXieRnD/maBDLWzln6igOvQWjby
5E7FXvZQL52zm9ew5q60mv5Wx5B0OoxjJyHLhAawElunoW7LNmNqHpjJFl8tzs5Hdjj9fl5Qjamg
7u5Hb8pPtd+CGNAIY3VgzxwPWIbtdE3MtJtme5+vYlaYfijEsZzQY0HbOiO1pFRS25hDmWJAeQ7f
U7+Nf8UYUw/IaNWJ1+p4nWU9/0pXZWy1ymMXFfcXFN/5U88pj7beqppdqDLcOK7bXGJWKy+j4nnv
N/XwK02J9caUDT9nGsYeKTqu1BaL0Evgc1nbgK5y/6S8VbbJiBsXyWK4CyZvpAbFHQvK4R6hQ3ap
gH+8FqtflyRC9grdhAtqgn23Xz28AfjqLQ0k68FfLb2xP05bIijFs54bm1oVNl930oQyUrOynwPO
k3dmyTuPnEXsfAcy54ZFEKk7m1KRfl9iVrEGHzRrR5eYTRdq7uFtoPVFKdxwm7deN9Crg1BbTzkl
6me/I26TsUXRG58tWcUkt63elSriz6k3KUKFkufLmVaFeFh4+r0uXZXjhKuKha05uO9un+VB/Cn7
ifuVN6TO1ygqYi92udDs9OtPPVnNlv2A/1YLhjQeVYVbyUkt3Uw8O/gXorCVV0GxT2kbXEODp7cl
Ou/IT1LddwgnLks+9p9DSeHcGpFkKTuId4BHiuM8OMR8AfXfKrKWm5rc0Xvnm5g28tK4etCYoqw0
Y0rcUc8jvo7YGVbfNc07fReS6vCO9GOmjUd6bKZdLq1Xwhx1AqJBp39Hk/RQ2AF+nDPo2TDRJ2Lk
dTXPbzl3yK2MU+/I/pU8MH94yZnAhXfCxV+55Z5TQHc7m2PyYYep9exnFR+g1Fr4dzBUfZ3RYWoG
QbJ6dcv2r8pT+lLUlKrPhW3E35oz6IleN4+h2FhYfLY4dEbDOAidfuWSwZaF32Pw50+CyfO259UM
I6F3oinJKGuO4SsPmfpm7tSTGU/2QRKdOcuMbUIoa2MzEN2BGFPf5gNmomQIrn2q3PvYictbU7oI
Kx0oEezlY8y6fYVNwK3EKdUzHwe6Md7NgkaxxkHmrK+pcp/XfbsNgYPwqlJ802jXAXAILqnE3cfQ
g7rK2sLDqyu/mp9qXl7VJX89fT2RmN5l5Aa1F4XTX7PZfwCDYh14N0/XVeJJJcOi+jcY3nQojBAY
KkOpe4+C4DoT+qBnTmkQwowFscuosntOdutCjOcVqcOApfoERUzi2nIxY2VcPEm/Ly7zt6Xf0lQs
Xk3Yp2ITTp145GhQUDNL8pjmW7q2znzYn2wcoqxw0q2jqEYH8cz3siAc2BdWGe/7pV+rOUPdnd2O
WWLkDnb8hh7HJnPQwDtYq5lkLuCRiOSHKz96j046tBdoEUVUt238kLARuJg/bc84rP0zfmefcjRd
UDud1bnpzeac0l+/Cqto9hXaXbm16du/08Ls7xmuKcq2juJIE6yl03Y05om0SgPkwp1/h0u7bPu1
pgpOx/w2FpmfxniJSWCM8Ub4g+3yOqLSIZYg38sMUlznmQvaH6Zvie2vFf6sDC56rc8uhkYvR8uE
/5PhVEcBYvNTjyuUwGuyF+G1PAWRspBCcECmNQyvSDat/V3uBPYrIFdS9qY5cuai9utQ/x3WHrCk
Y811j+IVbcWXoB/p1q29YWsuqRBTWNW7TBf60Y/tImrnwDj1a+vYWPvHlHzbX4ggqBis7WSFTpuH
sTpyXT+Q52jvEaz1+y4nt4VYgBcp/6t36t2gvKVzOe2dgtfptvppQ89rMdp1sOXl9ci4QQRzfMBv
1Fm8eOzxDoOWeiWSab0GtKO3xTBnaGvcjhLUKFC4+gWIjo07pc0zIcHSpDSi9Ez5Zm1wGwWzvDOZ
a5uRbFPbfG4ZfkAayaXxRoxE3QT0Spg9c4imiQ9q7ko0gNo428j0KfEXujBFaDDsXUBGT1uKigOM
wnLBFkcZPbcXcQ1+Gup+VRhEB+mrFHvvp9yONpg8W0ETaYiGMHCuhKg4Ik9hasN5CcLmbXCd7Gv8
ac6HwWS6J606GA4Lo/5nnAbVe+uwtTSyqr3X1C6Qwq69+/Gngm+vbXyKfsaVghDZk7z/8Na+fhxQ
8gMoHv4yang/DTHBDSxS50YFdvmaKaJndFl0uyfaY+/myoJkNfcnfgrLTpmNvhOp8qnLAaR46vuR
3k08L8+ML72boLX9BwdUeLfNpqC5lcNiIEtauQNMDRAXS9b/9P07VgeG1oa7NfyJPDB1oSXqZK3f
00DwgmCEOl/60vV3Q/KYNv4wbGUlwue8j6tbzIgY74DDbu2ViECWY9ZHxWuGciJlki+cL0AUEug8
ikVdSS6VqbP3yPbOgTGMRiFkYz1ToiI3YnsAjYMq3zoOdAFeI/ZD4Yb9IySD5Y3B+fRoiKGCHgba
Ia1cdehV47w4ea7vWYG6uzQg/LevVxyEKrzsHi0QAKJ6ol7XN3nykWpRnAm3jA+dYcOJKWFY0fIM
wCLxK1i3/UlgeXdzyikr6n1jfJ+XHlaR4HC9TzydHcwk1fcawBBWPjcPK/rWInysyXAakWzstRxG
4jRKXct6kjGDXhqV4JSy1AdkuBI1SMkB1/Aq5UUiTLhIadA7dx3WqCuBNfNqT051PxseiI45TtsP
RLnpnfjBd4xtIC4mgTPGOJXKqmPat9aLSEL7nLbEuKKyTUlVq4H5J32q0r/JVjBImkOpan5oIVPC
gW0zmni28e/hFhdY4arD0o3FG5+2cYwwb/MmYOqp7wktx78nZHk84PgSkcUo3nzfsU+O1S8XE035
TbJiTGQL0IRnOy8gFZrfisR4sg1r3nzw/KEvrCgULYCiaJm1t+7Uj6dlRaaowU0PhFh4dpLJaFEA
9Vr/ERk5nK7AeudORRb1oq+OlbuAVOG5vR39unhyEQLeGHblbJZ8Hr4rkrJNtIjZPTSFWR0z19ec
0cgbfVqNqeCNDH595YrE9Lup1EtOtPUx4HT2mwCA/0Rug/9AQ7dXcmzfZQ+drvsBywSpv/r0csAE
Az/Dp2rlz/AGKoNN5k/hs7FYDinjsrPTXa2Sh6H01bWuc4/tAc+WCg+3655Ds+8fSscvzg1UgGfy
HBToqPU/CF0xTTDncvi1MFZbX8ijfQkGpfaxz61kQziyuOYJ0dkoCTO7eYrjennURMoPCYcb7MCp
eGS5VZ0K00quCggmNVNNIGYksNtB3QFlBHN3SQiGl+MsbvjL5D3fbuMLKj3lV6t+T+Ix31lprT+5
Mgd3w4r+mXX5DbJlW+aDhABYB5GdhfNF9DNgsMmZDl3t1xEoqqc5JXqZi4JAmmB0eeqV6WUbZ9IY
j21TPDsTfy5qF3x5VhqRi44VNIWhAD9xfWVDAyXoZKRlfOo5tv/yk1o8xKZJ/NN1AB25HOi5CRQe
rIaADN9mXJlICNpJLs0rKUnmukOHFPxGbwdGaY2f3yfS9i+TqN1HzTjjV/WDXsqtGAyTHFjfJAOf
poncFk/VeJVKkBM2mSmQcbP/NlUMgEaZLeIlq1YGHvqFH+I296a5jDyOCOfB8Ks3h5Y8h86QI0uy
tgUse8Iu8MOMGqzmlX1qf0LOWe+Stq+POumCrUmkYhcgpKsP0CNd3qaSlGzaQ6QSTqwu7A6HXbFC
q8YVX4WeqmAWbAUfJoSTDkkQysYoN0dU77CTncjP2Fs5y8ANxraS6axsxShnpWQFbHMY9zbeZ+MR
FCXy2BunGKTRxmVGkm485hiXnr6eHYV+28AZUcmTV7HzQVMGKBJczXc9zfor5dj63OoBko/I9fr8
h0J5Kyjc4uxbiV9tvubReCrIV0akHE2WkjveZsx4GI9DgPu2hAfBiybvkwvIGfOr+AGNTU3cr6Ra
XlzzCiGL10Y7fyhgk7yDdZSQ2jnNXo+hM1uRZp3y4Cs20q6g+sbF/NYGuc3eBhqabTe88yv8YbuY
wE0c1bFtxNveT5cLXiWe3v3KV8PWom6kVuiuvHz2f4fY5JnlmRWHOgx5vK2gH4Nsg7Lt3TVlSvaR
QVve8zFfAW9lRQZrI8TgtLeh1vxj8hUNF6saKyCVROulGDv2KHaVn/Xoa/BcsWGcGLKXVNXJQ/Nf
THzpNqgy7Rd2tk6xmViI+sSGPe8bn29117BBfeTlxdnlB2YXg05TJ+ALiD99e9HvzJvtXZdnxrNc
b1dlQI+IpLMGisJ+cDf9SIIwm19oWNvfuVuvL7Ei3BsxBYDItQYMqh4pgghzcYlvEnAuqEd9hz4I
nIS1DsnLpCZt3dk7PHUW36zR3hnZ9AjG6cFJ1L9zd147kiPrtX6V8wIcBE3QAAe6yGTaysryrm+I
qq5qes+ge/rzMbu31DPS3pKAIwESMBdjuqZcJuOPf631rYHbdfuqQK4cp6DIDq5WaJsO8phPsWr/
pVcyuVaME2djeTpjwnJ9xxHFSespIwx6/m5OZAeOUrXiVeCkPbdhlF7jITc2ZSeihcDSU+pmyu41
UtUMxa8vTgRFaZ6KdG2DszU/ZLojvmdV72zCym1OuSqjm2Cuk2ZdxUPsq2yYv7chBi8s1c4B6sOw
Z15nTVyqUP4kqP//pvX+r8uMLqVD/zCmd/+evLcdqdE/JfV+ftSvsCgthY5NfeElVXeJhP60Bdne
H0RBsVlKoS8WJItGg19BPWxBOuRdfPi2YdF0tfynX2FRbEGk/sjwSdOkFlGAM/9b4eMvPw5dkXRQ
hV/lr3/+3VTn4iL6iz0HoxLCn4vHzMHndulE/M1nVjJZ8+Lu2q1gg5PttGCJvBsZ25tV65X2gbQ1
qiFO9RaDxSUsX7PzL/x8ydC3DauTVW6E7pXRp+Z2MEfzZIO0idf5JYDPmI1dfL4E8xOVG+pEM9xW
XYL7ae0M3W5qTB5rfY/xB0s7qBMq2oJrKtaaBmczu4bIayuqTlSeVzt7StK3OR7Hwdd5LCN7DQl5
DhiNQOREEYSn0e3tDxMz9yZ0ABGMbHFv51Sf2SO72iav5nSNHafcVLVK73sDpklvCO19uiANRBbY
HzzIi1eDQ7hZTxf0QS4DuOohk8tnL5zkJXPzDngxjiFgbwNApB1lSOMDCwG1iy9QBbHwFaYJAbya
p/HNdDmOVkMhKmBp+K3Bf1wADRdYA2jaSPgcXEAc7AvQoc9jrhp9owN6CAuzuskbvU7xPCnvrbpA
IQCUMl7EF1jEkNaKYANpRcotdPnmAnJcjoJomTq8YoEHmhkdjRcMhYasZF65PfTAXcsCTD9QbY04
1xUsBlWHJd/outY4YZVY8Etjk29rQokfZqdIWlDpfpstIIxI18cnT0kW1mA0kAoGjL3HKp1RvM0K
ATjIhuo5bwvILBfARi6pbCSAVGMmFrOSz9GFxgFELvTr2YsXcpRV3us2k/OGr2B87ocuuy2qOrrj
qZtQkwGkZR/FQD9Q6cLX5CcKBOKP44IfWxgh7oILUV3VN0dbH3RtjXEYogiu8AlN2AI0Ii/MEe/C
H9ExSWMFb0TB7wwYwyoXQjyyJ0bHCFx7qla6lUBMqcoW90o3OcRDvQvx5AI/4eE7viV2556g3nC1
JPYJKKW/QFOoG8d2weIcNha8w4L7wU+yypCY1aa7EFdEqfUQeD11Iuhm3Kl2cJ/SpMVSzxzc0z3D
wmDt9fl8y7gIyQWIUsmujpLAeAG96HDvOH6h7ewyIAkU1utu8VYY1C85F1KMzo72O7siB119IcmQ
6eiOcTDZ8EFHLHENPpcNKCL7zQsTxplcj3UIB4q1PQhI5UEUqgzAToDsDq5Jk8m2bEDtihLUB/WO
GqibcujCe2s22N/XKM2vYojrF0rI3A+7dy2afXsmH8GOcEXXRQrOzH1R7MZZc5mDBXNHt96hzNri
JgRtaJNrWrA83kLoqYt5mAgbKuvY9NaC7shggG/NplKvkmrPjygJXXCzF/RPw3Mg2WJMUuY+nQzw
QKEt+MwByT61wpVPWooSe3BCoDHI9UaMfv16pLyRjvef+KELiqheqETTPC4uhAusyHPxQa9wSfM2
j0Q3AX2gzY01Fi/Y99LS4vf0Aj4yFgbStNCQkoWLVPAOpzSK+9j3xqZew1kISqMQ83PkKRtLUABl
qVl4Sy4eMutqvGCYwoXIpM0MEwnX/bUuSu/kkjp54hVF10wOMTi4gJ04TKa3VE3ZGcQ64CfSGxY3
yjQ0doSqCuRkp/+eNOjmlLzXMD0hSBUXmJRKmEau8gtkKszs+YGHjcwfyf9SepBo7tm4sKlsp26O
bVilr4DkYFe5nQvHSmS59lIvcCuQIOKHGiLScW5SQb+quxoIB+9v7mlG+dmZtWeu0gs3C55t6j5b
F56WurC1FAlZZ2ddmFsD3b5UqV1YXM2C5XIWQJd7YXXpA9iufAF4WReWV3vBesH34tqa780F+dUZ
lWLnDQZMDQDBuBQIBn6pPVgXXthg1WTVoPkQjAQPbmzUNPfv5KlMex8vyDEv1QgT93jYD3rBEtBZ
4GQdDZ/VRmeTstErsyz2TdBZ8YPALSr5s0H8XAMbESsVIVKQ4TUP6WjAQkutueJ6Mgj9UwWVc0Ou
zvymIdvdGpNebk3uFs8ZRLb4No+6nAeKEUp7Zcqh+JYsMDbyj6O5VguiDQgUXWNxU7obbSYWyy03
G5zHUAPtBg3IIDCcQ3KXP9lvLeD9NUIP1bBAVTrI3AGkuLB0cmi/NYkU2U8sO+Uc3KoLX86JA1hz
lGPw1LIWBF27wOgGMw32YHLF1si9bG0t0Lp0wdcZmmHsQ9VHj5B0UUN0t99UC/AuSDv11k7tEKzC
fIHPWhedYHkfaiRRneIk+8a8AQx0r9iX+aZdv5QhgUywkRrWFASIMpbBVWw2ClWztT7HRbAIcbSs
ueCzJuurybemGLxfB0q3dr6A0n50oaXt9JiO3i6A5M8qJtbpFg1H66W7KCdlxZOYrEjrkVEsMRoe
LFum5noid1kdhosuQ54QE6yp2bh5w2zCQBwSsZu3I3nQcTVG7md50X4MvdOfI+hvM8vrDolnAMYz
nokzFZ8Bm1+SUj2jjhXB3AIDhPZkdQkqFHcuIp+JtsGXAZ49guFJHIM7Am+Ilnr4OMEAl4kNC17n
PpUQ9GQfZD4du6BI3dj44cZB95a5ZuuP89R+aLVZrtPZtmJ/EOgHiMOBfXbsklCvNxT6Jr1IcOIi
x2E7YxtlRVDVVsHQxyUu1EXMw6rV495cQvabnBcMnSgVKalNGCwKYd+E46GKNfNcQ8rBVjGarApK
XZkkhaI0OXiz2X65dWCg9OEVWQrCskOet57Jjlr0ztYchXszz1DQ4G033vUwV95JUKkwrTtdRR95
1ZpH2TRaugqIPRKMWTaOnYcqK0AaJj4EZAKziuxsh8sjmB2AaDp4+04o5tCQ/MounyRxypSf8rXe
uPgwFbY0GwCwfUxzkvCEbdxhVdpG+8wQhUWZ+jrjO77W5lVhOTxm1EBFfmG4LAc4lEaMBt4CLkfa
08joyUBftaae3ChHB9Jl2rIDM6tFs6+nXWOf+jDOD7LRXRKmPOyg7DXL6UdgHbrjKPh8cCzma5nx
Nl2Pnuv6uczsu8Gby2eTdJaDATYuuU06zmsy1CrZU8hd3/VwF0vfhW0wbbDJMRTEJU5iBM8Al2DS
Am01IQW9S0ytd0aV2/dB2zhAMQy7a1ZhP5uoB8rgddJL4kmpmSkB/C7xG3fZf0KrxzDFYHqHGD5c
qYAfzzqI9HkpSZ7lczowFfPIiEDQoSyn9caNEEReQpmUX0aTw6RKCZnxR4ZlOkqiaobDqbrsnUEB
E3A/AiVwq6oVq7LuppktjRfmmzSPHRitdQI2lQf0BKM7ibrnNLB00uac0TeqxOxQqL7f8BZovnIl
9fsh7aPW1ysvu4vmUXsyauE9Y++QmHc870uZvXiaNHe4cqXU3iZaj+t1UCfz3VAm6o3nL+OCVXfI
WLnbJhDiliDwkAv3ICAOv5TxRBpZccbgbBHLpm5hWfIQEEm6K7sYuqvlmdD4MQFWGZOySK0D3QtM
MS0xtWbvMv0fbaeHZFH2kXlgU4GugrdYEseOLvyHKKqnXWBGYXxkqZ5eSWVN9UFZC2ErTjKqTBFd
vR990eff28Z163VG67KxablLPdOeGSE1RcPY6CzhwbAjcTWRdWSRApPBhNGZbOU8DD0Oagyp2nvZ
tM5+Ag3oUjM7owYcoiKZCYLOgHtmn2BJ6b7WKO/uvWT71O48XmkV2umIN5Ylk3qXCP7tFNrJdugA
HVKPzsoB87y2G/ESHkzeT7wwZ0LSp4gENPFo0+rNM3gNBlZw1gTTXPkoOG/mYxpMwV3qMRPcZkqf
CwxpsxcaJ1pQaHCI8kFlm9wN1cYQJrWEa5NlPDeVDJzLFNMoUdf1dTSXjEcg6BUoX73KrTONZUVw
lBgAoht3cJR9Y9PVxL6jjTufLXlxB/mi1mCsMJM8Thmd4zuvnqS5bcc5ig9ST2IInGHV5HtwG9O0
BV89td/yeRLvXpyk9qqalAy+pXZYANYbQ905hSR8A7ayOKqbmOwgNEcDdl281o0pDiI/nAzxDa8a
jsqmwyC8roNqoY7JyTtxfNfDPnV1hcMp1wGM4rPeU/OV7jpCupIx0B4foqLL88MUU6Ox+KVxZRWW
CpPr0nKWajR6ZGCzp0a7rbWo1/wO+8VugioQHM2mHMmtg17BKVwETnAsajXhNI07Ax8yJwPar6bZ
Wfs2pozbVT1O+XW2ZJAAwMBwIVxLorA6FoJeiz3x7yXUJ3MneuaQstsDBOqCMUcMw6kfTDBDqzhu
+/wJaJ6VfOi8h8u7UHUT3LIK7ExELIerHY6k26T2vLeE4Q6Q5tShpmIHdwB7NvE07/UQmsZVpFlz
tnHptbVWs+Z0W8doaht/ZKNdkWZ+8xItyFc1bcK3UVpxJlpB9U0zRw90n5hvkza8T/qaMs8mTtm7
E8sjCjGbOPTT0a5IRFOqeGUQVwetC//ixxwz6x3wFOMJZsUA4wd39/R9ChvTJLtHwxezfd/SwtCr
BwX1Y61sFmskB6b80BPxsCiIz+4JrfBsKmAyX4XYWSl2bFGuEDYnaa9DLew/ECjVUgnjIl2VdpOD
Z+UqnO3jtiE92iKQPrOxw8VYuSwIVxnR9pvJNjPj2hNFH/p8NM5Aq+gJqdRJ6RWrMo9GkjKNWNAa
hfNZ8+iPN2NttE8tEWveXknVvBMHKHDfZhqWVCc4ORWRm3WH6mdTgyPpBJpzad6A7zLvazoidjHd
8IcEmuWMfYQfhz3YDeHPsXvkJ++R2wgFH1867PWHuT1UokA2aUX4PE1x9zLBTEp2AESNY2/qzkHh
mdHXyiUAGqa9U63TJnfF2inpQ8Mzjt3eL+CTZ2dPKYAzVMTk7Gr5xp5reI9Xrj3TEILcA4iRFk6M
4RWXfX9RnOslWsCGeoZd3/sDhTw8sZEAN5eU2n/bdnP5RN9LqpDiEDjvP/3fX5/Yf+/e//QP5CQI
J9ypr2a6/0KT7f62qVv+5H/0P/6fr/9IqNHAiQ+T6++HGm/VJ7WGX00z/Wlz+fPDfiUajT9g3EkL
mpgkzk43+z8nGuUfEgINLDEyH6wnl//ya3WpQ8Aj5rgEIJlHXMNi4fhrdamLP5b0I7eiX1lH/T+z
ulzyvn8KyDIwuZYtHJNwLH/7l2iurCidUpWqATPIt2DEG48NYxUignKecs9gLzZuQ885VYX5/bef
1L+xNf1X2dy/fGq2s79HkTEj4xsUbb3xrBReRISxAZfCvkqDj6FmVPjHn81YvpPfv1PHEI5uLhgP
YcPzM5aQ8m8r2oQIoN1ZBZbUJLWOYR10ayzyhNhdI91ObfUqwiTZ8ZuuN1mm3I3n9BjoK4HJwFav
PR63lTUvuND0duqca5mMa1NlksEac9Iy0afYj1gnJle6WbQ/31t/d8Os/xtfPvWzLvlP1o8GL6jl
F/nbl88ECYC1r62NTJEIHdNM2hXYdXrFmAqBRcyS+CIKypya462nkvjBCuQNZmriEQbgAaHqVy4/
4dKk8aZZxSkyrR1sow+c4Kxm8vjQwXtYjQN/1siHhIfIPDOsuojuEUBYl+krrA3xqBUCO0OQNXtq
w3xc/iDL73DSI33Fm15G95ZM9uE0fEDxXaVDhLKX+2PQd2tyA3fcgu6rbKIH+XMix4iRZPVtjMd5
50w2vjszd65LbhPJSsce7LmKLGNks2Zt7cyXmHv9sTCfrUY3dwaG80c7FXfwmcGieXxms+6zk4HW
+p7knYN5IuF5H3Wk/5OMpCs5BWdl0/fkI27FN1PjDCsrG+q9cFKi+w6XIsmD+2iRUTm5Lvlwy0va
24FY035mD3vscPt/IyHnYIWJyxscqAXrxAWqBzyMooOAxdEQGR+VnPuvSnXi2OtXWImH8yBmrI7C
Ra0n7kROiO3/ER8xTB97Xlt9oW+1wqk+4zgBrMlFbUDVWBsG/FdiwXcay3uIehH7goxMSXSsLe8p
7G2QDPxqZDs1+8VADgs7gEyUB4lP6L2+hiqzGVX5SCSsOP07b6e/Kh7wE0gk2+Q2JOKLs7Qo/v56
xPao11U36RuVZfi2YjmXxbqqOzrUEDsQGYhpP8axMZ7mSGnfIiKWYOtcUNCc9nD8HPNpNHrGazhk
g1Lu11i404OZimzXyqDF7tKK+wjL3ktbKwUxJxA/Lt/Cf9t59ftx9U//gxo2DdgP/1CNu1VF8v7x
5wPt8iG/pDj7D9L0HFz4DZliufr884FG2B4AI1dym2HUFt5vWhzQTF13IGe4kiNtebn8TYrzOAUh
NPCB0iH0L/5TCX3YnH95znOe2pymhmdYkr8WKMHvL8ylt8mOC6PYKdak+0ZP1XsR29VqwfjcmpmG
V6IWE6Ezq6Q4xo1WMDvCQzO6CeabggkMFNwzORf5yT6D/iPL0bYOlFDfGJLxSkuLaDNbpIhBxgVH
K19se+P8biuLlgccrYqEhT3mV5pGEJp3sUMQlFVa48XQ/6CdsBZ6ZqP2CWl5bfYyP6YtqVwjz3TA
aYK2vLri7MX9FwN0czAKyJiAS02t+RHeW3FdpdN8A6wj/44AJ7BT2vbHFEOl4fMNNxzn2tawtJD3
GpUjz4bo5bpBUF9bE/W6jRek32SuMj+c+awB/mH46aCA0OSwUECpC1+svB0OWlGavmPrvV8X+V2F
s4PGpqg7JthHoba44w0bJndX4nKj0oGg04h8OKrbCAT3nkxccVUSjCc+38pxbRfEaCMCBk8TVp2w
GceHODHDcxtZuLsDMnpa7txCGeyfOk+EXzXy2GtsD9YdchKLKOF6t7Fbm+uxucT7gviBnJpxIBf7
nDh9fRvJWOfRUcuD4md9xWo4PvWRWzwP0E/ZxgiTSwYpX14a66auk/eBsMg5InwyrOoYN+WqHJz+
gad9fnaq6CuwKLThusM0pOz6lTRLAN9uqr7bc/AD77o7+443vkRGtU8jeVQEBjdkpPS73k0pYiAu
fbtYvl7xWVQnfaqsKzNvzAN17tknmMMewH3DwqxNItyDlEyei7lajmjLk98rqepd5Yb5oR25TaZR
MxxzQdhzIO2150lOiQd5M7btGrGeyfkKmivdeDUTPrPAF/oAoa48ZpKo1UwLMXfkhF38HE4hjj8C
fzMSaJ7fIkenZw/9Yedp8/RkzJlOpwPyXGiV9YveztM5m7zAD0UvTpNRs+KFf7amdnLwFfFmOAm2
4V2ziWhKSOFVuxdRQMVAQcAv02y0Dcs9d4rOotqoSZV1XFlIl4yHjqHtTOLvid5TPO6p7LYx8uOW
M8x5RE3oYd3m2TvOboruMb5QJcbOA4oe/LKkgeZVzywe5kLT1uOkMP9PogbhV4qNNceMkfFUX+d2
Oe2NWjm7jHZKSmecm2JsdrmJH4g+T3IpbmD5MnGxaNkrjNLVbg6JN+Y16ZpgPQGNWw9G+SGjacf1
MCYcShNHpUR6B6QvhnTXNruU7BCGX2tr0wSxM4K4oOlduG8ptn60A26id3pcD/d2Ub1Zdv5RzCEC
QntqC+c70ATCH7SI7yutsbbQPwMePsv/MW9cQgf6kEFFuB9a697ViTXlWdP5DJkTuUzct+aAQR4O
IlUCMT1Xsjw38TxuYKBhQ1O2dl/alXqBJAHaQE/nXZMiEDol8MASR/AVbNjuWLamtUHodb46Nw22
7DrMa/RN3kyM0ZsgdrwHXBf8VEeLys0JBaXFKLguZYmLaM6KjatP3BSgJI4vYR64BxN/1SZLmXAY
xMvj6OCGA33f7voymQ5pKUecosxxh3YOZzafwXzrhrPcho7ZrgIzXG750+iHDb/tKaU7VRJHXOkU
nu1SryZnGDjlsl9ialWSZhXLNj+qhM0vf7qcTlzu9XUuupFWrjJ4ISk6r6HKU7/lDf1R1GNxpLPE
3ePCKz5wUnRXTGpi7XqpuOdNXmGjjthbMg7a8XrEV/tksz/GEjVlFcrAqBhcrIjuA8pM3U0Uu+Y2
6ZH6RwowPkcvfwKNUm8qsBnsOSdiee0ebKTjc2DI177QFnUaqzDfOfk94k3FwiaUqLKunbxSpzyj
3brJknTqtmWZuH7QZB5dyYaUkN6iFh+J4v3fQTBDrIl3XSHFbetkm1RAn4xCD7k76IlUOSdCGUg6
rE7XqUk4ey5bBln3oZj78UqWnN0Yiq3uARQGhjs1fAIPSfdDGep+EPTXURHfJaZt+TjHxu3s9s06
bkl1deQSdia63M6UPMFZBs7rkVYUik2YdqFQ3kW98wQMp/Nw9Jk23VbV9FolPDZWIfqr3PckS8he
W8FaEPEiENXsOtEuGOSATBkT/L2wEXn4v68zAvtBH751aE5jFj8CmzkbIBRKzKDQQFmMQ2NDqcwC
gDFjG50aTSTHsWTP7CQ2y2y+8xeZe+ZbayZU0mMAJP4T74suqB7CTGt2aM2BXOt9T9o3j4rqdZyd
8Kq2p+7GwXVzVbJR+wIlTPMApa8cgyxWszQvti0Xdt+ZW+++tWk3pEhjYwv1qsgyBAkh5SGZz3oe
co2JDI5Z0DEBoMdh5bEzEmzveaiOujhqS//YYLYnGM3rnFGYnBMxeCsxqY7mHkqzPN57vA4rLEKp
T2bw0OTDahxx5hvwE8EoJ180OXlyaxfQMEE8Gs2DGQ41Yf0vZzSHHxjlgzMpVJcosTQwTDZuseuH
uLN9tkTd+8wx9JXMwvUr4sW3AIRg0kz2SLjFoXDjkUqW7hG53tR8Wk9yYz1kMdncXnT+VAEO16Y2
8mW39BPhoRfPPHoSv66CcdfWRbsajGnYYfwGLsa+31d0Pa0nPbIfCD2Oh9yd5nxH2R47YLyCjxXA
wbGt3RtXkwolxtWep5iCnKpkRAlF9ZVV4/hY5Q4kA27CW2VlnN6mmXt3INKfR6e/LdECNkURnUFB
bG0inavOVK961zw1XN9WZpGad+xVym3hsQbg2POuiyDn1gp+FSlJUjZcMlaEMv2eRNaOlMd+binE
jZ390A0KdJDFTWe2crgHqVnST0raJ4OmWSagH+B47EupbidN3Kci+s6B9jw0/WcrLaLAAzbRMKy3
oW55azupeO1Os865yxQWRBtZ2I6fsMK7rlpLrAP8LD6Al/ocyGibAfckxzuiehK6UmdgN3gjqnog
0Quy0U+kMB95/LqnaYa8s+p6zYK85wHm0Zk6regsyjS+ooZF82P20Pt6bsUdU9z0UCbZvLX6Qd7q
eEFknnxaIQNsPlrqSvGLXteZuraJZBy1CMG5lTKDdWK0vqho/wgMhAPd1Me9qfViXTbaezLZFT2K
WXaCsccRHdQ23eq4y1D8R7+cI3lC7NZvGb/rI1tsY1/R3Hqsg+Qqhzvxpqj4ecan4vpGD7J7lU7a
sHK6jsYYEG43XqDrO9xq725W8PV6TbUZOH2IzdsHYNpUR9Xdaw3knWyi9GODfhsQTju7I/kVCF17
kXHuvhb5oG1iyuqfCqvxc3u5wcsJpHfGj+6L4AW45FhHcgQUvh4hLeIoApt6pOsv23c1YG1oIXtz
6Gx+qHl4ouC6unVcDqkQMpG5+MCqqKtPMnabtzIuF0N4vTBh7VrjwbPUAQ8pZYpB3SxMjIC8Sx4A
TvG0LQRqj7S8JXdVr4KnYkLZFKHh+jXiwD3mHZMED6lgZrDhvjSy4qUJYUeZOfKEJuV0b2iQBfq4
yz5L+B+7OraLHx54xN04VPBoaiZoWMrWydBRD9ANivydvpwIn8GyS9ehel+VYoofwnCB2Gh2HT+3
IuPIyIDwGCoISWwJYhxmLs463iHS2Cz+7ahtDwFaC7uUIvxGBIPeV2yhpM+H/NOqlXemzU4+T7pO
WrIb7JVtqvbNa+vwPgVi+1AOo3EckPE48nQQC+SUbdYJWbzhHQMMp10O1yK6axPyxY2MGNja9llF
rGa0dhzODsm7tT3UBfCmDoOOkM5mDoKvoYATD8M+srdFNjG6jWawZQ/mvuljAyOpyM176GPtZux0
MFItaAOgG5I8tJTfuLLWmzkPva+qCwzf4wJ4iCYC7XYYx+dej+K9tDoGcquoj6XpCU4Ny9vikoaG
acS3qTYUwISZzN3Y0wGY6+AoKck9G3Nzk4sI+80o21XvdPnRnVPWh5XhHTrWmCcYCukPvtF6E3iV
c4X/iqVb1tFtOmTTDxnM37sc3ogrQG9Xg0u1SDPqGOh0hI8+5PmZFcFVEIXnPk2ZHHXv2lhy0TbM
HEx1Mn6JtWTyhzl7A5IyA8NK4PQoAshyJkoFNXtdGu1wtVzy0XmKL6qFdnR+e1dl502boIk89IU6
eSZ6p5lIfdRvRrzn/KwHsGvXhIWIAegnixFsXePvfgoZ4APucv1zKDDtaLV4SKYw2FrBFn19p6d1
egzy/i4ZbN8JBx4uEyM5Vhot1Kcz/sh624WI4OY03hDs++DlOUIjypMzpq/Zl0RzfUxU4HWAV+ya
mSUsclRRQUbihZqhhHVNYt/Qo/Y2R+Ic8vzcoHCKZTaIt7RrgDqrNPzr1hTsiUMB5Lbi5q6vsngx
pdT7vgUSockk33NSJEe9hw9b97l7o2ayRC32hXUhw+veMUXI5xLhMR6VTr6Q7ZmP98MwfL0MQBjN
nvFiGAxPC9y9zsg/0OIVrstKg3OTyn1EjNjFgKHCfjixy3MBYmlj/9DKpHjLA4M3jxnpwfcmKGZt
FUQOndsiqkexFn1yh81Vux8tQuH5obF6ekY7fHeMmbKnxjstzkmX6N84AZtzpWVcc6OGLzzBNI8+
pI/g+mmsUeYcPBu6ojG6596y6mJMm6QaxulAA7m+w0rX7Wjnsu+bYkyPU2erg5xKeW+OlrVTvdF8
h5UEgZj6tPiN0EMHERncXlvh75p7Hp78aLyroNZLYqO9u/eMAeq0bYEYwSrKxrqxXrlLD8+9ivOH
rh6sc+oYJUmmopzJYTQ3Jr/TO6KGfDF0Wz2HxvBVZQmBh3iOj5HokQR1/o7OLnjqptmDBZILYB4y
L5kmW9/kFngUpg+yQZN2orqclvrMCrcOgwWRwVpbqjZIpxgALhjTE962ovKcBycbNfpWjIGBu8yv
RS42NDNQV4IXbU3xd7y3pz49eg0ZazLjj6Odvje4IiHqaZg440+iIMkBf+B1jrULuPBYVytzfGm5
/Li8hx1Tn67pRP9WUjp7pDsuuvsv2Xv+D9poYuGXgG7/vkz3EKd0Af6+0fz1Ib8kOvcPz3CXhaEt
AEa6DtvJn+kC1/1D6MI2BLtL/fLvfwl0hvuHbvAvPGznulyEvX9ZaDp/CMfjqm86l9QBst7fFMpf
qtg/yhYswNPfdCubpiv6fyRuHy5mwrXk0hH0m/CDBUYUQ4F/0Ooj7Tg38H0IZV9bgVEdnXGgHbWe
K9/CN7cZqnB8ioc0PBY6d+dadJGvY3cmW9C7zLQtNzxu/Pc07I6HUqu669whP/zbT/bXN/CnMMS/
8/UuOtxvX6/UJruL3Unfe3E27CeLlV+FTWVlFwFTI2Z39kFUK0OR+NnI9nc1MvOigf2LxPevf1R/
URTZeOYVE9K0j0MQVDOG6zOtEu52rsdykyit9Kk9YP7Qm6U1Ut6MS3GkXXs5rAUPZYxLzX6aC7kq
mVpWNNWxvG2iG1bNyFAVPz3bHG8y7CzXQaemdeyU9BQ0hdi3c3xf9cmmyWIM6AIrOa2FSDYV99jX
FIjd7E81ILcyynmGdbl66DklaL3B9ZNmxB+zysiPuSfKa6m8+LrBu/0WqYHpWqvKU6zjvJ1yjsCm
6jaigNoWiQOyy45mGA33YsR6btDFkzWU48GBCLXLyOCvgjGMtwk93UnjtR0VT4Z6rWIp4IpryRbB
BudSWMebBnTdrjSSJ2kHN2oa7jB5Nlg6/CHTXq228K46SqCPU+K9tLMBacmrrpoJBOYU2cYpmcPr
PMdiWLHK8d0JkAu5l5050OTYu857l3M+c8UoVow+R+Y0MOr9dDOKSG5bgu0bJQJzrUV466t+HLes
hjAAZfG5DGYTN6kAW18+UldxDOaJjWRT+T33J4MWzDKpiSkEuNVNUYNNsUZSf2An49nodyxRrI0x
QJ3n3AIJM4lywzdG5DkGqiobW3wbwibc2OFAyAzf98RyKL4blGceeddAn1NXweQh+7oGW8lofBx7
rb8b8xG3VG4JNuyKQMtQsfrUHmHpUsHS0CTSYLxhJUrOzFOhCc8JjCj3NoRb6rha1w6oaLLFDsZI
cLAAAK5do4w2NTu7dRITs/dUFfv9CM+MC9FxwSJqkBPWfZSThG5MKB9Qt+KOV/MoKVomNk2owYUk
bqZqugKpIlgLksMWff5hOcVjRyyxAWy8qznjYVo+CoEvxCbvYmT8LCUmI/Ka/d42O4qOa9NZFw5k
vcxwqXhRFQNVQH2rJ/eS3yaAhWBny2f4a+zSTfz8kay482Qq8SnXpQc+S9Boay58jpvsam4peiHE
lQaEDoMMkaMRn96qrDoQ6xCKH+iv0fzJcbifWA/LlhA+7EjTyBTRhqCSs+2OxmqKuEoAv+3WXSJG
n7L2nTY0O2kwtVl2eK8M9rOse1jUpoc6d+9jl3twPY2P3RhDqozXXRede7xQXNHpladEZ2yf56y+
cWpaehyh7iMcyvgk03irO96mEOo9/X/snUlz3MiaZf9KW++9DI7JgUUvOuYIBmdKorSBkZKIeZ7x
6/t4ZA0iM0uyt2nrRW/qVb58EoCAw/0b7nduzACKGzbXDAtv5rx4agUKtMnf1VH+3ZDFtqNFsMkU
gxAIiaI1BdUbeGPRHigNEsX6PiaKFY0EERqekqAwqUvX8EoQzqldyKhpuSqtsn2VaED43QvjccLw
uKWv/SBQCe2CeDT4toeJ4apwwmyscRk7nSz/Jcqg+Rs81nFaWtzpM9+e1zRRMZupK+ZN5g73+QgN
1YQr1KGp4uJopkBoqr4NN02ewlMITEoX+INfJ0bdHzLQPSeLfZGg1/iEkZe5Zvcbr2Zj7J8a32Oz
6KiEWaEwYLhLSpuIc1GEFso4SzUZR7/um4c6yPu7sbeqQ1wylhqMCf9DRg7oeZHydtjiMNUW3Fbz
fGpMa946bvo0F0mH3LHjfEjtz0wX4GpXqRTn2VBCLkFIIcyquTFrr18bHrWiDuPmFU6+WFylCBR8
kCrHUIfAiWiMvSAx2yqDuoxfts5zTgSlgoX9DjeEfPGQCo9eguuEuxyaUS3Ad8o3FRYHdOnd3nEt
cy1ImA6tH3+1qMxv7Ti4V7FFWR2K7G4i08R/V9OLRSKPKL+LG3K0h98foLpz/uEUo4sKaJxID0GO
0g3OXw5QKWyGV1MtdPRLBnxz95AnqG3jyLn6/YXk+1bp5bx8d6UPoUXaTUWEQ5p1GMLeOdiB/1Mu
7YA60ATslLqvrknRYnJseDN6560UzP7f38KFmP7xYVE/2ZaD5MWgO/z+Yb2yGJOiXagbDJhV4c1l
MnKmyagMP1A8bxQlq1qCF1uq7pDinnwDvnBaRajl6WME9ZU/dkgj2pIuXdLcozcBMI0KFISULIob
Ry3BIZVGvEkGGMEMBBQHc5paSLMzm2BhnJra8A6kMm9U4GDfIvFY501+z32ILTbfL79/3n96t78+
7gcVT2JnGZobRx7w8Ake2oZxlZnUiuFs2hW/v9R7edVfL9dV2qGS/4PBpf73vy6jkTJWhzz5EPfq
jcFu+iSO/c1C3rVpnOr59xez9FL523v85Wrad+KXq4mY3H0qE/MAxPiO2UTri5VH/TEZwx8yJsOs
3bS7Y4YjOnmduRw6wayhmVYOSOuwu/aT/pDwJiGndvvMradd0vadJhdg0TShH4pjXiFUBchwXeJs
zLks7jCPwPErZf4fx2H+NippzB2I86SDklqHJzZxyu+f8719xuVHJeKXLpoXz+NxtSrml8dM89E1
BOfIwa0d2ituYKxzC15A7rviDrdDkJJ9naV/eJX/9KG+u+yHmNrsSja3ksqtsB3tJuj8UCkMuLEJ
GJpk6uJUzNMNyIbmDioN1rMjlmC/f/B/vAU2JYDJ0vM9+kXvnxxmyNQCOpAHK4YF0nIkAmICHeBi
z9U5JMuVe0tbjnjTcr+x69e739/APyxn/9frf/hy+tFHZVCE9qHL+m9WG083Hby+U167LGwR/kHe
pDOFD8uZJzWgxGBG4fCf7582GnFG7ErPOAABS85yBJYbgzrc/v6Z/mE3eHeVD8/UWoguMqe0D3lH
4j/ygNQn7G1HRfoPr++frqQfxTCZ6HDMv20Gld8Xy+IahyUYGaL25Beou0cNSfj9E/3jMvn1Qh/2
AfKPvkMbaHOa0FqOx+42wU167yM6XgEUsx7TEGMI5mQIj2sdKJtVV13/4Sb+njLbhqGQeHoG4//k
7u/fXhBNY82EnnVgRL46YGMwPFWmLY+YQFqHypo+lZWfbsKBnnM8zIRvYVSvVZ0ZK5WLF0DUKdZq
QqMa27a4SsP8i4trxp2Mzc9IEMo/JMzW3xcbZleMOXoUJbhjTIPfbSoAptIgh/95oA9xhfAISFsE
Da5cMvQ9YrmefHfaoj449G00IcnEC5YkVOxiHNo2jlNk2yFnO21wYiBMDbYJDYe8IqdpBZ1okoi3
qhrDo1HnhHB0hCWaGUBT4AWZaqRmJeJuWy0lsRUUdqqRP83YkKt5rPO14Q72uW3bv0Kc/y+9e5qr
n//rf778yMGWx23XxN+7X6tO0pUki5RxflnQWrX+72r0m5ecP/1JG+W8pNpD/b/5s/9etZIwLFjj
/I1aNoeq7j+qVkrhUA2B5W9VK0vid82HwQZuSYtCODfyHzI879/0F4PYnAL1XzWwf6Fq5ar3AQEq
ZcAaUvsCuAq0N9r394s6CiBXOJYLKjNxIGJAhBzxDXUYh/ID5by0c2DeSw6rFfgCA+LPUkxrI51d
c2fRwYF3rsYzpat4nQ5owLAoqcH8fOphZhQQatf4PDibyK2zowJW8BrFPZC7JLbcVdKFKE9gWcPX
HTwHYNSce9oJJzYegkxau6Krl1vTgguR1TaeEkXPXdAuxtzA7aetkY4HUVTNzxCBBkSctCeZyKH5
Z+izb4yuj88hRrrbGaAlBLy+3uWmFW3pA8WIEhLviozWXyOtwj5HJmIfJZb/I8kZwlw59WzsZBvY
+3LujUe1xPFtWuFow5tRm9yaUrWyu3E5CbaajcHuszMXVZhrK6PkBzqqeck4npk4DJEI5F6N8U84
zOm4juzBXEmn9+7BoIUb9CzlHfyA6tXIs/oGzdnZXqDaUXhbsJhm0Do7LHN2HgZ1hUHtfSR6PFrs
/k4VKW39qtmAb+pgBWACQwZ8JGmakKUwCZUxopNX15U3Ea2B9XSfOlSdF1PnwNhIO74nDrtqUq2X
gnK9CQoHzIeHs9suymefwhiqSqB+mIq/CEvM13PTBN8QajsYrnrV3dJKRF0UmVwqPlR3mmRuD5Mr
DIweoJuiHLHCzeyBWaOaJNOjm0+K1kytDlnYD58Gi1kLClFOyizMAvPSEvJsKOiWpVmL763VBes+
dShtsNJwpi1G9WUE4XgF9WFc5WEE0hPiHh0ulJ0/0CBC+2dVHoDIM4ZZOlGxN0qn+DZwxqKoQoaU
SSN5baryK94u6qvvM3Cr8iJ9yFN7uGNMH3BvPGJlB1H2XMS1OicZQ8O1BEfftNM5KKcQJP9U7Jra
EgffGDFBDG3zXsG2jAFJ42gAMJEV7YC/xCS4v/EKIEjZRF1Ow7+nNVpQSee/KWeKWIn63CkzwufJ
H6Mjvjzz4xQzlIwdr7wzqefY29Cphhe4WiNqckgW1sKEJ5WA7hvCcUxQmMw6wLqxnlrDYyAdm8zx
loHJ5lvm0q9ep8kCEWGYhFPfIFmjCReMudCSeuxsGegQ29QamZUPQEgeBAnIni4Vlykcd7wbXDf/
zEhkM3I28SpqnBOibQuCzcaR2iqvFjh8a4sRuZNKzGArYqah2S4wH6Yag99P5IBaXuzsbuyW7jyg
dL6b5IA/Ja5g8yMTwvJkpx21TpvW0nfDN8NboBMRRBaZmLuhqdttPCn4aKTe4ioPGG/RartSclFQ
t+ZiFdcBAOw7LKf6bRdMVHkyGJoS+MxBMU9Y7zsxVvAogeThZlSdo9yjwFF1U7CimmvtPAeVLxC7
LD6bSWDusIFxzzJqpyuj6SJYbmZ3hmEzXkd5ln+jdjYuwL/KwVqb86cqsAGEOZUVPFGjNikNLRhY
jLWPI3vdAF2rpk3MtMAmzpCAqVjybc1jnpIUZ+O918vpfnacseODa7o13Sq1YUvdStUdaLg2B8W0
7RkDAePgp85w6pSo76Tr53exo5zPNcD9z0zdlT9Hq8LHeZlK8xAsnnhUc2/eDiADP6NZwEJbVmNy
1VHfYVJSJVeO4bOkCwsn4BQjm1LCrXFKLLoxKm8+x/QAWRRpjzJUZcuW/pa7S2xf7s0kjfAtiUYq
RGGL1LqBmiag7j7aChAwAl0sN8lY5yPWTNY5zJHPzfTx9p7fgZYAo7kJGaA7Jk3vPxcUC3Z1a/YP
NRiZO/4xOFbwhp/jUeb7PGyiHfrI+sZ02/5mcLPidVbdsLOlmX/D8cL/5nvoYnt3iPfmJGKYAanJ
ane7re7TuVj5KvPYpAPM2zrPMePJ0uiUzllP1dqu9Vhdc0T2kN8xJQruMI2/M+fqIX5uTxU91r3i
VMuD8ltl0Y5Yz716oPS+DnN6ql6kwidUEMPPojXGDcHmtO+aschWqjdruXWRSml6SERZo7HHcSdm
i0merrGqc6VEt15sA1Bij59C5tHSCFBdHZwEhHoOtc62npu5OVGTF9eyHA556GGbGYfXk2iaA1v1
FlF3sc6TvD74VY6xQCObtZwy3DybhtbvShqOlZ1S7NI18rTLmdPq4SCaEbNhKbyjY9Qn+llkWGwb
TDZXUdN8MzRyeehL+uIeRKsKmZ8zPjYoize9bS5bZlvwTPPz4YFKm5Ojkyj9wySxicmZLwhXuISs
xuRB4fu0yjDLuTNazrOqR6sY+Gb1Wntzfpoqfh5CZucJbiqEz6myryMor5u5DKqNbIv5So7mvrOW
5eBiE7MvRjN7llPwI+XQyvLgJUJWxcgM0h2vEIcOrWQH17p2yuDoS7ukSy+sh9ZJGUFOSuPRnocW
IQ/2Q7eRKuZuRcJF3dWJGBBwi0nucoh9zLwa4m0KGvckzbL5zPdRn5VX9QcLtjXHTF/+oD8/HDyz
UqfOrJYXWjCgdaPiLkilpgpjYhwOefDIC8j5TU2PSd608V7g+YNTbuvoBicFxnzgbmC3Nsl9ZSzl
XWYVxrmN4/x5HIxhO0RhhSpAwAXbjSbVWFAHk8HmZPhvubAsjLWFvxtpSCN8thrt9+ON8RYKEhIK
t4ijY2EX4kGh3Yi30WQPh2LSjgGwIV0gZ5CPHogv4uI6w6w92og8i6IV28A6OhqtXNBwIbYfbyEg
NqfRb7J76rzxz5wdZ15FtouN8kRLorXc+JOV57hSE+7C2ZDyqVVDtpvMYsGaMFXWIQ+ieGeRSq5E
GRtbpDbxuoY/cTByQBy9GquHdhxvBar6okLtPzXtkeHuctNPdPk97NdXHaEF8rA0XDftOP0Y4Z+9
jZX5o42d5pvKhhe3glOwcuAo3cIQcKFd991hUXEM5N4azwq/ZYJVY7habLPZlAFkctVGOapIjqfW
6K2TVXtP5jLmVy36rq3JiAQq3qLdRC0sffRT4cbJnGIXIdK7SopivO1kIPZBOYpHHKm6/ehId22b
hYvkbg5+MJZu7fhGw30RLRavoc+fYqd0r2PLC++wJ0douQzdTiS5BHaQuY+hwgXcKjg614m5JBvH
7oDXwHwIT7NQw65VnR51UfUr6LRp64kquAPx0W+NsVTrhi2KUmriIKmJsUXMAmsb1gLXC0wk4/Xo
0VMGCTw5W/gk0HDSQZTInEa1Bewb7ZJOBRDh01Ecc7+EXYW92FY2E+WNyZWPQefr2r7hXPfCDA7O
bKf7dB7l5472Hi3iFvKUO4zHOAvKO4XKSa56F9wu4k8RPztx0x3qMa0eDMui/2bG4a0d08D01GJ/
5qBj2sZF37ph1sfc2qOXnmKZU9mlU8vWUhVvgKK9a7d1sk9DWqA8ZTJ/W1NFOCw4V9PAmO0do+3G
sRgqCdAi8DlqsBmCV5RaG4ge07k1unvHaNFEV8Y5VUuy9bLmiwjKDfoU2kuz+FoMeKTBfHE+WcCI
Vq6n+XslSUvlqhawijGdKgf2KNodZNGTHQMLbgEOuX1OF4+F4WarvKNpBgrDfULn6Wyw5wx4gkmt
GtRDp18yy39o1pv2+4rm3/O0D2VixOwY0BgxBsdAJVbCctKNGHzwyz6yKBN4CUjVUXyqfXN68hiV
eZ69obo1oyW88pgL+UqXKtki8/KY5XTMcB/1c/VEk2rZGY6ASKtSROYADu8KiKc4HgLmAXvDGzDW
iKudtUBE+my7QNgJaophHZhdgfZR0XsBjup5sfjOrEq4scRU3ookaw95437u61YeRVc526D25bPZ
9+qqkw781dovGc7B0qhIHZwcszRFP2s14Ilrbzk2kVLfiNRDeocDQ6bJ+FIOzl3f9Y82EQqjBODE
mcqeN84SzfdDX5yDOF3O8ZCCnUk9pEHAUdAK0AVCUphNDdAXI6Qga3Y1MiFxMY+fc4LCLWYh5ZeF
yS5zU8UeEHvstIdzoNR8jGqi3RV6Nve+LNvhtsX7g/YS28H1HKXmT6c34h8VllubyhZqS3/afCjB
V/srwbzDEriWsS3nwb2yu14cHDMNNi06fywC6HsuW6Zxp59DOz23EZqBonewtWly+EhTne0G9Igr
t8JgyoLtcx2Mjoe8PW868GMOHTXkdO3WRjt1uzC6sCuiAhMV8te72GgC9HfTED/wofvHyZ/GI6Ns
ALoNImzmVNo3ZK+Egvk4Tk9QShyxBvFFV9mrC4baPCnKs6nj7OEScmeX8NvUkTinMEF5Uo3tlh/S
3Bnk8qjaxii6tXQkD1qXvcnT8b28RPpG4k/sD8T/o/C6s69zAmaxfGgQ5Al9NpiAMxjVuG2TEXNK
bDSecp1gNJdcwyUyYzPSKYh1yUZ6nZjkOkXBZ5JsJdCJy9hEHNbuaK69CB3A1uprekIRUHz/kvJ4
l/RHqqaoUAWrCRddF0Zu4/jbGasIXnjKwvVTzG9Dun0vVYG5Js1UhBCMSd3ZU5PsZwAqC5sY+Ram
Eo9VY7uMJlYPwoxjhoP4wSwUIA95L23Qe0TKiO4nZhIIhVH/FPUVoiCoYQDW3FWf9NU68gjDVh7v
YR2Fhvxi1o4DVcKy7vAgUJ9r3gF+DTplTHXyCKeZPDJNmvQ6SjsqBSSZdoFlwnjJPN1LFurrhLSS
VrqvdZLa63S1BzN5rslgK53KxjqpzXV6y03qRJeUt9HJb6bTYFcnxJ5OjR0Rel8Lu/46tUn66uoE
utep9KKT6kKn194l01500h3p9NvXifh8yckznZ5DPwV0qlP2Tifvk07ju0tG3+jkvtBp/qITfjT2
qCc7/i0ENwySL5WBVBcJaC+qg6MLB2bX+3+otF9aQP/VOmBDtU0GX6WrRWMMSHsfqrmt71skCVro
3Xn2qUgZrDcxiXdm4W9Nkzjd9C3nzrAxFlhJn067E/fOfjCV/Np6UcRcUKnCH/PQj6c8s+cr4cn2
zqOa90xgAAGL+Y8eoD+qGX+pCJ7GhybvmHxjuC/lnSYWMxxqTmlpk3SuAtSeauOGQuEQERblFgSj
fbJ8k3l8D+joS7P0FLrzzgXkv+iNDEY6e1py2d+Wy15nX/a9SG+Bvt4Mf38ESd28eveDXSqFBNPo
wU2lHF0e/6Wn5jdtONvT7O1Bgz8uz9Zz/SKe64fxpr2noVfcgjz5/RU/6MQuZx4Du76Stu2zVaoP
V9QOeDkitWA/uF7wmpV0HdcNzKgbXIoWc00krfVNdccMU5hGr9JZKJDbAYJsqeddwbcEuwIeJ+9S
EVEjNLc4w82yUsZ+cQLxpe0q98lFJJgieytHrE5s7XjXpQzqT3VZn5kHTU/4B09HIhn2J8opK1d5
D/20ePuB8JNiQ57sMlvWsCnG+spDt/LNHRNcBccgOw614+0ZTROINcbm3HdFeh/l2L+Zmhd1NRAQ
P0Z4R7xgnJIgUtHCm2SKm882Ho3sX7mZfbn8qP/XSvr6Qv+P0V+UL6X8Pbj6fxc/XvKX4n9Qq/8f
N/H38hWL+2Ob8Y/tr7X7//yb/qrc+9a/+Q4qK1fS4WN2XM/J/6U39YHFAOyiZu6bEBKgRP0XEsb6
N/4b+lnQS7CgRxT0n7V7YDEOMAZK97BByKvdfwkJIz+EhNCrYaJzZ4yY+bQ++dvefZBty6xOGTMw
G43k1JTvXwvsNLeQ97AvCJpqR2fqjS4eNhp++ooXCfqQUuDANxirOS7hCXokPQEzT+tgjD8PRCr/
WkNcA7alR5LnO3QzgHj7H24REaFjyDRs9l5OTCLIyDiYaz7NyD+z+b7YFk43bb+htNiuUrdO/tCz
+9Dn/I8bsNko+amUr+XHv25aJu13D5pVQ7FWB0XLBORYZsRUcYCJA/z6PgiQzWH512O1zUwL9/H7
Xex9S/evO3BpGUoAr65B4+b9HbR2bDZMStf7pg+1x4166hknj+s/kT4+7paX3xqMAJexwZub1odH
Zea97ea5rPdFOZQHwGv+jp7Lc1nDn/JnDGRnNygReKAzHsYRq7/AgOE/mfcOKmSOYIjhlrCCFxLL
UZcyjAdsqQZAkYaP2fzUQL4q532Dc9NWVGh7KEcotGEVVof90G3R5ixoQs078G0Mugb8kHPtfm2D
9mg0rbdhjDw4hQWQBJRiM/CQJbqeg0/LaLNa8+WpxF9tBzp8upna9E1aS7pth+wVY25vkzXBzeL5
P9FWPliL+mtL/G8FyVok8MvBxg/HJ0G91NCQDCQ4H1pgaimMLIxrBmcsAgDGwr8mQbDxbEqzgWlq
4ilqUVUP/h+kEuaH3hsXtmmtcV7gr3PZRt4vjZzCb9USaO69NoIQh3j3yNh7dzBN0HqhBRqAycqB
eT3TucpnPmj8gaq1Ir/f+RnWEFkU7nqvpRKt+KYuVg807UDN1uPMSD3kJC2mZ3pCAFz8/ao2zb/9
aABt4OjDl3GxejE+LGuj9+1hVlG2hzlabCg2O1eYPlSwMvwHlKMYr6gu23dBl99UkwdXTh614L3H
RmwV5C4cQL0B2dOudM6u7kx5LfU5X/DQitG7lQs4do249vvv7/vv79p2gY5AHmFDcqBbvv/JOzMW
Bm7q2X4UjbWybTYFz0BkcPmhG7fy13VPSC7szPxD/KSDlferjCvbJkU716EQ63/4PHuTrk1PcW0f
DG21BiaKyBfC++b3z/dPV7FMhhCAFPowJT+IEousyi3BWOce5/pirxqmtZogev39RTz7vSJRb2p4
OPjEgYS7aIzMD2+/zBulIqR6qNGzN4CMlNzcFoAfBH+6SzYfuS9Gzpah67aFXBBeOdmbDO3lHpdg
pmj7iHNn9tfSHjBaQZe0pVBhHDKMA3cpRrtrxFIYhhTek3DFvKN5fWNOc3OMKd9v0okBuAFDup1g
tnOLNQrGJqWzNyb2N0dO5hrjLLGFqIlza+ToxiK3lkAb3PgBf96uPfqKC0grc+H/q/FIOyThpbgV
+6ThAn9gv7LxoGk/AzKGs0UbRUfor/kSvzqJdQ9qNDgFVYJVtpW8NWZfHto+8leGXxzE5BvrntLt
LivjtyYMPFJ19lwE2yRwA+mwJ1nfRYhLGFNr8ONZg3YafmI8ZNkNmf8UsTjWtOS4b+u+iH1xGCMc
W+hIPWPh5a9HvXvPc9p+qfRYoi2wIZom2s8pPBQIW4n9Ig2Y/o2pdEgZv7awuDfYRJhruML1Ojad
b0Vjku3iUfEwoFdbJXAp8CNzBT5+yZuMeOghhOGc59xv2HUPjZn+xCwIxjgq+XAc0bl7bNxjX7Xb
lAOEqJUacN6IZ2UwgGoHje6tW97GAeez7u022vGJ4S3txK8MjBT02OE3wMsykRCjKs7t/Mzo6mMi
/ae6xQ4AoXK3oUtFKw7mEQfLYK8zi1dTtM2DG0Mlz6v+lgBjH6jitTFaBiF6QK9CZe3Wn3ib+cxm
2dQJLaFMG2Fnb4Xf4GhVD1d1R3U4T98Ad/t71NztJrR50HbMHWb9rwNL1xKADm1AZNykAY47suYM
AFaAH14P3SyoWOfQ8gU1HOKrVHIppsneRChYsbzZWYV4q2HKkxq183mg+8Ibp59jgu2Bsha+Uelg
EUQaJxuP3oax7TMdjmQVpZzU2ZK/Mrie3fa+RFs0CO8RvfluSaJX8qTyEM1Gc+UG6smgbkw92JNn
N+mJrfSLITK4ad2m22IEwj/ptTuPLBum4nBRDrDHqKL41QMqBEncure8zNcpyqvHWCL82vhVdnwa
l4XbLNx3UEw7vKPwvs4BspreU+UTyERQgP/6BHJWmJTWPTKbFrNWgk+mJZbrAqcV1NA62hD8fWVe
WZQ7WEHILgrq8HwuFTiYlWnS6xwNZLwSJ/V15bFoYRO/Xm6c2yWKQRO3SwRnGiIyIHFO337BtMHf
QW5jv66Q+mcqqq5Ln+JPPPDuFADn7VKro3Qn7ilHUx93PtSOaTiXEDRo+2GxMGF0yMhV9iZavWEp
hz/Dc7B0079eMNPJ92ZWP5cw4IFFJW81tnxo95PXy3aBn/JbN3GMeQM7QZGEXKB1KWRknCCVS9rZ
SOoa/ciPSDJAPLQQTxElq9WAtBhteXLOSi/d0N32NmxU6dZdqmfHLM+X0wnGUknRkl/AkXZwMt3k
DQR0cGcm5S4nSFrH7mJvm7aoqBiaG/bTH0XGZmKZrNyCoGuF6P4TjgJseYK/d2CvTd2SHwTAdKOy
1474Sm9nOCqz5WXuzWVT6h22F8ifz8nEvcW9e2OW6PDrzLkn38FBRPKpuF7yOos4WXtWkzChwMu9
ZBN4dQ5rN7YEpXMWa6luLk8IfvxNfxJ17Nzro0C55n1XcWOXd1CZ/k2cAxDA1IZpkvHsIUZaQ05i
2RR01AKTvmMpm2cjseXZaZK3tAoztOEsFQZ4cfbTO51ns5k4zM2Us8OO6i5iy24y3rYerbhJ8P0m
fJmMBCz8Kc8WB9gvwanTbweUAMKNpTwvYWEAHOI7nKplOl124njSgZgbZpsx1goGG0etefGg9WGO
QS2mcLkTb9q1E//Wa3kBfdxXu7iEsQ8ThPko9BcbT4Nh0cZi02Xwi13OFSvlplodPKeucy+bYEtV
ed5bAVxF8GHDWq8wKg0EyBVhOjvNDlcGDGhKFh2ksmqNmpd5X5Dqa+Ddxd7yCSj028VE5jlmZn6l
InZ9sqBiX4f8hfVAVnDZfzO9OwYMgO+LVFor4ZfloU6w09VnHGRHjL4iVrXT8wGpJT27DAqvzJrt
Jqm0c5kOh3sA39ueCfhrEWTzJ4abIV7C7VlZEcEVzbzXy1qB+/yaeNEbZZSnwEhmDowG/eLAT61P
m8BnX8RfQTfhuvR6Ui7z78KFHDQAOra7hmYfVpWrvirqnUKBwLvFjGyM+VWZViA+d9QuqevokFUl
B97c1TfskjXGwVF3tEdsRlond1eTFU0bqi7+Lu1xvGDaOdgkNeSJsh1npGuRwwRbtYSvTGpjjWch
ktoNEtRK58XgtxTtoBh37LIun+kWdruJzOq78NPl0cqS6gqWPFSkqnvEJ5ZOoPBivL+lfEb5z4wj
LSoiYqyUo14GG8tajEOY1bDNSZOGMtShQTXgiOdE6k72ubadmeE5jQzhISmBoq8TuDQiTq6X5sbC
4JQB6EmeUHS89iKbNomCc49AFX3KuLS7FJLlFZbaTL8VbPY6zStVlW4iySwUx3u7Q38SHXyR1zcx
EglmwRJah2XWbR2bnk+reWFTFtrEKLAgIybSV7CzAeybmkVDwNaBOl7JusgORsC0I9KgY+fXz5mP
BILRuGU1WO54TS1fu+xa7b6ScGXixA64PKX1ouMvszGvW0UL/unQ3fpd0zunDGuYMAvHn2nXRAea
QQFElQASh4nFjxq3STh/72l6MRLEWEEkMFWBjJACKuhgUZsAz5K0iMGHol5DpQM6isYVpgmxdRBJ
lKAfGo3tEIJtMdw7wZAuAnLCRIMRQYjHW4Bu3xmyumZs7Sou2X+BrnySxnhqXAY1vTiv2MrFz8pl
8SkcCBk0k3hl9uLF6dh1k1pax26x70NAAquESapGWOmmwM5vZSR9C8NbikNN7X3TTjlfrc58FjoP
GEWxLcV9/Can0kdSQ/wkA3aasojmT1aHcoU3vNDE5gTClDx4GxPd1ZVe9hkYun1lL8bzoAGyQrbP
BZ3gVZ7WzfcQF2O2t6LfLq6C0FUSBEeQg1ATEDEZ5HDUkAW8hss+bov0bBmccyGbA0rWbiuG0t/3
FTZel4yeiVK2A4vP1KsIZApD3luThxCioBHd5KzbUi9REuY9+pdXf+i9fQphLfJYMYFPL1UUA5sm
R4G+z8Ez7iXVh33rStJCTuuVT5jdy+g1dcpnI+2JkR3jvl2mBICvYoVSLD9JiZ9hbKieUafwDlzY
uZrlNxLIegdHsblqDbP51Iv0a8KZFkKYrc3ZP40NmxpwyPQ6oeO19YiqgHV1RNd6O10AiF+nPSfe
4HXIMBzvyYrT12rOzwQY092iJsQ2tXVdNcQ1QvpnKPsueSMtzE7bhOIJ+QgeYTvQc0XBlPGscePe
2GMS3RmNrL7GBr99QZi8lak6QoFsrqqM1YD8oCTA4jfFFYrfmRL059IqQJSLeHzKa/hZYCoIPHXx
Cmd5bH7SaD177GtBS5yT1tF0I4Rl9ivX15u0pgIjJSH2brH0TUZiTHMZqn0RJ6u6bEokmHIfGH17
hJvwVojoLeS0bxrOobZwbkKL+7yc6B36Ku038VrrtRqyTG4Cm/ngkJiA5NrcJtYsIHFwAVufmcVc
0sHRWQvOUtNKYUWz6cPmuYQ8th7GfrwN8f4ANG/wsgv6x0xnB6eZyuTKN7LpNoX/81Djm7XGxHIr
QgPrKoUZaEZGj7qLNcmwR0GT1yKMsmHahJ4vz2HFZTKTNTxF1vINU97oRxNP4JsUf4Hn94zqYhKJ
1wqryZ+D4CUbW/6WJn/THkCveYAbZcapd1n95JuAkJL4RLL6RhGCp8rcB2/C1Ng373EtJdULOLmS
CgIRhSrHXuAMhf5wDTqIwmaqz8CQ9dmXYHNbYig2hbC6b3xASHbn0/mTIlmbRgRljm2MYmS6zRUU
HRCLJ9HjRjNU1RXW2MvWrrn8nHnEqzYBVizMW2wx6JHZEJFFNEo4UxzDrHaOuJ5XNBT2/eXs9Se+
08gOnn6f+F96PB+LGNQYaZnRMTEMV5dXfukBDcmghjCZ0z1moSTiFgVbp+ue64qiIAjHZbcImfIU
vOVuAVkVmXnPVoPMsP7i1dWT4cWSb5hEV4cZvTLE1lXqKR3QyZjTsoYrLQ6MO/ebaATqWo26KSkA
GnkdAXAXfroUMi85kpLmj7jLozd36oY1gMh7EIoFIKNOO5zO08mtpvw8CUlAN+igVJEDdRZ7SKNQ
DIqOJjSu2/KvJKwHSf7Qez9wBGiuihYlpw1kiBUVozkn5904oRcckTxN/3qJnI4A06OgKZgOgBb/
/idNsObOQ76UfdCSU3pqDE5tT0XCNQm6mAH+HOtSKs/H+d/zuUn4U38oUf9DUczzaWa4TAPQS/lY
ywPGXjvIPfp9olokUuYSHbB14xRyawS9aIrXKCKM9ZDF1h/KVfL/kHdey3EjW7p+lfMC2AEgYS8P
ytM7SaRuEKTUhDeZSNinPx+4J/aRSIUYM7dz0dGtoJpVhUqz1r9+8wcYkfZ91TmI1V34DdT+ZUGx
s7H4LsL+EJARG7kc6tsc/6W7bPSqrbO07fce+eguZtYHrTu/aYZquA9b+zCLyXr8++peEbgPixvX
TF8Evs/yfocD93ZvtphxFgdsg43dChiQrUYJ3U0QgVznNks4Xf/+kitO9u4lwUcxi2c8YVr/dsr4
5eOLGld6zH77QxeLYFdKcu1lwn9ZJYY0nRoiaAPjFm8sUjXgGR7//up/AAuZE/AGkDS9jbJ+X3oV
DxUTNEMfZEAxVgDobGoaik9W+B8eKyizjdvzGuD6YUzFbWpjm+Lqw2JlzqaHWblV+fQdgsRVF5ZP
sy6zT17R+tMHE6vnC/i2Bbq/rrpfHqusVUJZAlMvyfLuHDFxuM+0o04cCUA5Y/CAOxiaVBP0zPaS
l2oq58MApzUieRJ3uSH7uZRf//6sV37W+2+aOaIHhxRV5ofFhYeTykKzZY8V+femded//l38Fox9
G/iVn8zO1ynju9dzUUX6Dqg/sh4a898fQW/7hhdjOHkg7/5KITXa1oZb75rYyWCacgFbg/fslPmX
Fufd0vS/qMwzMKQbL3u7+KkDiCGLS9j235/COpX98LbwsHBZ6mxt720k8ss3I4KpnWE/doeKMOuN
X1I8e5KjpjexWeht+9QzdU8Byb4RSdXuu4avyEjxtMyM5hGSIsAUdRwkTZv0n6aeKTLE1Yh3ZKTz
/IfXHV2N8cTiUIJo/yQ6cYuZyWufpFitJX1OAEOyg8Wdb3yM/je6Zra0Th0x3sVmwyzzjVNpbOzE
2lub0IBKCIAbcrcqHg1Q1jq2e7vYsONUp78/m/fREYDq6yTZxRDXIwzZez/PDa1hggBttockpl2Y
XZls4IGi8x8rcDFfagIuSTOddOVAlhnMt48JtLpxStlQEPpAtXDRNgssobPW7I2dazIlGta6eSmo
SrsqWS5Xm9KI6D+bJMNPz7M3yebvy9xHPWx7GAVA6sLQ8t2yGzTnvKLYpCjtcLkNjC2YGlE3PqF0
NpLJ1KsugtBVyAJ8GREJsVcjZkN/f5QfFz+OTyHLy2ZyD2/k3dgZHwYBNTHBoBtCvT3yYKCt3mb1
4H3yQvbHk4bRIUprJCNwUP33Jw1TkFjaZUFEHMHBeU7dY83Fspe+rl/LpQPh8EGlshVdJhWziWp0
8JGNbdgGIX6yHdv0xaaFh4dlX/gV/V5BC8jzLXbN2jPWNO/g2xdKMJsX5JgejZje5e9P609fGgM8
BqDIAFEdv58c13SuNgF57SHtKgJhS4fI3HpqNxUM/QgfHSh1Y/9z7ZfmAvipl+krWr1PTqyPB6QP
LYJ5orCF8/GaKO2+81vLag+m0/wjwhkNmU1kYl8qDG3nz17N/jjB8lffjpC5r7BQlr2bYInG0uRW
2S3zyzHZF20zb9ex5IKqZRNaiQuAS0GNnQpXROAk19XSPEJULy69iuLeMZOXNsAArnTkchxovNHq
FXTmFZ29EXfDZS7G679/TR/vUd4xmTIUxB4n+nsigXInvyKZvD34Bu7VTddqTKtBIHqT/gkomwAZ
s/xkaPmHgp9XY0WYSMk4tt/vpJLSYWwkjn5xDrApG+HQiE+YSTUIrdJKg6fizUlH25864KnzUABU
rpgheDsJ5DZWyhnBffiI05BobMYBQgUWm7hY7yXVbCtoMVOPtlu4+pGoddD0FROpLRonm/HzXvvr
aZa54LXr+MVBA3Rb0FFtqkakR2fxnUNSYOuDjvxLKe0FK3KGerAdMUpk6LBP/bWYj8fw4K4TSshe
t2/hOW+zjabEH4qZ24+1E/YyzctNJhOK+Ds85mnTtt24R49f/0+ODU84EHiYCZtwNn4/JglEI+jL
4dhIZp3eYFcBKED7ApHb0RHAcsMdSJObhfYLsDloNtzhXT3KAP2SXe5qj7QBfwYjejvrMTlkNDpn
uG05Xetutbaf3kabTktmQsi09gzpn7hKc76Evy/KjwVswPlK8QrjxLTRF/3+QVTiMIJFkHCoUdlE
/YRrSeWvW8JJh/NEheR6B0v15ASxvxX+UHxyZzofz1902j7eoA4Fu4WO+ffXD4OpCMepbg4mpvHb
BinXjVWA9wclSLiQofO1bt1qk4m0wIuXPUJ2MaiCAY6drf/lFrXc9vBssQBnmXJ3MVEiLXhL8t93
k0DDYm4eDXyGNm/zB6ANywDni6ccMUWqHt12nQa4gOw5oOTBRAC1RbgBnLu02a1CcPDVLN1ta4YX
aiCH1YUhu59Xzgt2ta/8w9CjNMx/nC4vDwTdz4fCZ9z49y/pD5VFYFN9B+RKONzK3voUf6m6SA8s
4EGmzQEiMLAQA4LKWUfCFhOhNmMbLmgZIsTdp8mEdb5kVAykPzM8aNcACyBKs4c4pYi/5ba+Ldfz
TXoPTk4ILE6FTzUTfRIimUX4WNIe/v7uP557ge1RUbDvSRD50CP12mg7ol9IHwmcgxUzX1yPimKm
K35Do/CM/eTU+1A8+6wp6lOaMmgOXOzvVhXOWfGsCjpBoO02mls499k6uX+bxXRvX2/PUGjgfIHJ
AWmkX8eAg0YlJXDW2Cmpip0LmQU9K2fO35/H+4vy7c0h1hbst5U1tP78ly/Tm4M8J62gOGQpPAKt
eA8zZUS/TlnL9an8t19u3eIwlQQW4YQS/f5yCvMfXM6aAtXTumr96gKJEidSx9qhd/ysIw7edwg+
ZxwnCoxOiGwWnePvr5eqgWmjytJDmmJCHmYYW6SO8lG6I4FTBTbHY0FFktUJdwZl6DFzx/iIXzWW
0mRvfhudKrzJh/6Ic/V1hy3dTnqQ7p0RRejIHt2CrnTnZdDWh3CciULVdXaBCUEIW6ViurlosgMy
fnk2oLRjdn2bAYefUFJa+ybv5NZoSCXPA2TT9DBOukHpNm4d8oM3pkiH0xSPexBJuVOJdA4Vtl1n
cDkMJirFNantCFKhg+EkIHiGlsou8JrLiRsokuuaPnm/4F24LesAw+6UH2Db/GKtbDtrlD2e/oG9
r0pyw3xiji+RIw/Ahq4NIkjceZQxp97WRSXOIKi68MCKMN96laz3devgsZurAfE8eh1QslgchC9x
9M14D+jLEvDd+1Y710mKp4EBOkxUJVHghbFY33H1EQcsFtxPNpp4X6hjz0QRhjEnDTE0vOAdnhgm
EslRyS0PgyI4vvU9ooQ1gr6WyTa1VG5X5nUrZX2I23EVwc94RbbrF0iGxDZQRA7D7KGu95WfI29I
f5R2jrob6iFx2Fgw43Pl7MhQzrcBB+TWqVW9Z4jgIPLiaQdiMR7mZnQuwvXX542+RsPz4PqwTcYJ
u/EQ1eiuVxV2ZHkXfAI4vb+8oP2xodjB1DEcNOa7pc7JaeFcXgTE4S4HRYoQENEnu/f94fn2Ej4M
Qzc0MTRbHU1+PSzowlyAgCSAMJC322YAfh3UQJvRLpBBNPLA2SAk6+9HxvuigBfl7MRJAIR9PTbe
nVDIebzcS1eZN6riHcMvRUqOKRm7FRaEAUZ66Ne6U6PMeONoElj+/vLW+9reJ5CTAtmmgAdPBXH5
/UPPsiqHvGr8fe+1BnP5fJX0iWWb5+sLxm54akMdHDjtHoAdigNxzcOXv7+HNwbcr43w23sAIses
GBl0uBLEf33wbBvl28pAQe8VxnaYZXesHKymF6I0l0gNWbjJKrN7Jkg9Jtzed66aCdZpre2A4A1/
2ZLSgn/X6OR7gluCR7OzeZSyo7pL232Fd94dsQcd/qg+H0en/oWUjkcY7ii/2gmshGiq8R4YQ30j
fIzm08EoPym+XJvP8NtnpIBFOuMJlCGAbe/JlKTjeo7kCt337KqLUahpb7aJtQmHZjh7+xAhVnI3
5pj4F13KDxg8xli+mMsWX4Sc6C5n2QqwiI1I4+QYJmmwJf7IYF+bHZ6Z9msLF+NoEEiDNAp32iwR
t4VdiV2rsuFsWVKMK6WnYAAgx/DIFmGqjROliy7KXTyM4z29wPBBLE4uqLGvWnvZqtWGFpfYfaFk
dzXxf+5bYq2jNE3uZgMpnBeP5c28tF8XlQsOof7MHbFdQbtfRolMh0s78/Wj0ay2QP+xur7593P7
1ZBZfLjYeZyA8HAqfaBg8b7XasMwxhQdgkZSKLCT3lAb8l0usmS8x8gACVzvWPtFW6RTeySd2SBe
m9xtgyO6HwTXGehVwXwZm1G2WV4P6TkqavNZzjmmBEu4nPNbPLxkmp6JsFMfAZL6iIfuHcg6+7Hk
LU7vKGtX75aYgUrn7KUtMRxQttoYSJr6cu73OIoQODPiQLqozyqb9yJXjDgsem52LLYmbOA3CdIv
pU1OnrAHnOLurYHLO4Ai/N2eRoZgvPGYG5SczL4J9EGPk7EXRoUj7SLTcyvXAQ7WGRErKRl+VdlU
X7JkpXdkbLsC71W05S7KTXtsWZiorLa44y9bU7FGZt3kGysj06k3A+yCVH+Y5tSCS+Dcj4N4dAyr
jGYM5ZG2/6TX6XGLVv15pQ3/mEDauCRjNLjR1JO7tMRQJRxK2vE6bZFXTvrggQ0cHEZ+ewaTLPSB
l5zCUnyC4fxp7TC5cAC9Ofs+FIXzlKXMKFk7GNW9ojYIbta9ono0jaOVDJ/AuG/Kq3c7X7gChhpI
ro3p9rsCuerBqsxec8JCp9rmzKEfIZal5+1CMqO5VNNemHF+lXo6PbcDxYGnKL+skYc+DZIKniyJ
DdPEb0MYX4yJdxkvLkErsHwm72xOUDPLmX095FBe+bukC3nL1ghZlyrn+rBHdjNl+2vTyeXWbiDz
WZJ0KwuV7rEX7IGWpvAi70xvVxBBvk+hxH8Zh1LdMfCPt5adDqQlZkS62vA0CscC4vIWuUsMWhvI
XOGJieytRh+DAwtRjdUS9tgC1/6FQl1xOZocy12LZrlb3w4T03ItxIcv7sza6gauGTLsg2rj2n5O
aIVmF2qDPBGzIVseJ/LvIsZiBRIz4+yUxJ59qCpg5yEx9pIHGaW+5e1SsCAqUDbE8skF/YfVwiIB
i1n56Ost+fvl1HkeEVkJrFh07+sZwvNTmKpvlsZBle2yIf5+tH18PaaKMNIpsWjU3fdduoeMXBlo
R/dlhQUC+R35HtpceIJzRNLbQnrK31/P+lhY0ra9mWDS8DLMC9d39MtJEkBvk3aSOHt4TGKXrbJg
ywq8i6xiEFUjhD6fQofQmo4cmaZXR9VxXHi4au/IoLc2/lgzChj9eDPROWP1zUVlDnzVZuMoSAmW
PrSSj5J5jbqrOo5rt14vdzdW3DxZeePWzfO8HiNJ7cYwrll0nlU+w1+UO7xqON6bzCC1UVgPiGu7
E0k3l+WQFnumDK8SR+HtMrqvhV8+2ynv3TD1tJ8Rgp6Da9k7q58AVhr1gKE9J5XByf92tbYFpZYK
kvQRRpkg/QLCvQXJF44IuwnTq+CQsgTPm7Q0z0ft6EPjrbdpVUAGb6lLiox7pq968o7XvTrbnB+q
6mdSETnfioF1vkiWeKFUd4RZzN1TcOx2RSu/ZlmBy3nNnVkq3lDr+80WxGXZhkbKFGDGLfbfPy1Z
73hMGnvlG3TzDcyQbW+PpCRCLYjm9dbNU7s7ORk+a4qaB3bYSD2gp4WHOHWnVJvBpSUZ4Pclfwx1
Ehw7nx1ap/wV8sGNbR2HuNQ2kL/hfOuDSjp1lVmwiEiWwyph/ZgGLlxXg7Es23aw0OnOjXdAoxSe
7Crj2ZUoN8vF++LN/o8Kvu6G1BH7xO4cyHUrxI4TjFXsoodFt0zJklFGv2330OPxwTTlFQxugTak
0kkrnn8aCk3Tztfxttr/N0s6LdI8kGbTrfyngvrgv/h/VV8//0ify/9zo55//tOlvyo5//8v+C8p
p/8vB9ElcL+wXUw8V2Pk/5JyWuQac0qErmW9yw4J/8V9StA4oDvaT8Y7/1Fy2t6/mOQGjCtodFYd
6H8rDJnG4l0lDQUCfjmKUYRgZKS8d0KVSUUiJZfSSWVEPGFp0xXXfuf2eiviXs8Rdj5lfiQsqu1J
lFOpjrKg7uW28VP7BC6W7zzLVqclxb7t0iKeuI+GiVyjCE5J9rRkLfEISYCCZmdUKjlbGg+hi6vI
DQXPI+K3cd0qw7V4bp+8EnsjvMGyWkXc5gl9NFENwQ59p/+1GzlSLe3jeB+0w86cR4xfssB5aZe5
KDD5cMAAKY11ua3tJFg2yxiOt6FFzv1xasAoNvZkzvZRTrlCSrgMMI8HhBY3gujaOHLaFunH7FrJ
ZW0K55Y6r42jQg74zuEB0robaUgiQ0RQma9pZjYLdAlMxraOYzh3NSlj6NHiKnmU6LfglATx/EN4
hr5p8xLrjamq+02Ae0WPp4YzPKd5N53cwK3AtVove4L3QRJ17HBxj41pMifw1HasbO9kWRpWc03N
GkFetUl2QqzwoD17fmR8FOioXuwYkymzyY524NMuiEUVoE5zXrm7tvPFpV1Z4+U4LQYhwyWUxMXJ
liuR4Rhxb3NH4aLvzDLZ44Utwm+DruVpliTB7MoQ5//NUie2PMwTthBlVCY4mp5k17nmdbA+l2In
F9GF+xwdRPDQIQ9Z6xGmuzHyzEdmn2gp52F9WOmp13gX6Lodd/waEo9DRx6DIqjmawsREeHDfkoo
U+IHTJ7J1hw3+ZjLrRXXBGzgKHGnM/M1n+W8qzGm2Iycc0TUgA6DIdmRkpaNVqebNwNRYFdczWlU
CczN5sUhQLiwZtiD4M84C5MbvRVh798DrJ7G1rBQNhoxSQxlX+2cPL6ntEquRDl8s1tBZ+MxBWV9
QOhzf5KMjP8PfpdTUpPjalbrbMferBzmHdZd9WVii/rMY9ncVaI1Th7uUptcODw6KTEwcKpVCt2e
9R5kg8RwNl6ATHKJg0saFNyyHRyeCamUF2U6+nyrTvrTGbryEDh19S3Tbn01CBLA+mEVUYUYdRhh
SjTh0CXXRdD6O1H2zZ2vHAJ/64n5fOEuu4UJ20ooM+MvSTndF5rAk1kXyWnusRaUvq/OWo8kxSxs
4i25oEbkNDmq7Vzcy8YqKJgSxLiJTQZwXK6uO2MRwaeyooHkLBwG+0vJfFjCYwdpyWe3f8CH7mZo
FcwWcyGmDH0J1XOqr+O07KhSZk2tAqOLNEmoVTbXGKnS83BHl4qli2/c13X7T98Tjwe/InJj5Cml
1poQss6/1ppdlgQGRD1+wmy7qB9Bc1sOI/HgDKz/GRdjt4p/lhZJG30d3nDTmv+onCxWhW8DRks9
oKanEc1hqYS93atP2G/PAHUjR4NvvhXVxqiKhew0nFKWEl/CJHZRchMOj36b5mOZm+4iTw0fUVhV
YjnSTJvR9+Hizu7yaPC+93keL/RljjwIkY+XAa49hAkb4z384ntPxzkR3BV+GWY50B0qf4eBpIML
4lTfqi7rsGQsk4hR8HIFb6l3yBeZSH6zYhIvAWr7rZcTl7Bx1sDRuZQGSXgxaedZrptoFvF4FWIr
s/NwV9qFqev+0FK9tlKIrdkH8mzyYrFPrTHc0dRnG8JdqhuXaBIUd519NsEMfWnaut6b9K58eKJ5
bhxtJpBzyUJgJXASkq7b7dxZBt9GTDR/tgW5sZ81C29DvF+7PXgczChpy5kBr23DO5yyaZRM89RM
T4HdDXobW2PlbXXWzNcdGpMvY6Mdzji8yLajkAvWblhcP9TSmEFPSutnn+AgfgHKalm7QrtwGGwM
+RFH8e1D3re4pkZzJFWCYGcaaAa8RGPWgZWe3L4KxusJ/T7ZEcUyfu08UdzNqJBECbzrDe55my3B
5bL0xQ0x8RxR5NqS0J4LQQaNrbsXeNFrYZZ634pubmDIFjOUPh+9coTRNvF9sY9MIYyL7jSO/nzo
Od+xNyVSuUyRnyximI5M3sOzcAY8D2xqO1GiIANe0F8xRm+3HiEjSOAB0ill8dzH3wqPX0AoSN3c
WxpT3aiBykjsJfEcx8BTq/0d1krIZyGx4rI+Ib07KnN2qwvfyYJdqPBVZOJm/APDaz7rOts54Sws
l41yTOOuKLx2NzXava7mTtx0JEjfo/jeLULRP2SENVj1skpkc6u5rsLK3QRwzK+hkLrfagPTxUEE
kpwXyXBcEwCcmAxMWzPFSDgJ7lM3qDcdCtF8Ph9C/dxo69CnKBRsMPmrNn8ZBrpowwouGov+xgXo
3DKR6u5Sk0jUtOHBUW9scGuGVwWybhwJ6cmeKdfhcJMOFfU+jqZGfWePfXaVEuwL+Vt4N8TIHn3A
2RPXSgEG5ZVfld8SpElyjjwt/mq5NrfdsGsTRDFICerHfIZoYOIxOY2pu1HKQa+0IMG1WJvX0pfW
fZa4P3yoCndNys6DxdJfddrtkr0RpJ2xCWjYlhN+rA5RbEMS1j9LHKEewYPByDA0DHHEdwYigZd2
sDmUXXf6Fi6T1W/DymyfZ3g6Tzqmy7rHTcaueX++nDceY40nSyTpVdBqcZWltfeCI4y/SnyYJiSk
Qb3Q6nXQ3L1h3NSWdg+hQXCGn/oINqvcuxfC0D8E7IuosMPq3ibXPN3h77gcXKLKNqXs3Usi4dRl
3/QhZmxMw767VZDc4VfkXJY5542UI/d8P+Iy7ZBc5nlG8CBBOiInE94zVS02QVALEus4mrI8y0Yy
j/g2sbSPutIo7sZajjiCBa3IdqYqMpMGaOXGORQc3Y7DrpX7YprabcKJBXMSgyK5YW6aXFU6CXmc
ds6170NjZ4Is7+Ymr76tePI/feP1R0ovTV6UaJjptDInn41JDxuhr4/tHC6cfgFiu93IzP6r56LZ
KOZCXDVONdwleRg+9h2dc1Y54CUqTu4Wo6DkEaaq73kbxYO1LHy7MuNqwnHMPPOCcThPpeMiEA86
/yItygEHp1C6O0wxMDNT9tOMUuoM4AX1hDkX+VNJoPTjHI+vQ9sb5sYig/xomfXeJu+aE8vN3UNR
zNN3uFkqJcMNWhQ2SEH1jLZ1uLfa0nmMJ5+0MLsa4jZKOjvIogwB2xFkSHxfCnTEXErGExZH+V1m
xeFz28npwXJW6ArQvQDCtzvqktoi9Sc3h3IHBm0nkdUU/T4Ti/ej95wc+7Feg1+Bl087ty967tUG
0HjjTHr+bgbKuIJhhxawjrE4x9MsLs4NJ5eXTu+PW5MItp9mhcUce64LvtGxKw1xzzbEeVPYCZ2G
bSY4940zSVQtRtebFq9LL9JcFk/gR9W9i4vjaYyRnjkJnEV0OA4gmBPXGFOEVGLROITdGYceRi/m
PEwlppyywgV7Gu3v2ifv9jg5Y/oy5w1NcxWXw2WbLzqSdoyIpiz8bsFgkELBaovkfJ44XvawTvyf
SQrXP868/izNbVUcmEstX5GN2e3O0hZc0GQiOrpz0xvt1cFLM1n6HkUfIOO6JGmeiqlkESRswopU
GrY86c3ORoFNXSCYIYgCrTL9D1a5ZKvqpCojYOvkBunA8qDNzLieMUS3IT2kUOampTRedY8rW9RV
dkiGaWe6V0uYAeIx1BwuJUI3Qm2FeAFmnNHo5bb8hwyw4mRJLy7wjZPJY40NOApFOKr4rTjOq50N
wxaFQCl32IchtJeZP+1i4q+GSOWF/GrBdlwzTqdqB5EkaCIu0XEXFsFMILDRTcz60kWfd+S8XgNW
hnc8n/pq1BZVp9epp0qO1i6IRU3eEMVLSyidbJ8q3eBZXQW6V7jPZu7OSsbppBxjPIiKE2Cbu8An
mxyySoIfIJ6PiL6za0x1k6M0BN67IxZWR1WTPrPBTnpAlpwX2t6kmQMuVCsdfkU0tprtN/4XiwCM
F/oY0RAVnDlOJOvZm1kKmbpS8zQDtGk0WLMaH23TvB8MLbEJlEQi9nB/CAs2TXz0iyk9DovtPiP9
9fnRXOqrLLGnk3SxeYX63T32UnSvU2IG1dYYm+AeA8bqfnHy5Os8ltxExeCnJ3KlUli0fpCSO23V
xZ5C2LjE9th2931r1KcUhImRgUi/qMGzz+ZaaHVW4EORE6BC7FCUqGC8Iu5RXfsBsoaS6E88C6op
QgnQnXxvCJ6w1ZnuFeXWtLWQH59olbxkb02iPMHBr9Rey7naLj2rE+3j3PjX0mL+skVGYG6WYJgP
phzF8zDX6oQjQXNlWsUUjaE/IzNSzki+odNSgaWAk0kUSmO6wc69irLSHX/4ItE/k7Y0oGzlQYX3
aT+sFSvnxDPt7IB4qdb+Bk6/3A61QdL85I5EEIDPfU3GvLQiHnGYIYVsc3rpNsXroxoKyl/Jxp43
CUlyZC4EkrCAXj84bpnj1RpPINsm3sfJIUHNH0EBkZeB4UwHhnirfryfHttGxMV1ZWDnSBm0nptt
ZuKdzHkusG1gZHVDlBRVwEAnnB0m6czUFz5hw2VIVQQRxm52sLdHFnMZLlErdfJjUYs47wKCinfI
TBZEhhVWydidBmgF81KakRhJ+zsby8FITpjeqJRggWb+3mLdtzH7vPoyyVD+4xZjcDLxU/7mukX6
NayHnjRk2xwPo2lYp8YCUPW8qT/NdUpiM6rL18IiIX0fQ5tE/FrV5bSRHT6esxV3UA1d48CVJPGe
xEV3MGnGKhvr+jkBTIEg5rs/HLjyq66vdR+W0IL5tzoTJqF35sNr2M8lgyQsQZb7YZrNqxJ0Zmsb
RROFcTcRfDrlzV3nhfGPZmnhy7tK3pfmNHNnd12/7xtt0C9qkd0RO+0zKE/Lb05oDFe4QU4P2OTV
8MGIHaCabczrzIdhF9ZtfNmVpns2sOEfZk3pr4xyPib+hMNUNtWvTeDX166t3AeWPZVw7pxZoNqn
yYr1Y6IH55yQjeXcXywYpK7oT7Dz8WHQoj7YuK92vntPTa5uoW3Lc4wW4P/0osF0OPOeTL65l1jk
GKgPprsfMkdt48UqLtq+zm46f94AUzkY9FZVEo02OEMX28lr4KRfYkh/R8dtd5UqBSy7cNxg6Jzs
ZuGqC7wInsIBfxJZdOMhTEO1Y2SEat+DbwRs/i3kwAJebseT22U/LJ/JAGgFZmsqbyM479QDdn9m
p3F2JCitPI+DnCTMOl3d1qfyO2zg+nIhRTwKBS0Ct0N3hMCij8xwic/TJDfyebq9nzliCw8xbLg8
fwFH/zBe/sCKMF0HkjrjeMdyMMzzVuLVLyMRg+O3HjlITvaQkYpdr1VaIJrkqh1rZ9y4LKF5AxOB
XA6yIfcF1vcnjOXiTxVvHwbd8Mw96F0rtsq/RPBOm6L6GEGp5U+nWXmHfOj0C9D4iDfQ4ITddRDU
lndTmMjldxihjHfD3ND/4TihGc8O7G9SVL6OEwFN34bZVsm+ykPwM5G6lXz2XBjBW6cz3G8SFe4N
Q3WevCfKx0CS3SfeALlqHKwXv57qGifeVH4D/lhtfbW4t4fR+KHSmMK7D5Ivvin6Nbk5yR51JlYx
3OBcYmoOKIDhwrdAJSyULJ1uiYXNcXFB+rObMUU9x3pAbcXcCAoJkVyPyG43GrrSHX6ReIVOk7js
y4TrsHbLvZjKR1s05q22kzN/tLDsX0FLf4Uv2zckE2UIJ6QB3zvdAbm6d+0b7Jm8QaCQvczX9g0Y
tR3p/8S+KbiZ3ELdLclifYNIKGUkMaIB/loL9km7Pf5iSZCROVhOX/DpYZ2Wb9W99Vbph29VP7a1
dABYKs8/3FpxdjIBu87f+gRLN+IYIw2INFpJGyrZ2k6AJnnPUBjKyC3C4IRl9BcGJP2pnVQCKx4k
tFhmNzLysFn5CvQscBFoX4K1k6nWngaRPX9c+xzCwXS6Cxbu57zBUDm3RjqitTcihWHYpOmYbVVb
uQdbKjDKFRHdcJoYL+VbkzWt/RbBg95LuPZg9tqNzSTmPElcKogLQlmOACxM7eXec7viybXL9pkU
SrPfkhZAzDuyIB6S25TulV7oLw8jAbawBUPZPqq49eqfRuoRmJG6ffKqBbKlm7/vV/uDLAO4BcdC
5IE28wkrsN9xt/raywc8K/pTRq112Rok0DRjJredEsUJY+7gJANVjZu4b+LdpJrroGzii3Rq0Kwa
3ogCVicSNG3BGh4EoG6juiqwoQ1lU28dcNJHRtbtECWZkPfOiM1Da5O/msy4nXv+dA3R8HpEK42V
wGgNFxaCOs1AYYp/wPsUe4wlvZOXyuIWp7UJSN8jNRoD+VakUBnjGyzqEGfHCYQMEe8tM7lnj4sr
VMKXNGbIsw3HHDjxTFIJwet6rmwZeMc0ky6eGx4FKneHeRxav7zxvNy8QbMBl69x3OQB6ll9SLDd
2RE7aSQRAb0j2BueWFccLvImUB2GLFQyeuuCLZMKiEXksHOnsjhbpEl4TW/h6EAD3tY//b6DtlEE
PYWkq2/scCBzOBnjbSPyYeUWldsQdSqpPqUfP6VMFZ4md43iGKtG7bGgTg8ZMv2CW9fxmVnkmjDv
OTnWgcuWczxYiLOrEDXMVT78rOIQX/KSMO0DnXBNgEkXzivRE5Jh5PdDePQw8L6NhzB9qfD9gXdJ
qkMcE/AwgYyAFGSEvWbEwpQ5zAjbzKwroMWFVUnRWeK3fQ5J1vge4gW349dp5sNBfVdkeWCD87by
iznH7ABkptGAYzmpT+2Q7r2+50pb3GE/ozR7GmwrezDSzv4qc8iP6G/NdNMMkqNpGvPbpdNrQrEj
zl1OqY3j+3pHMHaLGgQDEz+18i+12SGIKdIQ1jvyUucsE6ZT0sR48QUSKfPg+anJvg5zcdFWzX0Y
jtjb4KQbEQDCTQS5y7n1DJVcjstUVsA7JglfOZLZ4Ib4GswC23WIZL3Nkyw99csmfpszmevISYHq
Lsy010lU3JVMpcJszjFYqknreZtahcyv7LdJVgfVZc8A2v9avk26ajJlyZbPxtXCgdO73nK6tU8J
6F52FNCWkiuEyZa5W++xn04/Toru2w4khQDTtnwdaEetwqifkA0tyIEYe3VSeMfvRqIjTrCqNHW1
xIM+6slC6iO8qYr8mAdex/wbAMPdqsz6f+ydWXPzyHmF/0oq95gCGntV4gvuFEmRkqj1BiV9ktBY
G/v26/Pgm9izJHbiy1TF5Qt7JI0kiuh+l3Oeow5ma1JPlD9nusM83iWR9qX0CqS9TXgFFPZCqCgP
iIBPPrjRTRlMKPhJBdgUhmrnnxrMC5vSwyBZEdWasndFMtbv//igsv+8uwQB6GFMsiyIuAjX5t3m
7+oKncl8wkjU3fsh8Aj/TP7Jsejufn6Tf2rHfYp+VCQEfzf/9gcI8c/4u78hif9yVRn//fOn/OEr
6r/8/HD4peal8h/+zzonQXq8a7+q8f6rbtPmr+F682f+bz/4L18//y3X8R+HDNKpIX1GmfL3d9yn
aFLVe/bnzfavX/Y3SLGFwxm3L9ovlz/Ob4TiWV3No4c3USAk+RuhWFi/WCayH/6DSAYOPxfLX9MF
jV98FJ2IhZHq8LUEkP71BfjPEpPX7u+CVf/LDWZDU0UZinuDlbbN7/vHt8Zg1BN0KQJ08s5SFAV5
se3tMttWsXFrIrnZR0HH82LQGIftlwic4BTaTKp+95L9N5Wv/9PM9/sFxvxzsMPHXosh2mJ09sef
w/RDTRkq6HY8EemucY0NKRLgkZdOi/zqwAa0dC4BqK6WlAwOazpmEQanmBpkUVbmtS1B6pFAwr0Q
3Zp6fjBj7JGR19i0T3iyHPdQGAUdBzpSy27uxnbEqUI6tg0oiF3PY0867QhWdwjydZzVlyEZzn0C
0sJkGoVIOKgZjmYhwRlFBsk5ubaRWa1rM3y33EStQN04K5tzsYAHVzH85xutWg8xPMfUS10XV3NE
0BqMcCzNCxG8M9o0kQte2JpNyAuE/oQs10nfsEBcqME5dnlmbGwZLkdxUpraOKUJ0fFZSybmq/ED
lOAbqJE7Ybo3JEvAy2Mh4ZYPw2C/wql1SX1KbtFgtwsr7OzlYClvZ9rRM16z28qbbpzB/lIy2nn6
m1brj0yu2Wm5p8qu7p2AQLFGrZl6rHohyoVw+TGAq5C1BXodEKFKu8+oNOdkH9PAz+B8C38CqG4L
ZjOTmXEiIn0Y3OlAjXDSPCxXEFfSRW+QwDg6D1lKeI5+X+fuEs+Bg026fyiH8II2jbkh06qr6Scg
i8Y1AJ/G6W/K2HwkzKpc6JrFTOyhzIfvLvP2Q62/ThAxRuxbC9kXL2S6bkY7OojStFHUM0IIIPW7
/iNvr0ViwymlR0AXn1Fjd+tR725DLXgJCkjvjnmPUhtVtts+GibKKONTZdltTU5R2w2M1QlmUAN7
WrYBqI5FvkwC6o6hoXeEWW8hZNZpE1zemqV0HlmR6eSH5Z+K+Tc47WxFIFDGqhrTZdz80BsiyAKd
2GnGGgw/14y16fDkMxFEVyt7dqtqOsc4nJ67iRikxLoLhq7beuM8N3LCfm8JZ4Vd7wAgc+WU+a6R
yYvTBl+Jpk7jdC7sx9rK8FqWWgQeVb/jJqXo7Kd9EcbPlpH3LMfVqovlZQrcYzeUKxgnm842z9Z4
V3nFCcfpsq4k96w1qiN9365tjXDVOgxrh4CYr7jhrkXr3DAmwUNqJztPXrrQOOaKYsDf17mZL8FP
k9ThX6KZ9Qrh+7kAnzwlzkcwRet4TmZLNKM6kT1T8eQkKYI9cz0OSMM8SK6ptymTCyv/ZV8Yd1mW
rQxlbVJ9emJAuOsICScKsF9gAH0mOH1paemWt4a70sHa7E3VWmzx9HYZdM6tao0bKVwK3+kx6oS9
Klv3lcmvu0wYnmL6A9hKkZENZ1fUW2BFy3zy3EOX92s05T+czroYhKfyOImzrxOdUbLei/xwj7/x
LU/KfdTanyohQw/BKy4iIHhCZZskJUAu1/sju2eEpi6mPjBr9wzG6+UU6OcQ3s06Ny6VQ6hrrfPK
s5QLdW3vFdGJcFxC7ICd4uwjYG9kgak59sWm+sxSYlHGvLgiM9p26GqWkS1Jva6LD2X7K2t0njJm
tw7/YEU64CZFYr0aB4WysHp0p+oc5M1rO2YFu/JWogX0nqZ+fHB71lGDD+OvOagwWHRZdWWedp7M
8rVJ7TfRCKZSwVEf29dyTJ6T0c22TcHvAZti1NS66lhzupG4Hy3t3vd4eTIElQycbhi8R4RajUgp
oL4hoK3inev1+55VuRDmdqqKbzPJtnkbv3shvkX2GUxapTiVLJ0XeVmQ0Fl6X6jznwYboSDjmTVb
1U1pzswmC6osQpZkURv5zpv8d9ECnCprn/dfo29TB9mCiLVHQcc/A2XXPGG3zWg8l/4cYIgNxsra
fKln9XucuDwYKFBk07+ifyYC0btqvXfUu+Z2Enq3qGkftjVYRaHC/RRaX0guWVdXICiZpB0nXlYt
CE7UhRtERhFCEWb546wg1jTLW8oK+3o1BGuTQQSP3r5Bf7FmKXOpCgRXowwT6AvaydLtHKBY9Ike
g4Sy9B6aLJBSLbyr03ZLMncFJ4JXMllXjntqfXOvJuumr1EOVTeObJYJ8LOdQppAR3Hj2K9k/j0G
GdGdTUVkGEo1NpCl4hDSVbBpZLAtKmdVqDdZ57eZ7z53lbEfUn/VpNahr5tdT/4di4iVgYaezaOz
1yPiOpO4WSTuQxn0K2iNuzG6LVXzPDKt7/t0B/ESvq/xQil3Fn2H2t8PF66/jZoAPGQd7CZNzqLz
6uoE5DnPKcHSGgj1qJ49vyLojekqAOTcF7s+bY+GexyYXaMQikDVVXfaZJ7GgZOrGJyFH/PIa7Z7
sQf5VYyHsHPXytXPcvjOuukWixt6E7TuuvmNynQOIopXbWocqN/An0Xfkcg/ZWidTae5NZ1qFyXh
FQndWm8JdbEr/8WLATm23w1q03Lk6KTHrO3q1i4HHkL1wiPyVI72jZu+dR50uy5/C/EI1kl8bPX2
7KJ2NQGmbEUgT/hfnsHNomJRjJSG2xb87Vhk59LO3rJQS1ejZn34bnnbtWKnhvFEl5mtmthcxr6x
y8wa30D73k7tCxjQdYpqA4sek/T8IzPHg9QAAAaLfBAYKxSZKOB3a8hBWWrUy5jlT/QgshuTQ0Hi
jeRYbjE0NRluL9Jah2zbm6cp9vaEPJ51P/rqvA7NVBixI+D+VEzRB0Qu5N3IRD9Bx2TzSDJjaCV3
Ve6AxnTu24wZEAq1KGte5SlPyat6jMEDmKW2KeoYnUK9QzSsFmaHjzlymTpNYp1Lfq34gruKnKtt
OvQ7lpKfwDkOMmIJWfICVuJoZYImdEj3PgumsE4PFgmOGHeeqqH68Ms2WDcWic7ItcGaaUipkmZa
DvOSgICBu545PSl/NWg3XaewUawp5thYkL43SZwuWYKBAbHsSyGdVxYqP0TQPpN0sAWIRLKOVT1h
ud2pPn6K3WoNpXPpiG4bDhQz07Vjad5y8ALGXpp2dl8W4GmCejsa9trttKUIT11vgwiXw5HJJzEM
aun336nMlmATmhIKIu7YoInOMRvZaFw5qbsc7odJblQN7ys/l6zDVxo+etaGkvsjQnve3pO7isCJ
TjXut5P/GLriOez1+6jVOQ+8bUQ3GiVb5uC7NrIuE5bGomqPg57ddcYlM3kDASedojdNl4uhNJKF
ahEHxB993+ycXhyjoiKUrRyIsyP9sS+dbz9/kjybowpvMLCA0lTEidJIoDqImmNkjOEi9a4O7A7P
at4jqIS67rcrMnMZN1A/tJr7nDQsFMfyqZxCaNDavhUHgDRASDmyLErSIXBuysx5MLJrZ69DNTIG
b+ukhPHsOgCzs+wxRAi3zDt4gD7O59blRsabRqYXbCXStR1oobb08ThOas8GvKKGrPzmhYWjeiqb
qcNLb7eQ05rxO2+YXPgx0vUqMbvPrlfJGmaIvrXtmN5hcgKEHC0DFs8e1ghy9R9Onso7z8ycg16G
dohIzsl2ZKomTwpH6To1Mv+e8TKvpNbIt4xqeJfiAWbwibZ93cBavIHAI9ol0hy5ZvHGA5tGe2Me
TqFO1L/4lt4PjCjTBws3fZfZYwMYMjYeFNm2G8MNm7MnQejoeZwddM2tHuj3qI8pzIZFV+X1XZkl
5tXjJ15qfsndEst+rxt1cVCdxQZbY/nlViF33KQNq2A0vH2IzoTlFtAN5l9FecpVHK65a1g8s1bf
axBGTyJ3gxtcVvWNj1oIJLRG6zVUPq87U6ZTg32cBLHxpLw5HTAc9fgBW5j7pFc6E3NF3FrMmGkT
OhPpk8OkXgmS8G+ZHZWPNDo8P14dZh9e7LQvWmraPdJNGZ+trrGvth/Le9/Ux7u694tbo2fY3lnE
yFbKl4fReupQs7LCq7b+1Az3AUu/R80ibnaRR6N4tdEWboay4ChjanVXdW4LqXhyjyMX5pu0I3eX
qdbDsjYMHwQj55c27ZuLDSj8TCRUvM8iyP3I0mdnXiQXck5kRzXLypS6fuGYBXqEbkJREAhjqaw4
Y1sVFttsbrDRtpECLEOEuEnaYwxhJfJssl5bDhxPb7GdittiaE3EJK5xQI+JVglhMYa56KKGt0G2
yzhCSdU16Xhm6cxNWmRj91DzzhyNaFWP2VYpI1+15fSDnS6D175uoVsE3TXQnEcvn85Ombw60bxp
y/YSkoVFbhnHPuJyZziUUbxmN+usbZdESd0LVxZpazaKPHa4L71W7rsxJj3BsD6dlMtMxO8WJAW0
Q0u8w5sG0gxs356LwbIH5vee79x6oaVv86B6HoS6itzaR7p3m1rtimzEpYxNfuJ22yV4r6onw2j8
daHVL1hH5WIMIyrKzLl2VvcYaMa5GNGYMXFcRDI5joO2D70RF2LY7QujtFa2JtJdls/u6UmcRw+9
iLDSpYrztV9Khtp9DSGAopxk30UrrE1XNZu81siVXNftMyK6BbnFB196iHy9TZjm30VeP/7jYYf5
07z127ADI7nNRgfJpgNpC7+V/6ehC3syKibb6XdO+kybHx2moR3OQ88GGCvjeKM7pGsPKpzuOJ/k
fR859tUA33qugtIh8N3JuxcPKeqH+/NRSeanZpyfH3t+kuT8TCXz08UWoTwYP5+4+dlTU5g89GbO
AEXxaLbzM+rNTyuYmukmnZ/g4OfDPIRmTQ5Mot2EAc/6OD/13vz8Qx0P11k2lafMr/0tvFgkUOQ2
efs4SMZVbhAXjnlUbNgThkjyOWVIROj3YcDJozcsKkurN68uye53pVFTn4dSNg96rOoHXdXZAc4I
Iuupas7hRDfmzyedCDCEQX7Sebk4B+35RNRCZXyJ+ZSsxibay4KFelHKNUstDtN2Plc1hCXr7Odh
S6RNvxsTT77lBXVGoY/+vRUn/lqaInlig0PDwNyXAYrsnUM59vLO8pXxI/C1YZ0BJzKLmEv+5yWg
2sTY9vPNUM93RDDfFmq+N+LIH7/1+S6p5luFeY56MuabBpADlw5/TbUPSSdYs0LJfnjz7VTP9xQ2
Q7kfBnVU8x0m59sM8fxjFCDUIaeznj4ZEh6QPPgVeiujfuqrTH/xxraBexKl4nm0XYZaWSvG155Y
DZ4ak2V1ETKASnhvrgliV+DNKeAEtCJiR/Nbt07zW+gdEaQGIW8LBtQIoMpNQdO2czTpo4iv3ODd
ymyCU7C/TTQ3yEw3+BlctCjNz+9oVvT5boZaj3tac3PeTLmUy1qp9KLy2Hn3SiEOWcwhsXV6j36V
nTOVAsbcvF/AOk0+TL2468wUZ1+hC7vcSOTWRUW3sCQhNGHglQGJilGgLXS7GNYIiu4l3eau16zX
KmeU0+odncREXTnx9iVDPuOyGda+FlzjuLymjczWWh9XK7QeGSq7HPAQDfsXTcyz5hGhbLa+v64L
6xF1KxWQJsy1jlCGExaBCHKv9N7rHe3oRUOy5qInMUdPoqtLJuTCaer4RjrONTLiK1JGeSAzN9nl
LmV2m+k3oWmQrdPJgd3N0FH0NFDcYa6/Rfh/dp4RfY+jliAVnSRVcdKuhTEeK+qPRZ/x6T1vDORb
3YvdGuomx5K9yZ3BwkGuxLYc02pldH62qCdrjvoEikm68AJrgb1hmMpYRa/e2WHdUReKhe4M7D6M
/rFQwxN0lPyh1wraMWJ4t1bbdh7E6ASklVvIVZpA8iGnjFWRZhhbM3aKDdnQZKtaXb3pBM+a8phr
BujJF1o4uotwqN/6vHP3o5Gw8ZjyN9tIqSBsrA2pixs8801cAawheFtF9aLMsmFZGbM4vsBegA8F
lBzZJ8smtpGGhH5GaVHotPMXG+AqQVtUTKOk5ZdeoJ5UQFIkmGiOnrkfqP3uytfZ+9C0SYo2gdc9
1p6TH9BfB3tR+Pq8U4lOKnA/DUBF10RoE+8CDhQtQ0/cpd+x6ZCy64A/MCLcJFqIjFphrFQOr13q
y0/wUvYiJTtkkZR1tqIqwJ4yRh/jKF769BX5/wlYHe8Iwg7G3L1MhhIrIpC/nXq6Hw3lUAq3QMnT
Buy75rmCcIMovK0r0a3MmMPR0Gk8utzjssK/igZS6I+QU2u6V+PHoHRzbZfxowtllv2/v9awXNMZ
F4guQkMeQ9c8jG6PutXk+RoqLgliBKMVA+lbAv4E+XmuKndRQ4CBFJrchX04vcTe3GSG5riZBvjO
i6GGC7aMm256I6o5w/sDO8dtU23JQlec3SYu3mM5mvtQc/SD7P14nzZWfQ6U21w6mNsXNNbDR8D5
czAEybDDXFF1c22FP6y9Ned6q/9Zec01mNDgf6Lx01bBz+qME9d69OaSrZqLt5ZX/OfF+09tqP77
3dPvEzP/8r9bYm2/1O179lX/31lj4Y38+2usaxUVbcVe8dfF2P7z3/+VteO8/eLL/nONJX4xTYEg
CIfmjIP+3SbL+IXdESAonM3ObNFkXZUrJq///q9ssmx7XlcBWLE8x5wlEn/dZIlffOyelmebnpjD
/bx/ZpPFEpcV0W9VletRTjloBJBPOcgefX3++O+2nEWeaNpoGe2OEcXIoJFGnJndLusQBROI84JS
LFx0KOiWyEnG7aSar0GIZzhRL5mb6vdBibXFLvvPBvk4cSfZPAhx2pWmGRpI1zJ/SAq9Psx49fkA
zFcTpmTM1vGdU2gYa0hJ2lFLcpSGxS1JHtB7olFSGtsviuKE/f14r2jpsiK90C9AxA9R3uaEgZEv
oX0ixsVLB/TVVlr5hraNgRP7pB0nMZZGgg/5rmH3FrEew6h/xMDdIR/uyfLInPDCFsNfERumrfWS
xtsw4/xIUJN5aGJruim0wjnKPIAKVrhW1qPxHJ8Cn9lWlLz3QPISBospeLQR+iwIizW9T7BqsN0v
SaFnpiCs9p60rm1SJdaxcIxhLxK73UzBqFZ4h1BWlAYCYNQR48D+xjbab6P1b+sxdNZGZbp3aN6I
qS/kWpZ1sh1riH8IvPOTGyuS1IY6+DAZoe4cyo4bNA3FCvCHQP7nu/ukMoobPQ2dj8YZ36rBl0uT
EnRGz9ezTo//lZvFR+v42ilwOn2PTMFZRKg8VlNqW6cpqdqNnamv2Gj6LU2we64IPd/0IdiSNjYQ
QOrKY1TqYiuTJJ30flkxdRjEvUf1VRQkDymAZiht2uTFVOOL5RWSjIcR7eJ8W2e1frTm+7tQlsRG
z52ecKlEuZfsXOW/+fO973R8OhC/UW56Ay1GR4Gg5kqBzyKgBcfwIXLTKwuJqzvXFd5cYWThEF3r
gNSuxAUvWUOLAetHTYIqxKNMpE6ZEt9c93Pt0lDEuCYodpdZ9KmNy2fer/7XMNc8+lz9TEJVq2yu
iLqiph0MgGwPa0cNJEJQPMVzFdXN9RSLmzmSxHpN80HfxU19b8zVVzLXYU5s1psMYeqTHnaExDke
6j//SvzHJTdpN+l4aE8lNty6Y6y08DvCSYehnpe1WIirbQaxdZ8H7IOo1KriYjkDZgBb01ayStKz
T4waCiIWXFlkFBtsPtUZs113Q9R0BM4FBlcqJceZX2+npjjN8HnJfLlC6MKg4r6OLW9LVYvj066f
jLAeHjBYMaJi3b4zmhDHjeWQFxOLbRJ12VMaJ9GSP1W37u2xY44dN6iPWy14ZeberYNElMeoqXFk
j72DFhfHKre1XYlVG1RfqqjyVUjZyzSS/svJrOGOQaC/KgbyFtCXmMumdm4IGDXPaIZgqwY2on6/
j+56I6VUL9A06fEE5kdzph/N6HNJYxF1elexmo2bZFFMxl2QNAQj0dHMVZDaEKqG6LkOmFk7oVwl
TY8mzykY9Qtp5yh4UoRKo6Y7K7/X2uex9p3HNmzdXemNwTMoccAHOtgTu0MPH1kI6mNcUYfStaNH
MquY46pZ7i3tSdynk6Hd4uWaKOLS+Bl1zrMu6ZqVM2KYCTED1cOlaDrxhR2juycVoF9pUQ2pApAO
UMZBTTee1Bj4s5miO+q/OrPOzm5h9hj26IHpnRg/BDjHNTdNNsYUPntWWtxqlXeA6o2pCydLyC6S
eA59mWFIwh1aHoYuADCOxD9eZUNC/9BJ92ClWXzpp6A4BkYTn1EvMYHR22PrRB2e4qZ8xunWLtjL
sfopR8ZuI7k5bQTjPKtHXs54ih87nx8j7cfpPpDT3WDn2UogeF2psY/2qOnvuIeYVOKQ2di6HX7Q
BU07I9Wu4VDqWPxyMtFE3pxV4tkg7aZoRUomokURHQfcrfdlaKk7O0YlnkWs5yuDjg9ZxNyZgS8h
gY6KWrN9Yw/qql0hALdXQeRlWyxeFWkZuAC0rHSJaCUEpnNNTuHI/iJwJ1/5Do0THIW7rHJ+RMID
YR2zOWF1y1ZbL4CMdPSxZltP664NOF4CCH0qD54AOnMrzj8DaCf8bxH5cqrxxbPX8TSntnDWcMv9
E7E2+KlFZ1tkQZth/6GFLd7kGNrUVRTet13Hp6xvOX0Jz+slrhXhnTu4ZAvs3aYGk1H2uAplu2E7
gvlYi+/dwZhXzU78VEBcX5cCDYY/yacsd7a21qcrhzshR4rov7LlhdvtF59q4A3l1Om1K9G0xsNI
AEOq307dxFwC7Si3XfxYN5VgvKn5y2r+S3vJGGzMjnreyzh6GpyEbII/qIvfOlcEvKiTyQQWqcPa
hUoyS2GiG2IgLzA8q5Onh9BXISdHqLaXIyOIpcI/h2gT8QHdQE68jmvu6i6priHWjdVUwzZ38GDv
zEG96xqnEFEhq0AEa6exP8acZZZlf7JxJNq7MdjymfavtLL/L3f/J9UWUwTGevo/rHeRH783TVSH
75X8Q9H72xf/WvV6SLGQ5BOL4ZmuB6IR8dyv+i1P/wVNF7GQMGiple35I79VvYYumOwRrK7PUvrf
uCSG+4treXN6gIUzDemX+c9Uve7PfPbfVb2U3HM2CRRWIn5BlPwZHwnDi0i5uCMA1FJSbBB0VSAf
YsG71Ad5sTAL7CFrYGo5YtIwIPIS3j27PmsQgzaLeMFo+o445v3PnQ9u9kUbwFXgNEgfkqjXrrYR
yH04qDnoJ5eHKnP1cFPZ7P2xrvlr1yzYuee1/ORBnyT5TaknQSCC/g4GLMKADtGGBgBTD6GRW1jl
hEPtgp3nzhlUBpFieghbEzkp/PAsa4nC6tCht1FVHaTn58vBs3WxYbXVJstgCOEbuOmIyy0XPcl4
auRwa9NJfwjsKH0xhyF8UAL5tKMLYrG8MTzhhKUFGLVu+giVbzNFt1xEK7RDPUABWPLJ3o6FD1If
fj/DYgNqBjSS/DLUdXoupiRe54QmLXIxHEJ0O8SsShIDzEqgmU5DhEEAlgC2GB+zIxZzvWqZ75NJ
mBwRAiUfvYMjGUZL6n+GSgsfiQk158kOklvcppowVqHo8lVj6xx9ZmItdDMaFkQViJuYPwCtDB7c
Bqn5AUDL0xjlUChdMWDmn+p8WKZxrqvlNJQ5tospMefcPMQATh+/R7mVfekioARDl1FouPY6bmbd
H9Eo+HQvkIM1xOPZBEDQ75pwWDo5mtdQM4GYCHZ3jDV6n51fXrxKguIJEIYxyKBjiFS5QPTIOlZT
8oWKA8ELPGS5M2u+jzGaeQeDqvcINA3pnWZ9NXsMRZYOChQwirtU6u0n5VMvN6ZQA2tJzd+6rTva
7EidkclkiwnfNT3wDOjU68fGMsUFkbR1DJy2vspcqnfwXDJm7JKX/qFhCjJnrw/Fj5I92WvtS2Ws
2OegCfHjqngzWqAqi8mYo5ziOK8eyBnyLxbov2A1Fb1/jBNVXzJZYsbwcolWzSc5745R0vBUW2B5
uHN17Qtin83FbhjVC9K/7MOBOLWF3MPHlfD7a53nJlPIJiNstGoYmOx6bhWSWzSZ045RQhMlQSPS
MJILZd8/+U5f3NuNmvamkc/PbVIijJEayvbCYaCpG76+Yr04lMtAF8lHyMM1f2mAy8+q0rTc6RFx
omurc4hxtyPnklI6IDWz0kF/DstRf0Gdb460hmqa6Tv8AT2U7Wprjp698MySaJVar3pj4ZZeiIhS
ghwInK8gFdNrHw5rgyW1mfXmD9X5pOnpSVx92O4A0QP91/A6dDEB860cIBTX/ZWytzhKUqV3CYlS
NzmheTQKYcOH3ShdlzABnqfapVcKa8xpgvwCTKUNKgh9YhyIQBA4AV5vDE4msnCqoh2gNlYA47RW
c75p16NqwMTAkKgEcTkJN3jyRUxL2ZjU3g7ciaVmtDX29aYqymUfZuWKEEuSEawp0o1l1g+ZWgvK
n2wpZBl9xW0hHydXyoOeGEm4LhsTbZlmif5F40EhCUGYcCWTsmxfMzOWFY9Io6EojCYe7Smzywt4
qGwkmzymeMimAtMoE9ZF49ocLG3rtLdlmYyIx3Ol9k1W1y/1XIfjOPxMCM6jPqw4p7s0dQ7ST+bS
qdUwLk8+boBGxCAPxZQvfOKZn60grI5mIOWr0blxusjtbFq3gn6HNyyJ18vMzfRoWZaT+wO7e7oL
M/SGZWSB5sk7dcNVYifLEFvlp6WFbs9CjXUhL17fn6K2DRsSkMPRXtUG0AgSwFtPLglJBJLB7+m4
u9ZPWZDVcWiYq0T366/RqhV5qIO7wMXILWN12a7KqvImcKIcqygIFMjXUPdWWZ8mzVbAvJIIO9CS
WZHTsNaeclYOKGPDCAuHY5d4uyD08NvrVr3irVl+DySM3OgNY1WjxhrJZmTgcPLT/CHXeNzA7EUo
UvqyfI1cMBgLqkmPAONKPI2uwqTK1lMcdfadj5hWyxcgtt6NF6chbY7bwB/xitA8F/Akzw4zscdy
dMlT9Zl9l0sX7Ye5GQuDmWgddafRbRDrQaEJn+Bm6UhJGdJ+6yUpNAd+QmnS7LPIZVg9eq8N6BBy
k1JRn3hu7WwXWILw46q3nStnU3XsMj++7QMlNqZnAFEP6OGIP6gYuKdapEmixlNjo5UqOsZj4D6P
sd4vUpr2cxKTY5+KEoFbr6KLgH20lJNhXCD/q6UBUOOpDfXksfDNYmUg2Ct017w27OYuCRj6VZvE
5q60M/2KO1n7IrQaLZcIBaGdpjL3dCh0JrjBg2umh3hGVHRVStcugRrJImPMTUSwjJOLFrPoDq2C
HUQ/5jY7cJ/t7TrScwInIGjPWZhujB4nSL1hfiekZvGObDEgoLcNUW65SbusJ9UjRWTeg+8Fl3ja
Tz9SsnBXGhO2CliJkmflpPUxK9B0saGO3hCxvWZFOG2H1h+2QYR6z3Wy6D1oR9oar0/uPfRtWxqo
aYd8IN+UzAPJmveE9mtSx9hKFKoCekt1cu0se0tlN0EQMMTgrfU0MdINrrqZ7FJwuNSmZ+1bGTXX
curVLtcqefLZsqybuXXMiKyKFomCI6/Xlrm1OICWbFq6q83Vcocy1QyBRSMpRzJFo6P0vn6f8Omf
vJrZHv1nLfedCuRtqHfiQbfa4sIILcZoFdrukWELzBFbErqTWvMGsjbFNvYG7xYzY9gQiDjLanxd
picnhkkJoiNA3pkk941r+N9VmZoutzKlxFLJgh7PKBkb8E8qrVgi7c/TSzTAnV/YuBy5vzOI/VXd
RKh7sVk/iwmUI1uU4pIUWMvIFnBLIG+1Yb47HUUzsrRQPjlWLatN73tKA9vMRMsK42lVQ/8PtqZ0
0cqBcBj7vU9EhGKwGTvPHaz+R1bg3T1hUOW2STLj3AspoN+QjcreQuN4gOoabp0sbV6xXau7agw1
fyXCFmB+SYq0IxOe1Qn5xdEdTVZoTtlDOzO19o4CtsdZ6XfyRRoNuoG075jvoLw3r3o8lM/sJouL
X+M7GpxquvVaB8ka15Y1rOwSFNaiqqIpwxfmfirLQvoPfH681bogv/GLXN8Swjh0y6pvNNpG1/kx
TV5jQMe2xveGTeW4JBhDW1tj0X3EAjvYxjfxdfeYrnZxO/V3XYL089ffsrRYoRZW2eFzdq9mzPy6
BzH6zMPJOK6M8uLizeNeWWaPdpLeIxnDmpaG9dHPpMUzS3AcoNxO2+b/wd6ZLMeNZVv2V8JqUDPI
LroLwJ5VmZX3LUlnK2oCc5ES+r7H19cCJUZQCkVkRCrtvRwkZ5KTcDgcuM05e6+dmBjY8FLWi1TH
IDBzXek85Cob1RmQfi+aSwOE5mxyp9yH0i0ODlzeawLG5TUd1/zI5iU+VN4Qv1coWIVzCV7wCeWu
v6ZSbYJXBZl/0duyRQkb1/0HOxjEsMt6vR02kaO20c5PNTWmOeUNGzRn5pMbe3QAU4F8I6XnA6c7
Bx0000rbuSCNmwIKM9cnEoflJ89zy2bZhtFIeXYUdrmQBMMRzNLqgbbWMiegRFNpKzh74ftRUcZr
4ST0jTEhO8xtfnuvYq+7tgYtvsD/P16NgV5/0l8m39INJ273CGaq89zrwR+qj31mV0cLgsRtCYJG
LTxPzvyE7D0f3AeAG8P26Qm7MJYx/VIMB2ChX4Ie6hZg02m3+8FAzaGKJ0WQSI0oQicfTi4vOoXz
qsgokMSNZr4XnlrAVirqCqV7UCIgFyJ/MpQCWW1W0p8EhHsKkq54QI5By7EwnU2MOeceCfuAfHHo
vS1xzVW9UjscpPMEfzhiLGNUtkTkiI1mBRgLYd2oM3OYpEyT9oVmYN0cAl9P8nUk7ZoULBWnC1sC
bPBlp23yXhQR4VRISFXTZx06tPQV/CbN84WeT3X2kJIlyGiLnnIK+XiXJKEL9Bg7Wzzlp2dXwIjG
TRPr0+oGQe3aFFW4sc0U6BYdZO2a9q2x6VSZfrSzMfkw7bJr3gHI4qIxdOVGNGVzhS61fKDKPmwJ
u09YqjLhz+l6jPNcrUxeaQVLDEXL9pUY8kPmeJRPAXxk7jyLs/CcZHHpb7Q68C4p7/ERoohWB89D
GJ4aJ/lcYvPTeVxQttI6uVImjCfJvU02L0fT3Ht+r4IBoWhKLxkES6+FpPvao2bMYXrIiNZ+y4IE
mSi2m8C0tYUcDWMqgcp8U9WYeFszDRS2pj7yqFgLEnNT1hVfDct4kTiQusyu3NXMSOcgkr2cp4Fb
uTM6UAB2UyB2BvLb2m1nmglIeOxqEtijSvoTQwYi0UxEcklJ3t9XGm2LEoXZc2KrktZtT6Y3y8gk
X1qNX9rzWEbB1olYl/VelB298qUTRnIHkhtL3CXmtKeobTOmHMcsPoepXl4ajaofEnB7G+Tt6aYF
6bNNm8EvoBom/T1mE02s8XZnWwUM6Ie6tINiTj0uPqbgKbWtjl3Fe7CaHlVKa3W4JP/Tu/3LFkSd
ItGf9G4X5+fy/Ms5ff7l4kw965fNuf0UB99UtaZW7stRvhS1LP2dNvkLgTtYhhSOTlf2S1HLoimr
GhC5ae8arISmVIzXopag/0u9i16jOVW7MDK+dnLFO0FneCqTMWNoAifjdx7EP/MkfociRzlJfQL1
LrUzlRMR36njQia+Xndjd9mBtAvDfi0Nf4VYbBH1xvrNdfqB73Cqw73tGfPZ6RRPWPEp0AFf5Xfv
5SUKOg88CEt6R6xD2+shKTZVZK1SUOjsvR4TYc7r7sHRV4o1XnrJKOa+/h4uxExjtO1jOlSUcv/B
WX3n1/1yVro2eXY5vRfI8ttOtpsHmSOTwl3m/rCssRbFsmPw06yVCs1iZHtsKclcltDhp02KB63G
nZbXqEzNem5o+enPTwhC0++vk62x/zB16qPO70JqEoRBiiM8d1mNjb+GQbCFmm5cAzd1L3vfFxSS
FEplcduU5AOMpAeieq9Hk9Zx1Brb0U8/KGVqnih1x5imbXdvGDRTrHSF2hUMR9p9sPqnmKZ6C8FA
ZulR4hyIOjb/LVtmk0BOEElkPusVLh6fXHDKEFQzFgWbpVQzj6JQFqCOVrmRLsIYAgj8NdbqO6lc
d1p2Pbo0cUDvsLoCLzdMivlF1ziIWrWdJ/H5F9mhktqGcRQ76XvIqFvFZ4BrPyrpXqKBmaFb3OX0
HjWDFc5927QPbRPls3Ig2DDvra1R37tds7VJAY1bKitlvUiqGPqGd8KSE1jhRUwrhWCVuW0OxMm7
O9OvybpzYRLEk/P0JmnTna5bq77SNxKi87xJ6lUR2sNKgQrFPLHQkLwTKj9lSR1bX64A0fcsQ9Bl
wQbpaD+3K73IwDE+SNvZwTWeWynosthk/wlyLmhXgG8IE8hY2ndzL664PLyNw+Kx6K6z0oQDjYFf
0TdNLZPZ2LULi72qhnxOLT761qWWFocU7lsQ2MzFuIqEs8sNnsyW/RJbJCW4idgaKeXFkFsryDzn
ln60YXws+uxDVT2BHQVyze4eEzobFmrFV0GJ+FJt54ltreBvzT23ai6EY+Y3+IM+eFaiHIEuGwuL
cC4FGea1NgLWnHvcWlrt4pRIjOzJ0ws3mOU5Fy1p8xAHQxp/qmA8nbTRy86OHtBE1KmJER0zNaco
aFudcWOpjXYnI63dQs1uHrt2SjjWHQ99pwUdDs62d5/kUcoSQHdnAJbpzGoRINiZazbJDbMnym9Z
WYu6BH41Szvw3ZyF7M9mOcQb6jK4kfqi9Y5+mwcHYAGXZlnJUzm21nWtJcXq5Tn9T8fnH3V8hMrt
P0GM/ljgNE2NMXPkd9Pi17/7qnAy32kwiaRF80jTUGn/2utx9Bft0xSJzb1nTTPcr9OiRMYEnx4l
O00nxIWwd1/nRfMdpVmUTyTmSJNDWn9nXtScieL7pteDHNXWdZtnl0xXpiztO4XTaFcszsAjbYeA
am5qnamnOjyMZXLhG4N7CGKk/qmS3GV5hBs9apR1gSX53BumdQztSkXiZ69Dk7RUP+/QayAxMVL7
zjMSZxGXDvKgZgqWHKjYdOwkTy2QjllH6XPR5U18U/lUN0KnLDe2b2BuQ35TyeNQMSLYJqAdi/1y
3bqnRulnEu7wUkRuCVXQvet9116B4otnVmIe8KfJsxWoMap/xLeZhqzSdsZjnIzMGl2Nc4t0kFmL
QwwsbrfqqjZnFLJXI3J69vBNoi+KhNVBT8Gs8UoFIFd3KnwD/ZDzzDw56/LkALd9OVTaNUvxfVbm
3hxs8bzJtM+mGvQ7xXcnI2Bkj2vNL28Cru1lFiSsAkYlX7O5uetxQkmlOzQmF9Opc536Gx850KML
I63XhQK6FLPTUTcbDI4iS9ZBXz+hPBkv3PuKMWdWFbGz8otmZ6h+DNyovpfmsAANu2S1PxSJUcxV
O/1cGwRnOZKEHMz07Kpn6RDeFviY/Bz5Q2nhyG0JuaQLCaNpDDfK0JwUzWxxvlX9XROM5la3kmWO
33URRBmIPazWvVV4GFk8/4Zkl2tfbz+6JsICrzLiVd8PNkl6iXFpQkebYR2kPeZCbqewEq7tmugN
sjXMrQYN+VZPsms9KgxYBTqejTDxhxsRuyNi06rO14TmeJe9PDqJeacjWFmPoUyvulJR5iSgHz1h
XPp4JiEiP3jxAP2GmkjdsJILu/LgldVWGdHds3fovK7cg8EdzCHgq6ouyrL+HKU3QLFydA6OvjGt
PJ4PyNCAcS8Nyi6CXA+KO7pCX3BkDaIVF0MrDpHZsWgg4dW27VXGjhJKAK7Xew046iz3yaTq5fTe
4bag1FXGubjTyFicM3eb4N9nWrWCqIBV0u7UdQEHOzXVswFjcz9SSoPfc9SjcWaIBI9ZcaXXNsLd
cAGK9bocffWxBdJJlTMLlkbj2DeOJNzRdUHPagOeGp2cnUsQo+YVeE+A+w7w9ZQcpycqP82+Bu5V
z6vBpIdT6PlOd6thHxqlzYxS0FttUm+vqJC7sFo02zh044dQ9yZAV1MFB1/zxdYPvXIzYOm6rSxQ
YtyqFU54MTyCXiKDvuiyK1/q7day0vgDoggLuiYxS7GIKAvlKe0HmTn7HCgqc1vXrWpVnWxiY3/E
wZTcjnXQ39p50uxCkSd3CQugVdHCeJuVuVOe2cFai0L12wsAl+bRMY38wOqgO2Fw1i9MdWx2tSjV
RzWMG4RqsKh71rp7wPjRtvQd83IsM/+TbvTMnFUylM8k36BXxBvhHAFQBccwd7qD6cb1PnbpwUE8
asWVTV35utPb4kLFdHVIosy/Q0jjgBUAHcitYh10pRMH1go1Tc+SSJ4mya21GlMjYn/gTXvv4RTS
k0z/wWJef9Gd/jZqo3oleBm1LLOAjQ6Wfca3utQI2VymVyPYSs+LL3KjzNptWLXVRTERXRtX9Itc
7brZoEGtVrtoXHTghyFhgT406uZOtpWyoroCkMgKJ818pWYL0wvECjdJhfE98EBcN4R/k9ltXslU
hPtaJBeWK+kvF854hWATgYprx8fBg4vHnXRngvqEP+qYGwLLkzlKVnPmD+ZtWWK7apouuZSNRyRn
NzTubd51mrJ2gNiP88oai3Thpxx4hpIHIZqED0xgE7lu8wpaTL8WiefTyoLP+QisuggWrICyJUWk
9E4n/eKRAPcdZcNxpWj2dWNRrwzqdE6vb5GndH+L2koXgYjJ+knSg6J7OMoTFRBTo1/nfX3w8/LG
LS17nmfUkdreJJAi6MnfcINlpNLspfA7zq0uHOaqDzpjNNq9W2YHK+DxD4KBhgN48S4N6PI3JWtx
tKGzopPek0+NBix2Z6wU+LEzjBzmRQaTijGGVoDlR+F1PkpvkTdeckH11pqaqdxKI4pNApilOHQ5
tfqhCasDcejOsTGFf+cLTzt4gSwuIra+15kqxZUf6fRMiM6t93zX/QGgbHDsBARL9EXc74inqmfL
A8pDk133PxGYhxCidPtVOT0pVDrl3p6eHm16jprpiYorG8qy2+sXEajhU14ExcEQKfOzX7UQJJkq
CSWvCBtMIJSw6AdvPD3BzvQsi+mpdml53RK31B9NldkHEkGH3IpxgAwtZz+MeKNyI8MaU6TTfVDY
N2Ad4g8AO9rtOI0r4zTCGNNYY06jTj2NP+M0EgXTmOQoudhG2F4OqScZsnry2B5A0TTbMEqcbV53
3j6uYVG0tbTPYawN+9xVkP4CLrzyE4eBkaTyZs8CRD6hqPTXfSjrFStrecVvK5dN4UnaXuTPBgGi
HWg1wwR0cEsa8dXosEKhNs3Htp2IzrlmWmEH3I6g8AVoCZnMVU8vBzJAKf5epFZoz4VZmMRpIV0c
F5qD+XVDEgSBFCnqrvyBNmHJvsyM8posRz2qN5lXtt5BY9uABLCCfDprarttljokm47HLoAuIzwF
ZIrt+4O3cIa+wE83mlS6IddTWyiNSSWWpyGKAnrQl7rSakfb681Tr8BEiukeLMvQUK+rsaSHq7Ov
FetC+nG8VEoV2JyLnhowRo6euqUNsrAdMImz0hp9ZdkkMSsgNI74PS2GzfdjHAc6GLdUZWwZwtDh
FlML9VDqtXYdQUDDvF6cLJfq8xiGUBCqIZ/XWrqpTFtA0Kvv6vYgQYOgDhRH6rr50QgoBmgk+EGa
1SnCllBZYCNB5nNBROaO1y+SLO9mkK1QobfhBwLRutUQdk9IH4q5XerExwzalSuK7iKreUYhYH8M
rI/gU5zdoKHFllT2KRMwDehZYcxCS6wtPztRi7gOcV1T47UhtdC/8hNLzr0ELmZDb2VfU3XdwF8k
az7Qd/TJr4G0M+cFVD4V5v+lGPOnuMqU6TvCzz7k+qz0uyum87tRzYPPJgj0bdVg7uvibNxDa6U+
QbTGvWqLYRGqxfAZDwv3YONluQ47pxYhUZ+B5f2nGPpXeWzTfo0sxD/e5x0/eQSOnYfzDzZ6/OGv
VhYL0RibMlVlR2dMDt2voj7nHVUuEnNZRFlfX3mtf8p3FCbR2DkWRhYKlG8KoOY7oQlGRYwnKHOn
tM2/UQClA/f9Rk+KqfgnHGkbHMygPPu2AIg2l/o8d++mdErD22gFHQN0OmNfzlQn8J/7KI533M99
vqVi19wY6mB7S9mp4bjyHFe/K0J2iWktJYOJjEC7J4HSERnbITpaJ4qv3zmVpR/drhPoMxSYmrqZ
omy1iF8HcWQYobPBx2lHazHYRX4QStZvoV/AczI934NGD96wMi0WuqQW13PIUMotYohibzdW8544
dJpFoU1PiTb6vEjta0FiPOZHcTEMWTsjcwdNWFS15VNBTgV4WEThBcOf5x1EWDk1axN1PJh+lceL
zmBNAgmQlNYxTjZWUwJJ0QJt45p2v/DMUQc5MyB+N7Dqpgp9Migngzx1vu7c2pljr9E2drAgYmce
Dkk706EHwIVOcraSCAw1X6Jppmx636IaaCAG9Lk1K6rsWmXOotKVB0OyzCh9i4PGCISZIO3aEw0h
CPheilnhUAQ13A3XbludISGGXOGkAM2Q0LhT/oaCAhxQBta6lacONEfilnyW06iSJXRZeijMTqoh
GHTI4HbLTRQqpcvuz1bHbSNQ/u3ctnPAToeu2i4RE5njSm/9+H2L+sM82UmJkkYd2e7gjSD6kO2T
Fg0zfazaZuXKql1btfCfRZZ7CBXyxFmnZaPem24HX8cTnocpvvrsAFlplK640lJbO2TlgK5TF8pG
oQb7Htx3j7nUvSK1VSKm6WryFvqErVDZLZKhCE6svFiRijiZZbEbQl5CzriujLR61pPW2mTYDoN1
AGJEXcSZKBZE5Ni3zMFExaDQkcMiCWr7JlaV4dCRsoy+JoAqVtXxTR2x9qUuB5obp8WauNhsJyxk
+UrleEsR2DuWcRPVWR1vXRILVm2RmbtJ8jbzQ2VNJAN4KruZo+6rbgYjBENM1e5S8VSXTjziMKig
bDeMuBzAnmQIFXCo8v/rDP05QljNJkSKGsiAyvFQFgZSUJDpwS13a7PHmknKgtBwB8wGgiS3gxd1
OULHZkEBAt9n7jVbr+2iS8cGpVjz3bqA/lwoPAQfYNUauh5RzKh00HXLCbOeWPd9ECSnYsjWQGYQ
zDnwzgDTBs+mpnTL0rbym6TxKqa9JuS6h8Nahl7xaDk4a+jFNse8Hj6hl0WukA9agtfVrTeREoYr
SaBn9B7crrzpMty6rJAj60M+1DhNRSKN7QTYpz7QN5jJMAxIRWuWZls0K1GUBWAZq4NbZYLlVcEz
xj29TgPo1SZ2lJ0AHMsIk/RHaYrmvSsqvAeVF195jl7sqjxMdyCTHIg1Bc7yrnXr+X/Kn3+xR8i0
aFAN/ONpcXFOzulLj5CkiN9PjdMff20NTg1ApOtTUjXdsTdToyXeMSW+6RpSnnydGsU7XuFBoFel
qZo9qdRfa6B0DcF5Et5Jq41cLd34O1OjQwX2bQnUmGT4NJsJ3QIVgPCbN3o7M+alUnRGqhrg0YLP
jSUvrNJc59K5DV2GK3ARy3igjNliboP/cGK79sgGZN04H/yOLo6qeHtcPfdRI9d5QIq5oizDwxjS
me9Q3VlQDd326HfiHsHnOqq9VT6a63AsceghnKKXEed7tZzLxl7Jjr8t0kMclhtyA7aR1E+yNC9M
qa+7wjgZrnoB8kWT3keoDOgHnaUdFze2kt+MoN9cplvDz+ZRImZx/XGMbwaPWMCEAKleoubvjlZu
k7yQHNTcuEiN/j7XjXlep1c8Xst8GNZxIqEu1WQAu7cjqnvMZcZtJWFidOFl4hrAqv0JEGCWm9Gl
JBZ68QmR9EYHvwUtsKWL79yir3kfGlwyKnVr3ZVbuAtLOOJPAMRZ/ycHgxHozZ33o67r9CX9VhHh
xpq+xAmdTrCAyl0z1bnfOHVRSmuVD8lzSdbjwmM+QbB68Lri0hyGS6tUSNf28VCO1lJpMBPyzfz5
CRjfra9eWszCkoISP7V+3Zxa0G9OgNoFywItcJcKurGc1ozdlKtesCtsBxMGvq9dGm4k1407IqYc
79s00A80xZVtIqnrWrNPA4Eyq5EW7BxjU7CyVDdZutl46ONyQ7wV2wrbU7YC/14y0rIkXyVZrAl3
gLcN+ID9fbzsdIfUFogFWeaaoLP0fdFTjSVijw1LpT0NWCRmXT+eGhGsx4qaFc/eg15oe3y8Rzts
9ilhSLusyL393x9I/5oL/g9/a+pZ/Up8/jehOX+19vzp9mHnQxj0v+8T/faXXwZJ23rnmDYGHqgr
NtuHyfD+df8wNYoEC+RJKvFikX8dIukt2daEaTHQiVI54p57HSLVdw7NIYZIQM+MkvJvDZGWOt29
bx8vyXOF0d4WHI5BfOqLvb27RSJCAvgGHJuqMZYTyD5L2TfAmgJyZDZg00xXPiDvE/GiKmVAtGAV
4SDFjuupiynLcJIJFu1NJ1h1ziyzNld1rCRHu28m8ZlfX2cIfVEtZSzcEZ+zsR8Ar/tkEu05oQQ4
I2LezsGDAjzI7vqDzES5h8qTBpcmCnNswZJEi0VMDh6OIsuqNALFs/iaarU5oKcfwMuT9aBrSzyV
qbMmRXnUZySA4SRAMowakEBDeyOc1AQo2brhdduYMKIHxYpIa0rfo+fonXkDb/6ZD0c0uF25kx5R
b26tSoLsI+89dgGtqO66M3MLMCfO1WzW0bZaMSu2WJz0wspWwdgZGcHEbnAR1Kro4OUXRrLwrHwU
Oy1yJwBS1/OcI6ZyrQ3YLl1sjDFM06VbGgHBpbKT/ZyIQeUDviCH6kw8BIfMRbNWJE1woKdnELWZ
ZVaw7zUsEAs7HqiHJroFi3OKcUdW37o2aOOseYy1qIOA3NTZJ42e82esTHRalDrH8joGw7HHFM/K
3HSqYtYQW0CGW95HG1XROuJdlfbEQjZ50hNfIbA39L14SUdAeV+R0gSHA6h0tjaKSl7RX3IBxxog
sGZsI0Zv7gLXv81I+x0gOQmSaQ2EKBm6R1v9LHPhxJg/1PiRWihZEo1C5R1G34i/mNKKPqdoCwWZ
1EOqJ42rOHs1yPOVmuMS0spqck8o+ZXf0lrU6wzIT2iLi4IdgDLDkpt0i9g07WVkJvlZVHV/QeVI
b2hmDDACcivaKeyAlgCFchwQOY6BwKZjOA7psK6NIltlpjqsgKr2DxbJCkfhpWxvzai67/MsIFAp
zCt2S5TPbDHRINx6vFGzvr+iUAkuvKbVFKlOdxmqNgm7kRlgzCmiY6PS3ms41toi5H4KXU3X9MRs
VI2pmLwt2rIbS205KAFYBYpCk/3J3YE4yzZa4pPvrZORQYk4uS9VzBmZrd+Bp8bwIyFjTeDaot23
Go8BcVjBgGcASbvTmvoW+lk+7xphLwI7qPbsGcUCZORwl3spBfmm6Xd6nU7WhrGdF0Ky45RAviAG
GFz/SMPWqtKLOelaay+GFHYe97q+JqbAyhd+Zqaf7c6oT42ba9BOTfWGsI3xHgcUBTTLHmAnhIXF
PrrP0/sYqe8DQcj5fZTVzWckiOG9pZpbiE+gOCKOHQo36OYVSLIrdiPFY6El1SlNDPVMNZW8x0Kz
nBsNUuU89WNSLMOkIRbKYUwBABnqZDLowwgESGrnbgzJWocPZ9wBJgcd2IJWKDtQaL0XWpeUD+WH
0FeqpZ+YLm1T9r7Xum1hIMoDwgIRiT5blcu8mxVCA/ammMNlaKX0P0GN5Z+1oFDvpxvhVh+t8bNv
dV2+sDsR3xFJYp2GpJ9cEEpLl7BOyrllqh2fE0XkIkZJ96iTYaOsG9IhzYUTx+4Fcp5mNzBGXLuE
Bn5K/IiuiyQ84yEi/IOoFobmjY4ChXKj7uqfQTtRCqZ3PAVVRpq8pTyBDa2hxzuHZeFdl4mXnmVp
8PS3SHThkAATEYFstXnuEAdPDbg/mGRCYsgYg3HV5zUsaCroZIq6PVYrQWS85B4oywFpp6HRQQGX
Uu5Gat1AN+JSwnNXm3ETYw0rlungN1fkEMS04CIeklyaQJztWquuPS0u1gFW7GzWBk11A25ryjAl
CRa4htzrMnavvdgwHt0yjXapGN0PSgfmLafdEXoNe0M4bOGJYn6UAFONghnWRA0Vm86GOepLCA7U
ArStipfwICO7PsZF5OMPQlZ0GZm9c0E1TmiMD0rDhYiN8dTJyus2WlDXN+ib41u/9SBWh+yZ29az
9qrti5Oeht0uMBx5iPGZ7oKoSZDKQ/5bRlHvXCbpMGzajKYSHjcFK20DoG8Wiy5Q8HnUUlkhfA3M
eSedgor3gH7Ir7KTV4TeXqtbucN3kZx7IpfOOD5gNGPJAOWl6+WzWhOIjXBbu21VIoRHIyXLuvBt
OtFl/kQMT3dGwTbC4ddNesqREhU4oNqu3MgBIOosgOpfEBz8GfBWGc2m1QbyCGJ+2kJXhoVmVuYW
xF52CLtIp+89XdFBh1BpdSbMiHEYtr7fRicALwq2TWEn+QqqGfOtTWbShYMVccK4mBP3umu7s6LH
9BT9RHNhrg3NZ71Fz3SpRo1PlcQ2SLfEjZAe3cAIsb0Fw6mkNc/MXlblKc2sBHp85lRYSUILaFnF
VIcan4K9bGV0gXLBo6OWZDvfrEDPGHqoPVu4TqoZJYdOzF1dD/a0HDtnpWmtuJNWHNwzZ0PrAGVU
IyRxsvZDairmPo7tfO1QmCUniwW5apW0fWygpRD6tUbZx4E7im3QVuktpEQd/hiAlf1YKMLY++mg
P2S5AGeMY2UbVBJevVml2a6tumJfZ5Z23Qtb2xmOHxECIaDz2R5NoWzsrsa04oI4DLozxarrB5Pc
ps++3Y4PoiM3Lcb3uq1GG6H1SL6P4xbGwSpBDs4GWcmHWit9QAQd/XvckQasMkyqRNGA5buI3SJ6
yBxV0kLkmq3dIm3wsVROfHCGxn50RhzCfSDfE9iTrwcZ9aQKGtzOnoGUpMyNWyUkgsrHNAPNhA2f
QTezsu5omAEaz2lKrH08JI+pJ7p7jaEzh/FT5pAvVaiI9Uh0AQTNfqP1sb+TQUZg4qDYpPEUcu26
yipodL8gJoxaGik87YdBG8DWB5Eh5xiNokd7KNMXjb+9KV1hX+hYrTR0AaL95JoVTELyFKCUyaXI
A3AqenVOg9zedB23f1NH5l6t7VskTeW6c1p8um3+UFKfW7dGSeHRam1GrLA1xbpXqoyxKfbim4Db
5KHoBU1elwhfnNNtskRSEyAZdNp+h58SwnbW5LW3xBZjvHeqevgI+J74o4FRvaatA+iE6QcJIibY
HK4MmP5yLrzYwlqJ0wzOYWNWDNt5/BgUsuMiOnhgBo3pc+1ONrjRJ+c8fPHGOZNNLhsU5UrinKMp
aF15k5kuePHVkYelbxujo+X/4rvLJwtePpnxKBHqm3Ay6IU0FFce0bXzmJSj287YulMRb0Q0mieV
eawSgaZBdMayS0oKz47AMJ36yTYhBXluUQi/quw6XyhSvbDA6VzQCnDRt4ru5E5+wmhyFkYvJsNa
ZY6ddS/mQ6vorEU7ORKbyZuo9j1qmSIhoVWpJgdjgqP7WI4sFmcl25l788XtOL44H7UhVZBzsEDE
e1hKe6FPNsmCsY4ZbDCvc6vTwgWRfYxbapHG7cxVbAcUyGS6hLbrXHR4fa88a/Jk4kIFPNuSJ7yz
J9NmJVUQtlTdD0Cx8XQaaSvvK5mZJwY7uqoJ0XGPPMBipQ9dyhL6xRk6eUStyS2aRyYeXs5TW5Aa
au803JWfHdkmNQx0z6IkzXpzm3YJLtT4xZFq0NiHHjgZVfUXz2oS53rKqDmoyqKpQFnPPErwCIUF
Fqx57XnUdJqKRAeAP6aGtcRQzhD/q5sUfgosINbsixyvxuVoxc0j/CeSPgsSYo+Nbc0LAGqIf2Bf
Y6QxWnFpVzJ+rKKeHZqPjyW5rFJfEMNaFLG5MH0DmyugSxercdvT3RHA0/VNn6tUnTJu5Y3bas6D
i3qZHAfLpRQU0TrVsfDT20A0YUAtQ3EhMMeO6kNVKYa3rqWw987Qdf081LzgLlPsZDiRoobU1Qgz
43NF1Ttb5wXCn5UranqbwrIBnsRYv/3LWjfYcsQx2GN63OrIpAd7lblquOaZgeIMQbOf1/7IWoPR
f1/77aZsknTfUzF6YFgyr2XGdBCErrNP26G+6ZEtRaymxodu9Cxi5f2gR2xBL2Ve+iIeZwxJwJb/
fgHk35kU+FUR/MPEq1+tFtOrV1mQ1rfZ8qWM/CYz6y/90msL88cH+osRWlJTqb59U5h+OamXk/mz
Y8Rncr6a50+ACI13lioMzWA5+vJDPRG9i/f1ZUu+UyVgFHOqMk8/X8wyb67RH12FP/+Av08X+/1x
/uwDfGlpfyUpTgV6TBU/dR00+x2AQwiHEqvN9PPddbDeqappWDZ96Jcf6j6833//dXjKmrQuSWeD
zp1+02uYtG9/5RJ8d4TfbgUNBqXJyhbL0pfPSDHv7a3gTM0GaDx0G15+aB/8j1yC8zPRPFN3sgye
6reXwHJwSulfTutLStuvT9ffeCK4DMRtgRX6gydCfYfQUEhuh//ZO+EPL8MUlvrl9vznL4LqvDPI
zWUidb582d89DgwLwnZYyH29U5Br/HvdC1jm5JeT+omLoL4TqiSnZCpBv30SbLBV1iRK+TL6/veP
An/43XO6lKcZrf/aWPDdcX4bCyBpAY2d9DbffXTnnRDQZtEWf/nmefnf7Iufnsyf/PSa/s7GHYio
lIsw/Xx7908dCksToJ5orv3VT/8XbpJfFw6AP+Lnl3VF8Kn60crij37hddL9/etfJ9OXGZOZ4ptf
nBxAX977y7Q6/fv/fnNrvEx0b158nfhe3ufrn3/9gL9/62/e6/VTvf7nJvhUnssnvJYvy6ivpznR
n//P//p/5EFhvr0qz8+fKv/tSI+KbNKbvfzJD/1LfCtfnvs/PX5VfRsuqqlTN/NnD0s+xrl8Pcx0
wXVHY1L62cNuzuVwTs+vB3r5JnXTZqT/6SMHyfkJYd8PrzQtXNZWP/sWuzN0uV/+9znJ/+uX/bmC
nvHNFWJ9Oa0sf/Zd9ucyZWEefXuRvqySf/rY3KfxdwcmmPznT/pwjir//Nx9+pS/Huzlu7UQKL7+
xz9/jx/Pz/7w42eI4/8L7vbL54DTfz3R6cw1JAD/gi/zqnlunvxPFMu/ObjUp5zdn/02r5o0PH98
Pc7LWUM1/xec9fU5PFc1Te5vjm1hUnn9j3/+u7wJoij4Jg1ZF/a0BvnZq3F7ToIYwMFz83qs6Yp8
XUL97MHvaoIFfzS0EEX8/1m7thUEgSD6K/6CUa9BF4ggexJ63mwpQRLS/r8z6pqblzWPb0E5zm7j
3DxzVsC3rPyLznJvq58YQTXCCu3LPICVHig4czis3Obvr3JsVvoBx21ibqupd13E0LJT66kUueAR
MbeaboWIyjXe7RxH6RX/7jGT8d/MCJf9R9PA9+ew+g3eKPSHJ5Bv+AWJA7tdw2eNk5lGOHgCBCn8
L4oS8l6OSW9SeiBvIt52ZlCOn8/g5FzDC6Tue5084uYDAMOsGlOsaY7Bl5La7wSWFbcIm8slzBC6
xlBCk0so4ozqxZfNEGmc+DVyBaGGF73/5vjfip61o5O6YX+aNgpgM3iDQVKEcR18WAAzYb6eHiC6
/ZGHuOH1WjJwq2i9gvxxsRQc8wooaZciXfVm3ZFtV6Gm49x1mV1iyy+iRKvX+gMAAP//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State wise emp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a:rPr>
            <a:t>State wise emp</a:t>
          </a:r>
        </a:p>
      </cx:txPr>
    </cx:title>
    <cx:plotArea>
      <cx:plotAreaRegion>
        <cx:series layoutId="regionMap" uniqueId="{00000000-D818-4AB8-A11B-563896053E76}">
          <cx:dataLabels>
            <cx:visibility seriesName="0" categoryName="0" value="1"/>
          </cx:dataLabels>
          <cx:dataId val="0"/>
          <cx:layoutPr>
            <cx:geography cultureLanguage="en-US" cultureRegion="IN" attribution="Powered by Bing">
              <cx:geoCache provider="{E9337A44-BEBE-4D9F-B70C-5C5E7DAFC167}">
                <cx:binary>1HpZj902uu1fCfx85VCc2egc4FLSnmp0TS77RSiXy5pJkdT868/nOMmNHXfSjdO4OL0Bu1AlaZPf
vNai/v68/O25fXnyPyxda8LfnpefXpXD0P/txx/Dc/nSPYXXXfXsbbCfhtfPtvvRfvpUPb/8+NE/
zZUpfsQopj8+l09+eFle/dff4duKF3tun5+Gypo344tfb17C2A7hT65999IPTx+7yqRVGHz1PMQ/
vUpf2rJ69cOLGaphvVv7l59efXXLqx9+/PaL/rDoDy3saxg/wrNYvuaUEIU4Rz9/4lc/tNYUv1wW
4nUcMyoki9XPH/7r0pdPHTz+l7v5eS9PHz/6lxDAlp9//vbYVxuHv56/+uHZjmb47K0CHPfTq6P5
WD29+qEKNvlyIbGfd328/NnMH7/283/9/Zs/gOHf/OV3ofjWS3916R9s7feB+Grz/2og8GvCsBRI
kS+eVl8HQr0mnNAYKfYlTvjrQPziqH+8m+8H4pfHvtr4/y6vf5UjkP8XT1BlT6EcPOTF78396sZ/
0fmxek0ZRpIw9d0q4K9jJBXB9JfQsF+X/lIF/+Sevh+Crx7+yggw9vC/uiK+2i3EZj/WEJvhV+f8
G7oTfs0V5rGg+LtxiV8zJRCHFvXd7vRP7Of7Mfntwa8sBANP/1HxOHvy5ml4av6dlUJfixhRTP9B
RKBSuFAxg5Hy84f8mgxfKuWf2tH3Y/K7R7+Jytn//Y+Kyt1TV7U/XD59HH/1zf+8UOL4NYp5jJCU
X48N+ZoigTBi4tfFvgTin9vE9yPx+2e/CcUdDOb/oGFy99I+meLJ/DsLRLyWCHGm4m8ioV4jpCRV
7JchApe/jK9fAvLPbOUfxOP/PfptOPb/UeF4+xKGH/QLRKT91Tn/89LA5LVkjCOOIC6fP/FXFSLF
ayUwIojTX9f8EpB/cjPfD8lXD38TlLf6/29Q/jEE/o0YpDAlsp8Zxe9Q8J9f/dluIDnfPPpnkOxL
uh8//vSKfB7Zv8Non7/kq2r4yn9/eO7lKQw/vVLoNQRNImhwIqaSEqioGTLop1eSvZZYES6hCgmC
/yG0xvqhBL4jXmMCHVEhwRQWgsClYMefLwGaoCj+jMGFlAwwx29M7tq2a2HNbx755fcfzNhd28oM
4adXQIz6L3d9NlBQriQB6KIA1MdCcA6b65+fboAsws3x/xE0Klwrudz7cmx2DtVKTwWvUlY1Ug9m
Pf7OPd9ZLobB+u16NI4xFQI8Ak0Gfb1ejZccWJ4S+7gJxb7ATf1CCXVvptj02bJOc9rlW3B6hLuC
3tZJKl2XbHzYfN4m84TJfTPlckr/Yl9QXX/YF5ZIUsQwVkwAb/m9H1QIFa3XTu5n3L4fDOwjniOp
xcYOeKAnpTa7ty3xu7xql7RcL5gfEcCw31jud5wDMf3DHkgMAB8BliSYfbOHRjqeL/Uo9321uH3e
hPwk48re/fkq34k4oCLJpCBKAIv7fP33EQcn1+VWyz2x7MCa+a2kojrMVdtrN4f5Lxz7HZsYQWAN
FQxTSKSvV/PYx2ippdorI/hukUur67HHf7EKFOW3nlNQEQDloIFyib/JKpw3sZtZLvas7MCMZp21
acebCcSSf9l5KqaA9BXYI0GM+NocFm3g0c/pm1cI6S6qP83V5pKGmGtSN1/kgC9qwHfy4TuRUjEn
wPYIZQgI9deLLSO1VgQq9pZQlLQyprqccJN2G2+TpeaHP7cNf47FN71A4VgSQqEjQJ/6JlZVLOnm
RSH2LqKN9pNV57PI0U0bl/xou7JJe+P4rhxmfNhsbXcx6vIPvCVGz2ZxN3Uj/Z6YbkpJw/NYI+b6
hBPZpoxt2/WA+65PZWmUO461qRLSdXLQvt/KSdvZzUk/bHE6sppPGtX8je86/+bPbYy/U+eKKY4V
RtCL/5CPs6nwzNZK7AtT4mPNInlcJ4YSMbH7aDW7vs7D0fjikyBln1Hc4Lu5oPIvXP29fFXQuamK
BWKEfuNpX6/UsLxV+7Yd6XGh1aVBXOkYlTz5c4P/uBJIBTA/sCSSga+/WansyzCrWsm9yKsuWUYp
tbfd+1AinP35SpCZf0xYBRg+RphQSsSX679rLa6LSSRwEHuqJpw1U1QdPHT8a4z4csMjSATshrui
WbqsHoe1SQeJXJJz08+6sct8UKFv96sQatRhZPx2rCb2xCYnDzOvhzYhblxvVRjo+TBM9qwpu2pv
fLl2uo/Hetm1UrHEjbFLUCfGI1KrPPQl5TvlzbqPXHCp9w5nhHkVw42ojTUrLMv384BdUnRxfjGW
NbsyLF7qJJSBZ8W04HQSsrrKUVc/ra7ujnRSc4ZatR1WxSJtJyeOjRvEY0U2ejVjMHwLNCRRjlrN
lOcniXB+EddrqpqBZG3ed8eSVT4JXWy1Xcb+jmLfP+LR9E+yQFIXpTNYl6vLE2PnkAkzrTujTHuo
0FDfRqh3VxJ10ulF9HPa+GXzepmJe+yXKb/wU5k/lGqr9lPn5DOfw2J1jsi7JqrfmharQjeR5Wf1
4K+I8uRSdGXqUHUgNOoOZopJDx2gwDdxLG3QpOTyDFESrrZpRboYHN8H55s9mNMnclK1zltXpWGz
Y3uabLUgDV1qPVejgmBWzdiN6YjzUSRj5Kp96+bpBSAT+GQm5rwsTa9tO8aXbshzcBnB49FZGt7G
wUwPjMrapR3rA9e5R+oBYNs6aGbUcC/bjh7HEU3J7FyUeM7ouZt4l1mH8qCrQvZ54jYY/bop4i7X
dUvtmDaTrA64UH5nJMQbhwncN0WBPeW8mdMCYgtNaIqrjPaMvSt7vJ4Jhek7Ujo0aYma8moqHGJa
Tg2sI0cUZALNY4HOSVfPddPN6mEObGgfCGmNnhCqnx2rwQaRM8h4NdXhtqUAhNKunPusBIhz6oJP
2piKT1tB1lqjEZBaigaS13uJ+3rTdTOu57jp3GnjA7dp1c4rlFCBdJkvfI83ADga+kH3gRM2KV3Y
PEoV9e7oVSc0KZrxMOVoueBbVFS6poXaWxttPkFN16XS5JfNuBQHRuxU6sXEsN9y9sTqUg68SjrM
S6WjqNrO8ex34xS7U6mYPysG090SMw9JU627pRflHUZqyaqqH3YB9naYI1vslBvUQTLUQXyXLi34
AvnRbg1stWxHvhO2iB8mIsUZWd2LjZnLqtFXgE+de69yxWMAqMQdo9h7zaMaJw2exkrHG5v3keQ0
dW0D3keyuZCjUUm5rOWxNF6CrazQJFTdE/JFfVmbeD5I4vOPDdlYrpt6nt9MNerTFkJ8mwuCDnUV
tdm8TuU+WmAKAxT1zxPrhjdYhfWg5qjb+zDKzOEi3klEIt1htVsmAIjLFtOzHM91tohx1n6sqZ76
U8EqeRasdEPSbTMQhVDIJK/z+2Kd6JnzcXEVNSs+835QT5Xk5B5vbMjaoiBM+9yPgMp9fgApxR7K
bqiyhVVQCjIqTlUTTynvARx3mJVnRT89SunDSVrUJDD1Vj2P43jw+WYuhpbJMenpvKXWVFQX3Net
FlFbJ3Ssbbp0ALwJ2y4DcWU21WK7xU6Ei35rqg9LBR0XRbhOYMxXe+ea5TpMdj7WOMof+wIVemw2
dc8d3bLFr1FqVrFdFKp+HLniexu6JVEmD0nBr/O2u0GoaY9d2fHjPJJG502dFts07dtRRjtL+Pxi
ZjNg3fRNt0GtRfHjohy5oG24mPMypLKvi2SZ0Zpgusbn7UBoobks251vRZOy1s47S1WvQzwAoYh5
rzfvp5s89KbaeSqCbocN69pEnxYedDcLdgcgaduPrnSaWShl0LX2ccxZNs82vqBmeNNX/pzUZtUi
jvpkgw6+z3PzFFvrkxIsJ76BBlRY7eiw6CBCWlYbzRY8TwkZZ3Lp5jG/MSjvMpEX61kt6QW1k0mV
jDa9EL7s5nl073OVy0SssU34ul1z5uSung2fNV9m/mhEuWRxW6w74fKGJBIVeZVQE80Aq1bT3wMu
W95gU5FDy0m+99XcJjE0m8uqQ72OXaRuS7D3nVfz5NNmaT14g3d8gXbu6kXH7WhFKpzNUcZW30wZ
t+ARHdQmrltmeAvTavNvp9KHDzjCOUqcUH48FvW6yB03nUmGsH1acWV0UfFGz2J86rbWHuHrNj3I
Jexq6mkCArpLw9reQO9PETSfSyhCt9/qkCeYqOYdKCTuhIu80PG4bTpeZ5c2bVHuqqpZdcwllPHs
z/yWL1eipQ8TrlBaqOietHOfEBjy1zyyche2vG6SpoyN0DmfIXOb0CaboO4Wc3QrquAOtq8jrYYN
HYbQ1KdlDfTQuXE8jnldQpcfjdtzBkkxOYz3hW35HlpKlOU+ID33uD1fhw5fj31bpQaV5p2VNGSO
siyP1vrMeOgWS1D2EwykKqvN3B42jqb7IkaxSaqFzS++3RjVFpkurX3Y9LYpBJiRrbsokvYgW9sd
5yp8shjb0zLn8S2Jldt5tF5XfmpO68ZYYhVZRh3H0fQwNU3xiW2Nz0qIzZWTKzoK5vJdZJS/2Vhb
7EKXf/TKjZexiYpdWylz4rKuGmiPY3NYJrTs59quyZi7Ohs69MZtVCaBlHi3yWnZbTmjlS5oYU41
g0yQC0a7mIyDXnC97exSNWd0rVSrh26s5mRphjkZWW6f8YLbs9zgZtiZATyieN3uc6PiIy2t1H3J
zxo6Pq5+sReLXS6X1oaPrOvHc9eTPi3idkmAG16OxIZM5SE8kcDZvkNuOnZs3Tc2ejD52jR63Poi
cyY3J5t3dVb2S5EWI+/ul7AMl0rMdo9gCB6WvjiZtfP3tC+lNqXEqVOT/+jMvMHkBlCgcWWrxI7F
nPYYenNjeXEpelO8iSdjkoB6rmWHo0YT1NoUhIzpein92341g7bReF7iqU26dc5sCX17G5o+a8cl
9XaRlZ7stp/UMCUtnnTYenGBt7iDNavqDQB75nVR5+m65X2hDZFYd4t5CHVU7XphsqlBz4ZXh3GO
h2M7rl6LMuADsaLIZDzBFCYLPQwV2/ZtZPSoxC5YJnYrX9dK930kT8oudYpJJQ6kvZuWqEvd2MQp
UKjUuKLfA5RvMlmoIuNlne/LSVV7Autr37HnwbH8UXR80D2Cap5Xnm31dhh6d78OQeowrachGh9k
jafrctpScO07NUQwo8voWVb2AZPmwlT8tphgQlVdfNUu4qVoXvwsp72rqlGjqrgb+FjqzvWnnonz
isUXEd7GpBVjOG99dO4hg84pUs0+n4l8touodwXuEphSiZH9tCfcdW838hGkuHYnsYuTeK67pHV9
q0e2RhDAUN2NtgrQxcy93+QDdzX8c09Nn79fLDsv4/YdxWw4Cx31ydj6eme68r7E6sC67m6W9TuD
3bEfaJuwYC4Jb2DveLKa99OcjdNa6KG2s8bRWKeUgX5ROnw0Zna7mbc3NVTVsa3LDyA7HPm8ppF0
TEc41oObptTVZX7gMZ6ujCrY1dqL8DK0rQLRjB2bPOpOqmJ8N+Xztu/m/ENDBBBzoPt3g6MldOMc
QclGjD+XW9zvukCTIu/YzivUntamRQnO5/IzlOIuo2QVSdnKMQ2LqVMZK6+VMReY+iUJZgGs0ucK
yP1M91EBFCHMVQOsPgIMAwbXuG6gFYy5lpSadLMQb+CtVs+RuJW8uKJkrhKO/fup23ZhAJxvOKDP
rsGjZjn0/L4AQE/UTbmRC1Lnb4fVXHY8p9osEPci6pGuReuPZbn1MPTNPRrokviJaLzU/WMdTzaN
Rd3ryn4QEX3LWzQkm4eZvfYBguabhx6T8Xptp+5hATFUr4y1Bz8X8YFu2GZ9Xq66d6F+qqZx2Je0
7KCl2PokDPJ6FS5KXTcDthX+vYnHaU85B0tRPeuunq5Y7FZddsRmG2nHT2ItyVVlF0B3nLS7FSG7
i9QypGuDLgxwll0N/Oc0mxzAEbcJw/7aD0AwWC/dY9lHbG/KfNyDxHLrxsLu8t4lbCouJcDDq+Ci
MVugd2RU5fzCKtwA6F+AN1exd5cbRkb7aml2iAM5lsa/JU29ZaMkaIcrj7IiH1QiZr7c4cgAdTE9
YEk/o11hhX1ewKiT8KJN+QIhxfHYH3AZjXuYt+iydyU6FrYxp84dzLrVGTcWX6DVtVkRxvqiIZI+
hNjyB7mwl3yJcYqxmfZlS9DbdmqHg4nr6LbvJ/9hhty+HrzkF2tF+qQmJNr3Qzntl24pk7lV4ZKN
ocsoyDipKEuhkat8oWdA8wZwXxD3yDZJNBYD2aG4gjQMoPElLQkd0mPZj8fQtUgvqH23OoCKBShe
z3lRmqxy8ZqUHqDQABR5r2pGQKuuASvVaDxwZ1haG85PvR/Wd+O2pkCYeNZC+e5QiMdjTmuSzTWb
U98Vy3WFWA1oselPQpRTagJ/U4IQlUwdRHxblTrgicW7BbSURtfzuLc4VBd08f5YozYzal52Cgod
uFTnz2xdTVldecCVjHQXah4B4Jq2TFgTz+m05eWx3ya/HxfM9107sDNYZ83Gqin3G8PTIW9mecql
ykFzsS4lFaB5IGC3c8DkfWPqOOHL8HFRZH6Mm+K9EVt74ZYyf9tW20eg4/5Gza4tdeGjMamiMezi
xk9nEQr3GLO3sGw4Ga+OJR9pFkqAw4Gua+JzkNzwEqoAgfLlJUYRaEPGB5J1IwItqItiUB0rnhTS
QPpY2+9YafNiB6SPvh0LH6eQgv3bqYYxnTd20NKMk3alBW611ty8Aa3C3PfRrBKvyv6pbkpyU00V
usbOkaxcgRpqvlX+usHqg2s7dQN6HE/6iAy6o71N5nyrk0EJAgLTKM6bYPy5sa7JuFqa47QYkERd
zjMX2W4fRaVJ+iCNJiKuTmu5bkDMvBVaxnZOarO9nwNFh2Ir1sfS+kW3de1B4eAfxGJrAAdqTSiJ
iyx0pL9qSW6TZlqrcz4B04L3fuojpN8bRXkfa28Kd1gKUp4Xk6mzzdrqDE9T1eqoAUX1rF3GVmg6
kunNWiP6capnh0/R1qz7aRZEJoRv4jE2C2oyOouFZX4sq08WkkwkpF/r/rws4M2+rVNCJC2KfJ7J
aBloShvfPs6cjVm0zsD0tmG7Q7ig+35qYTquDU3h1OS25iP0TOWb5y535a6W8ZLKZSkyZHhImtCz
+7wxZ80wXcou9qdWUKZtA7MDarXdLozvVFYLScAKsYVRl8aVehCtfYCF/D28H2kfm8+9M7bdpTVD
s6tNL85ZqeJdG88ltDk5mHe97clpYB3ONirsmlLr8kPM8ul+dut22+STu6saQi9Qp1A2RxRpZKJV
r1ENKnto+/YQ92rxsHQ1pm7LN66HNYae2CGYv5FtZac31U1JIeYoq4R1VNMyqpN2GPOdEwVo6atr
8rRpYBhoMY5Rr7kL7S7K5/6JNwqzzzFp7gT0n8uxk/CepmFRp3Mgk/sRXC3PYX6Xza7C/iZnAbpX
c8Ol6vZqKpeEgX6pe4WKi5mN17SIWQpKzpSEfOJ6m6JLENyFrvI5CVMOjRfOEXYRm732Te/2YirS
vqr7ZOQ0UVEU0mhpWK8n5ZoLVtRONy48CFfVZVo2JAKC0PMnDlTqoCaJE+/zIZvV0MNZ2TDeAKXM
of67et+VEc8W18OuhvJxXmH6YTYuWRQ3aA/Sx8ctYHo0y7Rpu80P41oe3DzMe1BqY61kjq4DNiEj
SiJtxqhJ2krQgxlMm6xl405EVjd8MGNmp+mUU7RECWRLnHJQhTNQdcYLEWr8YbGiytOu7roYMPgq
9oNHEwMptB/OqPDjXggWWWheSH7k9aT244r7tyB/9G+MDMNNMcvhUSpZX4HngReDdLeLJy+uAMvN
CXeF3HVQfSma8MtQFv6gtni5Ylux5RqpNv8AGiwgfNDL+zNDiiHXFHoe0lMQQuzGxkRNNheur5PG
qmH41FAULxmK8w2lfF7g2LFjpoSeSXp1D7N0ZLokLahZbB2BBjc299txUGtvAXQjOFKVQ6s3K7qL
gTX1fcOnPItL6c5Dwec0R59PXPIqer/2fbK0VZm1pYVvH+dww+ae7rs+Rlcgiwj46qBAvgig6DEh
FhDRAcuqxC0Ot1d9A226xEjDSc+SGG9S1tPpKm/bdAh10DOpM2BAedL7/tO4+XszLOreLLOBsVus
tdCFCV0q4u2xM8vbLVSlpkODd+VUpVFoSi37oUjsWlWnwoImBAc6x6KtoocwR1WqKtAuQXZvkqrc
qlOfL2nXlXQ3WGBdrmD1QSIFZHaiEQgvpSdHQLCT0ZXv+LZDA0xFbYPsA0g7szKJl0OtaZjHQsuo
HDcNpyrRpQ1ktTsUdaDjgKJR3hJB2BmAPnvENbfZUJX9LZ/Wzmox8DjovgtwSg2CB8/1NuLhOhBD
Y2hghN+honcH3xRAIj2wFZuSnPpTRDAa9IrWZdfI4LUrQNZEs+CPYNe2G9YufD6oYPaBbNNAPjOW
9jpHhQXhZnPk44odgN6oj1TaKxPjBJTF/l6un5tlM32WkBuSk0+UNxigkJTRvoYzBBhvoJe8ZUsj
Hoe1FOdwImUvWnhF4AYOPsWRY0LuESuKPuUsKmtA1XQOemiDejet0gKQiTpzRDDhEOQ2qkBO4yDa
jayD2qona1waxTR+oYaS+xFK+CFHdf+pEWYD4q9Cd2UcwnDE4Gq0aado89FFDB3zZV0OCE5GbquO
5UXalFGAuWP5+1VQccX6uv3Qii0HxbQorsbF0scxIhOw47HonmqmtlPfUfjdzApkiDYCwpQsnZ8S
1Vt2qyyTfWI7Gj+FvsCH2Q9Tp4Ms+XWDclAjpAvFdbRR0HbLaIfLvHpAQQ2frMH2AQ6R8rdd0dl3
EdR+FgXwfA3ubI4ckORhNdX2Nl9t+WgKDKW5VvnwDvuIP4EKTN+3YQ3J1G/wCgGpCkg2gPAbmURm
IEVOfUQpjBRbZ51Yl094k3MSgW6TGESpDkHSLlmdIQ8R68ojWdB64edZvatj3CRIBKvRKqsTB5mZ
wznG0O966/OnDUQWKADbunfSDPlpA6wNoHpr/b4BAKiH0IVyV0zsDoaXeZnMaK+58WgPhw0R0Yz5
IgOYVydxE72vQO6xGs7hEWg3KE+nuGj3U9HUl/Aex2A0tH2XEdt313BcNgDLK0DvYlULoMTgrr9d
w+yVbtZWgnMYiJAUh/oCD3N7pPMqj0teDqeK2v5jDSDNJTYeiEvqWLSbxrJq74KaEUqHprMX0DBk
n9IKIof71ds90OQFJxN2wKJtx+ouM1XbAM7mAj/HtZ/fgGA9XyOUu1s2CfvC3NheGGSa0zbm/JOi
TF7kQ9+fF1REUYLjiXxi42BfGtzMVEeTHd8ZePXksfY+CN0S4XkqKzeaZJ0pzfVqCD9Aqqq0hAPS
u8BcXGtp2VZpmgd0E/mBPhSi6z6awj/EClRREwCRTGu/1Vq0RbyA4u6a622c16cuqFIkHrTTEfAU
hw4D0vt2CAPIekxNodsBDQAnj/0EAOO/Ofuy7rptpNtfxF7EQJB8uQ9noiTPthzHeeGKnZgDABIc
QBL89d8+7u5EQizrNtbKiywFBEFUFVC1a+9ImD2+a+uB61M9kxj1hq1sXrttTvpTgqorfETVZRdW
1fOLukX8OknkKy7rPmDr6G7R6kgzBBs6SRSiTRbFr5aBbyhbdZa+jm2KhF06z+6YiLT63Y6mlKdq
nH7lxJn2pNOhvl302L+v8aGyC88m/nFCgdCdYz2kf+BoxJdD3mj3ta26FckVZdL2xqSa4SBFJ+cu
2M3tVJToLICDGKdNHNO8E7/ZPhf1weDI/6Iq2fpRzNfIlou1qPYIWfuoI/ldlbov4yj3AyrH63bA
1Rp2gjMS3gDFBELFsR8QcpHH3lDHST9Xald/jNVaImU5J8daOEBFCHmZzEhhIhbwURSMC16fUmSw
6aFJRhQ8GH5xT+ZlsQfjOOnOpmIalQ6S9vOZ1w1SZxNpv5YTV7cpbxJ6VNUck1Max81Zq3L4OrrU
IeqifeKwoHTjXkgZqWO8zuLXfUDVAUUMXN70WGp5MyrJ/mjVHL9wI+9wwd0dKdyiu4LJRRxVO7uL
UCgCYUt2t2tlUShLUUx7K3KkM1GDtIgmUzl93VtDcMSj0fipTWt9WhecJvrafGMLyV8kEc/vWqCt
3q47i9QBrz3duXEaXzlnoxNqtbjjO3nhIo4OEap9Be42fX3Crdl8G7KF1Ydctc3bOkveKNR9C1oN
1X2tNWuOdIq2m1aTermgbl9fuon/nvSxex+Jln+NBFI7pItfOkr6P2zC2o8srVV8s699juQvH37N
Ec1fRlVPXivTR++riD4HxLjCHx5DXvKYAwWFwE15wvkVPvEAsVDLODWmHrLrnR7FU9yY36air9+o
2TSI2ziqvllI1H6MlwWh9OeACf4juAQgKKiC0pQCeOPhe3YaiazJt6xwoprf5MKMN8s4oYoQo2zP
1i0+lriToTAet8sf646QMlqrL2aR5GDxZaWZkmOWaSQ7TdwcVYcCU7cJdllxjEe9mZK3XbUypGW0
SBkSqMl+Mwre36283V/NU/N6ogtKFYClXhiQWupoV7nDr+AEjFivIiS2JS30JqNDA3TQSZTwZXa0
HCeU5H6zuBwkqyNvh0Z8bbueH6N0mW+GCA6/7bu0P+AyBqjUlrFnlo7+E0aY58jZoiWMUWQHUw/E
prGVsHwcp3VgKHFviN9yvrn+aFt32xFAllYHbAbLUXcnzroXzWTdJVdnnAKuGIOVnsqmytOjrpcu
O1gtzm3Oltu4n+pjv0UvttjivqskDsCsbW+6VqbPAHOuQFJ/6+UJClocTWvAM2RX5NyDrdcglpgl
H/MiHk2LK06+7OqY7Vv9Yo/m92RbxGlBcD46N9V3gNTbP1HxsrdjfEXrIeGWkE7CxNYYaQ/gNp7Z
mz+aHBcZ9mWaA5nqrW+FHJ4gQueFJEhUoRRZ5S/jshufeQxBt9g/FiG/9mjABODaifccg4Ixn0qT
Fyh/OonwnUY36zra07Yp8YXiAg8fKc2xI2V3Ku0i3jc4hG4nJMblC2B28jfKZRKwGRiLSTr9ZmY2
dgdZ7tGZN/G9meX0y8+XhviQRvjrmCRJDOgkz5D78WCagxp2JCSw95aJwinstEuOaYzkYFtKc0De
n/+Syzd93PSf1Y7sGeo/8bFeVH3nuBMngBncH0mbb2gzBHr0P7Dot//2Wv+G9n7tcaRpEKq9H//f
fa/x3/f/56+/+Y6A/vunV//tD/3pXxV/9ld4+eT/0XU2f42Fp/9ndldg9KMf/oHSfgKH/e920yd+
+Qik/fVhx+V/IfBXDDO5Yoz/gtn+A6L9qOPwr7//DzQ7/RfAyLizAYIn0A8ksD2BuAA0W2T/IrBO
XEzQagc8KQOO8D/QbJb+C4A6dE4AaorA8R21Pf0bmi3+lQqAoHKYTcqJyPP/CZr9eJ+heMNxpUmS
3ItJgMqUvWxycVOTU568mZb/CWb897iew8lps4gJFbTznNRI1+67c59qKrZnUKtPTfvqsh/4szYF
bGXduvRcj8M4vl/FHlf3FRIY3x58vv9s86cR639P3zO7XO8ysxLJVuTLpv2dIcjXIRXSJuQAIJmm
B84AHrv8/GFPvcwVRvrgZSZ8+3atOiSwJoboBWRPNQJMIbLffj4+2pse+L+/X8YL/Wk+xKbNURG1
xPBXhKxcf1jjNhYvHXweTqk48o8H7Qbz/ucPfOKFsqsjfvBCJovNkl4fuKg83e762pb2yCecL56B
gT726H+9kQ80zZp9jWfLgI6RU7reCcdKejRyovXLRNYtfUWstPIICCawQIcYuLfhEnf18mxIuS7d
30e6vydwXeqHb5jqSSaTS862qpbhmFFgXhn5hkTVsCJ9U6246VuXRi97FPLk2dK+R6o+Qj5G/9sT
P4nbfmqNvWAGBI5eVLJiCTKaHNnYf0uT9X+LzH+/nucVeljqmrk5OeM8kP4a9w5wzsW2b8K2x/WV
HiyeAsJDTGxMzpI1zZ84BvUvuwiozWcOPU+tjOcb+mhNUAtMkrOa0+UXsiJFvpV7GuZ5Ms8zjGpt
jaFDcp6BY9zPyAQDxiQMwPOB0/e8Ad0qkjnVwhv0AMcdnRAbPwwDTOkUtvyeO6Cti7p+MlHR9S4V
b1ETq+df9DxHz/jOJ9Y/9ax/ymJU1LYkK/ae6LOreASscCOBNf35/B+faf/anKmHMs97yZWlriz6
KNv1ZR2JWc44g5PmNDQ1zwMf45k4432ZrSZCDn9GcvWmE30Xn/cOwJ+zaeZ1e+Z0+tRqeXY8IK9c
MlQACkPlfi9HV79B80p+H7ZWniGvcsvIimNHQaOtOatpTBlSTq4fPskkk9szS/XUO1z//YFB11ll
ZJYa9HUp7m4jvcdv8oqM6vDzl3hqePZ4+L5sXIzFEbh/DXRDt8bGP4u9N88Ek6eG9yzaIj+H/jEh
ikXhC8yqQlnfRqkJnL1nz7ZhnVMOLVB8WiS+gcu26DDFrtkDH+DZs8yjZMg3rH5O9NDdGpJ063kE
iHZ9G7T+14Prw8+bUscmEgHvnU9180uaTdPbramAK/n58Ned/oNY6ndt6XxZk9aiE0iraSjfI2c5
2F/YAPQhEFu4079DGyITtz9/2BMfW3hWnboRLVXoDC8M43NzM+9sAxYc8Pk4zJ6FZ89AKw9ipmNa
oOXQcKA86AIwuOXjc7H56uZ+tFyeSbuqrWK9Yj8NpTPjqa1Ymr7V0b6IOxT8tDxvFXXdr0pn7DeL
lEz3zMqRJ848197gh9tAbVWZongKv6syZe5QLClTnOxljmNdNq8tB3hqbvcFVTJh9EVue5WeBF9Z
/2GJZ2EDF9jzBq4UUZrJqCx0GlkASNa0yFL1XNLH6936K7oIzxsky7w1Ax3ygsWAaZ13Ui7zGVCw
Xd2YnKXuTTXp/hsqKKsGQCvrktcb0kZApKF/tv01Q6I7ecYuntqqnuPIujYx/doA65CWEzuKPf/T
bNs6hDltv7tQjWhIdlubFmNkkOCeCQeymmXVH0GGlnhOw5IRSN4WSI3KbNnnBKH09YTiZpjPTq7G
8SDiDKzq2ihK8yIB9Ks9WpIBqm+b0U3P7LInrOxKFfHwAVMzuIRuY1bMbi3pLbL0Y/xlMwQWV9Ma
lamusQbo2F2Y6qvRgBeEfZbE8x9s7RQ2EWoCgJdrJP8HOumDsxwY/bAP4/mPne9ysGJMz3ZIyFk4
QDJQ8YlOYaN7TkKUedy1w7YXqJHOxd6l7UEg5fiMD3rCJBLP9tEUUUcbQkPRUjQY0pm0J9RAn2su
fGp0z/Rx6+mvLdA76lJDd4hr8qmrgLANWxjPmtEE0vFNVXuB+tH8yjqkUc9qqEkbOL53CqjR42jY
6PYiKnV+S5dNnkoAHoug2XPPmplZEmQ3MfpcUn5cGYphaCZswubud6hmHSrQS4rPGs20Rn8zgHVC
pjxsw3PPlFvAyeK1nPZiII26THlXHZeE75efr8zVbH4Qjr/XXR54oq5M6n0n0VqsUfInrp1yuQBa
YrpiBq4i8A08k0XdHrA7Wa4Fg+G+z2cU7gnvZdh1nHsmO3c4Cq07ipw9T8QtmlrtqXVdoLvhnsmS
GcXIbG9tUU2Kv2iUTl+ZTQVO3bNYBOpSSsLmYujbkhzHhE5HNCjJ+vTzj/uER+Ce0QIUMsloR5oH
jVvbnZyr+aVFy2igUXkmi/xotKCTeL6MaOmYPrA1ztSbBKDjOmzfMM9qJWmWoVrohiOh3Y/SJJ9d
jrbzoLW5Mo08jJBJG0meZeVyBhwXaLfJUkBr0F4ZNrpntMy0nJZttmDlo88jxfmuy7cy7LN+by1/
YLMSuBgULcV/ps7pQA/JIkKn7ltrkpU2q8lyzlckjel19Cl8YTxrlfFiSjVh9K3N66PN0NshBH22
XPxjb8Y8a62BS+ljGmN0Tv8cGq4uVVMFZrb8WhY68VXWVBg8360uFLr2cPMSW9jZ4FpEebgft5ml
pXLoF0zmcj1sZKHo3ijnsBDFPFvVaL/qehbbc7fsYKComz9tu5OwzU49O532cTZ9vdqzljU/CJ58
jlDuCxzcs9O4TEbm6mg+p2hNQBtN8/tk9ylwcM9MhynfQK5h7bkVeX0QLYrxdqRp4OjeWThFd1fV
RDmmnlvyakJ55G2ZViqsREU9OwXjCe0A17DFTkawDuxdJpJTNEfZFLZnqGeqdNhybU21FI7rbjxE
zCSFWen8NchFfoctPPBipCkpOvc0Ims5qbu8ncgJraPuHDY6fWxOdiwNq1xiizlnv5GWvps4exc2
tG+pk2u1c9FcNHX0Gu7xs6NpYK7QJ+fJm0an6LOdi3ats5Otk/teorUhaOLfAQYPVryTUzTmmbVF
1MyAwLTpy5QOcdhmv1LlPfRfKAuvZtqy6Nyp7Y/GkU800S/C5u1Zadas6LdrI1dg2GkGiGCqxcFN
rApzvT6wYqkSW0s+zgU4k+Jf+Qw/cJianYSdNL6DWx4sux0UjVXZ20L3IxgEtvQLgEpl4LJ7RloC
VJkuDaD56A53R60Npi6fq7xeB/nB5eAKHnj4TYEp5I2J9FyAiC1/lU0VeQWUsPkU9lk9E6UzndGb
12A71kCYowfyVxDHBH5Sz0Z33udtWUtbjAl6GUm2fVZD9jZs3l4s5Svf1oZh7Kid7rkFvRmfXgUN
HXuRtF/LEh131XyOS8Bqo7Z82ezPkg898TVjz0IJMSbdIxqdRZy/0S79nI1OhbmW2DPRqMY5fUTD
RaHq7l1/bazUdZgnj70oys3q2IYE/rnfFzSW0hc8CYugsRdBjUtACmNwtxO6epn1G+iRyrAya+yZ
ZaPmrbYWkzb6474A+p7+ErZDPJNUeYuONYmPyGv5Zdzyd9kuwvxU7NmjHRa5uVXMhZtacr+7mRYA
u06nsIl7Fsm6Eh3QTT4XUwQoAe3kDQhqfg0b27NIqZopAWQuAoAep9soFr/znIUFNjC9PnaC2NjD
oGKE5LoR2yGZOCiC8nQJMhyee0aZTUs682SJzoP4MPanDFnskDXhuWeRNTix+FC7ubAZwBwrIMhg
LxH3YYN7Nrmi3uUcOGnQLWVuVnTPnwbWzkE7BcSXjxccuN0YUG8MnqnkLbPmawOOqMBV8ewSjQsu
HrJ8Oo+avU0w9maX0LE90yRrkzK2EaSNKYtf2qxq79AVIAJXxbPOeuKLwnkWGyVBVyUa5D8qUQcd
sEC093jFwSrFV5nD8jfm5vYY8xJkWRQnoCbItfDcM1Czag62TthQxc3v4Nr5hOLDx6Ct6IO1Fsbi
UTCsi7VVcqXcaA5g90iDzhFICD1embFeUuSjN0x8297aPr7bliHQQjPPQludAm5fs6nIJHulADg8
Z2lKw1Y88yz02vEtcrvMRWzUO47OiXasgw4pgGR7a5JEnUM3x1SgY50eVzQkHwlvv4V9Ts9AHSoK
U6bnCWgG8bmatrsmTT6EDe3Z5zbOpczQ2lE4otaD6tMBxCNtGAyD+8CqPgHnAjoowWqVx/up23vQ
MU3PYQyub//PgzjPPAMFCSy6PMk6Fj2wNuow2TF6ES3oDglbGc8814jBK6IJpqCL+2PCCW6bsi9B
Q/toqhmBpzainwopqvebMbex1mH70AdSoZdHgvWIj8W+XGnX1oqeItV9DZu3Z5ygHiuncZNTATKE
o+Tutc6eO3Ze7eQHH9Pvx1gj5IMXk45FjQZQexhT0b4ahNkOa0utO4bN3zPSRHYgXOiTsVAN+03V
/FNk5H3Y0J6JbkA8KpGWI+x/mW6WaSQHsvCwUh26fR97F3RTgOqTgR0OqNdPegHZEo/ML2Ez92Mo
OuzlGNdTkdCGr6CUsQ5MOJkCW2/YAzw75XVVZTZDw+i+Re8aTe+bIewuzlPPRlWTDLgwY+jS5e/m
GAyrTASVoUBz/njJVeZKPSwOfMSlpuCFpPM7Uq1NENIXfTKPR6fpEicLugKLMt5BFTEOaBcMRKdx
Hw+ltzKaN/SsF90CKqN4SS/DWoVlh9H18HjmM/oCLc+x5HCPLxbwTKpkC7Mh4ZlnvlYKHWHVCKrh
qgMbhHuRj+jqD9qFPtIpxy6JNyrHgvTLW0aGl2M8B87bs86xQXVCrNFQTCL7BFakd0oOQZc47iOX
yo1rWZl2LMS1Vy4HCP0wgGQ+zB8KzzJn1g5R2+cD6jb1cBypfGej/GPYenumGce4Z3UJuBerhun2
sCJRcbZxJMIWxocioWseqLTWwW5yp4+ZFeK9auI97Iv6UKQFvZwlsHYgjsxHeiQTf41IGlY95z4M
yUYderq3HtulR4uihK91cgJdRY7G7KC19/FGwAKDu2IDu2RV1Wt67JA8A68oH8LqCDzxDNVJa7NR
l6bIQLQxHJfV6G9g/wMjTNj8+WMfQ9Dvxtc8MuDsdeA2rgRIKKY6uYSN7pkrmEi2LF5iU1gl6BG0
ZeOR4fYbOHcvnM4KCDyQdphi4mmF/uSdyt+l27oqcHzPZrdmFOO6YW36uu0PYFT4uCkSFvMSz2YV
7VcdpRbrDpaQGzfF02VVfX0TtO4+3mhhYBMxYFEt2jLZP8Ug4rqBIKORYQvjA44Y/GRCHT4reIGH
6ZLaDHTLoAUVQ+ADvNMvinGy78yClWfTejuO2cd6UGG5ee5DjlKpKTDGoylSPn8AZ867Vc4fwtbd
s9aqdCtTqgJTU5f/Bip4cqjBvh+4KJ6pDkiZZ5HVpmBjm/2WoqhwY6VeAreMZ6pzHG1uZ0lfwFLz
gwD05RC5KD2HLQx97GZAK40aPRgQimRxoIYk5k52z6GYvh9Bf3Ch8WFGQ7MBXpfRvliErMDZpDsw
jaP1epNQCcgreaONWz9YPalbNrFIFHNdD8k9WtzS4S3yf9P4IQf36Y1EXbK/aWXHwZ2oGiTjq23I
wM+x83YYwUEGxs8jCBE7+Xtf19FwFDhY0hNJkGs/p8Zu9qQIsmRHgSr1dmuHKGsLmm41vy37FtTv
JEY24VcwCbQONLvtlJ5YumHMVTXzfqmGvAa/ngIj6kVTuu2nadGs+21LwVjyduYgUP8ygWN9KLKd
5ksxou0cnHbznpzbeAE7YpdSIkE7nVb2piI92sBF1qEvLB52+gGKLOthoWK8Nc007kXc55m7rFot
/LSMvErOC4g/kMJW9QJKUWVAlBQvOWjusrEBsZvum5G8ALNlm98qRmZegEWoWo8JKC5u9z3Sr8du
AXcsB/0CmO9LMJd/UKTt07BTCPccpt64BREr60HjXIPsT0cHWrE8zLR8pBfjpcNBUpmiFvrPkksQ
yjdh8/ZxXuDFRHs8xbwTWxZTru7KhIQlB5nnJZMFyBSCDFJB83w7lFEO5i0FiYogk/VRXmNcgfkW
Rbuiom172OTwTbRj2KGPeX6yRXvr0qVxDwI3a16jG6y56dmsw1wZ8xxlLZrYdmCyLMBoy19ynF+B
/Lfz57B18RwlWEGXZTFLX8issr+M2bAjmd+Bqi1seM9TDl0zo00k74scSeVDQtuX9V6FdZqBn/Kx
G45hwuCnNX3helPqUx+vbbGBJjXwluPDvEjXkD1i2JGi0sl2plMHerY0SuRwClodH+o162Eto3ru
CxSqvq2G3yXRFNbRwb9LLj3ASRi7jsvg0r6o4xw4snlKN6jY5C0NSy1Tz1yXZACFmKUGgir5Drmy
fmCosWeUhmExOPXyBavpFIk3UH1D5IsfbAo5C7CPBx4QfLyXSdey3SuEcNRoxiMQZVfy1TUuwj6s
Z7NQg3BT0nQ9umqVuhNsSWYQb44iDN/PfbTX1HYVgEw93HBn07u6Y/FvuNO6sFQw9Yw23fSw6wnn
VaSyNlAIg+I5jec0cNN7VkvBPJ031+jUNro6TusAIqtZ6zCH40O+yEg2u+GeXICLmf1ZA23+566t
DkN+ch/0lVDWtXUrTQEysiW6lSA+PMbluibP1A6f6KvjPvALva1lKVTWFbsibLw3sln6Y5l21JzW
qY/u0XD2OopAfHXCKU7mxyrHZfRSR0nSh3194hk2moJFbFucP1c31Nkx0i0IKDRkklTYNdoHiImY
7bizXD1TOZPyhW4q9J25wYHQMcj6fIjYHtsR7bUUfGWMNKAQWluw6LUS0llhm+w7T88D3yqmXY8d
6MILZylgy7v9BPT+17DJewFZzdrNud27wozddATP8rd9TkIn7ll2NexkmmSqC5xtL4rKO0qnsBTA
9xbKB2uioyi+Etai1YUvYFmOOEoN6/4+bFG84/Jcq7EiYFEtSjtmZ1uDUVQnTWCo9HFia9qA7Q1f
tGjGLfqi25V9HSOEm6C5+0CxqeXgJ+sI5Jo0BDoWEGQP1TNcLtdw8oOroo8TqzbUGcXYd8W0UTB1
Xbl5q6Zfw4KYDxVbpWigMMY0aP+yvgKndQa9rdSCETBsYbxjM8+hayW6WBdp0rXHIc9uJCcuzER9
yNgIIZSqzJuuyHm9vpxGDY7TuV3e/Xzq1yn+aOE9I81XCb1Ygviudj7gyB9PVX5WMeSXzgK3ui7s
jOVjyDInSshwVdCEsQw013Uyt1fTivM+LBbHXizWEdSGoJyCvZnQD3aO31ekDNz2nsmCyQISiyPm
juxacgL7MfjKLOmCPi/zYWQdNmMkgQo8k3Qs3y8uMh+6OgnrZgKr1uOLhWpAlx7TSV19cPbOaJYU
EKvJghYdUriPRzfILkB3q1MohiMr0Q/Zu4iDU/rnO/PHLuEfGrvWQTnZukYBIQAKpyOaD4fPu8r7
JXB8z2hBSFOWZh5VAb3WL8gdvdJp/Sls6tdXehBBOGgjscO1QtNqX7aHYbLLnysbwqg3WO7ZbIPr
G9RKrstushIJxym71QJaAmGTp48n39PWQgYTk4dsB9JOBDyWoFQJi1DMh5TlUExwyYT8G1ln4k5d
AzwCZB26dglKvoD14vH0s2UtDU62qoDgrjtBBjR+26Of733Q4vioMicaZLhWiNNUpNr6uzYm8WtK
TWKfmf33TMs//fE/tGYhKUw3AdmHIhIgAn8zENLZm0Yuw3jBRczSC7j0xHQaErX1LyOHW8FLsAAP
+jMljF+soDt4cyOXHPK9tGBXcJGUb3SXgNdZD4NrjntVl/uXvnSNvXQGMRfCYe32lWnOXyymne9c
A65ZVkJuMd/BgVEfYt3w/b4m6G95J688FfcdeKNBk2pTvuO343qsYyA/X7emjvYT/hpKK4yW/fI1
bNE9NwNc40CvDcnQ0SHt6yWX+Uva0CoswDIfEtdHMumRHZUF3eI/BR3e5aR6GzZzz8fgrul0JFZZ
sB04WwWtBtpPzxFpXNMHP9oqnpeBBoaudmilFoMBV8cttO3UesrBdDqewBSdV7eQiVR1UHYNfH2P
zYoMeSL4ksgCNPnizOWqLrtR1cewdfJ8Tu1Kizsik8XSgzA6KvdPc0ufW6frYv9onbyjAYmrxsrR
ykIo23wAqpq/yepq+31rSfRMZvOpR3hOJy7ztKIGmjbTBtlusIcP4wDpOeh67LfNio62Zy7VT3xy
HzUHeEIF/lZVnatmlvJik40AHQZ51Ubv0BEBojssq8R8EF1VI3dSgj+7EB2NAHQTn+CIAgNY6hl0
BMIRJAI6WRCU42a2XmZGnnHQT3wJH0SXMmA5d/TgnmQ1pPNtrqbk0mc56v6iWlQchC5g6fXpDwJ8
grFF06QRaDpAJIhe9+pX6MOEtbay1DPsyeXQ5XNje5VVmS/AXGeHsiZhlxWQdj+eO1QBcBW3pC4a
iLtfDJQ3TlneBN3jWOoZciwMUSpV5YkszV1csgPvReCae2bsIP449TOG3iH/WkKhUze0CHI/PobO
gXWtmfKrvFBDX0DK5sUgwrJ4zMfQAVZ4JcKFeo6BeNRdO01zESXsQ9C8fQhdmUD6zDHIlkhSTWdj
Rn5wueJB2S3mY+ig9jiWSRw1BZRczQugXj8NlQsjh2U+hq6CAkK0UAsVc0fVxeZzdxNDdPo+bGE8
+4zchnqKhuJ100L0HMKjL6N0nM5hg3vmubXxYCfW56dZ82a7ULp+NKOUYUlFJjz7rKFgNCje5adu
GV5L1Rft2IcFcR9KB622rdIVDlKQ1WogCNXFx10lz3je6+v/IMz6SLoF6PwdHX4wIshYQ81rPBoB
RuGwNfcCLDRd3bRATwBdS9odu8r0A1TsuzwMkAZC6sdOMdcOPRcyydFo1UPCOlMlRAE3CdWpoPn7
aDorIJSbQnDzpFeIUst3QAE8szIepfp/md2Yj6XjYicgp6rqgjio+LyIIVGABqMKxKH3YErqiwaC
PuyQDotOzgLZtfU4zDKBzGlqhIOoRB4P5x3yFvR3nULKsCgzaNUGZeCZj8LbooGAd2O+XpfGubpt
WJzZcz1BA/AUtq6eoXdNM4uM1OlpG2sBB+VaSMnUiSDsa9gDPGMfZ2l3iAzYs4Xcx1lnHCLFOQ/K
NDOf9wtHtoQZpu2ZXHm/1mRApzZPg/DVLPFCsUkXqAJAuui8QJHioCY+HHpFwzB+LPGiMa8tuuEt
lONoSyAKLiHTg4zEl7BF96y9l1kWxwyaeAuFLGwWRWjg2ngcFtd8EF4FrGnMIU8J0bsUOkdyrF6r
lM2/BM3dx+Dx1RhGxDCfoxxVDy736ty4JGxhfM6vZlxJj0LsfAZHJX3bQVXki4j3NOwY5APw9qRe
IXK0TFDTgmwjmKvBCMPLMNYT5svEqHxmO8uSCfKO23hJyhn84pEMq7Ezn+2LrZTtSs7QOlx1DcTV
fI/26u0ZH/tEaPPJvuwKFW7w201nB629g4zleExl4FmFe3aaSCsiNmDVdw26lnV23+KxDuslZD4E
L9qNHkrF7LlC98wpX+v6CH8cVrxnPvZrRxtE2UBuByA7+gWCqx++qxkG2ZEP/ao1Usq94fbcxCME
hQ0tz2UJGN3PR7/Ghx8cVnz0lyJyoLJn2UWUKoFyutWNhmg7VeOFjwZR8OePeWLj+EiwcoE+IWnx
EgnNotNCE8ilbzYMCcZ8JJipS6iJCYxeVV1zygADO+a9+yNs6l5khYB1UgPPOJ7NZtyx0UN7mnQZ
Fvh8JFhueDxrCOOdF2mXi64zegCB8R4W+Xy2L6dx3djHdTzP9a4uZJIfd9ImgZ/UM9e91nzvkes5
mwzaclptEKltoDcZtupeWO1Sl85pVppzpKPx2O4GQsgGmodho3txteRcjaQV5tzMQ33cEwjWZaDJ
PwWN7mPALHFIOY/Qcm0h03y/x2b7pY2753jrnzAlHwUG3bqVWICVz8kIhU5yPXAYSp7LET41evr4
/A+FG6SroRp+4RFS50v0tVfdfdiyXHN5D3JFklBSQj8jvYDnq1SHZQc6ca63KQjHynz4F1E96/d4
zC+J0R0AuO0m6peCqC4Ls1Wf7gti3BaneJNf8okc2pzeqTjwJOaDv0DENczQScsvGiKX+xUPAc3T
sFX3zBRiEE1Zp0N+2a/UR3Il/MjrbA0zU+qZKRTk63l3PT+BheumG83bWISxCUK59vF2iROAipjW
/CQAf2i76CXvmndBa/IPyBdohKDi2/ETFVaTghuFvut61fZj2PhesbkzZGiV7dML78kGCnU+8btr
q95zfIJXY/xB0PbxXE0kDc/WUly0iaabuVwW/XpK46o6o081LW8rKGLXr6BL/P9xuf5+Vf3RQz3z
TR0tu6UdFK6tEF7ejgRSrNScpYTVqUtdblIdhl5DrubQsQGxfWvd2KW3vTKihtAgqVqpD2qHCv1t
Xbqo/J2xFbC7DjravTyw1u3resAhxwwvpSCZebVM5UrE7RbxdJCHcVdV1BygpNYwiBfOqcFBqBf4
dIckH/rqdzPW2kJnUaaNvmW7BN3zyeFCn1YnNyzreJSOtdsHUMitS3NIJCR+QPPtmm2Crl9uI8EP
uQM1vIRGuxSgvtfIWc76gL4CZTHBKe27j4ZqXGTatM2+aaPxz6Md+P9x9qW9keNaln+lUJ9bPdTC
RY1+DxhJoYjwnk7buXwRnGmnJGqjSEoU9evnRL03012JrleDQiUKyLQdjpAo8t5zz7IWDHTfGDmK
44rcudVF7XH3y8Y0auTYjK8TQFu+ZJsOSegyKljdfBnbpEu/D/WCoB8IOfdJD8gqbaX/fCHpndQ+
+A1Rt7AuzJ1rTdgVHMLJ6rBjZBMdgqjaTF4JrLQ0X5nzdCiidafkOhQrS8uWLvsAXdg8+RNSAsac
M7WyW0mWVhSkjV2cN5zNqMLEIAoxwAA32+aazSP4m3Jq6sKm6Pd5DoRkqye8s3nUPBMR49CNrO2x
SjjKRuwlbFiucLemps20QGWXpWHQD8UyjNHX2Q6sQHrixr8v7e7jUumJdne7jgR7aeaI87vYVnF8
gwhtsdRFv0OjkiA0cgnhiLAzjlRdKDQE7pdqW4U3V5M9rZeSwNUY1RgihPfu5Fm8uW+zGNoJId8r
wOAzhwIpfQo3vhmPLMsESWK1CC42kP3Sjy6AimUHaQsOOnxZl4PHvZyQw00BpEVn1o0CgdesS0vk
v4/5xDY3aKApPjDIfp78aq7JYhC1rrFH3bGpXuTTtkXIxMVymKKllDE1Wz7VTRLBJbbxfYG+phFf
hI3H6TrddjR+DSXLpjOnLMB8ZNRTHqGCshYplXlK41h+CDuhWQmDlW67HiMXAtUmFt5qO8bMdq2h
3SLeMMRvNwwma6RfvkV9AM2MXnmiPnI6IGWzqQyV39D7iB4PzZBMa2Ekncxdt5CaPYGeNQ+l9Bwy
oXQiE73aaRB1N2GD8M63duynBYoZHUzJ3YyHtjmMqvHRWQ2hnD81wSBIhO2tqxnN+JCk6o5Y24Xf
EllVwmdVnQ710bl1pVdEI4z5s3TM0xye9wRqdMSJhimsnSnrv1fW1R0S6OdOfKMxm9UnqMv3Jsd0
CWcXdB6TvwWrzwj88BQk3yep1/08IK7ZP3U7CcNcNXiSvssEy/xUd9F+Z1NSlySahbwXeuHsQESr
mse5a7b9wUHgEQWYRMM3QBQXJ2J2Ns6O448Ok5vmWrI59sdpkn11nKM01NfLnPIol0mcRF+Qw5qk
b6HrqjtIyIMrjJH275C2DJl0tC5qGAQFxdYid/sKGRLrfoJ5UPy5T9sEyeo9lI4fuG/68S6sqzY8
u6ld/CGYG7mdUq8JOyJ7tyOfCKu66rGZ01rlytsAnoiSpAYimoEhyG/dDdW3hiA2/RwrpvpnBHdU
0/1CU96UpOkmXthNItceqaxCNyX406G+ndOVfe/hCTDmFSBDd99sRGMraabNHRidrK4LgmnVet1J
GByXVb0oyGuQxoooXmHS5DwopVhmq0Czb02TSpXXo+mQeS+QrEkQdJTE29n0g7EFwlFJUFgzRmE2
9rtTX2Kb4h0UlNQh7Aw3vIs2qI3O5BaY8TBeLHkyGNrt3d3sIEw7UKXd14h4xxCvVo/w5UQUBLtF
uVS/V3iEeS77JhpyNjg6ffIz8hlhcDQMsDzL4m7f2zMSkbV78sin01XWzJYjiDrclZumTFoc0y4D
4r2a725ZY/qCCA6NA6GDW0362ONVLjdS2UUfEOKISedhdNFAM2g/R3rs0zDtDutax73P6tCK/dpt
pgZqsSHGKj2RyqNGhJKtac5I556CbNdtG3xktNNR0SQMqciGIDq54H7f5YsmeyxPq90dwmiHKaiK
2UWVv4kRlvNAQiPbj0COIt9lbd/btIRrfG2v0g4dzJ0HJIaw7K7FeWeris7geSfNdjPURHb5tOvQ
5onSPIBuQRvk00M9t5vw0ZJugBhjTKx9aDfCo9OEkbG8m+B0187Z6hME6MBXPJsRuB6ewzg19p6a
ORhfo3YT/Q1DfDPW2NgMffMW92LHShhg2WYOUy3atcQn2+SBDl1inlm3NtWVqVsZnyGiZf3tgqzg
EGXEQnpWIJcprt53WCXD09w0kp7M1NY1uM1QYGGNCPgoXTVIq1YnJYcYnOEIHGJyMAqph9lq/Rh9
xO8UL2vY2O1rD9N4aNLTqEGc8Az7xToPsD9V+Vap7aOMmI1PIlXQutBxBFl1WLUIcq8Wi0g5PbkN
ApKVhzkGCqJ5wNul9H5zvm5PwRglmBy1VRcsT8OwT+MVqLvNjqpo3LfvODXM2MEjFeGvHy6Tmpjk
cTPz/XZHDvFgsBPvvjoLiVsPo1mGdLMbhw15vkf6hdFnYpvUnjbLUno5ubcGngA1LqMxmU3xlCNn
Oa73pc7n1nn/IU63Ps2QmiZYyZMB+1vWxU7qe2JDMb/u2qhEZr1dN3r2SUy2uwSrv/kszYYIGnzI
eKruO8Bh7lF0uIhXeyQ1cnHjhdoTzv9A1bi40bAe3M65q1E82WnHzdT1Wq6uC4ZnHno7PKy4ZuvV
LEELvZdr27R5IpvJfN4Uj+iXIeJeDBkcwsiocKXivn4b4ZlKHuBan6SvE5xXuq+IxO0i9FcwRIzz
QUaSnwZujUf91hCB7Po5WJBinvUbjg9Ue7CMZQFdeWFg0jB5cPR48A2u8j7JCQ51ed6XuXviC9b3
oSOuZ3m77cBcBz4mn2gEXkQee1HJHL1owpGIOPHlGPWcsjWLNyTO3yHTu4HkOIR9Z6lS2U+38aAc
8s0ZFFivcprtVtKwTdZ7JJBr+O9izpo+JWJ0Tbn2SMp5mKMm/iwMUl4Kk1SAAkQbWHbnR1Xxkmjp
onvMn+Lxse+42a9DOc4TNswEzwZo8SCqiWMHE1V9Ww09EtlzkST1gwfzJcg31g7ro9ndDEE0dK+R
y2FjWHVIvA9bdd8ZYExZM9T9fIg9dLV9CYlaeBBVPI6FJlWEO9E2fXibLOqS5MrMpfgRoFY2dZ6K
lUbFsMwkXLJu3/wniRzriWb7ANXik4K4LX6pDZtu9Lig4sqbWgZ5KOEK53Ps7mvGHYvtp2iB7cGp
Zg7hzDNHHjYCBSDgVTbzcRLYc4u3QD4s02h5HlE2F51vlvHYbXjUv1Ci3VpGvOtDJJNoWJ6FSRuL
Iu5BD85MHCJlHIeRs5mmlTR3C6hT6ZgPbOD9TWcqfy/8JQB113t8bYToyEEgwWbDMYqSo9B7gm3f
9WtQnzs2Uvu09FW4Po56CXPMSOboq+8rt+aVa5ITyjWkZnZQ0UxA2jO9yebUWAVjjQS6ahy2cb7v
Nr3krAeofa0m0alGPfDJDTy+rmGlNGQslbPJmzBiNTxbVZRNUyLZlXC1f0ug/pG3ER6d4bhLs6e3
cxDpB+Jg8YoWKLY3NRPRjtopTPTDGijQdu3GcwYZ+S3mORBrKz7EcCOHDPnWaxE9Ty6oD10kWZcN
w2av165P72sHB/2iwzLO6ba4PGqq9pQkSXqzsNpf1eHWf/X1Kj+mca/zlrAPPdXDM6KmxzSriTKg
nSx9183ZRtrUmaxGtetLj6g6f2JrVL+wcFNXVnqRFljOLB/2Zd/KUUt65UFfTJ5dIPjHuncxbNkj
OyKsuxr46vqswsoVkMn7hry1tvL2GaHyzGdrOyD9PWfh6nzRXvwAzr3fdtimCB16hWTdeTYR+pg2
nmRRszUMrtYwgRobslJHrnQTVumdCTZjyxU6f/Kysz5ieeqT1V4viaL1V1Suw3ygNgqik2pVm9zI
be0R9lqPa5+5UGnxEi+9IvdzvMTqAJsGP8KSwLDmPAVr2n8JGmQJy5z6lrYFMbKx2UJblKKpXXib
6x41isuqOIjjPvPUL+33TdB4vlm3ad2/IZTKoRxqrKBY3T2eLaoyCcGQPMBFp4qOWvSt/LCF6P0P
05jEQ2k59p0CHU3Nz/OFfneY+RDF9xDVSHoN/mwcFmG60fQcQja1/WhBxh7uF2OFIrlP67W5MrOJ
CctgKCIwHt1l1PsPaI15hC4YlM392pjeYF9oRu7CWzXgkfzYoVl1XzrapecEedtokAfHv4Qm7oKv
AwasaJO3iSJxESB0k2N1oFjKELuO3d3oZUMgfa3FJwZNv30RDnv7Z2PmNJIF5XOA86oaabB+ZG6X
W50FyJaPM2srPeRpFffRndnF5n8kkPv3b7qFmu0gJGILH33fbCkMB+ikH5DxTLvtMK5wdz2mbRBN
DwxPGXZEEutZYHtqNg6wsBkhaz7JmDTuFHdNR4Yi2TVKgKxnjNWwgZ/Qf6Dik3PuV3WpRRDjYt0H
abWu3THt6k6/9CaY1nKSgU3PxqQLxR3bU6eLOeq39WuXUmiRWNOl5qt13byWqiZDkKfdEl63c12x
fMYg3N54KZMat4S3EAMaoOy5VuuMonRmsJN5WXa45EIgPVc3Ux3NR1dt4nGOI29RHdB9V/e+7/tM
Ixs0gyisXmLkiwk5ld4J6vMacarLeY8NGrQmXXhmrJsCldnFOvOBh443P1ZEm4jD3hHSFMxdztWs
NsiYOFUos29aWHNh1cXhEF9VEvms16r206dU4CIUsbVJ2GekBeXhxSCzPkCV6klw3Has6yPqgJBf
WRwB8tW5uD2iBQjTLxMsznmT07Qm7aNaadPAEjocWLtkWGQ0zgV2VY9uLoBwbudN2N4J6cieazzw
z11Ih0NftWzEo1YtVxMBgnELvCKmD2LcWHflVp1+AxLzGaWHjRgiVRgo4BMyYqLHMaqrr/CzkG1R
D9gUW6m7W2sJKrMdBiPu3HPR5Gr3CByBrIOcWq7j/na2selvdbWY60WpSb4iINq+B3NnTLEtAW5j
svGXbkkuw51O4GzfEvfCUEvYot5n1OrgNdkt6x0fSoiVU5ZJ5WrUBhhVrgi7ExvwWuyEBviOlXcO
KhMkMIoL0gPht37pUIxlEQUD/QwoPTU38Szm4CHmIPGBFMTHej2vrK5tj5uyeGKg6K5ke9hILCQ/
SMHaD/WMbPhDCPXK/GNbo27NgwbI1Vd4NSANV1NhksPYRD7C0myjj7pFP3L0ozRZJLGBqmxdNFLs
6mhpvgs6mOgldkuz5n4wIbodnvTrlslV9MGXtg2rb+JSmpzEBpX5s2fq3Xa9TVDupnOIYnZIuuWU
IhNE5CnTw/tE8chmApEdOWJBSHLo00T8Bv518Y6L4MUB/pZVglYGoerlFnHHP6s6SKE/btMKyGCQ
DnBGMgoWBQWKksFdUTZN3/t+g+0bkItGji9waktlHunGxSdpE/+G1rner3UfVe9D0+8pRf63X6Ob
oXHJ/BxUhNH3EJEZ9A2tZQNkRNb0Jp10h72DND6P6nB2DzqtuIKuA7OlpGY1eWgDxoBmo/Qg19TB
ULRMV82iYrM7iQ8rW82a9cOyfYQncph8UjpdPwRBYj6JiofP4H7Y/ThVEAGdggmN8dYP23pgiYCh
7y5X9QnXvLseww60NiYRwA2Pk2Q6T02azjlV4+AyFVTdZyh1t2ymEG8plTh2rTcVPHDmtluW7o0o
pwrWC4ee+u04I1biGKqenBNkMmPPG2Pz0qQ19feqnqAeXlf4/WR0Xir70S2weP0KAxE0Z8a7pPkM
aDjmGVs9rkPkpMS2kMZhPKHi4NAfC2Kfm42hSIwBJdQ1qgxJA9jD8j0oNGjw9EBFDdzEIV4dOSVc
7+0xUkS9wH5ddo+RmCAC35DA8NjijWRxu4ZqybFte+syDWwsvlddw5M8Vng7z9NUuamUcyWbPEq4
ct8uXNfzNPbDcL1xvvf4HV1gHrswcf19XHOHgs23cSmECqYTKJTcfQAUPR6wTYxjqSmVpoiatQ9B
l0Mw7GFyBJsI/DGucC8AR1SKTgrttgNpefXePpqgkWs+0iXsr4JgHfYj7Mf2t4AiNinrEQ15Xe/T
hsenErgcnSOHLk2WfJ6tu4qnEAVn047XXjX0EezlGQoB+DsC54BRQ5zw6nOwg05eCihk/DNwpm3F
QWRI+GaFriOODJxuBzxg+kWN5xETivZrs89myHGnIHgXXYPKHDtmvw55M1cK/uUwL0pvYZEmeJ46
ppbzNiWzOHJkgCMatVqZaLOAwvawdGl8eQgDudY10hVndEzYfLpC7iZ1ZwtRRppF02Z7PMaYd70v
ODurs9KW1MUKR20CJuYQJeHLlKBCK1aX6ibnycqg9bHMdy8tg01NQeA3337uAWgk2TAuTfNMth27
Rx0ELLxiPBxoPqRRHxUT0LA1n8YV0FYGEdRWFxLiQnKfqFmLDwgEadfMwwVaHRZf0Snz0Z6ggklV
aL8HGqkKGYXUI/2ALJuVHxuvHP/O8KHcJ4MCld1QE/Y8T3reRQ997QhMkxWagqY1w/DoIeDvykga
MviMQmy/AsBsxr1Go24BOWBRbygKkdFezQjWTk1120yk3c9hQrbxNlXAaTOmYge/dNXod0LjtrmL
9moEL6ki3XhaxBpED9BNcoZnSse7w/xn9KpEfqPTJZhuasgxVaHLt9ENJkBA4m7FOegBp3wm/XC5
QwyNTxHqVEmIUdGADXcL8MMuh77CmiWDF0sYXRMWUTSX1AbjqQXPYv3mIp+aomKsskeH/doVmirV
Hfo4FnMRIZHGdtmsB9+U6Ab79LpKYL8G8mV/iQdDWtpUyKZNt6vKEi5y6ETqlBZwYiB4oNpqwDwb
o9CpvmLrFu+oWaxKTgAJJkzrZ9R2GXDYsMsgGN1lMWMZ9GWyLeH8zlva9QF6hzCxMfJuYWLyQ3VD
Dz1XhwmZxWE6oE5M8qDX6ZFFKvLbuQtFLF7gGT3YG4fWflP44G0iE9QgWzzdU97226cAnyYNsia0
8bSUFzdrNKSr2Nfkbrl00NdVMHUbii/wZWEw5au6vvdDaNCs6CVmeMCTDpgVzzFroehWiRnS8Xvr
0V2D2+f5QN61XYMZxQCnaJgmC23jirSaSV+ZdFrEPcXmUaNUFHJ/6xpMI75K6aauTOpkDByuropH
ZDEz3X5IUO7jWY5SntBSoTSa3xuVUCcyG6Zwa3Y8WcRTCHyuRfwL8H/7LdXJ0r2oYJmCh6nGwOfD
emlU4VjgRR/lfJ3hawzZnNL9uRkw98IiSVRcao7Ghx2Qo7jM11AA1tTlO2ZIEzrdVvOWF4QyK66d
wiTpBtW1YDcoixLzcexlp694HbvpHCwIZv8aE1KRnF1qtnKZhmDJeh654GYicKf6ECxmabHHwYY+
T1EZjwe/DELftcZC6DJQwtenvQelMRfEYMjTxv0IixldB/a7YEZVT7Ez2PxH5BvIdb8KdsR3o2SF
r2F/dqqOPeopRFznId/scvLTmMYnDZTdHfuO7eQFqCKlV22HSWCuyAACwAF6YqJFgbW5A9u6IGpB
OesoWvKYDTLI8MzdMmV8glkjhT1GSUJQq+eyDULMe9iIEY/PekSsiczPm6KFbjhNTnZb0v2kki0g
IyzdIrekwPRqZKVNSxrKGxpqY16ogav6O6+TZbhBYdvysqfNkn50DqOZoq+FrKFOBCHtoR3Hnl1X
dT92H53Ahbn2kejMFVkQqXO74r1GSDT3O32QCx/qq03qtHtGo9dWa04WVMtzIScxALZO4NHWknzB
w6yCHN4fzKsCc0Au0rIDHfBiYcy/wMGQmDBPUxhgDocBoyCznFGAaVxYy6XSDzinRwDPIONglIba
LfUfY1x2iKtS2nT7M6Yn1VaueJLLdN/5DZpoFlxHQZWisGME7nXRZYwnoiORjKljJ/lMb/Z+gvI6
jPxkv7h2SWFa0S2wDiltrTbfZKFjlGPGGYF0RWYj1pwB2DBfhxWW9Q8TbBdMVF6sXkNgGhtFuLvQ
e7rKPB2c6wo/6EuinDXsjuoqGc8JlLzuNI9qiYt69Wq8iQx8agCREsxbJ6/5UrYA8cMsMGEYlJhR
2rboRZ2i7VSzUaiQ4qGNXzeOFPnraq/l9ghLhsQCe28qvb/FI43rb6qbSH8mMaSOZwLUd76Fa4C2
Tz0sqVHbjDTZbsIkMP6Hn6lUN97XgQHAt0Ui31OUIxnw5QWzldYYkP1mm9wuZDAutx7BoWeNtyCL
ZY+iLgc3nmFmniQXeu0qyhTM5rt+RTLwM3FdbW613cPxiiP2br/cbV5B65Baj2R4wxP5DTBfEBeS
ikAZmLWin8nNiNU+HFBZdzggsZFe2nynlbtPA73GuQ+CUONhEbOGXELRyxVMFeAqVBKapveGr30A
u4GWt2/L5Xx84wvsE6Alp/V5nlIfZgT7Xf8x1jqyePZqOsw2U8JAVQ2ICUFRvCEtKcAbCkCvieu5
uosabl2JbRReiGs/tuu7lZvabqadD/ST3haWoHmZ5XLlPd+3T4IPar2/eDjGJzMsVTbA7GbOUI3W
F7BcbSvOXAwwH4T3Kb8yDZQGdxiUDBC8ozbeAW3NHVAriuDKhNpXCFdnkUFYFLnDxlQH1E7PzSNo
EiEqohWhzI8SzEaci8jYgHdjuooqfeGKpGCajwTzrPU4VnqebNZC75dkkwCPIM4x+9bLO4CkGuAt
ABtiX4FW7G2QMYvyVWYUu6wFhthPUHtkMKlH31lukIciHGjcEtZ8gcLaLzpbHEJs5uOwWtrK3M3w
D0cdSthGw0LHDagcxb8ZbWHPG1BxxKQqtjkBI8hkgbBzlcMoOX6O8dPB9eqaWp3T5oL91mi/N3XZ
M5PqfoqMPgAt2BeQrIMqOP9btWxk8ybpTzDq3raCMDkt2e4beo+B1bgUrIL4+68xmH52FmI+GYdp
NP2BpJ9l8sTWv0au/9lQiPbxinENXjduHwVAi5b+RQnNz6FzE9wa06rlvMQxSQAipSu5NditzZ9o
eP/AsAojg98zrwCFRRaMNEwmAjx/czO19npwwQQPRKMVAKdolYgF4OkcPWwG0C0aLBmQfAo23Kd/
TaG6sIr+J7bRT8SyGiOarQ00LyekmfZFC1HLLciDc456DeNHzOLEnzgN/BGZ6ieemZ4Nlho4xSUM
AWb+0fqpWgpVo84tHE4muJPC/qFHVbr58U+u8B+QLH92J5Lgh+E0iWjJBDI5LGxnDjOw5j/5QH/0
6j+xzxQS/QxvUgrmyPCt0+GLE6r6a8RZ8hM9FGX6PKi6oqVH7EfWaH9ulz7+iy/+E8PMhqEdp4XR
Ehj0AYPUNqtCII//ekH90VX5icZdbWtradqysiaBwZm+VlnY4PT/a69++a3/jdsadSoGOwjXJdoH
ePPaFCmT+/TxX7/4H6xQEv/+xZkOB6c2ieXS8DR6M8CUXE6Yj5ArJKJBZWoBG/sEkRNVfymeL/7Z
pqgRtePwbKEl4lDpp2TW5k6GgFf/9Qf6bXP9H57un02KuPQxYKE6KQeRNkCg09E7DFfw37sPLXtJ
UHnjX8YkHNmxVfJJ7u1TiJVGT5Vplwa9St0ckM74tq0xopszy1GS/ePd/a/v23/U79PDP96H+ft/
4u/fJ4Vmv27sT3/9+9M04M9/Xn7m/33P73/i78f36e51eDc/f9Pvfgav+8/fW7za19/95YC63PoP
y7v2j+9m6e1vr493ePnO/98v/vL+26s8efX+t19f34Z2LND06Pa7/fWfXzq//e1X9HopAacnAooC
X0MKxvV/u2GX3/fPb758oL/9Wry+6ddfXse3X+5e61f9y+l1fe/bX/43/qF4HV7H375UtMuf/or3
V2Px2+N/x5AGxKgwoWjF8DZ+/cW9//YV8u+Ch5RQDhU+QQIKtqwRkanN336NyL9ztPLoU7EIowTJ
m7/+Yqbln18iScLwevg4l5cUv/7fS/e7m/tfN/uXcRkepna05m+/hj85zeDaCLjARySEKi2JKP/Z
Igq4oJM1u2jq3fPip1vwB8u6bFBPXYgeuZB5S0tiHuPnEbPjJd/ls5nbsh0+VZst2iqA7QQ4B93w
Na0wWsVcGESPJSi50MdVwbrADOdGfPNbUjSqloCoPy2gNrVQyHnNMrJ/jFWQAVm5jxtdxsGVEj/0
lvcYujyt0V391ow9esgbzP2z0d1OegGB68cwshxkoqxBuwuyLJVgrKYkvFuHsfCY7vaNPw4MRR/b
FoClsgTEioJKlzK0YEsu/d3WfL3oh9novpF0fDaWfIBbaFMgGB7EGPj0HwyXeTJ+t/09E6BnYYSH
MAPMAGJEkPTNnGmfOR49hFJinruf41iXaFlPQTJcdQQKOjbcIPdP5kape1StQIZqXSwBglYleegB
C28KDs5gobzTJRnzcU6+EBkccZsO64QZOfB8WbkSp3HpE59ruxWS6aLvzG3c2gfL4ruwir93nD1s
E94rODFgaIXRy9b65ynYy2hID3WCmaIUCWiTjAOagDFMVjftQz2oJZtTUGuA+dzN6Ijk9ieq3/C3
muy/Nrp/PHeEw+IgDHnC2c8GBd1KEMw+Belh24dnbYMpR9f7sK301DgGURSZi56zK9thlqzu6bAd
aZhc20EshSfxmsG7dcyqKj2ztocNPCnbxZVaQjW4VPFDvE7lttGP0BqCJAVMeo7b63kESTU5wjbv
OoSbO7oeQIOg0e4f4KB+EtwddJjeWdxC5dsfiaaPtPsS4DJXC8XAfCjB1y5rANdaW9DQ4mKS5kak
vIi2qah1AIYyedBUl2ucPHgCL/ekvt1gnp9uw3Fo7JNE1YElidyUqyT8yuiKMfZyNbP9jkwOKaRT
PWcI4GiyFKuy82Op1vZGjLfAFeAXpjM6iG+D9ae+J6faGcx0AkNyyJBv9s0eYGX16hU8TcYlAw3Y
ob0F4y8I/RW2i09RBBem8SnSGhO65GRC9zRuX3dJt2sgfhOMtkJAFFW8ZEHTfw5kfGhUeGQSS8Sx
pMQ07jTH+u2CsWfr4O9rj3YPcDItoN5crmc3Z4rtf+IVEv2+NvnHKok5YHIhIgIi2E/V1T4R0Wk4
2B/Y1L3XwfKpwuWrdPh1BhK+r/oK6PXjXIFAvaz3NXhi0m13bZtkYQc+hp35DZT7spBGnYFZ3F9o
kbrF0EGkI6x4ugfwcn4oOv7J6kYx/LsinWNXppzgf4TigAkxa/t9gWIUkKA1lBV4B5pnMsJYuLvI
qqZ8Q/Ge6Z5mVd+II5QKqKzZCTjrAGBseY0gBlLjcW5An+TBTtH/gt2sOMearaPDFLUnDuPaLGL9
nW/Xj9hYj3G/PbT/h7rzWm7k2rbsD/VWpzevaWAIgiBBz5cMslhM7/3++h4ondNHorqluBH3oftJ
UqloAOQ2a805x8rG+0aoj1KPA1pSn7G53NMvxlXhDEGddIMXpcQROmuowwWuoJdO2pcyJiiVwyCu
GaU98DBiPyqa+ZxM0+3sjIfGimIPDfmYTFG2sSz3DcMeRqV8eiBGdJoKIF+j2XxVIktC8uoP8yC+
3ES/ZMesL0sU972VvZSIVN3UFzjCvpoi3SYLNqqK3yBuIVMZnsQlNSQYjgie6A6SiN19zInYr6nj
kZ4IyRbFCte7KSF4bD5XXG7mNNkxHjQszeFIt+C2Hzg9GkULcFzthIrRkFHKz1k3PLaKxj5uvMi8
fYzT5TRqlQymcfCRjndMePJb5Guzre5JOO8UphhVQ/YjUpp7YjxXo6YHlsZ6z8zAypzbuFL2dTPf
zoYTaIVzX6oasjSmplFxQ7wcfhqbmzhRNnz014pahPM0c8qkz8XS7iZ7DAe78U2M6fX1EMmwX83N
4BZ+YdOe618yeR9Zup8TR0jGg9vk+6yKnjvewi3zIVIf6+amrUpmf8owmauSXOTwlRPbxRV5OzLH
oe2y17aUg+fCzt5pWgHDQ8e8kln28MzsUKZsX2xQbRtUHcESt5luUzP7AVJkwk3ylTrlHpX72egx
HIn604nFhnt0hRkruq5YhqTf6tuBNIgmzU1WN/flbJ3zODsY2joHMrK8VmKnEIXK1w+458dNn81B
FMN0KPKXTMNKsiy7ckzo3HJl92AQPOpJ9RL35vXS6U/F4NSeab2Ysn1YynEIear3bWR/SU0/RGNi
hXM/Wl6hxod1sWyQ2itKAhay0DTkNQINfpD6VLZcLxC13g2wZ6E2d+daX9/zNrn0PQdkHp2eZ4VA
lLrrbWcMj5N0ria7YaC8koYi3+ea+YRqVvmDumADyx7U3noZtfGgLMtHuUjXE1UR4NbciXkJFjCC
Jd3B3IyeSmRWp8v9znDPOJmPcf4qW0kXasSik9z0U3qnlzKkb/NkZM2XTLWL38lfFvd+WfVnZLxt
Pch9p7bnSHxMufPlSuVtiRf8BMtGHV3c/FqQYgrzY9M8R+7P0ubIcEND3HTOTaPemPqpGs84TW/R
bgL8WPRSzwyi84bMeSwJyJCOxPo8+JWle1OzBFr2M0/XbTU7Yd6/2O7DbCZeuhjYEb/cNAlU7XWM
7+243FpO5znGnSg7rC/zuR41HhdBgOa8aCmlr7xWCDHSA8WUtF5UsT3NClg7YQ6f2s0szoeTOv9w
zQanqf4y0N+3VtZ1rr047m25zL5d3NGRpcjNk+c2ou86pmYQpx8zDdpy/Fqy2i8b9wOkXYFToP8Q
jbVDy9jlqfo5zdngj9BGvRz+ztoSnTDdOdDW9mIQdvZZktsedrQe8GP5lK44ABdtNT4ZrYnAK5wA
Zd7ZkCc6mF31kMStHUhmmru5eK3X9bnOya0u2a2MMGROTZf6eqUbe9TcIkSkrkLbog03zdWPekTC
lvZuoKi2yrTzFYfrVJws98IAA98pTTjTY4TA/D5YXIfVbm/NkeqPQ+VJy/4op+mKhMxPZx0fXDI9
fptpuyxb46DuuZq4UZmHka1kHn3/IJvod+uSq10ZclG/rhv9K1cY3atu48G6Mow6UOvumM8Nu69x
ZIbODaL7Fv8SqkWkx5sOTyEMa1MEc+umwWB2wu8NRJUiF6v3PxIZYfxl7l3YmO4tlkkFl8L4kCrl
SycZQ1jWSc7TEJ31RL3ivUnBb62TpzXR6tW2Pfh2NY40dDHKGaX1e/X/31CO/j9YaaoKRaZ94SD8
z3/XZH8tL38WSfrH2vE/X/SvgtH+TdddUzUtBxXp8s//XTBav2H1hxFsq67GtOrLvN9/F4zObwje
OmEMlULzokz/p2B0fjMUja9SLF1V+Y7af6Vg/DVm/Y93esWhmnUNQ7W4V2O5+3brSSuTGJSLAS/t
8EwRj2ixDk/x/JJMw3QikvYwik6cK31AfMFa3RyIUrBOSULmiB9Z8Vrm3fRO/z7dR7k7srIsE/ew
O3qI18MmJZp0t1jKcubbJ8gMc3MbYyf6idr1MY89yTrpMu48w2Nh1UZ927hz9NBqOHG5XPXPem2U
77XDCCaBfcnrozy/XWvznNfFdGAUAaEe3Zqf9MxSQiWTEavWRWTA2n9f1+4LRg7DV2eyf1XeLqEl
xLxVKhJri6alQd83yANre6+UenKJhNbk8wf33CwiD8ZxaO+NkmFNfYzqw+UdF1c3mDvyEu0WZ938
TBuXcIcWse2Cqb2e9Dj5cKyyRQjvh4+xcvqHbNRK5sNF+PANC2KUMel2GmTlIlROvkh9yzPMVpYB
8Pcysv56Vslm+AynqtGbcNa9MWuSnbpwTSP1CGkqr7Vqu54SNTNRJUBMtddN5tEcGPHorXbuPDmi
6A9Jq5Z0tB3ZTMC7avCvvx7y/4Z1/Kcm0zH90dV9/TV87yv96W/9/9R8chVd0+n5/N93hC2mz+79
zy2rf3/Vv7YE4zfKZx20LwlITfmlTfzeQ7Kc31SXTLiiUd+xyi/gm39vCcZvtgpByrVszblsI/wS
/+khUZHrDvNmNE297Bj/lS3he/2m8BMcmisuCpxmq9/xia7GjPq+WOxwMC9RCik5ShPNWv6hKftn
TYRd1XVofdia5dqWxuv6tvH0Fv2bOa4szH/59DZx3mywPzLSYxryaUs/45+oLb9GlPxpq+MnIosb
0KYULHrfycAuOi9W6sgKbXVxSw9bQJH4I053erS2XgVkLdJ7Z7QzwujOeZwVfDJIHPKtWnV1q7Ru
doVBXr9S20kLWaHZlbsW8xEtW16rS978Q0X6ra/8+zvER05TkIanrXwHh2a2yNd5IfTLSJ3yc57W
3O9JKGFrIr4QZCJyvDnG8+ilTv3Z1Yr8HBdnflpjJkOZ5Ee+4nHMHyvMasS6ZP31h4f6X63HP7Ya
/1LnXz5AWyfyzRmm80zyPP5RLUA4U5rMXa1wRAg+plLNF3qLtR7Y/Zwc1myx2XTVpj4Ug76EilDi
3cCVOOR3dnaXlBLbZ1ye1iU5MP9sryTibonxQHvRNHL3sNopf9Vps26niJBIUWv1xxir+baEH3/+
+9fyCxL2/dFwbJaQpusGB+83tclJJfryqJthMxbJ9Wp2jj9fstDBAhfmau5ADvulrpihqPv5s7Lm
OsLlWjEKrio5ERbLFXfjsgyvFvu78MB8X5e5MF8WNd/0vXm0O6LJlZ1O3JdFfCKTNu0HphuGXZy9
NmbL9T0yX1xz0G8Gwi9VdYn7MFOqWa1yn3eFdcN23l6jLMvGA/pHqELDibxJaJx6mW3beP8cRHBM
AseuUZJPx+oojFWKiQNJJHkcCBrGXsJudOhKZV7pbwiXLgP345e/fy9/Ldxv76XNtcTQbZrQsHm+
CWAEd3CNUieHdDPLU43HjzTBrFxzAdriLv8S9HtOjAKgsCEJg+QzdsX8ZbVF94GlcTgCO5xKT2s1
m0xxUQS2aInNVhURRhHpzW1NFm83TX28HOKmXD/dcVbvxyYikl4s4kVlbup1I7GM+0WTKt4aK8u1
k4/ZZhgt5R8enF8C+F9erH05EhwCViyFPy+CxlEapuyxCBgbPN3EpUaHjbfW2Dds67cCX+YG6LuG
BljIO8Ia8UFvTCyWmL+anYoH7BH30/qzm2Plx99/Dv+H/dW5bLIan4BFpPCbVFjEEBkKczZDWBaE
A7v6C7rs3hjyJcBR+1+i+P7aqhzD1TQXkJ9DX/Fbz6/mfJid9RIquxCUFULCl1Wc/QOz5vIrf3uz
//RTvq3SwslSq784qnM9TX8qXDyu17Ei9WEwXGLz928fisxffpbrckZzol4UlW9vH49k1jRaa4b4
lrSDLkr5Ka3WujY6XTlrS8+2y+RZlwujolS3TOjtgr//Bf56DDv0Tg3XJiLFxfx7G7UWs9m0iWlC
d7WnJ3VuSfNG0v6HU1j7sxx70YtULg6m6bCFa/ifv1kUmJuhOmuRWeFkduem12JwFCsj0Ka7BVHR
TU9LpfuUAZ+Xa+mYFOIk1SLyOE+cINNxhbrj2NMLNOo7vInz1qY36ZnLuSfBBaskwVuYxiRpxmSP
D1BbPcBgHdzU9mdGf+zv37Lvzwfal2kYnJXMP7vcqy4d3j/o19KgYzhanR22HDt+RPiEbsUUB9Kq
xT98On952yi/LgefanGBUU3n2+PxnxrbLqz4KlpzsbMVOR3irio2eh+NaBME4v/+9XEV/L6qfzWp
ba5L7Ky2yfXszy9x1gZTK9U5CqdifjDTvA71mNaZGy3zCwEnZHt16c+ET/Ykul5tt8o29rxq71lM
y2RQkgN3H8oExyauYN0iZV3MZIyFTzsGJoIjocBKXyOtf60ndZsqc+0RNe09WHGa1xYD5ud52Zv5
ZHid3RN5xiVH4oVIRLom5NtMXMupsiqbTo3Mo1NHCyKLct1ootjYy4xKEsGr0JvybmzpKFZt3LCA
ztQtPpv+PjeceyyF40la70YjPytF9qdKlmZQmWb80tdiPAl6K5s56+Mgotnj0Tmkq4q2ty3oetPq
aIvsdZVCJb6UMhLKXfrpUyvcbmskhkumf9CN1yXVMAQq5UNDP7VztiOvM81i9UeUYqg08Z978BzK
NxsMg/QGQqMbs83zsErdZrcUZomBpytvjDbLb9XFikaCRDBCyYNy5naj9pP4oHMsS7vfpGqsBvTx
58h31QnwzYxuF0ScUm9wc+cw7RmZgs/abwrr3mzSOhha7JEePRgDnzJpyQMeNeMuSqbWt9M1XHQl
dOtlV+PCJ+GtX4RVtEzvosjCk3C/GI59nc/jQzuNPzNul0+phrtalxhYSUI/l0l71dNV3PTjMB0j
jYBbm2X63ZQTlPLWpi75XgWNMOaFkHRp70pXPi3x6Byn3MbS23TkOseY4HjuLJavkio4dQSRtyrw
6dsBcDRxeD62sXNomUVJ/IXa6m5jGfUwwZ3mri8c9aVqm+J5TvVtlUGO2aTZ4tzitW7uRF5g2Vti
JSEAobUroJeJFEgshzs9WkfQRaCCWnIND4Ttmm3DvI8b0bTxDhqNOOdctG7GDBxepmhKABbG5idb
zU0kxRjm86KEo+Go7yKihVeTSr3R8IIFCZ/eTmblcJeMxQfkmfUju7zCWUFn7qLpVokZxFw/KCqI
FkAIpzZaj5Gw+22mZPO+VvP6BzjL5IHMHmW9DgjdHB3yNG2uXgm7kMEwtEMgXXQk8hIm+Zs5ucnb
WgZKs6o+BtvqC7f3shGTsV6VTVeeKtP5Se/vtcLm6HoE0QCndPi3nm0QTjsjxhmOQbPgTrfAbOoT
uXfmjOhgFz93Tf9MG2XMvAGH9UdRq8NT7OTWrnTbkom3ax02UaX5VD79dVd22LXdztplHWGoTjgx
uhC/lKpY1ZPRVeKY8lsFDHngL+fVmR122bVlO+/JEMCjsaqY8dvzddRPP3UzPpAcsOjzuBhtKkVf
/CxN+AsiTu6nhTzmtExikzMq5xT1ZC0I2Dn3+rh+9I5Zn4tutk6Y7xuPNSgDgzTUvijNW9ko+t2Y
lHwmGvmOIOnnET0WmdtVh2STuPNMI1nH9Fs313Y2AT7SrdSL14QMcySTx0FPav6skQdFgZhk1mTX
V8a70ezuVw6IlgCYmmTvPRDk6wnz/00qo4J0TT0fMX6WoSDiEyRFtqUP89piitjEVlYFhihoVitd
kE/wYBaGUt7UObbfVSzaD+gV2EEdWJvMHFeCFCLJrSaYlY7Wkq/WRi+NJz1qiUbrcdaFSVIFqp2f
xKCMZ4bcH9Ry8kedYGSePdD3qnjFTX4H+UL1izXVPhW5FORMM276ziyNbdZrmB06WWUAtK1Tp+H+
A3Ukd+2i36vR4puVoXnjGBEZBg9RSUDYeMQ/iHAeEtUMCiP/AOhFgrqajO3cWOS0hXJf503QJ8t0
rMwpgvBRZy3m26Z/GWSpBk2L1vsWU55NXkL2fbNmQDS8RnaH4WLO0EodCkoe34wS7tGgzapPRlES
xSBhgrKFAYSYI9qi2VfGxnINEq1zdMW1o97WWZYfal1Mt0JNSRsoVXWdwJEl/9jXZ8Nq75KcyXx1
4Yr31OhqICEKY0gYK/4UVY4RDuTqrtOou6TvGIHXE6S+qSaGkLmLI5lC3iTvcL7gqzvK6NkWJ2eH
+MC6aNzdRJrBb4aMcrBYnaCP63Lf6GbK1m+Cduhy5VjMzYhgzeadpd1dp6Ls0UfwLLH2D85gAyFT
k+ZWm4v1bMW5cyBzsh5saWcHxdDXkARV9FxJd32BQdAAeCnUM1J9u8UGz1mIu3xrdEP65pA/9xsD
cXxqHZtoqKLs08RlXpUec9wm660C4StYSFbc0tkZQoVXe01C3DwMEzIdBgEzTKJJedCUJL0r0uEy
Xmh2rmnk0nV0s/hInIh/693pprWzT6K72UNiloqfXpLCPKIhMxI+nNJMNgw/JnJtd5fdBSAQ8aWi
4d4vbWvd40ANddFdNePJRJYre6s6zQUxXkILzuCraNOhGB37qKP5nQeZmp8MyyxfbK0yfUKiTysB
K5RvheOvHaateQk8e4Mcsq1iuJgtDKvEXdJa7GEGaF8bgz5xy963Rdfeg08xQAszVG7a2I2Z7Fvd
brDwGFBWcGAG0ih58KOhE02wVEhdWQx8q3KUZ8cY7FuHr/fGRYi7CjrKUabtp9VraggeGpYZ/Ijq
HpjGDayQnd0bX0RermJw4LeQA6xgWac8iOck208673NMgMsHvQUlzzaOfdyEUxyB4eiiTRdhg6RB
AIVsEqp7moH2nYahjx8pMa0LXypVN+Q9rMSz+6m7QT+InuzOVs9lOShHbZibKz2Ol+OyLP0nw5yJ
XU1tkjzMhPJuhWKYP+G9uD+cNKmu8jTNQi3h69QIYnFnVZ3qpVz6NpGZYchhX1jfNbe3r8upXwVJ
s7oKO9euzk1lV/ukzfDSzYs1epkumkOM1XTbo1c1nq2mpHkj7iSIdC5KnMl5PdH+qb3SAp9lMDWc
o3JsowejUdHuVbKBXj9DUluhWxXcM1urwZYNBSTtteKpNt3lpSO+CsukL4bOa5IkisJs1BM06jpz
b8hcAVDJxRzoFENkISNhvsYtRxAQxeLV0kZ765oCCSwnt+XNc+ke3aJFyMuQUvCTSQwyUyNa8Hmt
kKeFCBdXJrBCp2ZN+mM2ZefSkh+GnT2PpTFuEiBxV10cxbtxlC+kSljQsoSdkOTdbtRlHQITqjz4
R0xV02xYi24n20uLiCBFCf+lKZzxWtM7FbDkmGxsAhxXpSDSDjmJAdZTgk2pJGMCDmfD6YqjQC/J
m5G8yQ4CXtdTtcjDGH2S5zw7s/bQOdO72iZ7Z43fTJTfRDOMXRmL8q4l2rrrlYocp1La18Xk5ENQ
1Oll+LwKiKNGkLkplaYLbOZH7MpCgIWxC3wSmYOVxjW74V70eY7y6Oh4yBptvEHujw3vgot6B5Xp
gCybtfG2jcz4rnCX+2gp9R0DZKtXouASFWJW9B2tpfnnlBGklqjc23WpQY01jb2DZBTjw+PY+yQk
NtF8VZFqDCsCkKE3W1ay0/pDV985cTbvJkWNX6t6UL1OHR2MRDGozti90qu8ubNyGi6wLslyTX3a
7JnSOj8pWITIHzqT3mJSQa62aknNqmBaxVxmpV98TRUWEKuaoF2FxcFqdYmBUNWLq3x2CNhlcX+y
odsloUGrNew0t7yeDCZYY6eBglpkib3NXGVgyzVqHd6QBhSid517sdgUDDZNw0c0rvqVgl050KKo
t4BrXBb36G5FLIjMRvIOeIk/uWVFmDmVm0UflHfWsBau+hzt8tGRt2JSxnCxXaLqy9jVe71yxFFJ
dEZPKgtQB7yK0YmR7VVIwAyuI8zg7Rg5aZACjD+UsfNINPZKK/v6A7hWuiXEnNwbk6jvpUnCemzw
8aaENinqXOvOdTXlLTEL9zzmmnbUbCXy+Jbxj8tW+FbGdXI/zmVr8oe5esBVo3nEJNxHrMrDg50z
vS8Yh/QHG0txk0zz8siM+TQLUjuvNyq4jzfCNy2vIcl3Scx4w2JI4xtVxuQyO0Yu1lmj7xsiXTep
ehk6KrT4OW3G6NQAomQB0XuZCWcfSi5szyXQVAmc0i223HmaJmwn1DmnXPC5TTaeTroM6YnO4PSU
G3QGF7GWVzWuA9cDv9vfKX1i006R3bqruK8drGKwfs5qq11gMXB5dR7VO3Kpa5V4Yta0vWlTHwNP
EOou72jKelXKpLw2c6pdUs3Zc9+X3WubGYoa6grCAUNTQaMFXM6zx1Fl/ozmrGpoAP8GW1GWFDYY
GZTrNpmSG2EpVaiSrN9NUYeZR1ch5KxJd8sxmW3IQYNi5SCO/WR11icMUtWjSAU2rcJhfkYjI4rD
arjJ7eXOjgh1ecxEHncNL0GQGGuqL/7TsPzZKLha5itWSc8VLVrHEjvmWSRxGsAX5RaCaQOuHEnU
R3VQaZgqCvc7/nf7o2jwa01y0k7qVMLwElx4bqJOTO9kQLNXyDZVF0Yq2iP5dGNOcRQkw7ZodS67
vwdpa+LPXhevZ14oLfSmW/AGI7ZuOdTX7WJb5S7XhaI/lVHUf01aVlBa0zmsrjS8BzAPxtWcD+5K
aN6TkWqvQbHiarqMgxPi9HsiV10hz4WLab6M5VJi6HT0cyF1d5eKtF29cqoHB5dGixNFSrNxQurM
+TSgdLMVSFiteFdSN9mUFWmuoQZAZtrSaUI4Y6t2/a8sb2oiVDl1Jj2TeaH7pWWsfQ5E8DGdTKy6
AuzQ3KLL9sJZvmTjSlK0mjFfSVGXHyawmk3fQPryV05Y0oDzpF+Xdimftcrov4i5WEdFmuKTl96+
jtHMVEmw8cMVRyHbwB9TwsAk1pu+thzmuGJLvCCglGu6YTH7+VQyMnLSizRowV+c0slVbsgcZ2+/
B4ntuXU+MrgwdNfZuJ9b1YH76OjzIRsSB9j4LKrWu/ARXvuWUc5FY0QvSEqsq6lIKfTS+r6aIuc6
6sw43whH/yg0GlCXNLIxGIgn9DO3l0hynkMak5IWmFdJEZ/T1S4elnEZNrrSxAfIcuoJppGg8dGN
mC3Hqeo3ayWH/Vq2WtiItBvCUqu7Z3T9aZdxfD1BOYsGdvjEyjzwTf1VJ7P8vea6FM5zPexYqvGh
dUb1FuaAsCDoDZBsFxw3wh+WIaqwbK1RD5cJ0L+xTPKY4YB+mamGPzSzdfZ0V+ODNi0/e3X62fXi
UaEE8IoMtqlOlDpwakayGjNbaG1W41PXxPEV3EX3Gs5R+nMibwzCpE5XGLMuJ0PJxRqTkgYxuTXU
S8Q67X0JpuQnIIkIj5etf/WaOfc/Lj+CofTWjPNgSYyEwU7aBA9MTimlvYWcuUJ6wqPVqIRMgbJa
Xr1GlODyyew6WM25hAIimgpqs0OubIns24mM93FgDzZ5WVGQDsT4PDfH9TsNLW612SBu2a6vCt/F
wpZkGgGFCfMhh3XByR47S9Ct8s0Z6cPFW7c0Xu3OmU9KiwuM+ByvnGMYF1s17NG46pDukv7E6eQb
IsE9l0WreSOwMvjcZXAjF7kTXDLkSVW2B6g4cOiGtvlci4V2WznCS2modcUChVVv5yHyo2q1fTx4
rAOhmvueK23sNRxWszcsHMlDri1bq5NiWyt9gX3Wgoocj1pz02ui2ihGB7Pb1mIFa3Ss3jcE1H/Q
ysjcYM6cRfFFtuyl2p+Zipnckur1SlfgobTBjB2jaPSHjOdwtVZYzI4DfZpPfAAIoBmIrs7ME5u4
h3pyX2ah20+JtKyrfO0aP3ekSmu2XAKTs/dqzCz96EyjdZnJ2L5MqpUdSrMsfS4HTagt0+ynAAk8
w3Xn4zI7OT48RayhqyeodRX11Z1NvnRjTPN06Gw3/RF3kgOYeWa+biKj5WlcPZaAWB/ieJRnIWL7
Cb0e2rYNfwL63NjqIVOTa/CcmaoHRjVcDCJpQQ+20O6hZLrUs5dciDE0e1Vi2muAX/iM2yDo0OZT
RWSCR8U1ljLdztwltxzTOMpSG3svo3ajJHATI+a6tcIGS13iynAsM8YLQBaUXiTTYY8K7Uh/7dum
3PSpPZ7heSq7gus9zlHaI7jecSPGBOZncZcWa3bTYl+9ctpy2CZ1VwTzbFrXi1G1uzlXAcO04DKI
B1ID9eBWuyhrYL7WtxAC9Ed1ibyq097S2np3cc14JuBr4C7W1IZWIksGHXeWP6zF0RojE6phopyb
GjZXW+nOVbnOxTHt84cqcQFlFVPy1ZI/urc7w3gY8zrap1xBQtFO95HGHC74KfN5LmdlNxYgwRdO
UtI71cUxNGIHlfG9JctyS8jJIr5Bl5mGrn6cK2PcmlYzbMa+xpA3s+c7nXJQ4gLCWFSS4+7s7Wjw
GAHe+xqoVj5XCXy1EYt/iTT7iwk1C26il6dNuVe0ugjbjgmsdgKtoCBuXfOE63EodZk8DOO4keix
Ovl+yLfkUaAK/TD6Uh5i6GUnB4YNpvXcgIQl2Ekr+k9bI1LGTQ2KkYzAoDmhZp5aeB4e0+aaye/M
Hj44SKQE42hWNniXigN0Zk/C83Oz6mZKxfhauubn6Ih4O4pF3a/VwN92CutuVDofatm1JoedaKjv
6iE2DqTGT/R+a7SDC/M9u6uFqXwkjZzZmiiHtblcaOdPK55e9RGiEG0FxfYRHnwtTWn2TWOz17v0
EFd4voZuKT7Bsqc+ifQ3KeNrzHQqYZm0xlmmajEI18bROA4EaBGTEkia6d7W1p6Yu0s+1BsqlCyu
HvbBFAv+YEmBbBWr7dW6CaZPhT0VXcoJEyrhW+W41qGcciPQa4uifVw2MXtuoNhxPgV44D7qsjLu
rTZmyFqcaAnMdKFZG2PNhl2xro1Br6VOrkyR5tZWL1XztZtUEb9H/AHLs2ss6l5XfQCQBKJ+nui2
5esU5qzbxqeWDqXjrBDz3YZWRpeud5EwontYKrDnRrd2t7aj7SGyB7HTaletqaUImNM8r5jcZfoe
2VDyqXx5pLpUrbMHkcoMyVHVE/c9TknTeKqp277SJiI6WCn1iR8z4GB+dd0sv3Nj29T3yNlZ4a8j
+ggCbXbNLCbpy3xZCN0DTFhBMYOgvDi+FSQE9lPXaj0AjOdsnvJ7eMXstuwb1VbPJD3NGXYiPpDU
sl+bqhjf1xpY2S82R2e4Y+mBVsIQSF3na8TJN7D1mJncruqwy0yO+0Lho6YYnKgWI2aZ34HOf6FR
3IW42oFoL4N9ZVsmPXxhe2AiiHfI4sZSwCzhQzjpmbbvy+Y9UUCHonOdTM73uK5OuogPfTaIe0OF
f+YZcRXfmVxIjjxxyWvUZi0VceuR9VGu7VX97ECTBjGDUXbF1KaoS9iby8zdTqX7NsXT2WyXFyPq
F3IcEdeMTOrtnlmVXuzEw9aouvrGxWDqWx0PepnSbASIcDHZqOOZs7vihMzpkmWQaEPKACrVQRgk
3gs5lT/lRGC/M/Tev8wTqKoE+qQdUTNhJMRlgonZb9x+vneB1j7GY8M0y1SnSV2Y7U2GgUEp8mOv
iyhkCAH4TSehSdHXUfRCvVAqIa60NrDB2O2nWh/eUuJ0hHVgVB0IsiqxP5l5xsU3RRZuBw7dcozZ
8hI4iGCqstjdrYo6BgqlDhOj8rK+UYrKvG9nV+WiRf80VQTiiJm99rFQtyuQZo/e6nJMa7MLmB0h
X1abqq30kbLobEBETE9WV77Ms6rfxVKN4k0/6Otbo6T5buR2fMQmbTGaQqo0v5D1uBJJ06+z1VWO
SyGUS5aLtwE/mMi2ZR9HJ53W0A9qU6oQmf0v9s5rOXIkzdIvtCiDOwAHcBuBEGRQBDUzb2CZFNAa
cIinnw8sMVXVM73TZjsXszY3bdmWRQYziHBx/nO+E94kOioRKnj/eCeN2BW70BH5E1c43KRte8iA
DBKKMU+2T5wi7nT2VPTNsR3qce8U43Pf4Q4FCfWESftQC8895sySdsMCvN6c5zYOnNZB406NW+ge
/Y51JXnqKzfHMVJzM9E8aOA8zfazXJKbunGzDcw2gJRtUI55tVMg32F52dl28RIUeFouY2lRl4DT
BhCWrIF1zYXkjo8bBlS5k/yUg3RqTI31eARp0r5S8oS2quyGGKZs3kuA1figJA/ImLRhsikg3z/k
jpDTthF9dsywwyKuwbZxY694kpOCkDkg1vlbuJ0LPxd5B12q6C5uspveHThZ6Dq5ZHLCyEEW+XFq
fbo2WnOgBtamUvV+mRIKhF0xrmA6Tx6hHcMCJVbPOAGu6GvKqvi2iFZsS8w1D6oONTrxVCcnZ7FZ
whxXnyGk+xstKd9i3TBOeSIB7nhNRcRBavKZyhmzm5FzzKUGckUeFLw407QYZsfmV/xOb0roCT1v
+daQw3PWLSClvcXbJUq3h9ETKcc6ijbcmm1wjJ2D03GCIgzTy2tucNWGCNdx0UHTLHdl/Q733viA
rWVsoekYV9l64h0Xmdzj16tuLF8P2wrE1zldFiISIrXOPnLQsx1Ld+f5lGZSwVBy33P6jVw6uXUy
GHt2iu2XWV52hc/J5limOTuHzXhixZ22mrPcfmCVPigrY+5ftetkrAnFC4zt+jJkChTUmR8DeLTU
/bD4yTUdFc6b8F03JMsLCCPJ0skKBtuBGTYadHvEwxigIVmBGYPTrjOjf22T2HmgPYVxTC14lCIA
KiPE13sHq9amYg61doF0Qcoii0ClYWU2Zoaaks0U3WVO8ZAUdXbADN6TIWGtq0yLgf5Y4mzbzPAU
aQcxViBnXlJOUUcuxZBuFb8BgZffgBslt7PsmoBxorGVGBU3FdUlW49yjK2kH4R3Kl/DktZ8ig2P
LSeqNL+dsWq8H8ZofING+hFp17p2fOvMA4Vaj5pEGVyfnmNDFEMwpO16c7DjYrrxF0bXB4h23XCg
R4vVLG47vSb8Go6PFpLpWHgxkOIkenIbc21uMRNtBpUP5nlr8M5iGVj8q1KL8Oi4RfsmiYhYaO6h
a/W3gHbmi9IEhg0XXbfbnjg3j2WfhHcRYtEDT1fyklHO9Aq5Ow+UC6E4gry4B4e83CrqRLeNO3C/
DGfN2DkX5iuuy/4pWyTClFc0yOGL8C7iVjbEXFT04UeLF9Sw+HZAoOaHxm/qq7Ioiz27Rb5Tbttd
gmipuY8CLWT8QpKLWzIxbKtsTkbK7UtGeX7pzJG4ABoMwYA9BIB4TolLZ+vlBqGlv1jizPiRRZF6
tjoO2nCoYT0YcYcO68aHKUmTPcyEXS6n4d2AyXKRfOGm4KYRvYaUexUu43Tmicw5Utvtt0rp9M3y
1z6YOFoeXFeS25u570DkYXyMgyFANd7gb+R/M1SSxzkKybsz3PAmgol99yCmoruxs4qAjemV+rKf
RYl3yRgpeOSudWySmAk6/ODzbMW0FRiqEEdfxPmuVj0eFQEYyvVT9zHUlryJa3BqUriINrkc+Tzz
0aujjiGmt+RPMVFkpzGwUC1ddW1UxpNbGh8W1s5HENgNySw73BvVlKynWniPdpI8m0Clbuchch+t
KdP3xqzhDaZ3I1LrXtrp8JpVqjs7wppejTDudylGlJNVwZ0d3HB4ZVl5VVluXc/Gej4Yi+zGymx5
KvPOPORRXJxheGXb0NHZu9Zht2+oOdm2hU64qpisDhisjtwNE5i2tezjLfYPB4xw1xx06y3fiqgh
Mt/Pi3wrrJWg2tUmXTSck09pQn9Maa/5Y8BEQadc6If1AH+XvokDd2mPpQmQUlErdB/VH1rLHS7r
MYQmpoR4dXxgdgiaOiRhmxTiDrE1Oemlt/Zotinf1Z32VW1mFxE4jXPtNt2u8H0RGHHpnaixwRRb
fo7oNfAC8IHCYjpwjPbbldQPVTiNzW24Bi4bhWoMv+abF8fvuJQ+PNTWbcQUOyG5Oa0RzmYNc9ZN
9UGVUrXxlXEoqdLaFNSX1NkMBaHQV1EbXY1u9TwROvemhf7qnMEQMW6TuXG84yO7HYQd6MQVF7mu
H+ZOHHEMbV0Cssc5LfOtM5KtdJgKwTabGGR5A3JP0VEvJI3jYjaXuWUfh3S+shvU71koJkJ8y2Pn
Tene7ilqZ+KecJkchvS7Cydkb7hReu25SfZAAkw9OiU3xmpJkMKLShz+z7/HtN2sj34YcWxfcwU2
9wsA7EPZJd3Tl3nt/3Vi5H9QFkQoPs5/cvD9Qzbs9KMtwZFkP/6SD/v1q35Lgni/OI5EwvPVHxGw
X5Mgrv0L2XnHxOlnmvgLffyhvyVBBAkwLpWmCctP4O22+KvfkiBC/ELDlvCx/QqbP4Bo+D259pul
/1c2zH9ME/m7B1ZhqMRrqCwsjgp46Pr3f/JTqs4xapcVfYdHGW7pfAv2+lN4HEIIaxlhf6er7LOx
Gdb+6V36D6IF3le04c9OX9gSyCoOOhDjRf4tf8sWRLFjLWrJh53iQ/tBS5u5Geh14NLsaBFdSHOB
cZCQ6bc2bmIs91NXTzkfrXhhjtTVnyT82Wyztb2OU4bnvVbeXJ1Q5CXNKwnIvyCKgAxAL529s503
1FIMfBb3lhNii2qxnixKu5cGgcx9RPkIGfOZPTXnkLWZVHs7RghPyrLeUpMxFfrWnqoXseVGgLWm
Ke/noqAHLzIJnOG4p5OFe+LUpvcARAiCTfB+qNwyBLxdkd24HYgwNLCUXcNLHyPf4/XCeeoORNuK
u9mpdlmdXqVW2l1nNW/F5C9i2YaTSbdekiV88TizkjMj02+WMuyn3u1w13eDiG4T12+vnBKcsEjm
cCNVwkpdS9RVrKQpieE0ek4wIdwrR087rFJ1AFHvIJj13kHnt4MQgusrdGMrgtBiGxQhZcCvLW14
tyPQwc9wkj4VfxUwo22U9v57X48d2umo8BO0vvk0YeLkj9SPqSCsrfi+A/rPad6emV7mEufTpiDo
AkPai0/SMjm7Mli6krC6t5bhqJspKexbmMJMZmU2O+fGyKgKsTvzKuk4hwz1VJ6naIyA2QBHYs9v
2IRxWdLxUeNzO1T2MF3p1Ov3aBfldj3L7dOkX07lpOunpvRc2NR1Z0QBiczqWdLhRZWHAXDBJYRr
HJhX+9U5kvRxbGLot0CE56EPA102xdbuar/faPbvozLNpN5iX1meaY7ANwK+Hjc0VxYBIR8zwHzL
fzc2KFml+HAM1zF3EaMPrNe9f47ViHZnUuDibAfGu1sHa+UF0E/8WF5ZpWSitEnFZEdsDC+ry7Cq
imrn2ZkRcHZLOqswULpkoD71HsbntkN4r9gKLsKic9dqE6e+Hoa4/96Ukgcpa8xXhOH4g3R0/cY7
k9x3WenfupkDi6GZc+bliT3Er+zgCfmUIYngQBOghloq9Bm7Ba+yyFjgD4KbuZ1z1/6O66O7VEuq
pm1oa3ziiU5xtcWWmHd4F+We4+L8IKvFui+FlzXBKGS/4IBY6cEASqc3HJsKUE401nc6FP73zqvi
lzbh3dvZXgvPKM8zjJU+B0nd4/1yh0FMu8FKph9F1XdPdA/koDYQeX80SdqUm5oYVSBESypVMQo1
ubQ24sPoEvEQ93XxzPwuvFOT5b7CX5Z42Kyc2js5Wth4qOXg0ix0Blu75JpSqcbedfOA+T/CukxU
iT6aLuisobD2Sez1AIraHO+xmlxJEpXOkF1sknsRsUa15aAqiLchfkPi1PoQZ3F7j5bXQGKKzPy0
ZNkk1tkOq0jGPGncIFkYt3M9I6vQo5g9p7MBlM00keCh7rrVm2lC7g3IGRbHpVlJpdjZXBpltHQv
BhCIekM5LJ6SOvXSs0G32Vn2rgNf3nfwXC+lGO8SLB/P/EoZ8deqQEPxarULbdU+RJhvAhu+PoZQ
p7jLBW6ipe7UigWYmlerI1HBYmbO30Z4WN9ZzPmNMno2yPnCYnC23DcM3LoaCA8Y2hrWqcG0fsHy
PfYWUzl+UoMp5xCpmVGgl/rULumSZUFT/VYFmbHom7En3pubLUDjhVk2eBTto6WZ0pffkr7TzjYa
HAcFWhh04aLIpdfUGg9nWJ71k0dAlxxtqF0PIBZMkRHF9r2JFqYKRbxekxJSfgg6VFThscvjxUF3
a+foQoSM7jauZWU33IXM+FyZ+Lt2nGmty4pCivjQ5VbvX87gnCOqSQSfrrYqEjSVJjV+jGE7hVuu
HC2cc1mG+65EB0MUdJnmWBTrBjRhRKRkrNKwtzw4LToB4gAmkcooaLojfbhOcUFA0TXZ8Z8IBzF0
anEU4Vgq+BJvufRTTami9MJrnqT2u4uj7NrIWveZC2txqdGjTwuHP4pCKak7qnhmB83KYX6hxZdF
j5K58YZEECiEImOlBqxPwxS9UE2zIeDlvlelUg/TCrtNCKmjuHLkxvs1uO3nPOj4rlVWDeEFD/dO
k4e+8YpR4IlhQGBhl3wpq2g1yXkVIBSXbSdSeZSBdllOhSyRA11aR3BdYhrkJ/+Bze9mGGNgUK7p
zJuF49dPII35jR0O3bgD8Qw3HVsN9UOydlzzGEazOcIHgaFkRjMi06D6bL6q1AzNxFM6fsF+bPKL
XruGOJdPID1qwb9tCuP5lV5m9cjyW58nBIoDKbH5W8X+fKVkNGF2olTzGz0WPmDxDncjPBu1oGim
LtRoOcC+xKdFZ+dWATD+Pg5Of8aPqG/CKZRn0+2w4c2Ay7wwWZ4cPkhv3BxCxhJM0fdTlR8ksl29
9SomFKCF+vZ9QVqENNN0rgNvmhv9+kuTd4ndDCTZxXAxmDLLrxq0iW8OhQGfSxYW8VbEDZqOYMDK
G5fGNDMihE3SvlgmG3deFYXe64yl5Ae7S3LH5SqeWLawX004qSlSC6q+xnC8abrMvaXpsWq23Nnt
iYseRUFbw2pthM3BCSYr7/gQcO2ZOiP90YBvval09YIzBP2oJekRpwJAS9GBy+dg0CyosoarT3Ns
K+7sVjxum9mhua4IQWXV8YQPs+CdEEU4t7uhNsjyF9J7a2RvncpYec4G0Tlqt2Hld0f8HupqsAVI
7rB5yibL/ull0s+J3fCY7XzZ4TMVkkMCQ0+3//SUgY2lGVw97OzE8e5NS0XhftDWvLbrRTgB4mlI
+XRaAw2MzMGwRnq6GHB8emnG7RMDVHUatE3rWd/wRBVYcDgI5TabPtrXsc1N2ozQA9ku2eDFZ5sx
0WSdzqPXpC0ZfRiDPd3S/drJwJzpHYwTAq+0NRGcvMqmYr5MmsT4GSYtWJUEX3nGMMQztzXFhN+t
BkfmJh8S43tkqEptrW5OMeJZrAK+LECFCWxJD6VX4wGMNNU9bFTL+DRSt8FmjE21u5hDBgcbHgFk
/mzFkVzPlmndm3SYevt8pDVhkyx502Iyx6PVK+m+k/NhumgzcfKzPGib2t9avVB7vLXxyzjJ1cO3
cGJrw1hsMjxmG21SaogWD4WUFNyCYiKMt1lE9TfT2ZY91Y8AkdcqRNoiot4r9naCRZOYEamFpebF
6kjeUrvHaI6yt6DAP0uOaA6KZCqP9ClMKaMCz75La1B7Y1F6e9m1+c71Q5stV4dnSi9Q81y00r3X
Fm/+IsULT6L1CSQ83bVUA/AJq1z/7A5te5XG00hyIs3d+0XMSbUzez9+MGZRXMth5P3jQ/E82SPL
FTUQS3nwunR+CW1QDh2sR1z8izPNAf1ynaByoB4+0fWGNztG4QYa1MXFtrJCk2wrt5tPy8PDC7cK
f65dg63YVJ20EYdh9GMfJJwQSZ5CprhjCbZnmMfPxGAGVC9N8TAuLCqbugzrIUAUZOwXlhFzw7Dv
J3kcbGsC2J9N86XNg8ihN6eBe5zZaU0AU0zWbVQrtrGyyW8KTvNFkFGwY144bd7uIqGShzprjPtq
pgl8cbEb4NhcPAZ85OdG6Y3byk+JMjvNMJqUuihsknlIe9w0A27lIVb+YxXqxSJINnMSZKPMG8Je
AMaCStCQQdWnivFK1nRJBYY989a6doXHrKBGnVYYcuNZbZ5IDsV6R7eu3zHY6vKXefD8DpvsEH9k
bsRImS54TkWlUXBEFIr2i000yurZHKz8cexM713iUjxCS5zqCyJf5WvJzZiqL6tNf6SMFM0911jn
dpwz+OoWGCgKXCJTnPxIczz0YbRiNi7BagZ6DG0WB5vRBttw1dxheaHopi94DBmL4qMBEMU1p7Nb
8yzdpBGn3KPtYk+Tp/nolq3FUDf/KBfoCRuKy0jEtcKFsaULI42OjoqodmlpnKl6zREy7kffu0yo
ELoMW2wDLMtOdtGnTnvuUMeY7GQ2DnKbEqONBi55SGBGXIxehL3VqNJ3tF+zRTlOKO3wW+cOS+hJ
eAu1qk11UUjKo6c4w5KqiqDn8rWjHQdhx84PMBz7QMKm24xS3XZ8AG4TaAL4XfoaVzAu+srl+NFW
1H0TFuwz0uWQVTBzpGDOcirg9WiS4WmTQ9mI8g4zUXEu5pbsmuDUiNd6bkNeZrbzq6oUALoY2kCZ
ArsyT6m6BZfT7VGqj4QyBGXU4y7qsvFcqtZ8NstCdiyw6O1F272UOOK2fSLVvQa4uqPhZd475XTr
xsYEKcoZFB7kyb9gfm2HnE9kpFmhfDPwwyY5CZGNzB8Sb9mZLU3VuNz8SxCEo72tQh8HJYv3h9e5
hwaH3Ccu8OwcaRTBXpf+N/pAvEuX6dmrbFT07rGBbl3eIOLqsOp7e2BaWCchdi2+Y2acF2W5Lqo4
zaZsyV39WLS9eZSUloP4h+3/aBUxc6gQ1KOGNX90VayfkC6z7+FgLiOjitn41INbdt+tjGsQBwCA
f/sy9MzlACVzhElgyyno11AGxOo6fzdE317NhEwSWhZ8NrB0EiangXrOxj2lZVSRp55/BzDES/eU
6A77wRk1dxyzZsoyMOgPuWZyUgiydc/ENpo4OIMInGBysiiK4IzUXdZfy07Pj/atVzYDLZKVoRlM
k8FDoU3Icken4JpAzN/Cpy2rjvFj7Q5YD6xSqO89dr2P2klkGNjSz+bAg+V44Wt/8o/EyLoILlfM
IXq0cvXh0UIdJCg5p27sxhswEguuAzPmYDqIFBNXYZNCtal8w8RsV8d+sKx7uzc1hB7PZEkMPZwS
EV4+IpV1x/wpKdzZOSQI2TUt26UGLqileTW0NRP5XnN66j0Y4HvA7/0bcrbXH/5blM//71g5+GnA
Z1n/VCK9/lFi527/IpD+8WW/aqS+vcKTV7CA7aBqejZy568aqS9/8YHV4I51eHCU55LC/k0jlc4v
iiA4ohKrtcX1FAXxd1qO9YtnkaPmO1oO1zVL/SsaqfxSQf+kVa4SJS+DTuo7jkkUnB/vzyopJ/ay
Nkx60lMKPI8k3rNtlECL7dkba2Zv0daJpsfMS8sDkgjX1XiZnooOAwlL40sb+c210XgLib9iOjHv
0vdoPncCpyRlxWLterGTI7ha9jEcCViz2/DZll6BvdO46NrQ39oD4E84wvdGmRGrSKf4J0kLrMo6
ZSSlc9q1UrboPC0gKHdq7jdcKmwmBIm/BLWj9KM/M/aYwj7cLOPMRTa1J5wIzWxuC/J2TP5Cdp86
c6kMR7Q++h0BkHwo4lfCRB/ZYpQuhXEWJ0kGed8Tmf4ciRUcE9uGX0vZdRbn2Wn0ih6pxMaBZ8+f
psFgyB7K5mZywHt0RljcM+lsrv0MrRmLP2NUgesqcabt0jKCxztj8o2SV80WQud93eQwHVFcug5J
bcR+ZIo2fU5pjC4IAoDJk4UAmMOKsxn7or43x/R95CqNch2GFJnPeUfGdey2Xmd+5z6En6ujquow
y9X06dvRA3GGbW+NxgNLX36nc2Y/+Yi1KMAYbeL5cVnZ8frH5LRLgaFGwHLvtnI04f4SELQ2WR6b
lI31JC5CZEWygnbBhLHksj8YuZLHvI4jA8xtnp8QsPt0Hy4yo2+cwGTI1T3kbBF7hn/SVTe8IFKE
7UXXqC4+4Eujorx3GpjZTKRVoJ2ZyTbXYgwAoHNzGyeFbb6pxpqeSyLmesOxivJZ222amfqwovd3
szH7Z9oCM4Wpw+amxdyfENwIkc3cYG9IXmkIaq9Jetg1Qd0V2BCJ0L6No5LgZz+CMGt7TnoJ2djV
C6xvHaxG4m7OgIJu/bTD4G3abs6B0iZ+SjxKjON9StVOfOQ0MDSXPGHoyvQI4RPp3EbewGcrP6s6
KU5uO0TRrp9ryARaNR2/c7x4l2DouHqPoqWfS43+XaejC+wheJidkUSRk+16sy8C7VkmRyM32tnW
DUH017xzz1Oam3jxTLntkvYY93a8cVpinCgxmPqqe7J7P8PafhigUs2CfrGE5iynyK6LcWiu0igM
rKy6UPG1KvTqEfIzQMALVkMEDluOTtAXc3ERmZl1TmbL+OBxpr6PM6bmuNgnRlBO3h3543pfjdOm
YIna+4WsyWEMn9ZyV2Bi6jy+BgvCa2HI9K4j6VmrOAnGtoUEvLZAyi5VQZUZ73aSZw8+ZZgbZXRn
T5GUB74CwK+ldoeUwDF3SJuj4D1ypYoPWUY8Zcyt6NhgSdwoVcyYG2kjws9LFHpZKGnsK+OHjXzF
kfswlVWMfZR7pq7d6EhMkubeFe5kpw2hP58Ow1CU1bWZpOq7P0cPMi+IIHlyoMo3r/nIgMO2cy8Q
FkhJMsfuG3yObteiBAtv6q6kTCfuDjgRyjy80I77wNJ3HaUIH1ZD8A6m7r4vIMqkObV4MxJNA8Sh
qD28qcp8z90Io4HCuZFh0orHaotqgZ+y8x5RDcXH2HvZz2GJPv/5aIrZHMv5vy/3no2RU9hKCfgi
YDJc928QmrImv64TAbMY+ymd9KnE/IQxJUDgdG7jSvEpMbi61TuQER3c4ClhFF+FjG20ZvhTqDFm
newVnzrFKfScynoA7D5l7cxzmXjUY+Ko10jn2fxctaV4w6DE51m0I/d4t85RuvJiaVUwVwPM/Klu
9WUm4iE+xJEyWlC0DotFWYcnPadaEwFYVxPja2VpvlYZILv5aSomiM3weF155HOpAyRE/A9QiY29
F2fpfZ8auF3zxnQv2obQC9n86A1DVbWhWQcBRw1XObaBEfjdfkgSfpupvjLteDw5ZnmSiCgnQmsp
dkuMu2g1XO65Sa3FddyIBuue9DgAa5azK1WGzqFpZEk7VM+kqkq6oJjCg1WW8tLiaPohvKp8anVU
7UgX5TyrXVOUhy4TTPZTXWHsoBpqPnQMsJJAmSnOBFp2WYXsmpbVh4SJ+3iam7TY5jQxb2JnkruJ
IAL3XZi7vh+Vz3R9LmcVKjKPZnGTVG16wtJin4H5LxNO76j8xqLQbXOA2nunGqvApb4TPxzRoltd
D9571ENxRA2944YgL6kCLRnRFKm4Nm3GfKTXONP3XApwUfUQtq8K4E0ndDD3tkQoP7g6tt+8UBsH
YeT9GQEam54bRW9cZfi0TkkzfJ8dVi/tEckKncG8A9WHgifETzsPxdGcumLXVQ7IWlm05zwGGZk4
8pAX1Xxg6nHJbteilBj65EWNx5SibXZj3LVbFKqkFR7u7vmKOPcrk4ppxzv3kkds/3aWhPxL/HkH
FHYlxYrHwsding3TsbVRnrKcYvLJeudaPe5VY7w1VkqGjuaTQw2TGzNXEIPXzqU4QZJ5CSMLNAZV
85rcikBarfwbU6MtzMPg7KdleC/iScDHsD4qO/Kvs6G2ISOY7d6bDO8IzuIHnc7dJTEive3Ivr/P
BCguuSF2d0UlCaJ3DhmUGv5PUWTeAVjYG4dF5CjHetc2aVuAyPSUZ5EXFCJJTnZqfKN8JoItZ4qb
svGvU2wsWysb5K4kuhpYrqj2Vk8XAEH4cgMradmqehgCfExYllmt7DHd9V4dcErAmdL110st2mAm
jHFw7XpFnckHssTTdS5EciERwK/whygOH0LdRAidd8zdcPOU0Q4rYIKTysu3EVoeYG/AcZfKd8i+
wNGxP7ow1zsk6Poz04Rq2b6rvT0sVVB0pDOtQvK3qwEntbL00Iw4oLb5IOdvE7ZI+MbTLF9cBpjU
XreF+Zo4Sf/c9LYJrY9y4M84TNBDqTokGzxEvdo4kun6wWiHmBIL2lBpCGWPbtfdOvvauOuvTRzX
Lxu65eZRcvS+Nnr9tekvXwcA6pY4DExfBwP765Cg1vNCvJ4c/ve29V+qxWGZVfKfsooP1V+cKO7v
X/EHlZRLFFcYgqmKW5XC7vGbF8X6RTnkQlxglEyX7RWP+LsXxVkZxgpvFQdp18Ly8Mc9S9gwjNcm
BdOyBd+OPpx/wYvyD+ArfjBTQdnjtoc+bv4NfCXdUZdOPo67NGJsBkpq2YdpL7cMNKoN2JXp/0K0
+ztLbH0jTMULOg4UPbW+GX++1eWR1WUqN8fdYndUNtrRp15qpOjRmH59YN/+XND0F5DmPxATeS3H
M2m98m3LYer/tyMFZWHSIjo77qRYL4+Fg8DXRLG4SKWsr7Mw0tfDYkG4oqUuwHXnv6u80mfIUdlF
4VObusESweo+41bYZAPyyybzo/aFcSmp3wQ24I1atcfBlN3PeVycEDLJqktCXUKjLL70ypHiGiMc
1sBhxvr+pWuiLaJx9qvcmeQSoaZbRdA+de2PXsUAVb70Ua/Lh0+mJfFHpNgoMmCqQRXmyxkbJwad
vpmjAzCqlP2i13epWoxTY/qmxsY3ZJgzY58fBcti+OIhdSXwLRu8alDj2C6pLnftDel591AvQAyZ
iKfMawd/jKYNOixCL8PD9pOS2vbS7dSFG/E8CM3CDWjhqpzVYwkmrQ6y1Aovl8hYTol08ItM+dUU
y574swmYP6lfjQI53jPlHRCvEgSLe8WC1m4SXyJB122ztSj5vJpjmLHmMBBgNCHB58LP48BQHPLp
uYBmRFLokojCa+LDRykmm67VJqkIexpkUbV70xOH3Oedv41jkC+WoAMGuXKnyTseskjeCQ4UJBjv
50YTLMK2ocQUH1A+7CAv/AvZsONltcXLty32JRF9limePmdI+UOMHQJk2xF+hr/VDPA2VdzhDrB5
cakKk1uReTcOJAgGTNlbUUY/IsntpgTlLVX0c8QTybSTQztNzIdkNO+qrIW9/4VOiv0gtOOHXrCd
mJN8p8r4SmQuvaVkfnIiW2Y9McYaGWLKzroLMZzjZxfvqSr2VmY2W8ohDpaZfppSZSBt21eH/0Oc
+May0s/M5zjUR5fI3mKbaQpJddw8RK06GA5Fd7M+xWF26C3jKs7bZFdDrGei6xExbMKmiTBH2aOJ
wTzsbrkV3yRG9Vpq0qSjBSnEGvOT6U8faqjTIJvI4mUFv7x28lbjBSQEjRK/ekjwOHvAm4gxUmxl
ezcSqN2NFU4/47B7mSK5lhyNtMFa3NFVaDyGVnQ1p+5XZwdnNaMLt9KtmMqE7HUqOkVhVpFSla+Z
6fMPIDsKy6vc5GPyM3SISpfU3ufIxtve5ZS1+n4Lk5dWo0TZYUgACoVrLr/Yu7iYfQahgFuNPMcD
UfBBzRq5PFJZANSmcx+xYGDDcmFWcMvckOX76XN22/3v5vpf2VxtKgjZkf5z6Pf1jxjodxf37V+2
2N++7tcN1jN/8bGlmCZnNULbdMf9scFKNljyh6t8iNcSL8UfG6yUvxAzMdk94TD6OBr5ot/Nnmic
uD6QQC3JQkrj9r+ywQpz1UT/dLXle6/iKpurZXl4uECU/3XPkzCEp14a027ua6mPiqNhMGlSGZsl
hiad9Vyz+oLqp2Dy9bLCLNYJmvgaphmukZA/SzmPlmRfXgtqAvwbzZCE/6LsgKE1SqzTU+vCnYDU
wI9cx3qs8Yz4QoP42p3TJsmLQSQpeoDaNFZ3XAjzLiAa0GOIsctRb9pShbRg5OghRGNrnyL4RVHW
rTQD5Q1iCqPJX6fjM640EuScp89lH4lPkVb2Lp2UxI+UDf5Fsw4/ZRYb8mbIiMoFIh5tBz+QaLLb
sa3HK/Nrouqsw1VB+c5l37OLB61T6fAm/JrHAsUxs3tsCK9AD2ZxAAPBMLdx5VozHNKIPiVx0pJB
aO30isSY6LZUAjAhlhh92oDxmp2y0acMhz2jUPv2a8A8SzBI4DDTJL3t0MV3Eca5JxQw6wpSxhzt
4ajp/Ainb8wu26keyEhGHSqrctcE79z5LBDTOjKXvciYgpg2BWG4h9i4mbLTEC/h3MDOFa0X303r
pL5jZO+0PcP7bsqqgR5shBflj12/ocrU4yqdJy98N8ywOmrPoWN41YVD7VS+Wb7MBIxl7XuQdkt0
XX7ZDVQ+2P4GJyU2hBIc50RNi+KmGCLML9d277bGZeTiS9makOuMY4sb94VUwTgcBu4KgCnbiRXP
+TJPeKN0zuU0CeLyXtiVV57Z44TUPsTSTaVrccRAiS2jwwXrX5h2RksF/gqWc09B2t4BCKJbCZBF
jxoFqG4XLZI/919ekM6Kk3A/Z5mmmJzk/LyLCx/uV+zW/8beeSxJjmTJ9lfmB1BiYAZg65wH86Ab
SJBMcMBADcDXz/GSmunqFnlPejazmk1Jl3RlZqQTwzW9qkelhbyrxmsb0527IwflfIEwq5/RxPH9
RE3zU7WhOR741GFHFn/6WIamo9jPNasAoV70+yin6IqSJW9GazAwmGCBC+UhTYX9pQLkix0xKr9Y
x2PUYgELcLgupyaqDrbu6G5AWs1OVGTitUq8ew+D1nPb9tSBdyGKTNSb8cHXGk9waxbq1S9T85HN
efsBVU4eAzfbDZXVsUjgj7aewmbAPQIyo7OudPBgamLexPDTA6F8Skp75t5dzOfBFY3myljF5h0i
LHLTWGW0e1PDpQbCCFFxDtKAbNvoVBj+RDoU750x13dkYagAbAI1qVUogowQOteKaz3FyoGQhVBy
a+2xuzUsQ/cEtDl2EVBRdZF2jcg89lSEM9VFhQPE3Oxx88XVBKogLZIPCoFgx9NUxKfdZIxbsuS0
4I6RRyYaKcIXY87D7eyBwyjGqvzJlQG8o4mTTRQ642sw8LWr29T3EEKa4n3KI743xLe6O4yxzdJx
iupYiny4tnAdYxy+OWcBnKsDSwz7Hrsky2snsNNdP1QFIFgzh/BCIKrY1aJ2ns0ia4/tpG9gLisO
1mjmefiQjQkDuGdjU0Gxr/UGq1H8NRL4AcBOsJFuDgKwfDzy+ppIYe9ZdqLZOHlZEbeTGrk+9GT+
o9y4OdjNDOESo838grG7/K7JgAebIbfHaAtBBu2hwDDB/l4PEKwifYnrytiHjoWvCuEs109Kw0Jc
xvgJiK2wCW2xgRbIQhJRD/VE5f2WSito5e0M2n+VQd/HI4qEJ5augL80kPi/Y4GKto/r/sOMQq98
9pH5xUqPfFEW0KDEih4y111RIyn978KY7EXOob91G83HM36lwF18dX1urn2rSrFmZc0m6GMYrC2W
LY5wgGgVRlOxhKpS77B54wVsAXVz7GdRx8ZgCsprNfY2vS4wgteDU4ePxWRg152ym9/V0t4AtdtM
9DonHvkg0J4dZE2LTe9tkDaOzmyln3IIq2EXJaLPzo4dzks/4sihhcku1spK2CjMfdPfg+6Nrrgq
aA8bohHBsrUT2DimW/NJDFyQIpQwBPo5mGgN47wyk3DR8sonOGUd+UCLnGEt8VLDjUt64EwriNT8
IJYbq8ektkhUcjZgbGSHLyFPYl0g+uZjfuelSOS65DQLlqaXjMesS6iQDJ0Z0bYkBDGO7EmIWAe4
4yyIOSHrJTfYleBkfuQY1K8lMIUHY+hIFo11Mn9nwEpBwYGVxlmX9n614o/oiiVXs3lvlk6W7VpA
YGQ+k4kdESw8yyHwensRSotGKJ0V6X2bzRMDQmPbn3A4br7KslTXCefTuRJKOyuZjQCjnQybHflV
/GcDRWSXUVbgoVAPX/SEByObosDeCIPoRloIHzu1j9P9nAXzdB1m4TdgWrArLaIMC9oOAKH/y9PO
tKPEwLyEZG1vqDDaAUg0ZWz/Sh0hf/m4fBdmMsbhHViFcdo5hJqD+wkrKHwt7cVn3IzBu3Qn9wFG
/xGREtHa64rHHm32aKZzF69ClrJbm0OODrzB2KUJ+y2sgF+pyodlojgzLdFm9ofbYCvFvjX7r13S
g/JRdHHHzlh94lqmb5QsRrYXI4l1zpiblSNKnyZCe8tc92m0Ah+dLgewJ49GXXoHs/aEtR1sPGRF
JONVjlMd3E90y5+F1CaxyGAj6oBLXHq1iwXTC+eDUc8sGgXXkkcnxzT8EZtddJJDxmasgvo6FqIn
AgHRbhErTTyFwDtdRFGlfbZ7Vrft4kgfjVhHFP5CH1qjM04eFOvEuwwglr/xckU/jpbxe9xOV8Pk
wQroOoLQypW72iQjsmwRS0HtrucpzE6cRbeI3WwNe0gz8qs2YiW2ZplbxmFI0z07NXfLFtN/cCwI
WS4lcFfuP+oD9m5LBjqth9+s+UvNbJBZxZ3sYozacaoNHIjWnBGl8MEcoDJXJr6fbPxivR78aKdM
hpcKg3eylZVZ/dSuLZoHHVoUY1gp4tTBKTCOnZKA+/oiioJ+WjhDqH7sCCYD440VD/sQa6fk6ZwB
qc/NqggOZWkPT7XwsbwkmYEjL2grew/euJgf7aZ+HFqVVQe3qYcb1l5PDxP4VzAtc3zGEJrsEnei
6zUeGwKOMY+sDtkfg5UTj9USXxBfEwbx7j6Zm3hf+BGp2NRIdmGg7TvhsEcBVq4rILaEXOB55etA
5BHPcmaQH5gO47NbevG697TFJgIzFwev/2IYJT1u2OD9bu/TxVV+wl0J1JaDNrhC5nN++qEG4BlB
dr7rg7Z+6Uc8uSluZfNgZ1N+ai1wA2w5IvPVYnHxIpnVLm3ngoHKhwh3H9p5sXXBs+VrYY32YpyU
Qh7JlPPNAzJf8cjysyX5Gfu1C9tPq6lDCi+HPJ9JAWXqN77D+tVMXMQqk+J0A0Jzz8BhJFP5Ukd9
dNVVxmbdl7TACObFJ13no+vzSa6tt1k79TKo51x/dw7YRce49eWFyRpuzvRJslpCyImf0swijWzZ
nPzd6NrBoSbeJncC8AOtk9ilp02Rl33Knofw7irQButRw0ED2FmqlfOG/1V4nHksZZbCLP1ow/pF
bVhS2+OxxyR0bTF+0DFsRdZTkmZmsrIcHuXxlKnHZmojEHtqJv6PHRVSOo/5VTn3/X3iJ84yaG11
FHlrbyyDqSBB1GfliO9N3TyEceOnIK9SjNSvRa3IvRN4COMFWPBbmxfa6FnZdX/v6BFjaKoWY98n
61rG40EUAUA2lKnl0MJj6jXU5L7FKb6Mc48UsB277qUeg+5RUyWzjSwreVO8tqBBbvAuW5ZZBTcv
MOQqK8ggrwWFR0C9BsN4jzvcjwcIMeSqervwnrU9SLECtmPay6IZCKPkvgdNjwftJXJul7PKa8nM
tgFukWQaw3xTJUHKW+jO73YS6w+Ln0KuUh0LWLG83mrl2KrdOnYzflABhy09MTPnLokJ4zDgcsKm
88Cw3jfxIbSr8VcR1tNGQpdj6Yk9cUdQyzlzafDDQ50q64vGU3uFSEeDAEMGTrKYYjoMuTBpPkbr
FumzSsexeBfDdZHXOMQC3jHMDEg86Zovs4m1ZM6GL76+8tRmOVuT2BQ83UFIRLswjnNWPnG+0QIy
2gIrcnFnCYahdViLxDy0QRyiNpWtALyTGCm3Kq43cskld94GTmZ9uB0PsOXc9dxf8fU5tyxJLjMu
SoGcnpuwJeRrdHaQbmgKiH+GunEBx/bmezGWUKljt9ll7I9JYmHHXGAC4axhkb9mlZutCnwAlE4W
XNOXqJlQcQtLth+OAUE08gZ3K80mfsEfieQXTSrO0NRz+TA3XdUe6srC5dcizmL9vBV1Ed0hMtnr
CDPnYEXMNW6MFdNXfhAvoy4JfvBLAHOHZRwHARlpN5XYz0viR4WavQ1qsqAJV/iH2zYWn21d7tWY
qHtvqMVKNVICgyMhkK+npAfFHWr8uk0P9DEpk/YbSKHsNojoXbPzuhJiiBl3P6qbhzuilRUGfUuA
Q3ErIAMLa5zEp9OhCUJfMH/jpJ0fSYdCoKIm4kSsTWIoj6j0jENK6AdIWNjMEONALEwUWgy7zJHf
bc/Ak8kIMdoqiSXG3JKsWmzbm49ED9J+nef4h48bWYoC52Qvk598SIp9S/MRRhOf1ztlQib0eQEC
qg6FixybD5W693kMb5KuiT6YKQCfcvjJJyf7FJbrrglqugz6JXRrGPVr06ncfVYK9QQSUmwbf7g5
deJVVbX21kxK76cnc7YLRePsbZXt5tJngyf7LF0piqk3adHYTw3IadjjvvgKGqc8YoHUn1ggsWSG
GY7soJvEuMshCkRrDkn9PfeyhxCVmTXxKde/YbcZumrsJ/ly0Eb96WbSn9ZwNV1KeOxmB4LJXGeI
mdv0hpKhTZTr/qAyWqnt6YKDz6UMHRT6SZN+DfCXdvOvKW1xpGVMkEvXKfzr5Ep5miyVLmVbOtyJ
czyvKhM0Nzvpr9wYm23TUe7Aw+SNsvveBLjo9udWcoh2Mq3SpbJdN9wWVUDZmDlt69wnzE7+FpCV
QvzIgK49M+7WZAEhfS3HP+8cRBBWdetmv31oVxjkq/kRI/38DgZXPpYVKeKFiMGM15aDw6YUsJMT
l+MS5WbrVvleW5Haxrkp7/rMMfkLjT4gErcqGXaMwtnYPT7byOvc05BzP+09p37TjaCLZSI7IlgJ
PeaB0+3qohkfcoEHfRRx4S+zMnurc1u8haJQK9hozQVXLkDZcrJglt3ks1avFGv2JRONe09dBAq1
lyQHJahrsaee8mbvwo5HL53ac44TBksGKVx/lmvXBNOAXuUkJIiURcZ64GG8wVXJeCej4sRBla75
yvivpVHjMI4wgSxL22JBY0ZX4p7BQEPMMF6lpE1Eo1fz+Qh6986PPJ+lfiqns84NvebEhdFvU4wz
dVF9gMWmrONopqpbo6aRUonbdyP1xdWVNXTlsZ7b53kImPaizH6tx1RsvSITvKuz2CnJ+9+UUbf2
WrLLh3rUjCE61pie2Jtt6QDyvsYy/ySXlSzHCgOlpKfg1zB54ZbzoXqsZ60Zh0Ljkts1qdJQv3Yp
D9beLNiu0XBabd3RHfAKj49xlXsXRSEM5TlcB+DBxVxvFqF2kyMB33KPKcH/JTr73ggZu1ss0Qxk
4XQvHTrBRqObluxTDLB4UEzJE1GknnZ7Oc5oU1M1yxdpFe47JNQlbGKeJDQpH726U9uJ+wa2eQZb
EmXu9DUnuf1MPFT81k1vcB8I3PuekvZUunN3UcaUaRrf4RDxe8U7NnrftWta7dqw23HH6D39jv20
uM9wCOyIkNXrRhS4EkV2Y0ROJPr9DucoBrKYSWp2I3qiBcVrxIaoxiMMp/sHYRfEVtzS5KH3fzv7
X//OWsGUJrK+e1ua/79XC9df+SebuPKfFgt/+5V/LRfMP/7cAvyjVPS/lwveHzigPWAR7OJNekP/
4ZI2gz8IfnhBwOlrsVy9VWL+Y7ng0z8c3FxSeCU5eP8nywV+x3/dLbiuTWLT90xKhvES/Ms+Pcn8
pLUp/Ny0onuU3DF3BTEm8oluvwmMQv9KfTLABk4DUiHFtPTGvN0MsbR3EDTtTVClpVgPkmAIlzPt
PrRcWDfmHJZ77JcFzcTZePHCSJ5tjp+9EQbVpvND96exwmrDgjv1+C1V99USXYD1z8VGsABM5BuL
mfilU2V7rqumalY9Tk2adnrhH71x9uEQadL7I7gIJOCUzEcWaRJzvWOQNCk1lVFzs57AzviZHt74
Pg9LhggWk7wclEdx7ji7BoT5BoqnQpxsnGbPYZk+lwXGoGVZSz1T3DgCpzFYA5TLErTeXTbSA040
xlSk543APd8I7+V2xMX0XDZieA+4lvKc8OCrqiANr6JLAPdCHYCrlXAXuNw42dUC8iZx+i62k7su
z4eX5rYNX8NcJHklZjaferqYkzkAHGv1dyWK4sMg6AmjLm/bO8oCjXilS6QPMrXuSyjolups27jG
mSfejAo4HGX13rBnX60J7EfUR9BO8XOrlPOWkRxvP3hub1TGz97HJdOZz6jQW9VJIEPTcTHm5Rcz
MfedWJBOHnDn8kP6AXcvKnu2GYVKd1YRwG3IvGmCRnHDYXG17EiLyWSLfxPozUSbkxOHPoUA+sCl
Q2CPQlojKBY/9mMCc5yuD/P2ZKGXEzxtiBY368+IgouDnjx95gPVpzhpfXAPmHudNeYDD0NksBrG
liC6MIdVMDdy5xlF8kKshDKn0aiPplHlUHe9Yln4Y33nBX60rXDbLY2OS3wcZGJNa2G0I4QPEtCB
H2sZ9LjQRCs+YI/PB9i54T3PxvQ8pXxQm0p7X11Wjhuiy+0+qywO89K/1rVegruk1C7t43ueA8SF
gkY9K7sKN1HvO58J6cFjwgi4JPhWbaRENwfd9SqEei8Ini5AWA8L3qYXWl64p8IzZsJi6E2eilHv
mjG9VxaN9rF7kGoTeTPJ6jK/oXnpV+Pm24NA7kCNCssC/KzaKLnyPfDOXMvkI559CbCvG9NDDkni
rfWEf3W6tMpWlW3a8A8KYrALNd6azaAngYBANd9lfKYuiIDYHMaO7AHZiwRDC5hbSuql81KmvnNx
C9/emU2dg4IrwByFnk5+AyRXm4Y0aEeiLGy/RF5gX6dZIiCGZ5LzQSvl7YeTiLToyukeK2T84NSZ
XHlpKEwIen50r8Y6slYMJcnjCD0Vt8AUF9jv5PCuklRdkgSC+yRK95JFNos8LrwzvxMO7XzozcfA
qr2dP9dMsyT3hqsfsKfrC0/vpB6nryBPiuvUWVWzs2TqfPH5Tn7HcrDtBf3OtQ9Sxoo/Tay9INuI
z5aUpXneXcq1aD2JApGWxYddbzL6lrY6qtl1FfCWtwrTzB3+XPs6FBbdg41rPZHEtU+NUVv8kFTC
3scJ0wyejpo0cwNcd9uTiLibdWo+DE0kt6lOuhNwyOI75SPMuxra1gthqe5EjMSG6T/XO0I0N1E0
9y9lWYA+zBtUbJYZoTjKkJ1bUOvo6JpDeoLkgZaFk8qcFo1hmleoLRpEn8wNOtlN7wJiqnjwm0g8
EmCzFMqmtOODmrX3HOWFsJe9mppvPVfzUhRkZz3WDzWQYcb03j+kt9g4NStVzfw1DlQOGFW2JYUK
9QuXeHywRR7vdFBe8P0yQJqGa6yUTXA4DjpzN/pmQTYS3KzLF3eNuTfZMv3QtqLn8qllCbjowF3B
xwnuWLpGZ1aH/ndmA0PUGDg2JriSQ910wzGShcXV0xVf2Vxn52Egm5KWIZTqwvWOLcQ9ankjeQqD
OmNcR+zlLCqP5cRlglV0r9eUQHwxEFbr3DSane2U8hVe+kb6/WsqMdHy1SezSzY2ri18RWk2/DhV
8otAh7eWLfg4bhlo/pWRkE6uD4nh1Fu3d509qvUdtbPeyg2l8QAKw9sR7C33kREeRNSARgWDLdZd
bkxvkyqRhEOi9Q9W6NgoE5Gh1o1jrdhyXIkBj5sCquKmitVbLiZrT8MTSJMm+UqNQecHC6cg0aag
z1ZIx5oy+n4eNx3Al0dzcNIzBnm18TPVXRrLOnq++9GPagdGhswEWhQ75rZfFhMOX7+yTiZBKZQi
AHvIyA3zNWHJCpXR61NoQORyF62akcBH9xYpjcVNDa+cYot6fyBxj60sdFlXrOZYCFzCfjcVi6TS
1Go0+Wcx5cVB5rJ/t3OF6wrwQ3Kmn2zYlrFZg8C1Ye/VXd5s51r7+aKhHBpxe+yPRRxlxQYbdUSu
giTX3Bv2LxxKQ3Jr/cHq5SiK51phRPlS6Z5mZ+grPAcSq60gbVrwPkAgpvK7JLpz58lO3yVZ3JI0
Rmvx4EctAu5sS8i356ry7/hrIfpE7pRe7VbU7PkCtN+lGerxJQzjn4CP+/vsAp3S3dmN/X6DAz4F
eRPWj5RjJPBc3cJeNmM78peq6oWg8fMhHZL53YhqPARePtIX1gR6IXKuv0JzNbGDRp89AJxfrZXR
4cYfvIhQrsGN2iwiqCqih0Q1z5U3EMWX+ZoQDXifpujvVRpGL5lbqG2BnPfbFl7+pgdHbSxvppza
z4EGka6Mmp0uA2wVA9olCm5JuN91nPKeZ4DeUns2XHwXkAmIOucloYDgAFxiPNSWH63suib9Uriw
nJTnnuahrOA7W8mNXclr5Qbd/G3VrtjBSW5XtjsDWSlq6l6BZ28zcKxzlz1Pkhxch4/Fc5HZlA02
uL0tJ0lS+GMJDNMv+nWvm1/4x5jnKj6K2SjXlsBPwUG8QoEnpiaNlbSmB8Ougb9U2tlnanJ3SRFW
nwQJFIFwRgq3LXCm+aXYqA7LnzVbpBsa33/A8GieIqCsm0K14bnUSARIPFzh85I7HytZNwEgGQ39
0bKm36bJJWxBiZKgsM+RINTzdu3M7pQt0LOHC3t1Z1NGuj528K62Bixl0WqeKkFjDtcubLrnyelz
onjjsNHmeBE3aoAXtNDIKc9YhQOFo62ObEx4VElMKLUbm6MsXtr2+M4vGk5IsfMXbgyAYBRcbhwC
XyehuIzzet8yb7Kna0KpxCMFkjlrNxLGjuLA+ABF3HtQA8/ysCfcT1NRdme5Xn6ZaKF4wHrsnwpR
ZqchNjKSaypz7/mGBtCxVNycuIcUD2Vkub9mMUZ0ioTQtkfLvLi9JQ/krt1f6KnBWfZoy4mOkye2
MDVpE0lOHtZT8g6ttTtzbOb7msXgqq29bxAvwc4r2UtErN8uHZatd8fp2HalZYk3iQc9c5GdqrOa
aioTGngR+6qI6MuIXTVxekAtJw5RYtus+l3QeHJvuN70yF68nSkC7A9V4oWr0gjKgz2S2dF2W96N
hCMr6YX3IlTZuxZ+vbM9leANtLcotdl6itJ64yXSXKP6sBCMzerSeClPOhVGa8XcxPKXw7kPZIKV
NHNfBVcZXma/uKt7Djzmx+otLhP3Iyjz7IAlgA9w0zon3+yUt5ijvqfON4nih8jKDeyXsl9bah6/
wynPljLhuRciFK649NNO4/EcH8nLHSuvfpbdEL36RsiUWSDx9wxETRPtZ8iQBD8oESjyzxH7wT1P
VNB2NiPvSrg9zkhhrKgroS8yuZW1KP2dJLq/ZoEqDmmDe3EgkLS38cIdvLHP11aLuDcWWbjTsb8M
hOKApMB37+U/GqLQT+Qre58St/cZYakm0nnzPRl04uYDnqfFLQO3sXRFfwgdDGu/4tZXzpqXz9HO
neH60xbubHOv+7KELFqpL8EHBsOXOeCt7vBGWynirtkyTtSBseu8qTsXgUBhjJLpKQyTlnkhzT8z
M5j5q6DJUEsaf3MZs4isNeYKErWDEamrn9ll68dsmD1a7UrbfIfORX+WF/QbgqtqBzQkyHCW5hBV
5rHg0tP55n1DJnYZDiDE/KxiEx8E2cZXE3S+AL8U1Xj1kCxVy/sFkTZ7m8pR88nSclsZJeps2J9t
I15KsjxeRfZD9pIcXOL/Dhj4ad09jSVkNlRjFFPqVIPEWjKeigOYJ7Gmf+gX6ZAd9oWr3/v8NuaQ
3GMDwkOelxNoUS/aQIyq94NddXt43t17Larhk3hdsw7wj78YaImnaqrCb4OZ6ZbfKfvl0LjA7WXk
rINioOtxztVJsqt79/ywZzZy3T01ufW2tw3qXOE0Gmszx3CxCyCrNIsSD/Wphk0PhI6asq3Fzgr0
dFUnjPqVvwmb1P8W2JsoF755Qyao+R/AlaS3MASINMWIdPMHB5dOz8jE45BsJ0ItO2nZ46csY/qN
3ayEvdhP2OUIdz1EhkGCzp3HB4MwMQRvnbFzCzxrjYdw3s8oFY9BETSf0RSyYW60elM8324YbtyM
k1PcsOvN2e8sgf2vA5/Wd3gdrbCuHjq3w9bSV0PzS8zRcDWA7nsLEt7tWVJNstY9lVALsPH+O/vA
euu11u8EDt/Bof+QZdCU2Pd+ZIol2c2EVU3WLRvR9vFKGSjfozdTURha1saYpuKtdzMm19nL70u+
7gBG8oq+rsG95A0Z48XczhP1mqUuFg6UjfsMnMUdwzUrRHhd065JcS4uqPYdHiOSPgHdom5OALXw
t5k5N0+pYobFHJQVu4IswyrgFnOieQpAcF62z1IY2DJuEIyJvtcXJ/WTbdiENv7BeUj3usRP57Z6
PkAvUgeo6PoNfgzhc6bQhx7bzkZR0fhSWGNyCAYz/Yq8nmdRqOcL5RwKw7MS0QkvpXkuW9b2sYld
wk1zdy/UMNLhVs9Ykyok0c/BYfuKHckWn4U0M3RMbx5fnQxUIg4GoN3YPhxRr29l4yQjW/rbKkRO
zOTGvKGNXJ15jqv3eAzVy4Dj4mbm4WLgA7ee8C3dwSrwn6WXeQefeoeF2Q/uij6P4kJmnhErvaWU
F16aDG8AoeUKp3t8hw2NPl0Q8R4AyEy+U0/A6puI76JTfn6kTIepM0lxgsONqtdeHab3aSsj3lr/
EzYyJ1hqbGdEq42YuIPz9zCXFpUsg2XjRvc5XTNtZHhMb9oDhrRiZ8J9WTVGXjzbuagPVdbihqRm
S34ZWB5WI0CgaBVkkqpkxF6i6VDhQ1pfIwh8Xs14a0g2t+wEzwkA+CVJsHLpjrQy/y/rvzcI8Teb
uYanWQfh9i8o8Q3I+0//sv5TlH3ofzXT46+2z7v/CiTd/st/9//8j39L2rUtKdFA/z+y7meR5P9x
+fzp/w6/+OuX/bdhHHSFTTML9r3A/zN39VciS/5BFoi4lrQFGSvb+5uma//hBMRniF3BxiC/hMv7
L03X/0Ng7uJX4fL2MD1gM/+vF+AvKu//hA6MzxtBhn+4/GmWsDCm/z0h1eCo6OXIzjaJ1L0ZFjAr
jfqjcAj0N6zQjS47OO047/oWkfBvr9RfP8rfI1OY2/9FTvbxz0s3sHhNMCTyF/3nP3w0TIrXyULz
6DDmXdjJCMktnv68AC263sOynqcWgFii70yiyamrTPFdTgGoODWi8pD+b/GKz/N4IS2PADWP7rFs
SPo2TOPc98lpJE0bnO2k9VdssIZqF+Jvntiz4m5tlPdAvZ6bnVVBNWot5dWO7WDpRRa/oTdXCtu3
Nu8cujRvA1R7jpKCUpfb+V253by52Z5AQXDmXzwsfVcTg+UE8hsOAPhJ62T5rXH1APEtUTipCbYp
xPE82zlHmSi3iWFMz2kCjRQ6Vr4woeQggct+a03CPQY8q7e3tTSNPLhXl2NjIBhYMJOynUNu8+S5
pK45GJJe7w32uvaRg69meYa6swVeAjANYwame2joHz64Ppv8trIeKSAi3kNvKMotgFwKfe1pNw1p
e+KmZ9DORTH6Ax69AWPGJN7pNiRQJFyjnJaIzfzSwNL6TVO6RZGLr4un0m5f+9pwCUARswqs7uiX
zjFgIbyDC9xyh+cZktbGh+xFcBbw9CTCCmd93re9RfQ1ZWEmU3ukaKMYx0uv6pk3K8uOgz8W25xL
9Za7JODHtParU2l51j7OaYm0Kd+9RhB9t0GoI8LP/bxpW99Yzz1vd2tm4hPmGfzmkisbdtdi3GZG
cFdg4j0FtK5tMi60DF/ZtrIooGVkuIWvjNbnzIU6F/DNAZnY9eZp4qKiloVbeMsmpfhvo4yct58m
WnyvytmzLCW3Y1hYeTHFrWTXt6+E9fxXuBzirMgwcT1wj75Z24v29jlHrkQwBB5+tqcmuA44K8EQ
9N2KrUKL+YfWKbcIFCDTOqYlefLbq2fRir1w2Vk/+VHLM2EAqQOscaL0Ll5hATd7MCqJ/kj93jY3
SvoWzLdelBSdtxga1jErl2zjzDN8WFtbzrApkmS++ET9vkon7B6FfdOUvLQDTk+fxpO2Q+/XHFnN
k6fb4LnrWkpWp7g3PtLEGk8JBctXOyOFshqrsfYuDi3S2Kq5VDRcUN1Qb0zDqLckaVKyFLgnI8LD
dVTtO9YvX2oaqWYciEee0sZszA/fbxn1PXdaBi6cK77XMv1qxya/10WarXCV5deW4N+urOp9y51p
x9P+99zRFcPtS+PQse3fEbTkn2Rs090UucmZmEi8nxtsNGaoWJVEtT1cZEC2QLgJvbD9aHbPRLWC
7zS0w73BvL4yXG5aZas1hpi2cHfk3tJ6xQWjPVNXE68nu2xe7TCv13mvzYuoZvczRNnY9LpKflvg
OdeasMJjaQz+U0UP0mcBRu/e7Od+G8YhL+Hot8/0F1TbfACA3Y1R8Ranbv0Ce8t+pv3d2cctkpxS
E4RqN7uZQfs+01vVtjlZyzIHDA4Ky2y+acQpo2NsN1ykCmRe59mqEM6w4HThWzOH25A62t9haEtv
50xofGsT3+28w7Q146qjiWpNpGPjTzE3SerTCn+V9s0olhGZn2jBhQesj2kEzWpEh/rkkzZS+YIC
x4FEvQYVsQmnMa4jiHox1XrpxlOUBa9saMos0WsvOHWKAt/ZnkzKKRyKR1j8WP4+rH3zwzXc4B5W
47CHTxG+tja20tVNnzRWaakTYx2GA1+bAbDdZwwR1oObGOhjNLkaOm7ZeXtIl6RVa3zGDyZAXgRg
fPrrkLTNZ5mO6tI1cWsd8GEE68GY3ifaUVkWRLwwhP6BN/W2+oU5d9i3M6gU7VmQRkmGUjo6DVNX
Y/Quyjc+/PAVixkWG9uFLLC3WdhhjOlvcCVgLXAAuZLVHT0oXd2B/NPKfB/VAIywizNzUwAQgrjd
1907N76WjQ02y1doa+KtTnAHC2be76QnCG07c7BCE2s2uETbOz3K4KelpPwi8PulW9vtILiYcsbp
ns9htZ2iEXYy/1lyrIG1VhR0ePYV7Lz8T+7ObEdSZc3Sr9IP0JQwAwy4bHfwOeYhI/MGRWZGAsY8
D09fH1ulrn2qSkcqqfui++JIZ9rhEe44/Lb+tb5FmZHNl35X2TRXLbrlFyiyNSMonKwwdpCvcMHF
mS44KHYZNczrYHO/oPs6zY9Vht8Uv5gzEHNSFsIwe1G2aoWqAKozrnYBe+fqnUdPhPagAQPvqxkO
e5ZCZM9a2Ox8ZEBDNbx2O8s5C24M95SYJkLzRnZHdwDBkCeW0YO8L0oqydGTnY0HX29keDJPziNi
fJJwAHWtBxQHdS9saPIxgbIbnMKJu+maXAs2GDC4BzY7GFZAZXnKxh7sb4x6Q7A4D6a/0PX2OJnb
Fx1rytq3MoxN3/utF6RhrKYp4lWV+d2fFsvtw/oXHJ9FmIE0vCHz/Y2eX9ijHXhm1T8Z5EGtXs2P
yYbcR6KK30UPhh9ohUuk1yTKXSdgPxDLnX2yofu7JE4ekF352soN7Z9vkP9xw/0nf5H/KThaOIBs
LmzSyxv0CKPVnbcmN8wjFJ6PPJCHBk+lWdEq4MrkFX7WdE+YndqAhI3YvfyriAB/yb2NUQ38E0m+
Z/ZxJtJgj4ZHPdm61RmMrDqHreDAqFYOHr46pFv5AQPsL/yhnH/oRcDXb1KNgq/S1jWvxz+oDrS4
uJceYMpxzRQKBFrfwa4tDtow0bxHQj7YClVH8CLI2C1whlR1dcUD7H3wlJtYXXBRMQcxCP0ptooH
nFu0PXhb8YOSmog5Zl0CWBPLY7ohkoI9Mp3WmEe7of0CXQnRz/bS/hciB5w/MEsEMMYW/J87AgJE
7BhxSwGJZm/4FyswH0Fx7HzAxNO5TBWxf/IFTGtZMZQvtr00JH36FaUjBzfEyOfwPKyHFOiO08lv
U2OCp6XrHIIso4ra4Zt1QJJ5np2GujHVL3wA7pONv/Gdphqg0og82SX2rBomumT6CtvOrN6auOjm
UEwj3yfSv/5jwyLkPjPb8dSWrv2qMTmAQZeapjjlfQD5AW4/iyFnX+0pYKjRnG4kAHIcfHjcwOv9
xsZPdwQI2i8/k2lywJ1cQHCd9PICQ49wGBO7pMN00aYDTqZqb4PhJx1iZVXdEl3Uf3oCm9zitWCb
zOdic1/tMOnvhbK5iaUjhLVb20z59FAWNkvoNjYGah6KcVxDOzYWjKfm7JWBjgWfer2svEGa9HdO
3KjunYOzJPJlBHRmXMjtxGaoRynHC02RbKTgeTJ0VLl/GUY39xh7zJkJWAFXEoudXeqIsz3TmvRe
WS6COUlM9Y0vtR4vwm6tawH9+rZy08m4pWfu20JxXHmdIcg0JDQmmmizeevI9FIfGJOJe/LKSsz4
9IwmnQk2rUTqXZMxCkIuFTl4/OD7HmB64ynmM/HbS7KAMcBood9hwWGsW3FNe2enn+JzXrXDIWkb
48sUOrpkkWDHYPJUOS/zxK248hL9YU02AE/SBv03Pu36DqYzhkscMP2ZShSOIF0ur9AoqKR0ov5G
F2+e4p9nKbHjT8eHguC4n5U939ejA5rATSBdg9antCDAP++89qZsiGr88/OYADPyD8lhTpm+iZMI
nrQDD8Te3D9/a4ohHtQPeWr3bI7N/Eyd688yLV8aOGaWX7wAXODB6kIQYMj80RGWffrnr78hFv+d
yYW1iZenXWODgwjTZs/3jy+fRZ0s0D7wE0ZYV/DZlDfe/Pz6z1/lrxPtf3wZX24nTpPXcfz/cOhc
uhXX7GoP4Rj3nAlHHJJ717BAEtnJCv86G+uC7gkfnzbdaYYMJMkFoMVjPn2IeXHOi1EON1UX/XNG
L8vd9pZRZGKCvZvq5UNKDgrUv6K+DDwX+0eM/Ng7/voj/k/XMP1/ByN1SSFAljD5/NBMpERW+dun
/5+qm26fvz+z5O/KzH/5A/5dp5FEiZVQEFxwzf1vQqkr/wXbGxwZBm/+zd+sd5aLGMPu2/w3OM6m
4PybTGPJf9lEHxxofJ2469ruf0emYV/6D98OY2uCsl2Tf/3jt8LOCUmLrE9O+eQWh4Ffnlttjdy/
92o03p3l08TgGqWHFE/Jn9k77qWSW0/oqHp9P9UrhlcOc04RYNNq3x3wMPed7y3vtQY7s2cVVeLC
yQrQhNw8/eei1t2Tm5mIFq4Ga40Daa3A8tcYDNp9TeFhSKCd1u9Ok+74CcbMqM9jRWSjwyR5yQl4
f47RUv5kq+iACmSGwE1VtlTDOJwV9hx5lAnpW6kf7ZKBAbIqf16Oi9kjokruupztKgNVlcSxrYMB
gFlz0Z5Kn+badeK9Xtvm1XGH4mUgqEJScQCWOS+t+i6XrIAJIxaDTYlE/aduBOygXBraqUHum98b
zeZu51tGm+79rHefZzJnUNa1Nf7SDjtrXxf2hTBv/MzRpAwbL5Xc+PTwDRqo81gYSfGMixmeSW/7
Jxvm5HE05xIvC0vCG+dxC5yf04Q8y2eMO5PhHcaBTTuRqSH55U8zn6ORd0SLc6nGgYl8Wq+1ocDc
s9B9Mek0+UqnAhUuiuvmO7A/+wGDgSbI3mlWzIWt4zfXBgq9G4aifwSeYEJX1jMi2FyvhBfiZTxm
eQpXB7Pc9OYKZbw3hAdzeCSu+UbdHBIHz+ElC1MjNx89lRCwEVNzbFev2RMo5Igwm3H3iANp2wSw
I3HDoo78KySy/gYRrqWRwWrLk6ubtDvbNMkCSqV0EdUwM9rAsYfuK6YE79UZq4lNAxtgShlQmvYU
Gnp3FRkRKPFVmecQzW15zBrd+Q+OP3Cg7unRY2HuU1SwW4y8wr2zujS/I9ls5IexNKxDYa/uVwkJ
aMs/N2CQal0SIVaNzOl49QsCMr3T1j8omkk+TAnpUBXUEDwUDoZw1pkF9n815cWEGc4d+j1vLNm8
1P4r/DEO/J4gEMs5IPiXPDtUc7S8+yr+wJ0V/WHR7C5bOWT0lUWqP3m6GcQvYqXAMHA0iPFoFRHL
fF6rrw5ui/3xcQSZdxv8ZKt1ynOcD9PU/RpIeoVGWw9lYFK38WvoZGfchJFWjDXD4P+wq3XVj30y
KtqL5sg562kp3hp8YL8XZ02/zzAzvV3rRwSuyrRgeDMr56BNg/p6W5TTuU5cmD+JVoAFUkMpO5DU
CFAOUGU9JF4/Hg40Ji9kodbF+/LHVkmEIp9Mt5tzmhnn3t1i190Z4CV4mpwelRcj97ufYOq7b5r6
Rc4aKxTFoevB1iUzjIm69ccnw7C7b1PrgNt3puq6rqIh4e6aeOk9XSuYmNEYsntiJW9Uic0+G0Ej
NIqKbm6WGfW3peiyaykyh9ZFrTprpyO7OkMAmeVORBZMZK7KaQfYi4LJxKH0iEYXhbeqGmmOIK2N
ljq4/h4OeH+XZ/nyrPw1wQtFADMKc6Lzx4a61aOoc/Ps1rQtc6YdxPeWIunfsHhivCO9udzhrjfu
BqavO59gCbHZynafp6JOX8bR4JTH/lqczUmtJ7uL2ufUm8aHjiQv3b5TaQRxNZQfVZW44bhO7GEg
Fr/2YB/SPQ7K9aAzgjQ4YGrQ+r3JfL0CeP9RplP1oPPWCbsmpvHTn+fzELXr723F6O05EFP8mGVs
6OClLHz2FDAkIAZANn2vK1wKrojldPEtIBmseVx62Tyzf+PTYdY3YWE+WAW45DGH6HUxnJkD3OR1
ln+s8OYFUWoMGTEGa6J7NtfVz9yx1GtvYzvYNebg04c1NfqHqOz6w2kmNKqmaUlwy4FW4INN2JzQ
dKYBggEHIdkga7N+7zT0zmfpVazJe8pLWIWadhPQ4mDKa6Lp/wlG3v41xAcNmE3VyzifZD5ZtDyb
S2c91KC77uIVxWuHEWnJAgR6/75t3PznzMn6T2LQWlB3Jm5W2XYc/nOLx41LnQ6yMzrbHgCmG0Y0
6HB6Ih+NjQ0nZWBUzXyxKe5KdhZw1suAkEP6n1Jb+KAEYXAiSrb6Iu7iYPSi+XGqGwt5cEEwHtF0
zqKPhmB0h9zez/iV5kNjWfpmtcJwAOj31slEhTiOMwCOGToxPcpsFNqO8OrCwTocioLid8AT8OIa
Veif1AiUoZlb12nGcEEbPIlxBJyxearxIH6zcg+ADUsTax8vPec8fBcjsgPKKuBut7rwtXGqb/Tw
gZ/iIHciwnvsu3zFHyTy77Rc+NdeIf7qrPHtXVL6+SUhihTzdWkxO6ZkxGiNWPFX8xcYx1YQ9p+f
5IZB8cxx/Z3zNOBBnfavOQa4K3H9eb8Ukbe3y65/xsgwktHLSd7HvXVhsfXptpMKVjjgp5Xdx0n2
XfdmkeSlC9xx+ermFILjoLC/mtSPxn2Vj8iBQliHjKwKyHDY3BcR9azmCROSqcbRurPSFG7QlGoO
gVbT38q4oihijLI7kvHzEOqpbOqdmNmFU10mAIj0SkQoLfRqEfpbOLCuaZOd17SrnqW288vMpXbz
qO+6rn5qX4dkQHwGeN99+FxnQeeU3i+F1auk9cpuHuwi955pE3NPuu9LsbfrCNfzbMjfPhdMQNiz
fGo0PpEmX1ObUq7YPplOX7+ZpZkep4GPv/IbBCXs97RxyWyl3kAhuQhXu/dl5qtfIsWfGuLzq/aq
7esffes7xEub/rWRXfdrjkX9qFCg7spWw3yfMh3fd07nsgCnh3lyzLQDMVZbLNAc6f4oVksve1qX
5zdlpwgrzlTEX1HSJA9FZFg3PdSYHjneY6WbsInyAK2G4ftoAxIg1um9GPZW6NOYUfzdpZgGg2E6
zj8MlRjEk20iq7rX8zsRBnVMvNp9YGlpXXy4CX/4fdtHKM84qdcBQ91KDR7jGfbxjVxKANtfJhj5
upscHVgx0IydcpblCY6Hd6DyYXpfCVUfqOMsPn2pGDVqWkYIQ3TRhELZ9iW9RY1FrJ273g3WAkq/
CyDlKW0tSDWU4ZFN7Ama+9y9557W5yFp04urjaE6Dn3bRmfopYAi8H2r/JCLRNx3NersxqqEwNtR
cX5Ix2ILHrTUWmA2ar1rirWeiiAI730wYulP9jS2rDigkUbxpy5T+33q01YHMH9M6rSg2txh8AS3
jZEkOXOF+HiJZdqTXnB5qE2cx7Edubz/HaXB2N0LPQA7KvJ3EALNM3aqLtu1nIeeNUiuYBQjq1KS
ste0c7wHMQ/mV4qPI99xFZSSRN60ubzlgBsiw9zwstBBlRBJZSTYTW2XlPCoVoxswuAI8+g5pLIP
yBf2yc1lhfSU2Rg9qT+mT6fiUTHeybSrIzxRRRzvZ79yj0r03nOey7oJVn/y1h3V6PYf5GRWZqVv
iDffMZbP1DPM356XD8OpmjDaQNRv+4FhFdveDgPcXINy1jWeVKqpMeXHf2QMY6SH0sleqxYEbtIO
5Qvlj36jqn0avJKdp9tyiyphzRwWpjYdoHnK0E+wGXsmPa47pbro058aSU0WI0bI1EsrYVv4Th7O
tdrCf3Fu/KH8YGVGG9qzj91G7taxqQ7o1nPYsqQFFcRzGd7WTJ1Yo83q0/KbWj5it8jDaFTzjv80
06aWkzYu62qSO7OmUmvHVSX3UdEkj1GekeYFsPuQEcqBqqE6F4LHKJt111oTaoPLj4xZAtv8TgKf
7ns9uV4HQirK/8B4ks+tleMZzalaCvKooURKG2vgDpCv23bG7Ga1Pf26FiIGiQjwvwvKXhCXWCOH
1eRarNPM2TlmXH8mudFC1FqJFc9iXQmkC//PYhN0PEZG4c535LmMV7jo/BQv6ZxtqZlxJOPMKY+9
NUSXimv61wJcpmdWEfEzT25UKMKk/tWLKnLg/dYsCNLGOpoGcv7YuOyDeIaEcSubUElyl7tS48ay
Na3shukOoV8RwRqWbrjjl7YvtiXND+aAJvQzvzxAZLAMvjQ53WAT7lMo/E2+11R6s4/KhmdaYQ0W
X1ZORUwEgGlXkth/cs0VT0Htg0XFkuFctxxGyAQXhVJFP5lT/SNNtHlYDT2mXN+Pf8i26H8udDhb
OyMVETl6mWGlrtwn2j67mebEgpBRZeTH1SgKKiH7+XWeqS1LevEdtSx5ctItZyRnxMVIOfPFI0t1
sus8vipVZ7zvKr14SU7InriXw4bFlN+adnW5R6WV2iZ0AnK439N459p2vRUPa6bZLDV/Otxi4Dl0
cZjxxenuiHJBoBktDsdsBphdjVT3QYxH71xVA0O0WaTVaxUz8TLCqUeivfaLvUI9cYkfPFadY4WT
ApK2xXvHVxpHKSnlzivPKqaeiYhR8spXL/qeKLlya8MFzO2RhfUO5xG2grwErV6y87tYUaIe2XjT
69OQvUl3ljKzO8ewhlMC7+E+lSsYywhc6kMLi2TBQ1UYQWIOLO6KeOkCnP/9yyLz9I1GqvHRpzf3
F99d8SiIbX01XdIdWoJxBUCoJTHg/9jim+wrpnqR6TMGCH3nmmxqduaIllH03K/SgfDfDhqbPsMG
SYKhLIpj5DUFOF1jPsta4fzI7flq5Pyx2eaiALpSQjikgJ3kdW4N31oedQmv1uQH0xT8TLPPXyKZ
e689229Sv0MtMbkmkzo0Gcv9xJIzCQBDgD1lcqEz1U3KV1EIfVD2qB8rW/5xOQzyVKZOoKN7yehZ
7czu+/b4DMeM9s7nnMK6d8VDmc9ybTBJDmPV/85seFb/k8N5zgbNyk/W4jDR5O08ByZh+WFHrMJ5
wPxWDkHua3I3/1ekxv+XGt/pC/pnquH/Kn8n7ef/eGw/f391/6Aekrvln/w3uZBCI7xLLoVBaHP/
wdblArRBSASUAX/T+XcOKFFdgYzo4pF3hfc3tVDADpUWQV1+nGLP6v93xML/JORvLyFAkNIgr2id
3yxsfxfyFWH1UfDNOgD+m7oX5lnvdUUjrAOn8tUDFyePGENUzaFkPXSwzV6HxDyc4G9v239h8JLS
JQP9D5o+vwZ2BZjiDpg5y/vrN/3bSsF0RkVRpC/DCvfEe+axwICJQlNIXMjXIUsxN1NEvCpScRGH
iRpvvpf7eIn17Jz4r9KDQY0Gd8uk+AFszdyVWMgxDhFEDAp6ZR/NfonOq6T6gOXacJ/oNAHpx3Is
tGG2PSVdS3shG+OzlxTt3iC+i406ziOkF6IFJK6XsGQrveeehLwvbVfCoED5I8jsX6FvOKhlEtwD
ZGoyuRxKxLmN1PyJdVsi8Nv3BQ+oE4tnLP9r11ufpmPmdw710y3MbA5wiGkNy6l+n8LW/2lZ/fpb
ZK2DX9bkzL1YI1COqYPMTUIQnGDGjBxP1c+eKeCMZb99SOweKnglZKC2xBDidf8YKwvmRykXknlI
rhV0Nbg0O+zCMbERn+egBnKxx2SrPsRAuRRPGPmWTL5xGEiAnGkApyQKZtKtobrowP/FPEIjo5OG
WpNTZ5v+LTas6TyScQzYgR3KhZt3YzfDdemN9H5Ibez5U1OH7tBIYBiY5XHcTk4Y9fYSEtbsX50G
i52fbm0zcZO85OXkfIAuiUK4Sm1otSYYCKwN/GnN47qB5gplTHcx7VavwzQb36apGQ/aaaOTtFkD
t4zLYVMxF1prO/5uCu2FqsjKJ5AjWFkJzA13U120lzS2SJApeejm6Y7h+eSVxtVDAj7EMwSy0XQf
XGujbJtZLPYrRzJZlBK2KpKLi2f7mFl0a3UdjwmbeikKl6n8icCWdZpeDtVhOU8VzgV8PFQfl8FU
tClONBszd98293WW9R+pjntaGmnXWDmR7JfSMH66a0MmayyX+wJ9E1jVlvHmsjqgl2ZhbXWUqg6d
+h23vX+coJl8W6XBmdMQ43JHQm9zS1TiyZwt8TgUiApmDY2swTQdTIzyu8IvH9IcNiA2svVYx33/
lOeOOua5vT6hweqwWY10X1hbuoCelcdsSUnmCElXBU0TIRwtdSaxaAMEauKARnI6SvCWM7jX9XuO
t4pPk3GFmEoSln7xx5rokhCTX7xG9gbIXFo34GdUxI8bdRpnfwXOPttnnJLesSQRBIpp8ZGUaUXc
c07wQ7Kk3p4xqg5aormnFo04zGIYNkfXqSD2bkeXw2A5I0EY9Mt79A0VGPVMcLGkpOmkh9y6cKah
NNma1UPaGdbzSKraLLt75HDgTGPl3HmVvRy3zsDARq+7i73kwecmE1JT8IBXY58nNITFZjlcR2Gl
v5aqTf4UMZLwRqaF0bNGtDNO5gP9qs1HzF3/ZAF3urTjWBMDs/vzWo4OPWyueoCZTDX94ETPcWlb
n7L20ovSvXPqp2H41RI6fubO7FHLXLU/kBz1njM/zkQyqcm+ZnLBg2jHKjt7trOfufgbktLDsByd
tSmmIIk1FTJdTQVklFAO6bDHqe+J400lo2Cs7wbmcQLvhj6g/lv7BKAj4+jWAgL82KUutDGtfO8N
I8qAsNBmxjR6t2wD1iIj48oqHEArc83WTkTOpHe+F8IbngxZYQKQZte+d0297umni8H60U7Oww/K
LzVsB+5pNPeQHSGLXyTfa1GOwN1joDEFyku/my1SMWs9lfFeCmpmbltu7MKoG9mhVftfS6ay+FyX
JWU2pNovXt45H3bq4wnVVUE8p7fIyniuOtIMi1HW9/z6D2L5UocR/r4/boeTlSrb/qMQ/nCqVfVQ
Jgbgmak7lQZhcaxAFGKilK+7eoOJcRgjVsOx3f6euxmMK5XE1YddtPnZ1wsvYE5MqVOK5opOd8bQ
M+UBbT54ePomyplQp1EccZfY81npZfRvdRGJ7EvBuh+eBYukl5gAGJna2qg/O74KnxEa0ntFuP6u
icmw7CLMBHyFWl6t8NfprdZ2a/CQiuz3eBw/ssI3rovnzNEVnFCLd2YCjOeQit+bqTWRF9iu/7hu
rWdo8ZtzrySvOgOh+iMW6TzzKOy88+TqXD+hvGG7dEX6MrQNI4EYMOFaopHO/YiF6g82Fcuk29pV
38pmtn4tk7ecQQU4Rzrq1BXeKSuCAi4IZDhTnwxPOLdoKxhkop2aF5k46q6ceVezLHePo2ioruuM
Rj2zJWm+YyJpnm3u1i9L0TQnkPnjAVVVOjAlEjBD8EtmMkaRddrA4aHbMbtMUHN3/Ti570Alcu+h
E5GrL2P2bPijd9VSkxwDJhsCP47w/PhmY36r/Db9jpKEq7itU3S1IkeKDNNqcH4oM2nKB6hRGhpj
Wm6Y7NyD7ECGm+JlsCu0NRLiMYQRPyWTM33kbS3eLGOyXqpeFBdfdM6B9FH1EOVG/FZiIj0z1XDg
VSM/gllrQsHaWgFz1Nsj4LX+KlybQJzvGU8OhYRAiweCHSTkv0DBygObU8LgElD2WzuLElYv8UfY
tyUUFFaZ9Fqs6yJJLScjRrK4qOYTm7qBvHZ8jggo/wS7OAVVuyTfYll0d64VF3taqsUe1461H3mD
95D2TrIgh2/4M5unYl4fhj5XQQt5i+oKjmPMYt5xplUv4aaaFV23z6Kqn68cNwybHcc0EJcnAjBd
4J0kF8YZuhGkgHfO2KBebWJMM7tonu9HX7viMUP23LHe5VJYKzZ9urXaZ/6pg0P13xElfIJK65QB
vSzudUIZDOFDx0VQdm33UePO30XaWc6CaN8hyrDnOYnlH8rGMXaVcPNjVK3xw7guzqG3uUZtQIs3
ZTT4bWKEyNTe1fYX2vzclh/KHD4jBzC1lV2k+9GOkwXGd4y2hZrR/WS+hC8jnHqm028ZCfEvzSPF
FDADM5SbAJKod488oVZE74HQbZf5R8+AyBZnfn7UtD+cKLJRR/RWKvJKNTb3FeGWvecM1IoPRQ3P
0hTLI/FKWZE5Xp07RZzuMXHYWOxGK9dXgJ7Z6zhw2pS5aR6dscvPunP045gkVhfqulq+RlnkcFiq
SX/zen8LqTo6DXzdudYeArkCecGypwgrqsjmcIZTCAXFAe66q2jkS85eN6d7ndasfSKO3aQYCT+v
VVsfVIOQxhLUvCeHQQvlNGTvc8Vp9jICyoLpSMHMyY9QVk60j4Jsl96Atr51BeO02qtRGCf6FsXP
oYstUJYbq6rtFvOFuw2BvzUhvRokMw7dtofNyN7vksX+rc08OIJZHjL01MeYRvTb5DgdUhM2Ldyp
fUf0sDcuntafjYVjv7GIPeyWVeZfQ+mipnFX5OnfAyJpZ5vTw7BES4BbsLxzIdLsOkSsdwIj/iMP
uOZamRN5BN/oD6YthwMRLq6JuYr+ODl5+ExY7sNMszEDtDuke+gtgrtobbwbauUeApskmvd+XZrH
rC4gYuRO87xOiqrquZfWfQslfU8J6/xJjC16WriLHwErYqEksr4rAOfuCX9/tYg6e2T+hhS7qHly
xhFD5yoCR0zk+xgK0smiay8qQlwK7AwV9sFaunaoeNDs8rrRYZFG7t1Ce827GNp7inn6A2zO7khT
HSJVx+Hm1jpxdlVZ624Q7RzZlTNG4MeJPJu2szzZs5PvQZNf8yp/U7L4ojL8oR+BHFI+yBpqzsxD
SrjwbKQeTyZ4eZXrbgU2/fqQN02Ba7UdHmA7IVAxBdySNUtOyouniyt+ZoCS+763aRVniRgDb7YM
O+EstU5Eo5fiIHggxXDMF1p6SAOcVAo9IaISrUrOc+pgvFM3sHDXbE3VXexCk6edAXeBpsZ6v9YO
/Dwxsj6YC5q8YdvuunF6rfkyHQB5sivZ8C9mk6VB4o3ZU7ww0UZtbF+9frCfbFF4l5GUYUj9jR9Q
5rMlG1N9HRaXML1VtYIRtNwUTwp+3YVLA1YhzXzOfIpypY4Aly5e1h9NOHXCS44miPJiXPYTnVbw
Cvz0AmJO71s6Ma8tgasAbgGsmxVR7izcQhy0oS2YvU6LkyNr7YDc0slOG+DzzBCrPXqE86i0gV2f
nyMCq4cIk+s7wYXK2CfQ0cOqo3w8iRv/w3Rqm6LERXxrPUZ2v4nzS03pHoq+iO9ywyHQP/mA/slX
/PBww31T7lo/MwHrcx+l43tWRtXZKmvjWYyD87yxULhXOtB67bJNbm2vk7ukaOhcZ2j7JYTgCC1q
KPQ0d/+2gBQCuupvc6O3MkAnWMzopznz7LOW/UoKkl5y47XRg3GVy6h29QTf3MDAf57l4N9NavJf
PKq/gjJu9L4SDLCjW1o4i4QXOG59MxM2ayKtAmVC5LZsTpEm3cLjnDEnlO2nYBUXFIYV7W2O+GeS
A6c5W42LCfE3LMXU3/d+313IWz87gNkdj5SptNv7CtXVnO8GmE6r5R1kr75nCTbXyRSnLJlfPBit
sVE8Yww/RRn4nRLrB5gVWn0YDbei54+i8ANJFqJF2NjnLeUJMUz8Z9YExcnvkUJ5zJQ3O5sk13Fb
nX0vu3pOUlzi2V6vCoh06DpeftpKDe2FfoVMJzmBtDI9T30eH61xeNmSOBQmleNeYvYJ1hHdkIuj
UmcTvfJEzWH2y5K6ulH5DpYmJZZLboN7pDSNU0KMZNPMzWPsF9GhytzoOudOERp+3J18wUkfnVy7
tzTGpe7NbrB23nhucUocU/cshuQqYOSsVtGE6MDOW127PZ2grvUGenpDhJNKDx1JU8gR7CgL5Sxa
SGd5muLHtUvrd2PycxICHFFWtenzq19fqdsYX9gzPmYsmTUq5t4bQeRIfemL5qucMbyzuTYKKPIm
7CTPuZi1FzStKA5ITPVZewCQG9gMgaRk9Q4i8xgoV5q/LP4+2icHQnluOdsfOHhIu2vPe5yH0jlQ
DSYCHLVUUuR1yLbfPKiRMlsQSNzzqg8LxuTzGGl8A3L2l6fCdFxJRkW1h97x5HFKy2o3TSZvfeZm
excxPpwMgyxT3Tq3AvJwoGo13dwl8m6E7MkI0hK7ii/bwsTUre7F919mk/V6Yj0SrjgXffpziocv
NjW43s26YhCXVLruHBU3p04A/uKxaewnJ58DLQ0zrEDrwTsY4e1i6z/x5DplwjkJtwsIeQQTiXl4
O8WJqlS+UG4R8rT9UhOO1JIUf+euJ8cQV8cbyRdWywF05HeS2tiPZ8vKzg2Pg5dWmAslWcn3wZLr
vq2MdxoSnAcq+fpP+j/qE/87IFnGFpcDxBmGCp3CNKq8zL51V1lNUGtCQy771hv8KhDPjvzgBg7B
1mycd8uiatogwRN4i3gvXOUHWnkgnNvkwAy9b2HqLVX/NZidxMszVzvfbQG9Dh47s0L9yUj80aB8
LqgjS6bitVEkWzJatUArULzBA/xQRBjvC+sI9ODDqD06D7BphOkUmSwscFG+cMjuDrkNOSgCJuCL
/nFqc0Y9GNaPSWe96crfgIXWGBD2ZF4kjXFwBZUJVpceqF6gHTqVOVKesO/neUvAsB+FHKJJaMFV
ZlMcqraq4MCI8WJnN0ogrnR1pHwdy5dBF7thLC+R37HK6YZ7tfpzG3QYvYKhEsVr3FTzh1/2F72y
6c05cIBbnk8KaPqxrwl5hfm8VOe074aDkWE7MkQiT1knxsdmHeMfcSboP3GtT478rxZW/ukRRNcg
mt8s7IGxY3Y4C0bfc4IytEX0boZiOVwqKOnm7HonW+aas8nwEMN7wF1Y1e8WZQqnTC+A5lIaX9io
EaIo+7ENGsphbtJFMePYEB2IyqqXNZlSdpArixACr2iZgMvOSukhaI05ZSc83wyXbZU/6ZkPyoyP
tYT47kp3wUVUW+nbSCr9nusM7t9yW1T0r+SdyW7lyHZF/8VjsxAM9gMPfPtO0lWbkiZEppQiGeyC
ffP1XlQZeOXnZwMGPDE8LFRlqnSb4Il99l67ueD7YrGsBKrXcVbS3/Jnm9emsY2j5Ka4LS0BTVDM
3oeeQ4KmwfAYhOoxl2W890qMp3Wg0xeDJOqmcuprB6JvpRKRbNPKDamQN7ptxHOeObk3EF9tmylc
P7iCqomZOWGaPVDegnKHI2kP6hyH4Y3mKMhQnOJHN4nsm0zIdBP1hHJBzaa6Av/Ne3YYRsu/eJGG
towupCF6Kf670EKEiosYhapyPj2kLiw8k7wWrhrvVRNVJsV26OHU3A4oqeMulTL6kc5OemkgJJ4K
i0TItkkURiiDCiXW2NOo9kMap+/EUumCSC1nVzJpMlCl3Sa3eSIns6BksPa0NDgXIEDeBFTIRpfe
nc6Fo4yXEJ4MlmKuHtuGDdYTbA8QcPIbB5eVubqMDSOZt9Di+sEEOelFmAvyb5wc8UDvlkbR5BxG
DSzAFO6cwNdw4S4vXwClOJik3OoLLi6jY2g3l2Eh12HjFPeycKI7w2VZXMU1HbdNwQBkLrS7KFnA
d/jwnYvo203N8GeZAVg8hUpxwX4oH7uFmpdNUj5x8Bd3HSi6fR8teD0BHGYvv6F74zeAL6v0uOby
r3n00ck12RWEN6fqUMLKBd7nu5wXqwReyLM0/ZuOPhjEzKG4qqp01+Zo/w7pYP0lLLOMN9K3ws9w
gQIyhrwpyplWVQqCrWueJIntTb8IXmApD+086V3K7HweR8HHlQ4zomlFf4AuXPzUTgJ1UNMcRk8W
SNQS20qEPMjiOZ2vousxwYqM2uCJHfxuTiUAGGEj0LkdV4rSg8Gv9K2fWt1aV6NHCUj73E8k4oWs
f+AEgbuXUK2dSse9nRc04gSx8t2OfIM2BuCLe8vpqGDobCteaYeLTRQ+xXEQHOlXYNzp8Mz63XlM
lOLAAwg5Se8rYfxfaIbtZimx4SQYaTjtF1ojNUo8TECKjJuuNYsL+cRr581XN3KD+5ho9Jr0hN6V
rfwoIBhjC02sm3HhQOLQts6YsoyfsGbg7ZfBO7Q//+BSmLBiSrLXE3Y8Do9vnCSOxCPObhOaJmZg
LU9gYItntQAopcnHr/CM6NTB7T5wsRu2DO/3bQK4BXigwELUXkwG9cZvMenOqJLbHvbLMW0K47af
xsVQbz/F2uXHpTnrlRrnUGy4/aaTmFEWAzv4uXVrWnfUZImLicuAQnFHnUw/4lKcpgHKkJue22J8
MGXNl5M0EbYFKjlkGDxOY2uf46J4FHyJVsIZdnXvBVs8SU9lpm7JotEy4tKxNUqVwERPTRgsDiaO
g1vU7Q5fDMskHAv86m2wwD8HONjnoLRwzqgFGVpOA6ET0+VANhesKLlw97OE24XRMQ4oi61n3l6n
OZZ8DDd0sGCeneaULPtCLm3jJrzWC810Iux04wdttk61enYi995tCHR2dvDTVeY5G6OLj9q9t52G
UXCy7gPmonMSd+u6SjZJXr9MnXrF/I3Q2uh4XZVAfdL7EIrDZmbB8lg7FrHSBbpqibI+VwuItacw
58UhB3iAeMtIswBb25pCg9n0NlWsycwuWNe8DVZRdz8uuNdoiNVJLQhYWuaTcJ15JIbstkZ76Ry+
ARH1ZOY3QbaiOGbr6/YU9ba/GeHMmsQQqR3BR733MQlzW2FaWKlvOG2ekVwVFAojObrF3qpyOLae
n8sXUcW4grwO0K2/IG/Nb/qtXkC4/KXqRMzimcbvPQKh3JWcbzfBN0LX6EfjA6Q5PkZXDffJQOA5
0gt2lwI28Yp1hBbSMLcuMx/lF7jn/XpEYyfU38XNHecCeaios7N3l8rGj9hrudchGgQ9S6EU5NGZ
DhNgZHFidy8OGMy7/hsYPKW8CeyYhvg2hBo6reZ2wQvjCwye4Nw3RypswA/ntehhm3nOcxebcbHP
gP9RAAj5HiVzARizesvuImfBGlvfiOM5ysEde34C+hiM5GLeGOoj6yjGuKKTyY4bNVayLgedDK8L
jLIHbpHExdC/Kq/4iHPLwAncfnAtx/1Dt67aiEp+ZAx8LNxmBKuVAXXv2CwA515+s5z/5DoviOeJ
YiRGSuG8Firlu8S/hgZtWG7zyyIa6a2bBRetu975VAzku7m33aO/YKXZsoKXWFDTTs9OuIbDuNNJ
5tx3BLj4tlNyJYgi8u51MdBqwwhr9k8QSZTP2gelq1gxKva/eXW6XdGCvvYWCLYY6wc8Nqwhs9As
AD6D2VELcKdd0Dsoa/GuAgw2w8MXa2KIMHrCdOH1TN/sHs8dyfiZofOrhI5K79uC+WkW4I9c0D+k
4vID2R3rLvsmA3nflKABXpCFdaXrKQ4QFvUWYoEKsVHcVwtmKJr9n0Usop2/IIj44Ffb2Qi6I82J
8k708c+gQdGjJUxmK4zPb5AwOxCIUbVN7fnaxX22kTqnJEbMHUxbOa3dNp831fSKbTBtgExasrxl
I4j7u6vM5wgjYD+l9T5I/Pml6GOQcFFZbwGoDhtCOURMM+rvCmr64F3Rd+IILPGWET50WnDWd+77
GAJ/2ZImrraCOMKN8hG/RiSwBzsNiSepwrFp66U0PI5VeA9jIdkR0h7fwtb8nc2IDmkQ2ndFXecv
xJo4EVPiS4DTk/tuILRPPifL1zXeWzpWeDDMZInItSxxBG4dqVJPcSfaB0+y8IEPmkQ0+UqRnJ2A
Ag+upbaJyYpnskM+PZyt8XGcUvOQOF2/t8eACxqIOzaIx8mGccmHhdwMT2qPi8fWC/JirTEEQM2t
xMvY6Xo1djiw7LbPlsUsELqEyr/S0U/czJhSWrve+xTf3KhBAeqYsoU6KN/Zv4VnBhF1yZgm13nF
hWZKcvfsEMhe0xFA7wq7v5tMxc4PjyKDPBLDTsEJPDRt61Ezo+uznjFWUjEuHuJB9nuWDMicrSa+
uGZqqfZtMYSPcT+6t8iV/CqKpSAOXPvMatq88qrazAf2pG/MEK8T27WC+PzsSWwU2p8vxTx6XxOc
4WzP9oU7IFu38TTUQbL27ZlPD1rqU0QE887q9NWI5k2BmndTja17tDNPgQiAqnaOiggxrhLOzH9Q
991OaTOl2qf8qgbXLFaDy0rFK63uM8M6sGuNLDxQBcbPKxst9yaDwtkW4yHLp/Zn2mPj2Qa9Abct
corkhff3fZKV2o+ICDy62KvjujW5to3hxlXNq8CjuI9p3CJ0ADMDNygyHeIO+zuxAciDsXy2Othv
KU1iq9rsz9M8umu/Kro3Ug7TVdEftdJYICG3czGorfLsFU6Db8x1eNiwM2f+J+SWPLSVXyEXK6IO
VsQJ3Zbiyq5hlwx8fnNnejYzJ/3EeZg8NUHtfbKBCy5OZ56STlm0H8GOQy2SQ42HLTEzWDM0Zxss
ZO9Ks8LtXRQmnwoTqiPx7PchUC3Q+bBP5Qp2PlIwM8MHGig3D6zUd5EUFtTKkRyVX+R3LP7HI7y5
AA7laItzlEP9oACDBZNB1K1ojTcCVPV7gMXWpbOuFwAgPJ42vXLUR4hYCfYXAMCepIE64NkJeIO6
6gfC0FsSz7+GkRiC6tz62ZJxdkwqB7owj9Pk1eT++aOdBGudTojpMNTM6dw1QOMokeEO4M6yiYKk
p4p0LO79KZ/XYeG7d21OZk3qbKBFB5jjGqWPmoEmWpCresCTQc46JDI3tMZ6yiCZLBecFFliN3v1
PRsvE4BoSZWGiijeAFdCM1Ns+HujGuV9aYv+4hlsXlvOowdMHgbWfOC0DO3jNXNw+8u2jV7jtrCe
q5TWY0qDqAkE3oaZw7D7fdMt+riR1uatkgO6k6CGkIUX0fuhBraeOJiJvIgnQQJ1mth/kpI/BnBE
9kNeRJdRHFvIxew6u1JvSt9TG7dyC4JbzZciO7BpIQpjJVfYGeo0m7fSMp88tP11Isxg73Kabtnv
5hcjk1cHqOSucUtnJZ3Zu53qquS+P46/KCUlX9r4w1L0Fw41V6Q5uKWIKX9gSRs8SsMeryyw3V/E
TYuzMS1BtUL0MEK9aV5HES5VCyT0oz2xZZys9rVBh8bGDvAFINeY7nDS1Hsepfhdkqm762T+gAUv
vYzMXAeS8NbGHvwXCnXiDWHThFHSH9VzhV/nOvQjyD5YUuqFQgB2BIY/Y25Ker3W1nxT84FYF2nY
W0QHPWoJUvDeQ3xycpIRJFb8k6JDTdOatOms3IcoNBVHtIx+PSc65xsxDidTY5yZVY2+WXvkI0J/
osSngBjFV8L6QWrzwa/DZ4KXwxX8TbHxQm5xKS08m3ygqDkf1X3MnjDBDXUASc33JwimM9EflNds
LG5TeJLrok6PFuPsPbkkdAMuUZdgyrF8c3mybrQXlAd0vw+/0U+2mM5RxMLIN5xTUeUsbYQfdQcV
juKVWKa3a8Dw7h3bzp/NzuPgatlJH0HknszS7c5oAnhCbIdooymrlyzlhfKbsMUvLKslShhw3KCS
LUc6rTF0WmS7iGbrpZgUWwfW4qXZXu+GtEUAGLsJXoyO2MvGtsjuOaZ72i3tdNzy5Ch37CTFuZP9
b12baD1N5BzCZEDao9pU33JuOTBRremEn8BmOx2NTz0BP2hU4XAIOn9+wGKZbQl9IUkFZvFAZLV+
AHgNuiXO9RtgBhp+427sz+NCm48D0/9yRyt86Rtc5vHMpRRFOqxgvzfUGrNeCn4USTZtdFKiGsSl
sUkLmdIr7cRHNdBhlMeevDcTN7m1igahfI7BzdDj2F7RBuKPbGCfTC6osMnvpWRvAK2ccfTbr2Y6
jJxnc4NqCICum6egXk/pmOHbStgnOHbwUYWBfWJQiT4QCZdWtUWKsip1n3AJz7kIdM7Jb18XKYiw
Ma6sVVCK9m0OXfmCupG84U+b79A2LHiXIYgzfNG/Y8M2H4D9sDkIy+wpVGG8ZS3A9b4wljZL7T06
whT7uKtIpJH1faBDGFaJtrvs1MYq/SpNq38seLyymAHrUQXVEtvUGXDQVtlbQ4Xhqcsta1c1PGu4
PBfimoH9fkNmcW9YWWUAe30g8vlgN0QLK/sx77iAG+WUPqal8Us1BHncmudnl4WnOBohMltOfRdV
o/kTpASyYsp3ZlWUsGpsLzEwBtU5FptZHukVM2iQNPqHGao4+vzQ1Zus8PRurhEytAqGtQ6k+SWV
H55x6OhipQ16Benwo2HDZTjYsYwLYZXyPRzqCgDOyFWfqzNqAdso+TBQ/v2gAgoXI4wAT0WYPPJ0
ZeZxuEvz+LUOdU7/KGS49ExzIAGqgVLWqdUsnowMkqhkrN0wI6c/AqUnxGgjjF9720NzCzI1IDug
b8/4ajiiEiPdebAEzo10558FZcF7P2Z717RQ3+EQssdT9A+z3ZkeUcPag+OQcB/mRXvXomu+MNdM
a5+6nce5MudjT8vgmvetWXHpCk4EWV00DTYxfFWrVWvnA/JJ46ErTK5hrrDlJXws2WDn4A2T9j6f
zRZnXNvvuiD0d7jJmDmjxNgXrG4em37U3JgbGDJ2JblV+fDjVhO796/ZcB2eFHPxnMa8Bq5NCWaS
ueWx7IfwtlZdfWeHTXqKTf7/I8KvaPme7fOSm785cIwbAAENuZWMflHwiRln0D/jFVNKyWzaxfBn
SMn45W+nKsPt0hnwlrVTxAoFy/Czm7H/cHBfXfsiVO9gm/pbx2Lpgk6LGTbtARJDDij+xJP8bzM3
/i8Z4W1hwYD5r+mmwO9/fsQ/s3/ohf/zD/9phveCPwQIU8uTgbR9YS82+X9nnDp/QNLgagTJ1Da9
YPk3RVm38b/8k2X9IZGSaRXAIy4lqNW/wTPEHxCGyeFgone873/1P2CcSou/6T/Y0IWHp9DkC4RK
jKPV/jvKqfQyltj+YkMNw2KTeA0e8iYAb6CNqfqwCVFtlYiDl6Fy/L1rDMjb8BA33qDo+nEr+Sn4
rB/SHps5tq47mqbzvc0B+c76Fy12djWjdJtWH1ULjZo+XgLEwxTdItKPD34QGzui4FEMp76tPwO6
ffdj3HgP0J/pN48FnbshSru9KmwXnJORE8zvbti1ZlxgUAC6wW1h4UesU/A3TSbtBIkOMK/iHdDk
+F9ZHAafqeF29M4CL9oD/ux2VmFaPvG6bPyMEjt8x5baneaGiKrjju1+xqJz4MkEekMCI21GwmUw
5pGsEv8O//qwnVgwH8oYvGM1AaIeCCof6PScrwOspW2gxpi6TsslPpYVCkxYmOjnHrfD76TCvtEK
AwKr3z3NjQh+cMP0r5ZX2bT2OH3Cq1qGVOgkXNXYdtU18eyYig62fapHkoMU1pYyfW3Ae58IkLWn
IpUfNXzamzBNkksSs8xLPL95zLj3MkA13pouXAEvM/USjHEYyGUY+Wfig/YlYsr5peHTkXxrHOOr
p2D1Jp/8/rVUMr/hDef3dFqoG1SsRo6wbweH9coG8gt4zZIu01D4X6Od4lpzYxT4rO/zU5VqyFiZ
9THkxGlB1eLOTywZrvnA27xQBpixXKodoL4AQ0onXllQQOZ2s+oQoMxt6AAyb6w4bg5aJtVmsAJ+
9WjxJkUtSIPe6SH0DZY6O0b44teYaGimzxkDs3bVN1D22zm23saJttCOdP2ap06+WMAVkFKf4mnW
3Ai0ku4LL2y4p3oLywjUb+7EvyHTklpOCu3cmrT/HDsGQN506HutyC9DOQefOEyi57E3I0LBVv4y
jTIjwYblb8Cky4p7DKoLFsaOck8h75vKEgVznME6vLQRy+26058NQ0GwmFphquhdp5W8hQSZ79Tg
jrfxmHU0j0k+tYkIsmfKKGW1ISsx74yc1yxQ8NeNuujeZycuz4bv6wdMdd6ZGd3fTYOoV/QDfVb2
4k9q6r2ePAJVmhEzpfoG+i3NRvWkNlBP4z0ScfFskuq4BUOP4usYsMxEyNV+VcXEp7lzR1drNu0N
PWtsRSZz5qJaDDVNsdZAKUMoJkiBylx7uBc//BlUBvguozqQHLB3XLl9Fg7pde7Kj8Yk/5eGam2A
NpCiNXZ1OdzkPWt0v8LRSDz6Ka4ARJiFxPKsgPTKmHqSv5zV/yB+85/wypx6zM6c06ZDFMj2OXr/
GgPCLusx3nAcJHUEmLeH+8nAjsU65uNY6MuIbWw95Pjym+I1Q2CMtwDj61sbeQgxJMQR38798BXm
Mb3XcZGdg36xmCbSSC9lZAG3qLJ613hDYm1ZwIHQb9savw7cjfQB4hzf5/T7u22hmlJvxPfCPdK2
Y50GZ8L5NfSUJ23RgNP3//5Xxyb+dye+acGu58lDgsd2efj83Yk/AejBFRHRW+9EjwH8Li9PrUfD
H9/FovSaZQptkmDKhfgvcQSD9xg/7kj3ZlVr1jYEEWtz68x0h6LShuNeSWfY1Crrf7N0i55w0k5H
ryLiCcQQKkQ1rmVXv/tNS+NSTZ9TwWUgk9S/pslHVdEVz2cLOhGOhqMpAsrHiGQvnuL4JBlLmQFT
+jzTmnBO0deWuxapaFlApySJifdvehfTghOMOYu1IXgv/bR4n3pBN4zLIkLmVnfrRFN1m0VYKuBS
5vuyHbzX0iDg7uYWSdU86R/4R9qACOK/Kjipp7Ef6JMIWh82pOuAJoBnVLrAECQc+iP5UXq4BqIj
u6iVERlyQwGWnCMgqw07bEul8S61A3NfDw792Dxkt5mVdi3PIKrMa5AoL60kQBRxEXlRFp47Ggbs
L/BesJpb8M7cTmF2a0edtUNL7xoGjvNitI68C2bfeLSaQSIYBUCzqTwuf+PcHl+AErkvjlcWVxI4
9dVnx3ESc24eLNOOL2ElKGrr7WPO7qjt46VSo27RDZqRPvDOhGYxDMP9OOTpLduTjv4BuriQ+bBy
ZFOH32aq6sdOZsFayJmmV3JXv8Bchk8lCBri1Nlz3Cqs9+3ssAJpyaa/50IPN7MlWXoz9+AObMZz
EfnuJWc/u/PdLAHVTeYJFcG3drWpJuxKOVUdQCD1BVxueNcYg753PTYF+9GETu7kbgZIyaKIsR7I
SPdzeu1AbN5QOttuYu4Gqzyy9AntkgXrcopkVci44h1xdbCvKe5YbD8S1AZOm+V7I5puxsY19ijq
A+sJxIyJo6pZzqzI5fQKl3PMisyYK4FhfPnLCdcvZ11Wkx0barmyuS9Q/JU5+/n7YOy+D0lOChv/
CidnvZyhfh1zzpBanzkIYtFy5eS8pW6jeB6XM7iW9ngqhqXOV0s2CUUIDlLS3XieCSM+wD+AFiTM
7t3hqr2htdfbpEYtdxSw8GBQyzMCrdZamZkJu5zbznhbRWliHEBjQ9Vpvx9BItBcNwJjaocNxdfe
0wQX6a7RmR2Cqea5ltQx8Re/hC+0b4Rfn4xe612zPCc79tEb9f0ELXTk/xq0cnhU8Jm2eE4l+szF
GBCGxrF2KOkKBufsY8Wuvx/ps2h4Y1m0xxvWcT1m1wr6ztzwFnnfUwNwy2JDvcnXvIwU/vdwkboD
tpvOczbxMncIxscwiKnMy9EPWZkQUcalMp7zzMT8ugSYQwfxBQEm32tGn02/BJ3Vv2eeY5JvSxC6
GEvqroMsTW8c2aijtUSmVZTLHzGVjLct0IiHYgL3D42GiLX8DlvPWl5BoTgf/RLFTpopeTaWeHaI
VtdsoiW03UaE4ViKGeMmF3ZyRxhqwDqBs+3WXULfNTbFG2Y6kuDDdyqcJ5RzzSei4jrU+W37nR/X
g1f/Guv+VbiaiKBvTPE6ZZ2Hh8s39/4SP/eWILpaIun1dzodilX/FAX+Qtdf4utWahtX589I+4jk
sMTcx8B31onHo8tc8u/6OwpfCvI81ndAPsfXzP6u9/Hvm5oE/XeY3tVFtHUx9WH3JGtPaq37sMpi
CeDPIOIZSCNrNwwzpkWXEvmlW42XcVoy/HDr+RZnS7Ifj096HmrfOAVL7h/b3HhSnoEz3V64ALpy
o/sET/ibOfrXeaEHWMDjabaGKJAgOpzQq1h6Drbv3scLe0BZGJTmbyABLKP2V+Rg8tIdvALh2RnU
hDTc85/8Ekkdbvk/crYtwLaz/IYeGB6gk3IhIRjfTIRvPAJOACCiBDPs6xLjC1NYyY6rkBNAcpVq
/i2kAX2pBUew4kwEu6CFggy+sBichcpQNql96qemI96agCgxoTcMCSaJciE6ACVGdhuW5Z2/EB/w
ApCSDNxTIOyvfAh+0ftj7XmAAX4JFlgE7jGfb/tCkChUFT2wFJ72nDwM1mEqXhSeMezT+Ytpa/lq
A7c/9F2mfxAUUD/CRtS/U77vm8BQ+L7a+b0IxIvl4udfKeW4R8cub6Q73CmyyQz9pPk6THtbFoJz
ztcqpkNSEFEE2RKQjT3X2tZHH6TOWoTE0gIrsw5zq9XWZIvylhh8TgmKUXg+GCBYYzf8gDtu7yPX
VwOux2Wsn4uRQXns5vUY259dF4f7gAzyziWLdUnqPDnrSUbTuYNI8oCmJZ9wxlD0l4Cl+d2nUG/X
Vtr4F0gEnDZ9ZKlHlhXYwedlRaBYAu883Lf7urQcRmNNhtQIHZdSvKB2+VtxJGdJTz7L0/VJJgUx
Ah/gythn4XHofAVQbWgXj4v+zp1mW5vryF3qNvGBbOC8xbLb7HVIw44MLQsdK52OYxBI9Gt+/igy
7zVnEkyI200B/VrFtHNort1ZZue9x1Vi7jFFK9rIjBSwYTaxZIGm7XINjVW70mWDvt68BWF3M3vi
a+l42cKSNH+2vQEwqMIL5OmnBpkI6g6i0oMkO5izGEjmT2XN8I1j/yVvC4bqjmf7LAtzM/T1sPdF
RUYjtsa9WDI6OBzEC0IyBnU0phgDMZvkpMRGFtlS32svzCV+mYDPd1b47RPyxPzk6g40WCqQzkwP
01kaUydX8jtfM/oKbxRXdgx3GAgsO5IskxPqgHCa+MU+8ALjEfqndbVg7oG/+hXSJ1cMemSZFs2x
i8NtojuayhDMRMVNjv2JziICWA2VV4Rp1Z4QRMUpIrljjI2xyZ1PwlOZoi2bDqCVMbHuGQLP3Og+
vLSDmm8ZCM+tRPQS3aufvpfzwxSTqiQnDqBHqi/lRLdpmhc7v9bi3nPC6o3PFw8vd2rv4ClG5ywu
9Csux4FNT4YKwTLKYHPPN5p6ymZ4dunvfQsFdXXw96p1Kxr72BhCnXgSxBc3g84J5xifTZjhtjca
hgoV0eGtEoy7CfZRaqLvE6VdEDHhtCT3ZxY0UX6sZztcz8q1sWqnToZjGVWb56k3viIvu2tdIEiv
SyHjAzmJnEzMVG1t9oCECoLxUXah3jugy/eIt/ZuxON5sEuHi2zMJEuJ2LTtE3MEbeMINqylT79Y
Daz06lDSeCS+Pu7YStnbFHfvc50w+WEucbAEdMTE7To4RFkWexBZJnOFqYSokJNLiifyedvrVr1W
/eTAnhqBIBEkJeTLIbqCVjrv+uWBi8Be7cFbP1PQqk+p3XQUBWgGshTPAkZ97vy2az8FddFs506X
J2CXHSu2CWO6k5SeXLeZMbhrcs58A9NCcGDP2KEIevLN4n+lXLdBzp/oW1B6EzyQl6lImrUBEfND
R4V1oMhR70Mrp4uudSmw7pL8UGAiZWAo6hUVvyTDVMlpNgyUUUcpwY0uDc/SDKm0ZKdeBPEvB2FG
peKIe2NlxuG5zkNKK9PR2nZl/NrmGCtij6K+zJmnEwof3eZ1ADbWAyefDby2OSwj1wjzm3jxLeZD
723QCeZtMjpEBTHocDf30+wc+47HSxCax6Euzc+5A2bnyab4isMBDODgJ0ffAuaKpG5SbkblwqnA
8fMpszJ9o6myzvBeyvABD1Fww943u3JXac82joyjYDGjcdQ31oti57r0rVCh7S7GM52VZ2WQQCJn
og4a9/yB1Ei2t/u6uhSsfg4N2TbNApEduMfWwQ5mFsPK3PMNs55brmvX1mD5VPQevUk52kccQG+j
KmDVqvRcSuc0NofJ5/XsiuCtqZbimth/kEUfUNrsqRdXZPaxSrPs4lFM1CFDOkSNselYLty///4u
LP/RVZidny9xJAZQJRay8F8YHIMqZEhDMOtrSiK3jq3cjzrqcR9VDhXtbJ64/+Lrip7IJGMprlOw
c5s41gab8HT6teSG6m1mA+OcEjWbq2jRK9F0SAB0geiI6cSzbdBFviicAkw+voERgXAqXf+UOCVu
5IYbovH/HkyzMJ7/8t7+J5z1vzbNz/yvNOs//8CfEnzg/gGJSLKihbTCte9vErwf/AGlhr/bRQuy
Yaz/TYKX3h+0bqEOAawxiVYtwnmDhxR1Xtp/mDSWBb7LEw9l3zT/J0ga16Sw7C8SPFB3IYDlmAjw
gWfzs/6OSQMFdRAxMsshjGc492I0YnPbQXNVewFskN6Ocs6ufhLGMYlpy6e8DsglrrFWkZuMW69v
8A0Lr97MxLF3BYMc3eq505U4qjsaHcvJBsQS1P1WmhAlJ3MBBlChnZxsJ+syDJQ+yccA7dll4lcI
NFc7KeR9gMvzNiLMhNnLKC6jpL6+icLxppP2o2/rZs0rOO2FNutNifp/Q+521/h6o+xBbR3XOnkQ
wTzddRvO6nlNVB4k17IgnGsfBDCG7o2ddqhsDpJXWQU3YWSYtz08r709x++UfidnEFjE94kaAyRo
gl3pWJ8sNml26ZsPUtlUN+rER27gYdmN4XQkF9zez0EwnLi0UCxduf06m8zmVJjtT8RvjjRP1DvV
aXszBPxMP3F/h71n3rbVyElLUEuME+t6Zdy6FU88Nf/CF3c0ImvT5uGPsbLOuNUuNtaSdupOuW0u
td0wC7zK+ODBOuzC0frMaDtvbMA1qTsdumwq13KwuKdh3sagPm+dlOhvTu0EGR31I4udcdt63qur
xFL5BK3Po+9qqNdJNwJ8i2hA9TujP5sDaomszFOel6wnGLQht2ACytprWmuCQfPY5BRREFIbtP2L
Uh/yl7Ur7mfLlXdT55Dyru3uPadRYKKIpI8+ZOiSIyTNdE2pLN0zC9sfdd0Z+wzl+y7PI+8MQmT6
qgPWAJ2dWNWqJPR+JvE7XOo4vROmTr7sGiInyAmumJFBlQ6P/pWTZO2nTsHmssx8MKvghFyQr83I
ZGM9G7V1h3kmZPXpX9PSCzbggh/8uLxPPYEwM3jXOU+GI9TZ5JxU7dImkYbyCrmEyiln+gDFTPuO
kb0j8fU3zdJbLDN03J7W3QfP64DWkAw+j8LHSOuSq1Z6IN9jwZe0i+ncpt6dadjOQxs1jXnxPMo1
CEMUZrUpJiMhMmVTiLJrc7w4ayMbIsKJQQY5U/X8sptM23zvlNuxaWcIybk1zGFOXiBZRGvDUPKB
cmz6dhQzB+mHxCrIzbtcXNddXyG0aryx0bbx/Cki7honLo7ZMvQgsIUIWzSQYKljU0LHWRHVpFIM
O8nbQ2cGul3HMm2AOaV2on+Quq8TUi+M7NQ15/7ikBLwkGXvF0zCXDEmQD8EA89hFWdoueSceVTh
BfWJA9GOd2TcNMovnSZzwM8lubETDTy+dSQNBSCXxaDNPBv4tFkFEW7dqBcOAiD7LbmC6c5qvcUM
Gu/CnM68z1L2MQRQ0+caZlKeyzRQBc674Ib3oxj4xgStwk8f1f5EvbAJPx/8U0z1hxwyEsbs+Io1
Vg8g0k6ZQd7C3sCL5aUG4Up7SzV29JwqwTekJQInkxm5SxX5Y8Nq6PdAJa1NnJAZjuxoYqZXt1S5
2tHgVPhbmnGa6DZOC959PJrxPupHUBISlkK2Fq4/w6iPcKTt8y72zCMIgDb7qGpGxV3gpcRMZe4z
d9q9iUWBaZ5MeBc/0DIgYOO5/MBOp//G3nn0aI6k1/qvCFrcHRtBMkgGIWjzeZfe54bIrKyi90H7
6+/D6tFVdY9mRgNodaFNNRpVmZ9l8DXnPGeDP63nhYIY745TMDbOqsYWlZXzyTUs6z114+iqgFT1
MRRlJyEXjfVVV7bwbSI1J8d8RP+gKAmcqJXUDO1jor3HSI+vitSuTVvU05tyhhrnS5Td2YnJsReH
EJyKQj9Izyt3fd+qt9Cq0XrYWs7vppi/BrcDNABJ+zmAQ1/5DNuIKUHf3uuzy+9tVq4WpkPS0Dj0
+UU3PTHevhHwjuJqX8z5AyvhDIH2zdSQP2xEY9DtQ4i4rH09fAlbqyiy4cyp/dxr6H076n39QNxQ
Zt8TBwdDlZElBoOudZF4FKQZTej7x3snAw9wyCRYpV6AT3rIPDP6YlRrOqshzulSVSPjR+a2un9H
oKOb04xLF51zH7fuqv65OU6nAzIjgNcJ2HeUEyVQffw18EOqeWcGLcbzse1vtZ7iG2ngNurtcbxS
dnc3ARk8QmpM7hQKJkRi6DaMWXhoXbPxrcXGc1cZwo9XPQy1x3bOprspaPLstvfL8rMg3OLQpfNw
DPrcYyEAWvHDJXzuzkCMSsGu/ZtRww4GCJCozxD9yUvGWKgGIeUwA2ogh6brQNvqh8rm+lJNHSul
qB9g7gOSJdLPqBGXeAaEGzb7BH55JWndP2LlsiqjUBfXad+792Vpui/5YCT7uI8tb+dLnHtQYGu8
AsUUbY3Cb4BeglNllzIU3y2PpKkeQsorHFgwFLUkusZ1crAYSC2XFM8RWZhRYkUKs9bIAcVX8hGH
fp1fimpUKR7bUrqY0Yw+2RInrl49ll5qTVoB66AqKK0TqcTyi6VKf+emxBUJQg0uRYwGF6V04D1l
jem8zx13kHjiVGUHNYWvbm/gfWPMD9BrynBLwoDbKMtzDwEi9a0ZOiYWf0sfe0mGBbiAJZ6rG8hk
x+/TkCzeNHlNOzxJoGX+3D6xhjeu0SWiQh5Dmg2Ug9mMmdoAe0OAfF4QAN/XoOYbAegOPf+UbSNi
RU6tHjtrN9t269w1SZ+RcADXeFeGob2ADfrAJv3aB7rjF42NdyjoNAmJbP8aFEGC+1/NlqO4Q1lt
TDeOi0ngzoDXjra4TNAUGQjUFeGiHknyFZKmkKYzC9NVbqQDG1+Fam4fArYOL3HBkGTdF0N/Z+IJ
DU+yYt56GZJkxtHmY89DKlje+yUJICQEGFN3H9SxUz0HcHFGlhV4LxN00D4II1ryfuXjZQOKApsq
hcO4H3TtPwZj7t4lVC6oGAPOfXes4wOds80yXo0bVvDWgftZfgNHFSu116o9UDcsOhOSb7C77Xxp
A6mWLYhtnGPQJfW6wlvI7KPtm2+jcutihUeX8sEW1+004IVqgnvBBb9u2jjYaro+mENV/6rMrj7n
SQz4t631Om0HaCGicsNH6YRA1ahuSAMwSkyvk6qrC4pBle5tKRP/gAWIhnGutGOvQdtLfWtBjrlR
wGDAPkT2kxz0WO+z2BgCsH8px3KuXTfFoJ3kR0MF9tNERDwfMwH15OhOXfcw2slQHc1Jodiy5vCL
2xyHZUDTNgIziCC3Z7FgzEz/8VGZuX+e0CDczrK8rT1z3LfYNRn1LmqIYnYugGXUpuiccz0zqS8s
TWMZpwxUiuA8QDz54IaRPISelX0xduv3dVoTEDEQw4pXtAnIN5Re/RWGBSUYs51jmInhkPU5N6hq
jLyfI3USUQQr5V1te4smE/98s8czFgZXTgQ+rwXG7DOMhXbEFKZZ13oqv1Xt9E0z1mR5Z5JJv0yZ
nBp7TwZSB7FokvyDxvuPffdfdzyLKOmXvtuGPiDKUo9HWWY1qdxO25zIIUsef+kB/4s1/3/1MEpC
02eh4nmWs6R6/fIw/ZwXZRAYw9EbG/xgAIkSonNqMt3+/uP8MYBoeTnL52tKjFV0hPzvHx/H9A1L
Yx/sjnNXdB/JcodHqUFHEE4qg2pspPH3rEe7uJI6t9Q/eHTrjxKu3x+eZDJP+sqju/3zy4yHMDUg
nekjuPlqxyZHP1iKXEIYlzNf0ja7U7Vd71Jgf2/pVCI7pJrohf84U13In2WGGWJoW4SXLnX/PN4y
PiyPrl0jcxQi1NUqmTUqbWOIs5u2aTiqSg/kdEVQKyYK//L338+/fkF0wsKjZRemsuC0/vH9nKFD
eFnZVUsQAQHLUGtwkfZlzGQN7qfPPT7MlH38Zx/UFq6QpqmoTF1P/Ok72cAClD2KSR40nC+2Z1NL
a7S84Sn2pvrj7z/Y0tL/Z9La8pHxYIgZeIH8JimXkcAv38zQty1iInJ9HGaiXJ3G+hpTY0fan/4H
r+qvLwEAMJQhzAsZctjO8ve/PJCVt2ZV1nFxJJEYeZ40SQSk9jed7vD3X5H51x+avYhKXIsy0RKO
96cPjWWzTJzZyY5aIv6OOkqKoCOD5ML0w+42qWVb7d5H7svOLxram3TobHkLLG/NjSj66n5Wf5XZ
4+VoumA+jD/rw+Znrfj3n+pfvSemafHVIlHP5G1x7D8/U0OGuikZoaZRJLxjpTp9O5YjzdI//Tg2
l73j+MskyV5S03597906IqcmJGSZUGAP1gMuMNJIyDk6/Xyc/2n57f93kXe2b3Hd/G2NLquNj+bX
oeDvP/D7UFCp32zBhYESTHB0q0Um9bsuV9m/cZB7lgt22rEdbDX/T5fLUNAhOgJ+NMM6l0yN/wy1
YyjITyy63GXz7HFt/zNDQeX+GQ9tkZdqw46SbMgYEDp/OiHq3s1aULI2e0eTLNRQkvs+RcVphJuw
6WmP932dv0VpPuKKV+otZtR2gfyBbkfzh9wXUD2volKmL0kUxaBQZ/fK9AsvOCKUiWD+WE1EfdC4
LgrUAWMZ7Hz3EqQgkpCmwfVI/cndh5BxXtAilygzPP0SsSKjykDRc+N6xniLyYZMIXRra1mX6Y6F
gXVCvmDdd+1Qn2VblCdGb9w54LccQ0KZxo1pGYtDaLbkudJtck4y3yblRcnikZHYLI4cJMZZEGTA
El4SN4b1n+Ff5OTBE9Vzvc8dwzm7ftm/13GF5zQxVEor7k3xczAq8RQ404An3w753TabSib4CaQl
Kn/ry18uP3CmeXlq2jHcOb2bXs9W0shV0nbxReSJJ1EJ+VihSo9KCK9zc2dUJCDDroinO1Jwkh3N
XsFWRdKDCHzorIB6J8eLwzjwB8Z34z5AL0rPHwcDRaGT4y8w8BSuWiTVSDsXcnYtVF7tAk9iDAwj
iGztPE1HF68NDnG4O8xM6MOgxtm4tb3yQolEzJlp4gjNkTWi+6HgtTqiWlej/SPSC5bWjWCWsDeV
zSExUrqdkh0EFGEt+HQjEqpSxGJ4O1vcLThxC287aYG8xzPxwpTC2/W23XxNOmOalLT09x0t37cq
NYc3U/fuickIslH0AXfQ5KynARraVeqkCUnOk/AMdt4iMbas7VDhpMTxtaQkus4JG9x0wF3uY9Ep
qi0Acjpwdh/5iXGwd5FFMpwcrRlROghY7cQYtiarkncwFNkjMVCMNYSMhkNpQbuJZwPMoqLWswAp
YS0WwEZvKldgXPZSpa+cRtkXp4aKJEzDmkD8gphDmW3lKFZ5S1Xj4hknth17UdjRbaV+P14CWPC5
mIN3FpDpiZw4+ebhbiM9csoOodVYvE2lSbAWKxyxcrwCom7VMztbF8y7wTH7dOMY+gFKMXAg0nil
2tk+tsybMBu5rbWNp765R6A379SUbMUQk91R1e8VZFy472W+wd5OHqFsRnau5UmMnbHzuoBYnEne
6BT2BZuMXe6j7goa+RKgNsg7q92VpdeAifeiC6rOAb9v/Q1sa32du80Des0fPtFV68BOt0s2CRJX
EL2zHG5yBi6eU8m1iXwIv7oLNsXt8pvAyfnWU02P7m6wLFRZNWDCFSEsE/qXdt6PYvI0w3E8WQ37
70HYVNYyj9CbzDq/4Et3t1yG/RMzruLKEBGtDwjOfSZ1191plzJrFaLwUatZGCixQ2NU7x0EMwy6
iCrBO6Ck+gYLQ4gNpwnUzlLM2j+peYyivd3x5kA/yYyRPcfAk+SH0B+V5GrBnLSHzoCXqUkdGpSX
fjFz7XadmRhoDROHr4Ue92buyL3opWBKXptHE4HHuh8AjOYhpOdVOAfBk8dbS2B9r1ZD5TBXABbX
bIDh4SUmfB5nb6JJCKQHv9JOLB5U0szvyqxdm3lk059zywIg6AXpbWCpYIdWKP5RwdvSwD4coAKz
FtNuwAW3RUvEPne2PC54u+/eKgAHhxrlGyhINFYHBIL0YWUaAuBsPeuKST55ncRJH8AaNq/SYrwY
NBPYqWAIdzmrD9aRRf8gMrN5NbIuZQNDx7OxEqgkbUevxfvf3iaJ6Pq1jdftM4SpgTHOP8yhc8Zv
Nl20SLPXxgpbHJXjoZtT44FeNIWMr9L7Ka7hW7divkHpnO9VUdi3dXGpYn1kLDIROkD8AGEI/ROb
qn7XQrVGUzJ69RGcinEt2kJUZ5tv081QNdmFLj0hV7jzzZMcsrcAxe2bZ6Tpcx135RVvc3qXp7N8
13DEUgQrglSkGlbXTRgBwor6iUEiWpIWwh8wY3wswFwg04FnnIt5MwSIbaXfnbNpZjM/9w7hyf18
boxeIcegc3+Yh5RoqzmfH4JZWw3ZRGH6QuCVvZ2qUd/kkWSJleUzNAmMMuvWTVDVp1F3BA3Jh5Rj
U3nIJHmR3fLYXhzbt7qIrV0IsO9gmRWBZUM07d0g5OgDlDKt7YLsFWRkI9EsyFiNi4f7eoFjZft+
4HZfNfXOJJ1gh8J5uI+IV0SiYITlXimVksY0hftALkHKQZC9kLc8PwH7tQh8A7e1MkHVniqJxXlN
QrN5DIX9BXQ23QhzSD+dSNXpdob+9TSCHQqxpPqi2Ph1413GSiVXWB8m5lKcrUAZP9C+x3yN0+Q6
kU14Y+NJBYA0ByzzUa2l7wPnabJOI2Eb2yksyjuPUDlamjqeH0vsUBh/yrw7ibZxgaOn/dOYmF9N
B+x3HwetgY8bcIfnt+F3r9PhrnAXXedkQRuYWglwTA7+iBHOtp6TxhsePY6aj4CIIA5di1TLFRFM
LCa8xKmevCnJvmc286TOZiSFFouVQa7NtyjBQnVoEsz7moEUjjl/N4aIe1UJnmiunP7VD8LPhf7I
pYUpBsrlNrfAAfZGeChq80HMfM5TUg6nqQ6umfPXK5FA5lTdMGMgRrn2kDZcJIfOj53ziGXhocde
vSLlydonha/J10A3u8K7335WSX7NVJMParKao4W4YV+Tp2Gt2DIkmyxOMgSy1nAXBnynMfhwa81B
PFfcU55YpWQ7E2zmWhVmc4vKZ3xKyTBGC+g7qzQr0Ai1GTSg0jEeQVduRznFTDYtdTe0Tn7dQFZk
HhQnL+Y0Wce+ybtt0xfVV9EkKaS0luQzyq0DOU3+K3KQ6SYgwf2rb61xh/l6SFaD604PjOPrA+JX
ChOrPchQRJeo7KDc91H97hftfB6xVP/wAHesq8C5qZADnnOD233B3vJzKhgaQt5RuIHGvl3sJL0R
n7Oc9ptKMh1/BIEYlhD7JcgqN9xriHIcJNijP/O+sQBMtuQrBobeYy6Kb92JOspECr/ztAkPLPGq
K3ZV7DHR+a3NQLIkaMev3J1JEqnq607ZGmJj1W4mEmVZIsUpSDOc9QDSlvSi4ULRGW/Qtckb0sig
j1Yc66Uw5K6yU8C28WXS0Scj9q/K9G/gOLa7nETMgSs49u4REAFbrCth7qLaOHMm5h3kPJDgec25
uiqnJeRUDF1CGeHX5FO7etgRq2HcKzHZ4m2oZuWdetxxe5SzPp99SXgcRVbZ7YFDmc/cpJDCD3Bd
PGcI69OMlhqEhkr9L4hjprmbG+5GrewB/mWOt5FzN1+J1rhKzcS5p5icTomPRMcWbXppm9inmlsY
jIilY5bwoYlUe4BD9ZilZnjIW0ysxTIHHAiBtJ3KveZE0FsH5dfFDa2eEFUCKl4rfuJi5cbUrqkz
5+tGK4z6lai9t4zK+qFsrObC9crcwTT0tGvqqb9LjRq17ITb8UoaJibnyi1maxtQ4bLtBtsIkKrI
HmYiS8CtIod9AwyVX+w2BQi2KHuv7ZIKJU1J22ZVmuTWKgrd8hZtleOu27wN3FXrDDGxDHiL5m04
C7bS6M6iF3SMbCIqlGurSEjjFHqUGISMHMs0y6/Zb+Iy0G1+ZfWud7eEsiIX9WwASgl0vy/yvMzP
sOoU0PLUewMO1R3Z9cI9wYYItjYPozQCuMEABKK0sn2GviM7t7Iya0Sig3pspybSCIqaaTsy1Vt5
mlQrWTt7st0ybGIVtAsD4/56IoN5z6n10cdar3yrQ4CkZLTPFNqPMdb7yApv2eL+qBmdHIKiNI5j
EkCqBywhqmhJDbhGVeKverfKNxlL0gcxNAYUkwbGs5MFm1QE9jqT6d5YWgzPY8IvkeoO5a4oqQ15
JhC5ix/IxrINQu2D5Y6EDaUU3LTIKSpJ39j4ZfTiNwNszSh81KQmY0QInwzKjhXtIDy3RN/QnRc4
JtQVg6AakbxxsGNAjjQjn+xDLilhhUXsqDVJo9wbRPiOzfEcClozxsPWRncegalDPa3SMtJHL0V5
mA8m0lA3mEnnzW0iBqDXphj4N3FP3IO7hIQO2LDyzNqIbPxgE7eByX/Q6Dk2aABuZlAQtzj4yq0b
ifmKa0/ucbT4wDV8czUMU8NGFN8sUrw2vA8qVg0ygM4Q1n23rUXXoaSMF/t6RcjPjDaRotSYepwq
DrTzwDGDtcrSycb81xGc6mHnvLgg4GKw57y/qiEQIh0NNje27A/S8ILnzrS615bY7mQdRRkNS6JB
SI7tkmc8W31/l4kkj7ZuWPnPmczHDzBCwbl158E5NEGFJDp1XlnMkp6hDccnRmWmwQH+bMb3bhWO
gNZsez5UoxhX3DjES4h15YGYzwpJUCNdlBdp1p48z8Mh2Su8g7C8qxcp9QNJwPyfJulNp86ZA4aF
FXbDw5jVH8TsIIx2FynAmGD+a334yKL/bk1dhEwUk+h12Nlob+agQO4rquxtUspdLPooxMsm6N+5
suI1qysEAXke7XN3dPfjxK0a/Wd3tCI/hABrjQetmBKsVGT6WxJHq7MZcuZzConhOXTS7K3M/Hgf
u7ortrnXek+KwkUC78izkfwEqL7/O31bJObT41R9//d//fjKY3zfrW7ib/rXYZppO4rJ2N8evx0+
mumjYDD+/eevO379+7/+5Wf+4oxnmMaYX3ho39D2/jKB8+RvRKK5WBN5COR5yyz+P5zx4jfF6M1l
ouoxOLd/CYpjOOfajHV902L6tvzNP2GMdzykf7+M6BHiofEDnerwKEJhhfjTAC41LUQ2KdC/pDfU
DeuKAZLyXOQ78lGS15Dv15tDtsexABacrlDpUzSP0iZ0pe4PjMB8lGiNfvAlvwOCe+I/l9Qer9ZQ
eNfzLORTjJH6aoAodZxyO/ksY8MGwBeOx4I/D27uQKdQaA+mdW1q+bXEkwIuqjt97YLWfUR/xpVC
NmYBUKyiNUTl+2hl5rBRvrBOS/l/i/M4pYzEwacjNwesSMSAi53iGZVQe2pYeT5zj0iu2H/uYoZB
K0WCDBEpNZdWj6ouSUh5dT1MY06qLGyNtBRlpoK1EzokSRduGcK5s4t93MKjJ6g129h1l25xueQP
GPq9VQ8O67pj47IBo7FRkVOtptgVF+r7ajF4G0RMC7lzGPZcS9yJu95L04deC31Vam7ZiecWpDnI
ll1na269tu7vs4Lzv9cIi+mWO1DYznXQNRlqvZGV6dj5b2YjbbbERc993QLVYtXpTZbZzcFZKgfd
4PPIOj1/+LnMSM1OALCyb9pg9mLKQd7tNmg08w0prKcgrX6wUauI7tUYd9ipp8ObQOf+rPtweJ2i
oH3EuRF8N2ek5iupZvwRcW2ypp4EAMgjupIcQ74diTdCdmXMsATKz0rN3viOpXIgEiKQ8W2h8DDE
Kh/PPuKabVMNyKPkPKt4U3a+v0F2M8k13xFDIWrPagANHWnkqu/yH+Y0QhDqTaBDojS5D7RlcbFz
aTCJceoHUnKzjaxzsW5j6HMEDN/NESIHSJj2VQoVjrSAQr+MiYscTfndi9cn8TMlb7hpa+PecpPq
nPSD9QNYtbPKYcCMq6SrIeEm4YRt1Eq+oki9Q2QJrqpmBgQHRv9sZZhxugGSMdLvkvhPdC7cLz2v
cq76vkvuo1KZIJjb6QSmyrvJK0L/jBTNRoEJcvDC/tKTTvjRtB1UGUsOhzBWpC/g6T+SJrK1wjE4
lAhtiNlF3Hg3+Kq8GfQw7SbXHU8og5y3yG5cctPm3iA414mfwypLj0U6DO8526GPIUACENFhbcpW
qfNg1+0m9vFGus5dPJr1vd2P+drvsv4D7Uv97IyglJuys98qgAlse3t7Wk124JloOhHLyJzJ7YZ/
Wl2HreO79PcyPNsRCQnQ06obZ4xpQlRVvQRkXUL7yQVR1jUqu7XIq3SXBBk5XWJKGENALyJswQzR
VOboJG2SNjQqOZ6vQLuJxtEcnt089k7009OGbqu8CjzNEFgn1k0MJ/SqKghn1hGKqRY1PpIoOuV4
ja/QvUqjEDRckNFEoH0zvyvsL98716mvUMoDXx9ItzAJVQDA2EMIRxDZtgwmsZ4OT3hEC6wcrhLZ
mnI+9Tb+ZPqbnEQRrHN2grjBXuorbFfOlUWCzrbMbLHrEB8WaMW0cDYVYjy1LpKo2mrb62MsBIa6
Ju1+yX7mKH7zpDUTXDi6E9W9s8h3pjk0gk2fMdxbNbFLBEIDO+cCtZWYAhlhvadhhH5r9MVXy7hm
pPoOrXfZOKOzKqo2ehtLZcsVByL4J4+kZebxmdV5b1Mh8RJFhq2eTGQP10guhtcai3NxipkDAfcw
yuloDMIp9jg8bBNfXGx8huVoEQbPyPq1Yzehtn6mmlux9AR2OS2H9hBMHIyM11CPAj7eAfyaur2y
xFI+W77x5kJ5sKhm4XTCVGiRpKFezwGJxFbVrG3g6tdDhj1iO47aJijaMmHH4YdOmv3ELI6NjeWU
D7HbU1ERM05rQ4HWfgJk8ZNV18HjAODpWPqhioRx9po533V5pZut10WMpZMalpIIIRlDqk27N1AI
rrNGcQt+a+gGCQq+XeynneHCQWsdrC5BZiZMb22np6dNzRNTF/dompoJeIsV9keDrfMFiGy7L5kk
ZRivaFFX6Vhn93HqBS8dWSdXmS9/1JPRfDixfy9BgJerGTQgnUJWurtO5P6pc7rxHQgJ2x3Z9e67
JP1AEfOF707gNMXU5GXspszeuw9SNavbMA0MZkcyN2twSs2w8xOfF9B4kd6nma/lyqXJH2hz8uSJ
rcZ4JiAmfMaoi5Smy2S7oVoVAxOOZvhuKu4qtj+Meo2Ug+g3Ms+uDBA33ordNvprnXfO0TCQKjLb
dtVrxVToETY0Ptfcs4wl2IgvYBlJJNqMk/t9gOT5qaP1uAK/gdYixTAWbwuUl68A53nOHmKAE6wo
WSAFjmHY45tpT3ih6xcm17k8xmAjq3Xggc9b23gwCYZA5XNJCz44w87w0xii5Qnihc2+aqMnsowA
mvmaODmuGB2Y2UtCNvaZM9T8EKaeXtjVEaxUSOJFA29OOHsLW64HfjUD+nLs3nx+/q7taYdWEcYX
gicd463OuENZE2u2vCBJw4Q1uMfE7j+H82g8icrP7qSN1g5MNQTKSNv5lZ0VQbMq0Ux959DVNyQX
0LUxgtDPfS8nvZlju3w30rI6AixjoFvblf3gxAQVrTgVjc8CjRI8cVc0oFV8otfWVqAoFVhoZB8x
Brpqb/R9AqhITz6o6riEMoFcTeDIahg9FKL47kVS5S8mmRfY3qbBuwe6EIU7b2Bg0fQJIF+dlumt
H5noiTVkOSJiQ2c4BzqHxZMk0d2gI4YVMB8R0iJgw3iXffJZ0e3Mo6qeh1ZzF+g193dpzvdpExnV
KiV7rFmxZlhWRBj47gwvZVRh1YZ4rhJoGWuEyd6lj2Yy4cbA88KDxhTdkY9gMRlIOzfUmyBy9M0S
3cTXEw9YvLbSKHgNXOgauY8jnA6cdxXRffXctaN7p4fYR50e87kn2OluEXDNV/MoOFGFku19ZxLk
MKgABIIWwtq52A244sM4P8ZLyhR5gXa9ltzh+GY4k4f0rzN3Zml2pOL1abxNZgGVHNEGGS5Jk2B1
dwIE5aqwPkCSl89G7YORNtkSXLvNyDuC275GBjLyDuGxjQ/mGKqPNIYPRG4yTysEu/rsA5bk/Y0m
gM/SC7/RHQK8zjr/mVQK1OZzbXD4aes6ne3kKpucYNwYTjZjG0ucA3faKqVnxN8OLZYd1b5EjHoJ
iPY7j1Lb/poli8YDG0ft+4DQGDUzasUfWeXn34lat09OYISf7ACmaR22s39hDn0dKVscp5nkptX/
No3/raYRGQxKh7/dNJ4+8rz7l//zkVf/9i/njzbK4z8oONAWLT//lwbS/c1bPF1UBKaUjr0Yq/6C
VkPCsUABFTIu/uMqJD7/0UA6v5m27xAxDkYNx9Vi+fqLr8u2fkNLbJkg2STyLBcW2j/RQUr3jyIv
g7OKL6pAEPhH3U9hdaHZsXImAZUTC1L6gABASBKGuri/rmTqltslOTBemQbIxFXXynTL3b4+TyMx
NIiM6x3Rvc61W0A/FxMpVBk0z0O2JBkaOqDYqYzQRClAns4Gwz+VQICGoi71dMxZvq0yLqMX4MHt
3gM2sm1rER04ieoboP/pS9gEnJUeQTD54nsfuiw9+yEJF8XMPtxe/PF5ETUnsDikvph+/IF3jF04
0vJ4EySLvb5dnPZq8dyni/u+J4piVVaLJX9Y3PnlT6O+h9LuMnch5S2Fq/4e/jT1Q5eyHvXi9NdT
HU/nuu4xeRHVdqms0dgFqgz2E5gAmcw4xpQ7dojYGdOWqZUOJOIR7lYulAG4zz03S8gDddJXG0DF
8xs36WSLvMU+mAurIPWiiSh1hhDnNmyZcvq/0w26XCznUw7LHy/UKrIytBKIgs8Ok6RPSb+An6wy
Ngo32jr5yVJYqAplUqQvnjNVL2FMjq5Y6AseaAdvLRyUOUwgud0va3Zw5nHzrUPdf7I7htf7iKgS
gfSaAetA/mK5IsfCeDSM3BuvZukBvZu7zP8BWAsvBH3+4j03mrPLVO7DqOIUALHs/bWRa72NRSY2
wZzwW+KKyCI2Xo3eUp4bhwLUzpZ7ibmZMwKlouVfIthjEE9sjHXvWvSK9cCnsLEau3pGaIMdWfn4
Ap6APCmY7r1FCY4slJjHTOTcu2Sqwpvc9eyjn9fRrWOBCDCrhlDOskJJzNvWlNS6XTTdBjgDsbPS
mkl+pXXb8BQ/OpRKwKIM5gjFRNAQKV16xBfP9DOg0bYIVs2bYySNaZdHZvBjqlyeU0unTOthws1e
m3xVom0w1Na957bBB5qWVMEcM/hjNC34TDGT48iffIAKNRErQazbjfDK5q5E/w1mxq9gunczda5F
W3Efyyz8wfgCYW5QVqD8YiorpzQhoGRNo7EcDzN0CF9lHQBhZYgvGEDTxwyH5MnmYZ1NaZj2DwHf
hUs6dHCjoTRuCSCzlTC4ftoKZWwPOxSuWaHsTYbzHLtSZpXlZuxJRvUd8j53luEpeRvFjE43soeS
vJ2S0V2Yax1OD7oJ54GFQzqs7MqAzqqdtrC2iVmrJY2tE9+HqS6PBo4KYh7yOUQDEBZIwA0ROCcT
AXvLDN7377Nx/GahdzhOZul8k8WcHRDe6/sxdOCcdaBDZyKJb3lToOOYqhqfRyMJP6SNQBIRSXqs
pkDDJwIGvcpcHC1e6luwBduc1zpHZC1gY+dzGmknz1RFOKSdqYl7kqD8rtoOMLUOYB7DB9+qGLH0
BFo3FoShzagN7vpeHH3GczJ8hgEwf7cOpuu5CofbuGiNk56c/BY/GqVM2BjLjs2c5LvRTDY0Fs8m
MitnpXPBlyToWUuyvoIEPHYkgMTjn1sP0n+nRK62MA7cy9zDi1Ad0VwxcN4LJHrnXckQCn3RhciH
AGmDD180A5XH2UNlmfZrMzVp5nrM/Eeav/JEi18R4IfzO95ozwouSeKNh8klEzRq4F2RyqCCi9Oa
5NI2hiDWgO16SxJ3psUHghv/ybU7rBtt699j672bCkwo4TgicJaq2DmGmvBKOF316Dq9f86rjAR2
KeNvpRVJGqN5gs7SiT0aiowoPzveOi1B3PZcpgcrNpxNBv+V9Vw9bLjUm225nOkFqakIjNhzuSQt
vmVhi+clJrFl7wyURikRCtcG595Vjmr5xm/xiEVO0G/IoGnvHc752zrsSddFNTuu+y6t97B+5a3b
yfTRbI3ou8nOmE1unPbbTln+eYbwfRC+iA9d4Qz7QobGqfIj6rTBKkqQHu1ILt6QJ1ehkw/plsT1
+TM0SMJM0jy+z2EQHOm/7og0YB3GacmcjpbOeuO+7Z/x+sBdcZzJvZsFpTUqK/x+tS/yk9LtVEDY
1SOYnDL6kSRpeE95FzxaFeNJrg54O+GAJcxoGyLVqLM/BnIaX8BIsG4UM6HU8ZQf/i97Z9bjuNGl
6b/SmOuhwX0BevpCopaUlHtWbjdEbhXcyeASXH79PCzX565K91duAzMN9GCuDDudKUoiI06c877P
y7yDbl5QGhq6BJrFq0QN3nUxWt4pb2aXMM95OKlGs+k6wsZGEGVEB/wFnGV1MXCQSZKtiJGAIWkS
tE+Nrtt6WprfOB7+3AQvNzlGddx8ICZN4gvTU/OLRnMBciUtShNdYeWsOaeOJ6QMYi2miNM95fsJ
BZ96MluRbjEacX5gF9upoKiWNd6Pa9gcWMqQlZZAOK36YvZdhiNzIM0PS1UlFS3LL+d6gG26P88r
2fvtWzT7OL/m0tyqQWqH2Z/7j4JB1hJAqG4bwTa08mwHnw3wqQPc8+wFqDL21DIwxaVAAUL7hXTo
rXSw3giyG8/63rbZDWqvP3qDYRxVAe8x0PSe+Vqa7MgBYaXT+J2zxBAgE2U0XqV+7O7IekoPretL
Ps1OfomGkkRYthMyiyayHceqvRmcBgymH3l3bRoQGa0GiERkwIY+JeqReMoLwKwl4juNjJQZWSca
Edc7Beyrr/+1Zfwi8X6rapZDAbfn3/71u+R7wRv89C+bb7X1df/RTDcfLWbuf9Sly//5n/3h9znM
X411XHsRqv/zCv340bzkP091fv+VP6Y6Fjx5pjD0D7i5DOrr70W5/RuSZt9nCXHM76Ob70W5Yf7m
6T4MZJs9Enm1Q43/vSj3f6NJRPQCUx3+1qLK/jtFuekuXpx/d15QkCPGR9OtmzosZstyPxXnQY++
NMsMZhQRlG1izkF1VC49OnSt/alM4dpDtzGPLivqXi9w1VA4Z/naL4IaaovWPdiDrSPXQ9Xz6NYN
/RhdL6sz4o0wqBNo63vs4F0J2l75l3rcuf6Zct0hIX5aVm/27PTHlszV5tDrbt+s+yrp1VbABCdF
EyhSxtgWUdaqTYgNDVNmY2Fc5OIdHK1TAIvxXYv42LQZVh1UUol6ZhxLzGOZ94XGcZqR8BuPJ2fW
o+PcyqaHS6u7D3IezIfIw4jZxtpwiY8WnKeaEWG5pS4OyvBJqEiyGKknZU8ArB8NR1sOpNfkmg7f
UNmlrQ7EqXCcGDg/sJNMsXmrE4vpbMl3S/JQTjOhS5kw6D4O6O5L2A7YhC9jjw7+xokxR62rwgZD
1oJeHC5dZNTtyXRtwj3MCGTNGpk1bUDoSSNOQU80+jpJi5qSdaxOZq8l7UZPpuZUTanuQF/G5bZ2
kfiTy0yE1+0ww/oE3mbiRO+6Me8AEXWQNQeWHYi/Q529ZfCRagqhPq/Cqc14ATIp/Uc9adPLTIuC
Pd+Mfaf7qUJ5SSUSVVNwZSLn7VZJkDbjpm1JHjctizVlTslW27kCeUTdjLqgY9KMjNMy7zqTuvum
jz6bc4+SGWQ2EAcXT7IPYW1ISc/undZ8kH3SP/jCsUGV0oL0mfYxEFhj4pbHtOhhJJMyTRPHl4zI
647D4pk9dkRuIVIcUYHwCmQZ66rY9L1l3dAmrPaOkMl1W5BEvVJIe98MPUafIGNz8oiAMocLMK0x
pz0rDwVHkw+7jOn3RbODoThSwchHEM3Bma20dAqlk5hRCFWVxN7ScJ+lx5lmVbg6GS3DHBQjLEa7
trcD3XJnPxHfGKGggg4VEho2kw6o6K9L2DfNSkcEfWgR8WYhxTCJKtKnQ4Wzs+m/usY82iF/ooxI
YakpSGj7wRU2fdlvcT/47HVWGV0XaqR3Vk9kJ2cjb2w1xAFzDRRlNT0kE22FJGTwvU8QpZ35haav
y8ghFsHN04qM68GOfRQLVlfcknvlh63XA31aEaJoauaqtZv0vibFJfd6Dih9MyBzptioj7opyfrC
hJyTRUJV0+rpfWkO+g6IxLzxEns+iaDNj1OszC0xOJFcJ9ngDecTpgfjmrie6r4Z0EejdtsbjsLd
HVgA9A42yVe3Ik43Xd4iGoGF0M7QWblTJHqvc7T7hLd0xEoMvAAMYeIptaR+xV47n0xlcCCkd4/A
UgNgMN3TDaFDJqdJ6UzESL7IttSJnGjAJqQ42Is0S14jTcY3Q1+6r1k+SMh97LHx2QBIbb5MstyY
1gaPTL8NEHpRUvtiZFqCKNfyz9wAIdmlJfppPtfAW9x3MGiI+LSwm2z70Z4QCDoxExUQYxPL/Cpq
Y19boOMIXWhuvGBRPqKWTznBUvxPaF51nqR17fQgzxyHd7v6n04dTHpf9/B+i7G+ak3V7Yya0dh/
7b7947b9b/+dYg2wh9IK++eb++kla+OX9+Hjo/5Jt/H7733f4Rf80VJne64FFwnT3x87vEnWgUHL
zfYdRG3fFB3/2OENdniMcOgyODniyOUy/n2Hd7+JLWjHMY13/55z6hPa2w2sAOKf5+kG/i2fwmEx
Vv3geHSqIYobq4S1PhSHoMBzOHDYE0XzTPwjJ0hPZ767uIGbfheREQTrTL+H3a6fqlY9WkP61NcN
jet5SSJQ/b6T3VXKyZqAWWOZxWsJGc8tJiEnf+z8JaIqyB7x7fB8Twe8yLQ0ereG/K5B/Ekvf/g2
rn6vU/6l7IurKim79n/9D4QvP1Qv396cb0GI0omDwp5vf3pzZHvFpOeCOBmLNMTEiXbga9nUV7rr
rf/eK9mL+sYluxGrG93VAPzWjx+j0BrDU9C3w9ag0YQXK0WqPnVVaNQi/PVLWZ+lNrDNOUKhAWK3
5h/mJwAWh+eh0Dh5hKWr3rwI5oVXlA8dwbKMgw3gGpVY565CxS7dOvRU36511yYZUciY2drQ7ee+
3tkJWlNYuGVZnGuOOYeO0zwKbThWrvdixqHNmhY6bvXajMVEFBad17GUp8kWHGRIm9hGls7xHg2o
Bfl33Sn8GbaeDGEcTS+ump+kTJ4t6dEGyRBm//ozMJZv7se6lDePVxSfn+s6FKjmJyp75Hixmiwt
CCvf38WwE41ihKIQk8JJQzSoHuvC5YSowOGDHF1GhLYq3sEafPz6Qr690M8XAtDMMi2UWTbGQeBm
P33xUzyOohAg7fKOKoe8ZLofmvfoi3aR4+ZvmEqOdkr7IM+PTY/S35muVZR6O9pU+aoIzGtMOrcL
oxbtyY72ysuciudiQpicOzd/cbF/quZxXLII4e9fZGQsLj9fbJn6MFXRRWx0fYZaiKjF04c7W+m3
UnPPacPetX11lgbufkZNmEj9HnENWCXkvDG99WYGH49JHuk4eiGs+rFLhkON5PTX1/mnb9dDsYbv
BKgmjxL20OUJ+HFREtJzk8TTwEDltzgtgDoUxQCCfLwclgNB1JIXkg4omlxm1fgJnpWcb6eCkFDK
s19fzPKZ/PgFf7oW/xOtQHdrI889hL8RhIKx1jGvGZQWFtolc9f+5ct9W5M+vx5aPp3gR6Yupv7p
hvKsZURPgEVodZS/hF0AQeyaEPYLd4V9a4jcxBNXVKGqNHLsCg9Rfzydcch69iZgnyly5o0Yipx2
Q/m4xGoKOHBF2t7NhNYeiYfI1yj+R1DtyXVABR1Swqw0az7RDLL3qUtbugaGw5zXxF5SGRuMEEdO
sPSASgdYmi1PudTENqKHsaoD8s06tPgEjtILdwrssGYjLJQq89Wvv4ifF3OOotwUrsmgib3K8Iir
+fmmQO2ft1XHF8EUYzPbghTPizH14Q6c//qFzD8/JgzCmHfRIOKFcDX//ErOTFAPtTAJaKmHJiT7
KB0D6TLORdTWmPODNn5Ix+HWlvNZ10831mQ+RX6xdNai5yZCq+O07wBwVqWe7Zuc+U3XnI9Vvvv1
ddp/vjV/vs5Ph3MdpI4wazxK0eyeJmPYtpmHNiotHiM2aEThCk1BrRLkOnG7IijwvBlJZvVr+SiA
faAun4H22S0uVDB9ezpN6rxpmyIkTDLbw/SMdkK69mGmr32PxKUiIr67UBWHDbvusXR2CMI0k6Rx
8F7p2tUVUxSgQKTf2CCFhgkHn0yKDazDnqZm9TB26UsU1zid6mF6npz+3qTjFuJVVF8LZgB0xUWz
jXopjogl5y3Mrvtff2Z/vomodhybqodtmsHmp6c56wLKDasMQuFEJLVkLIJqnVjeLqrN7a9f6hPi
Yblhv9UcnrX0bwy6KD/fRmOqy761qiAkHd469P38QNyMdawbpDQEawAzkwjQyum8FV+FBym2stqF
PcQGO3QVeMrJcPlSnObKCKa/uLifh63frg3dEU8tE12eps9lX54qjJ0ky4RpkR8mlB2Odpzll7/4
BD5XKkseF7DOhQFgeHSkPn0CjZmJHmc+kEw0inis6PwTLx5GDqFRSbw0FfqbQdT1Sy6dL+kwXTut
RX5WxQnHLrEMzEXNPCApN147XjHhiU+51gGWxQj+FwXFf3Slrm+zKXJbMKT9tLh0tLzz0YEx6bsV
q0rCkDaFqBfT9xHMfzCLe1udJpFvdn+xvyz4jJ/We8+nivHRqjnsynR8f75LSF3o5kpU0C1r7z4a
PJYYWrhBhT3DvEECt04K+RcvafxHr+lC9Vg6kewzzqfvJSgm3fYyB5WxjHac54nSSurxUNNvDM2E
0r7o32IciKTUv6SJ+2LOJv4c7RXVu1jHWlVd+GP5NWXMaVQeXae7X9839p8WYBzp1HcUuGBYfJ6i
nz+TUZMGTKVOIyWyD5k04LyJtlHK44KKERBcNpNnxk00jCaM8vjQz+5zWzXjFsP0UyNnADyufUMn
6iswh20x6lsBBRM7cXJF4tgOoApbVYXSpq7eXPZbJH5iqxionMG52s21PRyQG2GsIK5iGntgQE77
MRX6XT/ZT8T/hkxNtgqEmi1IN1MWWIFffwLessv/dFcsIB/d8ihyeXYQcv38CZQJYHjfiL0QMeqd
WTjXzBz2Xqm0VV2POYkT6BJbJz6vR5Fj2+O/VCSLN1PebuBz3nTNcEOHhs1AIzkoyWycIw0bvIdm
HaGXR4pEWAQMYQ2rOYl2sUpNLN4SV3QzuMaScYSoyh5C5iPgFasShpB/qyy04mZybsB2zXISNRCr
qxTR6aDTNaPf8R4v2oLelDj/k1BxoYZeICUfT2OanrKcyTw4/RfVdaFmWYIc9mHXde45Quad5Ayy
GfGHrZADzlu7ZDg/WnJTabqx0gcDXXQx4kLM8EDZ7RrGqsZ4yjiYTv024Let8kcPIGfSffzFV/Gn
bwI7P4d0j6Pdop75tDL0bhmVHhrd0DLXct473l5Vewm3lXDjb6/0fxpM89+pgUL/hKLlnzdQzl/e
4+nlX66al/ePNv6ph/L7r/7eQ/HN32iRcOxFUqzTC/d5HP6YksCEWspln/OCsZyFv7dQTPe3b/MU
lhFqRbY4LuR7C8U0fmNHMtn7UGJ8a738nSEJRpfPhRhsKtdFmcKqRWFqLQicH88rCXyMcc7mdrvk
0NkhFKx4h/I1vqTxR7fE6YwHH8Qh/H5EHKfEmgbj4Jc1XuchSW9L20wuG0mIBiecyX5niwQ2VnYB
AP5KmFBmSkJA7gWbxIQ+qvLvOUCatHZNMxw1S8eBnt9IdKRfPIcxaBf36rIu9fuZFjzrRTncYRMr
7sRclu89Bp7LBm7L3qSxfHAh6Z41ouivyCHO2xU2IQLG2rwrAAfE2rxG4Idn0plausNdOR9pIQ36
uun96TroI4UsOiFFlUmHvClH4utvVIDY6cyN5+K2ZmSqwhTEw21hVOiUIWkY9EdB1tPdt81YnZki
V3Jlqah+1zS/xx4gS1T9VkGn9YQHNAjw9prE5k6DbTbX05TV73ZjV8lOBGOm7jVDBO/VPI+vs0Ea
1N5sAkl2nEfHXaSD5m6TIGhgLgLVLC4d3yuHw6w56itMzY59noHBM6p2465yAZ5YlO7Xpj2RX5am
ZzHjMKbwWlzrO0w87itjSVudWS7zyZWMGimA0bo6mpYRNLarmgoOgbCTNS34bIE96nd2WyVPyKXF
ey81wI56611wXps8fCOyI6dyEPbaKerhSPHU7Uo2E3+1CPh3fCq2se4cdMk5Hp5gBbuHtUch6RJG
J05WrhXZ88zNcYMZSaPvrZf6QcPWjMQoJ/1hFlBC62giKVS3RLKue9RJJKNhNLBo7jt2Zi52+8H7
hqmBKpO99QV3Cy2ejEy1omJWnoj0lhg6sSJ+L4Pkwfvu/ciFpDobMSqLsXrRqzFi9tZbX0Ve+A+k
NXKTG1ilree49lwkV7laMyF4tdjQV4FQ2j4dHRGiFEh2OpS8OOyKIDm6XXGzTLrHVdnEJ6QKzvXS
wHhqmjw5FwPs2g1QingnO89/awo8NmSsaPkjM6QewZvpEMrmJmIUFI4mmtYewHj2LbHUh1EN0vPQ
lsC6PX8G8joh6DhhZsG2XpY35O7om6QybLovaWeuGKjc5batnhrbI7ihVtzv9ESdeA0pOPO3CO58
a69HxfyCDauPH3q9inFiApTkyB1DJF+NzJ6GMx0xISl3/QzptSp0oHKG6ZMDhSAwfmyHZKS+MERX
bStMHeNJwlIm3TMbiNOA5GLFW5SPpqTcGgwggonh4fdu3CcLbwwOCF94WrSLit5+QMwrtQvHbuNm
i20n7rcIvQwHlVQLQIPureWATxknPUxHvugVIa1OxrNuinK8sKUn+nPi00gPM2SqY0QL+L9uYn+A
1zR59AsfoA3BX9U9qERbkPMEhCYDntR1OQUzdxkapj1q7+4O2K5z5jvg12+ztpr8TaJ1ZIsPaqpP
Kq9o/lo0FTEeEKl+33Ch5hrke/aRD13QMGGOmnpVZ6i9OZ15aPZBMcP+aH2NYSfuHBQ2xZx/bYi2
XhPAMYgN6sqsPePORPVYo7dcGUFjXzcqKS/K0nHeXW0szT3d2iA59LbTvFpB3mA4iDO56MSZm8LX
S1gkRvNLicD1i7RRSKEmMewtMjSxd/RaUvH6RJJ4ToKfbcYCaXKAIVx2RRYLpnQWSK9d9zi8qjVv
sQiNpEZ9ksXITzlzZ3Rl07IZnhTitnOVOeVDhTmBwaYzTBf9YGYHmLjBuGoo7DasQ0JDnBkMe9fo
hnMFcf8KER0Ddz+Ng22queO1M4L/t2OOBwjmYmRbnYPmBUxUdRZJExYXIihIPXJKjl03jASUNvKO
aD/roejcYWs06LPnMnDPeliYHSM+xy82o6aTWSY4g1uaOaYLrHhBAKBt2elTH5xg5WhrAnqAcWQc
D1axXdaXWlf1Lzqym+eE8+x9GxvZmUv4ylZvVHTDbpn4O2l47V1lpOOr7BL73QyM4W5oimGrnPI2
YFki60t6QbuJVXWb9vaYrto5rg+SVFx9hwpC7Mm/s0Ko8Eh3iG1J4Jx1ylo7jOnirQ8ptAGG6z4J
goBk2LdleyREwP8aKKjFZcJhkkaJvk+7rnjGro9Nr0LvMOx1NHqbXBGXkJMDsy8KVW2aJh0uHHyg
5AwQDpFuJ4M3jN3b+KhxnJ56HNHx2iyFUZ8wms112DZz9UXmQ07AxAgOmCyX2j4DFaSO2GHxI1TI
Fgk717vk2dE0+1oBLDtPZRZclg0aXYS1/htbc3MiJbZ9SpWDcBDebH1AgCWOhUEi3Uoie7txrLG5
KRKilPHVqOCSa+meIcvo95nRuugySKO9MT0GlAmiW4wQLukSXvrh+mb+heyVdDNERdJd8O2VT/qs
z3ScO5Icm87ZVaaN2L+q3xVSvquY0MwLKpcRFVlZPE4GKg8ZaAloxspGy2H0zSaDKMfz5o1WaOiJ
e63jCIqZ3AfTtdFrc32LT147mHbVPJtGyQ0moCRgUqtk4Yek9KgBi0rbvbpS2c9AwdT1SMabdYY0
OHusBiHE5WR3EO711C5fK/wib2DiIIW1Y4WcosWQBBRdh83BwU15GIentmR9yb1DDRgL7JdDf3Q1
xUgE1/y1BT6neZ4KG2ZJePUkP8yizrm2U8KQnKFlZebLNZBztmW36TocYmt+uyAtS3DwrHEj7qZ5
6L46VcBZEhwyO5gV91+doVNnOO3qE3Yo7+AwdL7OqgomTgsJNQ6dXKVfcsLYdjFwsGMSR/pOdyP3
QF4Of4iBN2Yjesyklbgtm83EhwMLjvR5NCcxP1ziuwKgPEWbbuvJml9kUKb2Ro7W9JJMWvTWtaNn
I7ZQxJEI35Yxitcpzq4MzWmOfPHoIUx+vaRbTEbwCh1JeSnpMt9QmMbhmBDWDZjBFzXzunzmZiWh
bGcGafUcZH3B82aVwxa5QmKgF1E12lpZP5VV54o1ApPyJZscAAcRR0ULIf9GRU3fUOBp0RFUk+HQ
TnayM49L2iB+m6d1SgbrQ+cL+YYcFUKFVaHeT2KH022Augir6zSemrYu76qg59qapnIuIJCqhDlh
0p6VJJhbG9MW1RWr/hQ2jQcVn2Knqlc0acQX/FvLujOwTLYmFm23CAwSKiOKpnBCl15wfJzks5+k
bDWYuOfLppCOHdbEjb10XUUURpy2gElkll1aYBPgJg2FkUHuYxCIUBghetcYTOJbX5+/CIhrd4i4
M3/NSWC+SKZY35cLIjWk52U/6oGj4tsMq/UV7Hgrx2Fg+e8dtWVH+LU+RduWnfmqFJNziPMq0ldJ
0fl7q7I0AB1ejKhA8Jnt9SRQO9h/dotCsvGg+6XAMPxyMG8ZtsJGd0V/H89dAnvC9K/IjV9Iho5s
r3Ozc9RWD8hkoySBrU5lr1xA7kq4t8oNkssU4CVFnp8BYLdk9oZmxrqRNQv13rUqcgMQy7obRzna
OyteumV/drc429IPbxrrkFLI+YIepjK24C3dG70fXPLkUlIfgtjCRytNmiR0hIND7FbeU4aC86rQ
G+21gqRzq08x2COz7YpjCfbyK+FESX0iILiKVjM0pnf0u939PIygEedcHXFFZ8jAvVinxYH/uiRA
oZmmMClZhfZSFu4eUIb2xRVTrjZ5W7eQOJzuWBAwtgZ9SaqIdGoY+VPfwP4ygczqWTHE4GdIo5h9
xG5VnNIr9yZPekjKknELxL8+0TL2QM2IpNkMpYA0Ilr9zCj6x1HviIMUVYI/b6JpBb3pOar05TDl
Eq8bIwlJmnphdAr7OkEts3EIccS5MA0EtbB4rSwtvjczsmzsBsc4dyGSnjb4Wnn2vnWt5mwUkdhI
v8u3NlO5nU+KL17CKfqItLq9tM2K9W8ixXLVjJwOia3eVQUpwgMlAnKhUZFNRArD1Vg68ZlM63Zr
TFq5N1oyAKXw+rch6+prCI7MLzB6K2oXr7qz2fu2rj+0+yEPxDPlTLuugvgmKVmaQXZRTc8YTAck
OCtPVdGxdoiXroNmiRDo21NvCnZqKHLhkAxvnB46WoZEtmFsLzLc0kP3nkkkO5t0yPFXphjjU2ni
+Syl2x0GbhCyYabm2EgC4OwqI0KAfOuX2Zfvc61RWxHGu2ynnMbquCShemqaw6SZM8pYQU8PKAy0
VGZH5+DGyg02IXBTuDxXBJeZ2wTP9HVX6JNPNsmIg0Rm3QnEA6I3jSyc0Hca/RJKM/N0ol1OVhXd
cdtfu9jU1djfI2rGCQBHc0WKzIz2PSOgzAAexNep1gEYQg5ucxqfxzias3U69fl9ZY3glARxG5w+
UREGpfyCzXN8SepsvILzukATcaWfT7Pr7V1zsM+qiFHuTh9b8s/0dJyfmJJdZnXbXGboyXZRu8Tc
WA0VYI8pQ8+tHhV/E63JRXQe0S6r13puz4s4l8c2T0FnGno+s8RY4tUMIh199zgi9B+r7dRPPiAJ
bT4qmK6L+K2/hVXJPudLJ2Ty2G9lLnLwew05c8VcmBeoBYa7zqM2RyHYwf+hQ/8kIxznnWGqTUk2
zArrQPvql4nY5oE3Hp0gGm4j4RAi43f6lqhadjf8ZVtLI5jDJ/4mw4MuBClAjSIshmrkih6iJzcQ
iQh9rXqj2EhNYqsmfL0kHBqvIlu4IeM1GdREJXeaVT93BcVTGGu9+sr4tvOIAh7R4xtEr3Ay6eho
d+wm742pkcINxmrcp3NSPo+ioT3RW2Ye4b5Ja3FVpLV+HyWqovzO0KKklvlsxpp7aaa58d6mS4BK
ZsP9hzFhoOXmdLN1yTBnAjePyX0mx8EhtJJciNu6bkuQcUL6mxomCozDXM6PKq4dUmylOiPwxeS8
MFrlFaFPoPiWBsmLcDRjo7IZ/ZitRgK6LJvY5nVXdtqt0U4YWgZlr9lf6ts497oXk+BsgHpGsTed
5LlJq/hotW1XbvLFvwJNDUs/W6QRIuh17kABdyg5MUOdixFjPcjFBnew2Zqzt+vQ9GpbC48LQddD
Ufr3qUxMfVeza1qrNsqXklGchqHeJkOT8kF0QT8jZtNn0p5UoH+tYbNe+KR1PuhjAborhgABhaTz
0sekTJoDHZwSyRvIQQhZ9LYPmkcE1B34z/kWQaAi/XxEDX6sIAGP4RxP+AEGbVgTD8JDbnlPOK2K
YMOc0sDlQUudFSnRCZU3nPmcQ2cDZY8di+RlBJSZIGGUo5l2h+3EP8FVbteUkMgbegDJPHJJc8GS
79pH2RfpJaFy9lue9v4DnRm8iexHVNK1syuzvL5wglq+gXokVT5BInoa5WL8DeL8PdVqLdpLEr2X
iCywZdgFrJHeDmBUh4qPhgE2JZM8ebceyLUniGA4Z+JASBX6BkE/IpctXrOx7mxgG2U/0PYXi5e9
rXDnYW9EJZvYI497m8YTUFO9wMXXchJLt4VHjMJOeUoPm8zpvLXd1P2jFcmlVGZKwp7T5vldRjvQ
WUd0LC+JIoJumRTYnwEocmOu2Kcz9yCdwn4RGjioBgTCuM6AsFLhsEVNzAvrFYLb8TAE9SKPNOoH
tzD8x9ktUUGLJtauKh8n8LolULLFKN9OyBYgWG+TvG/OqMTzrZprpOLR1Lcc70qpI+BJO7xfgDfF
sy2nekfAgnuRR8CjOXThsdh2Xu+FTuI7by79D41JNZoG187h4SbUPI9pi1EF3AaxKKl0rauCIcs+
L9D3cgdb+U2p5XKP/VM267jh7LFm3Ao2wWjc8gRGVKBslTBNw8LChbZRRYU3PgLUpwQz2aioEcc0
Ub/pCyPdZcrDtEH+2PiEZB0ubjT57X0/eejU3X4MeNeeO5Onm3VMpLxgooGmMqrkPo+NO9/zY7Wx
O9+lTsiEdXRb4DQrdPDpi4kEnL5FMmrGdhIGvPBC2ZBJAo8hcgocz0IPkrpoH8QILmpl66N4ZGTU
7orSdA80RLwEthqkIbq1+XspC5MQrQmleU5oHZrk1mvcy6QX3T1ZY+mDHHT4Hv0UubxNJk2Ec2le
i2jJ7g0yg7lV8JZFM8zhxpeIzZUI7rAic5ofTZafyTXS12gaUKb3JoCWE+tEQk6ibtTcoBlE7zN/
lE0JHj1QFtQH1c+M9UbvrUFw/CV3TbzxWUJi9yozaemtks7DVh679B45C2gZ1v4GYQnBTZZ4AWnq
HRln0StFZe5foJ3C1OSxfrJgpwILWcH6T7YbNio9dEqcSeu8NGjYuHEvdTRFqr5g7D0ONGmz8cmN
UjQlnuyfeJIa89To2G5ELdr+VOumIlhL8xj/aFYr3slfS+PtaC4ESHLeNLlmW2JdGcsxL76klkIs
EVQzhqS+k+4acqBjrzTIejvbxVenmS2ZpqrWp9NUaujFOEVqYo0gXorNnFd5ujFxOF6bBJfXO5/K
qOHIFLShRMnYk0hsR+fDiEN63XSEIhKLt0A40P6yoOoLtoNV1VKM+MYt9j+9P02Dg5JnyW6f1/kE
QnidNDrNJNL/WAfmOPAv2hmCNLaFrOAIthBkohR668q38saFSwIgkumboFk0VVww/Ok2Oid+jYFs
XhhfVab5Nw0jXDqPqQvCRyOnJtRJ0ct4jHOSfLS8bspNy7IJTKuT2jXU1Nm/J4lu2ghXJRxgUkA8
/mAobcux3iYcEan4M0ZMrIdpYiY3+Qjuns/YkWE8eMlNlvvT3vMZIGxj/MT3ddLXx3lS4h7WH5V0
6dfpVS7zx1qzok2VeB44ZjaRTdQzvheyw5xH+GX5wkBHe6+SeroDq99rIb5rZv0ey+4EBHlhl4w+
fEvOkKO/x4VBLztTwRvFXPOqp37xZSaUMFlj5W43HNbiA07XwF93pFaRKxD1FjDzhY0R5/aHoUkE
OtFkbUcaCkdaOjaONae/avXJ7EOtqCw8bt4w71HjiptODvUNGeo8ASmeyhBupXnbyJY1u5tJGwcw
ZozHWPb1dqa/Irbz4Kl4XWgtnSijhnC4jezeSvY+ty/UzkpZ9C2J+gNPbABZ3M6zoeZTvaiP9yS3
WYxn4s63sbWYxlk3xbextF2sh8b0okfJxtLsKoRYD6pdzvnwxkBGchKQ5iM12eiwt6Wxe5txNCF6
JvNx1jWkUDXgA+6oRcW81oPY09Y6oyiNsk3KB0Jlqq+BSeXM5IU+wNpv9eLDbIGbr7HsgPZ1R5r9
2D4IKVswx3bBQk9F2bjF7v/K5PX/uUgQQ0cEgsLtVyPadfxSvifipfl5PPvHb/4Bl8CqZuJICzib
I85FsvF9Qgt2glgiHRy0tUhO/31Ca+m/MVSHQIjXwvquf/8+oeVHi+4j8F3uP2NR/P2tCe2iF/lR
TcHEmOwgBkZcBcLKz2qKPnYBRRUpYPGhkV8KWXmP5I2Jc6jKtGDY0senTtNfIxi6Hz5q+Oehb6e1
y+mx39jtUG042sKBcrTgsTFUdVAUSaHBHvfu5KJ/+P83438GdoJxcZGh/XOxwOV7gtviR5HA91/5
LhLwwGAiBLBBG/3DTvH7Legbv5F5oduOoRP6xd2JhuMfKgHzNwfRFVIAjzCrRcP/h0rA8H5DUMDN
ZwcGSU3cvH/nHkS18+kmhLIGwcPC7gU5DVen+UkkoFzp21U3b4mNx3pUFU6OYoe5y3nsNTHwLWS6
PejyTVCAk9+YML5PhlvmW5Rp8pilJNVFo07+hbKSoF5FNXxy06QgXvnIxpqdWTqoTI0kxojNJrwR
9LANTH0DYXHBJB/nxMnR5lT5WWLl8b4gB3ffF6rbqAXy+7/ZO6/lyJXt2n4RFLAJ4LVQlsWiKfp+
QZDN7oR3CZPA12uAV6HYOlfXvV89nAgdaZsmq4DMteYcgwlKdZ+6vttvWtmP4dZzXM6xJQcy4BWz
yxXEdruuOtlB4Z5TIvW0vBpX8U51jAuQtbxlb0Y+jEy7Nv7EauiAZE9W+JWGHUtYE5IxDPn0Bjzj
uijIl/o28Bzxplh26h1jO8ZXecM7AWBdN8LccAYkp1mVvWZ98TEtZnpJu/Q57mANeLIcoRqK7lOI
JTm7NjUtGJTiSSxucTHTzD5otNg78OMMLucqOY2zYXB5NimYd8Ve1tWyC/nRIcnMEs5HXbxhYzxd
OySDFP+CS1Dr4mzLPiU9nX/bsvE2g6jTK4ON7FRZTbGDRDb/0kstbhPqo2BATKPieIUnEccOz7ub
fBVXR8p0WHuooUFMXBdecDZ6Cc+SHxpsy6KwLFYLeuI4WSY+SD25mA9iVvoajkURnhia2Iqhj2zv
c0bWTNVLW33WfjK1p4n91llIKvkbkxbPPYNUBhFlG4yrqRY0y3kius5oA3Uvh1Af0DMdehk+qFGC
oRA9/oF9hdjmRmkK/nFDs49ge9Bi3WLqn+5JBhMHnBAaUNiz71JKjr+MEdFnrKbqUDH3WP9II9kT
GQYv2Im8ndcH+hbX8njfWzjp6KOMXCNcHYCksCeCIIHFXBUOsmO/Dd4kXuvG6qaomTrrEYW8uBc2
PY2t18X1kahKcSxDd6IdNDCV7U0K6XQss0eVJg4HkkS2nA/nmfEDf6RxPxRWzVS1WEdfgMWvCY3F
I6U78yi4J+25XpTcNvM1vtX49YWtX08u8MnuUlpN0whwIHmtpxYUXT6Pd0PPz9higfbBEX948Opu
ZHhLhTjoqvteW3fOPFvbfNALBdZinUEa/Mjgu0Qd+8pLWLDIOxSwOPhWI2w+TF1Hn4pjP3CeBrz7
shvoyC6R0WhW9XRu//hZ/MEdtbtlFlJdpjbUIGiJomAT9HEIUFOly6vrm2pR+HQ4/8X3mQI+wcox
rs5DanRQUiYL6npnpv5jlRbq1YKs1jNqLPyLCq3uXdtuxYq6azifo7UVZ6+JB32aAq6c7FXwa+7M
0QnmX67JL+mJnMq0VV5VfxfQwdn3WK0QDdoaBL8MNTibWW+GpANzSrL1IprJMSCy57i5+dtBXhPe
VjWj4a2HpIlfxeqFmgYfeB8gXpThpjXOLzRzra2H6fzNsjXeg6SG2E/pMQcVR1mSgcHAY3rDI9rM
eQcPxVua6ukwhFyuIh72r0MbTreW06s7sJMVrlwPLDrRGMZlQaHNb9+nbqMArlwgqVDzxC61H5Fq
C0Afi3NfW3r+qlRsfRQdiUW/672j5lvEE7aRDKb65nlKbeZihbl4swaK2Nbfcuzrx8UV8R9kWfiU
uZh/d5Nm4Gmb/I0trMZyB/XC1QctsVE9pwbNXMrKKpAktACDXGfV+iPJZiB0ewKGi3uS7B+3Pcfl
aZeCH8Tja2si2uVAm+NSlX5jn0qu7+XOs9Np2Fi5XJ7ZmK/RJfStHJDpjCVkZl1ubrZXyZEjdZhf
NJtQXi8SBYWVsEFdBrLnNtrhw8xdlYN5za+ykPeFKovbLqDabMCZJNnvMtlyePFsykk1N4PImOkN
oZgOs9blRebd9EIoQrIUCcFTLK7d/Bo6/jhRh2OA3vqk4QD7Q+ucJemuZU8ZbG0rF42fHXNZTWUE
h37+bbotBakxn8MvJBAs6poMquam8QGCEAgzq/DAdIU4qFnO4Obc1HOh2id1cVW+jyuqLDI/OcfC
SdKtGAbJ0J0HfHqP/blj2JBMVJrI9J6mBizupXDr6UiEj28BruZzDcyFgVAY0IHJmINnrEC58Cb9
1ddDj+K6Mz/bfrm6ox+sdfl4eDJ1znWUuRhBlR7XCiCoavTVxl5y8dnJ2Sy2eaPFWzd4Qxi5osnk
kRHQmOyGViw4FiBNLTyzsz4y52n+I63QfPGIezz1DKPybT3O/ZNwzPDc8h3eaMN2r5Zq3TfovSXG
3Mq9UR5+cS/r5Haa5ssSFq6OBpFwbfdyggTLjd3zhWUZUSzfZVFDiRycFV1pL0qsq9ZSMVLiV4l5
uS27ea+6yagObuE6fzk4zcO+MYJyfnTQlbx4CVxf/u5mcM6tUsgD/EnnJdMZzzv6KT1RjXqNI7NC
7e8Nf2BubsDzfmuKEHMYm+qa6bhJv4Qp9ohcy4hBEYqE89oGmFXubVWO/ItZE0m2ewWhsd8FoypY
IuTmfZdRjyaigsiUQtJccYYIWTeSRRo+WtwS94ON0qVGAANJRXrqSS2u8QlYw7Mjb1A+SAHJBso0
URNxDbfbNrKhmt7zp25v4gQK6FE0JiEZJEXqjyqw82xLOUn62ARL/WM990SfusHxk4hadspd3kx4
YIvFMhgd9+V08bXZLBE7ejIY0rOab25DXh4R1kaMnbROE7lT+zugRXBsIDf/HtxxIc6j48AgXml4
KuLNtOzwjmacHDJTfni0YG49MxvfjBTF+gYVdnYZrfolmFrPJhGYStjeBOTOZaeyXVaO2cCOsvo2
XTQx3hR370uFkbZrc37n4yCGO503lNohz6C0qpmjl0PGQK0Q7Hv3QFHbhywlRblBYW9gYAb2yRai
ZSSWDnk3MMkjHA2iw14J3iUbeZAgmdwZ4KDOhhvIlwES1x9ALA5f6XEq6l091CCR02VV11OQbLeo
6JuWpzILDgwzTBZ8yxE4T+2sjMZhiF9HBoTU45Pu0Ik1hsemB4IbyIBlTg4cSI+5mQu1IdRe7RG2
N+AfFtFDy6XF6AQsUdlOuDsiljwC0zJXb3A9c6RlvY547/M8yflU3sjAiY+9LJrbGh75M4sqKLcM
drcwEzUMV1EUkerM9ksSZSTulSTOb13ixYgBQOf18kH1+c+YQmg1wM1Bf7BHUNEzY16WfoH3k19g
LRvTsGCimSyHGe7HDIawM98tl7fRW9LWRrlZtOM9OCO0E6S9bFucDnjtUfZNgUiD0AOY3bDKvxrp
UWsldAZdwK0ZD4sgQfom6rA5drwuop53wEmnIErrMJ1eY4zdG28q7OmgMk6ZRlKdR5sEwabtWRQc
DVUGRM3QkOH3s8PpmVUsS1SvFTW0orz8ouzavdsUBrxtyWzvT+caBEcpK/D31kH3yBPIxPVmOg0R
mLxWD2Yzhbj0LGJroBTDh5yw2xP3efBHsWBLws6/an+J1E/h1DVZZW05oM0fAbuN34P0+Xb4PRu/
M188DoZpldSfoRjUM6xG55biqf1Qaku9BE7A/NRpBkJ1DoZE3rOkJaIxNcIDq2995NMzUfVIzOHb
hWubHuslDc8UTErJo9ZnEA0EJmAdMzvEMjLVG+Qg7eRYFKUrWZb58p26vQDMNME4LoZiXavVTt9H
HNmszzBQw42FaA4FQVkXG2wcHMHGnq0IvFhMaIXp0AnlTKjAR83qllk6O/CW6KOxWezYDA9J5ZZ/
eEhkn9k0+ZciMDOHdklb7fiZERRAsgYtjEQOuAcM56jE4/oVg9p45ssKy56tVzQ2jnVjwY5mPovk
MPGGacdTtdoyW7PBw/th7JIoW0NqEvXZSyaL8FuGDV/tDljOlx687LZrvNDe+CnWARqLnfUFnwUi
pJkQ5zFym4wR98aJfB/FPX3uYoCI7ZJnO6Aaxb2TLdVD7YvMpucsRQTKgwdLUwMg6/CjezwkP8PC
9Dd1gJQSRs7yhfCENmoTzHJlfGRfjV3DbdaFfGKNkr/bcWk+kUTk/ufzDrkbmyaeDoTGFOsx3+7z
iC8W4F1Q6PDm0q4723wtdrqcekKpxhHy/xxV1RPJqGI1Gi1E05lIRbXbOEBVKAac0a0VZTToviCj
6CRHvXC42HaiWJKIpVfyLZyGwyLJ3l3r+eWBROaC7RSs51myz3wQVpycCn4BzyR5iieeF+2tdPhj
cDKiGTrmCSKEiRfuzBT62Z7A/fALjbl+ffgZT1sduvKprZeXf4w/Hv7HAOufeIP/qXZAeY8OIwQo
k5adWMca/6wdMKJvS6fplwNQ+uwRDmN/5yYrzrKy/JuUEvHBWpGo//t/6L/O0gBZmI6zNpOoV9iW
8y99NTu16iX2c33AXVTccsroH8itU1czsXY1SzegxpjFSU1T+39o4qwtin9O8dZ/MmMTAuv0F8Pw
pzX2j1Z443kTbkFAscBwHI46PkwDXQvjDOAwXzZYt6rv/z+K+78ZxTlcFPi9/69HcS99/9n9d7Wd
//gr/2MiB8KMObFp0m4UISU2PqD/MRT2/w3nDCH00LWdn+LOf07kGP1SlgVGwsiN4TSLh/+cyNnO
vwFJ4bNOfdddPTf2/9NE7l8+TrTqwGfwkRImT3YYDv/120N6IhQc0ccDS+fwaRq6+b6qMw4WTph2
X+T44NObpPqif/yg/psvrSVcRt7/5YPMONGF4RJ4FJlsxoL/8k8eFEMi7Y3jQbhDvE87UvGfpT3x
xklHy6X031j40NJuGt6LJmuoxbl1w1LEJ9rDAGMyxcEsGsvmpOJgAW1BuGJEYO0O71P2ERPsNjLB
qmIjKBnEHScepiR4B1RyG2vqCVo0dTB/ORPVm54A5wGwkP9RuuixZkyUrzhLcGax+xwfSVlg0spX
qVb649cKmhgy7LhqtyqXLbMHomkblOXZTWnl0B+cpwWZ3FJ9MRCJINpDHa6teqvi+vdYdBYOvSmj
O5T7byE9+wOIWN5IJcQBnNWuqCNeKvELRP402yGxqE8z40HIVPMfRI0IBUtnH4+ZfeoJqXP5SR6C
ZPD3iEdo2zNfiAyrek3TciQpqrnWTvbTGBCSTEP7OpcAS3GhVLyy60FvQse9rxoEQJqMOAgfuZUM
mljatt4eAGqBhwKyHNC6LOq0/Qmvg1tf6J5NT21VgqNSOt2ButJ+6pDYtDFzPnqCByE6FSlvKfh/
qidYbWq6n7oBpPtA42uJu47MgBr2ZOfLbQ1RmaGKWUWDVDR+ptTf5UwPt8wr+kPvSVReprL2bup4
J5dW23q3andWNww3sanSgzMldrSQCosGj65DHmdAwBrJGKXMxQEuMPz9ZU4PC7vo3UgemzoPDIlT
hRjgu1kleINrGlvfEMbdgs+SeF6bXoG4q3xbcSHcsgdPM6IoP5uSzHTghgRJKbcuz99wmweCFMPk
uOqT2Awuv2Zx+L1z8vU/5OAGF8KW1lc12uU3O/3MjzjGeXh/k2m4yjq/NbWBgHRiYHWX2WHL4rFF
Ygd5lRdbc0OLrH4rwYTws846TlK4jZNl1/1IChWYXLExzVqIKF09hiWzyHWC6dEVJSpYbaEve3fu
j/5QWw4vK1VayOYYdB5yIwmeUKN3LZtX19y2PypFbqi9yRIWw6LZOVyn1epdtFcDoyuTWQLZbGi8
tCaeRvWjbIxXe2PrOzUoDgIp15mc0Imsv66IvOJ8hD5kn3JECg2Xr0DSRSnc57rr0C8HIgCV6/3Y
JJ3ZhTtriYYDVlmPr1Ro4PTh2ZqecqHtdYDidtMuwA/S3hC0sP7UbdMehIPhModrOOBasdy/lWCS
sefQzKTYIWRs2ptl9nBlCqyZYvVn5hDFaAB5EK0jEjcEMZ3VtjnYKU2bFAVn1+DibPgfYpuroXOA
MwdTeUbKVCzGfYzIU8j8S5XJrTVmh2Y1fQ6zjeN2tX+OSejci9UI2rrDbdpjXeFylN+GqzeUKzMR
Lwi01HiM/pihF6Xpqx5oHX0nuUWvu+64P/aFPOKzby4Ve/u9/eMqXa2lckWdJKvJlIh+cB4Wbe+o
t9Rfi8B4Oq/uU5COaFDLOZ5u49WNWv5oUtPJTs9hQl6A6zUrv2j5kap2s2d9+dmU3pBrLM6h799r
v9TVBhpxT6uBA6j409a0HyCisgHBI2uUfC8NPBkSyqhSjJkt74XDH0WLahweEaSZ7SZJUXf1Xjre
0Ij+0xA1yiJVu+4+6Zp4G9qzfxlBMVLBY+rBrkTuplKmp7pPygfDtODhec7AyIKZ/tVHNOk8j8bS
Qdeb8/6Uy3b83RvlcKfYUea7pEZthddyvg861v8QpxiVZo4mP+PFVJ0ILn0FY6a2sFtIlAdrXWM1
pXGY5aehbfslKIgHevweabsTgJ41H2A55XdjTMt6kvFxKOxy3Vbd9EXiXxpb0LcX3l/eTuldxUX0
UHStzDaCT4o6IQzUeGwpEe5Y1JhEiJS0UHnObfedGniBIdx15i2aMrypNg0Wej8dgzcGV6O8wAG5
prPM3zjmo2AHi/fHTKzhMKcO12Aaw+nBa8dgPDaNoAExjmNw1/Z5+erze4pGbXXHmbTYN9AJ9wFm
cvw1s2Jxn8h08Zjtlyqhj9M7uBxJJ3TZlnUT8RZKpPRZmm65yJQxUjaYX03i1Zz/OWsWtkXcHEWI
7qp3g4hlGSVa2XqbU3L0t9MI9e2QloMiFNvAh8JWQhNuym2KMrGVuXe+8ie9m0XH4AZe8MMcVI+x
w1QHvUG3VU1pPBS9G99pkF78TWE6Bu4eCTTOlMq1tnYrycnIU2n5FHgY7ZJr483kdWjo81TyR0gu
4Wh+t77+PfN8P03K56hg2vMpXUJ2W7q1j0gV6GJiAd6CeL9tmIrvlqHzDsEIqSyWUCuX1QlFxNI9
Z558lU5I1Lyf+ADEE49n6aBMonbApNNYkiusQXg/WbpHArBLsYjs+3mwbxOurVviv9batEm/tWSX
Fg9jfykUo1MG4PDvteY6p1p7g2CgOzT+3Gz5DU07zoJOpKyKeJZeXuKCqQr37GZXCn6wBaXgSx2M
DFZU8zJ5CfewuuqOfegN61HDB/fQ9YcaYsKBJxC+Y6+RuyDvxM7E4EAGzBVHLsVcmDPWX8bM17e0
3XuivjtzKrhn2t2oXVSerD8IFMkDRVpqKU7n8IVPXe/McUF9pMH6S01Cz9sPCjWZSJsQskmvgl1d
xdMH15fi6kNkPpsoXP4SqhEnBi5U8cZwesuaQrB+1TX4Ug9SeOTqodpK34z/msBej8Ijhc6q0262
DAHjA9J1L0WUZiUPFEN5c+ZyNG8EtduDtjPnk21Oezuatr4vwz7HRtpUIeXjgfyfDEvGbjh+yhsG
bumTDC3vbAaj9UwpIv5TwCxFVEsp68CwP815MFnxKeN+fUO2uzIx9GThTjpGesNXRZFHl2SrDjXl
kAPTH+vVIbG9cT13pDw46zDCCEHFOa/MMSq4xNX8EqryIQc29mwzKTgikZnPDIyXQ2XO47vrUfMY
CEAxGeH4cEe5Te3ZP4WkDE0zD4HfOstzns3znyETkPsa7F1XOj7jNaTi00Z5So+Zo+0QgVL18cDl
6jWYa/MuTqrqJokt8zDbxJJ4+fmrUIsk0nvqtu62LM3i7GlDP49T6R7HKh0fyTH3nCZF/EC4NrgU
VmCdmfn67waiyqiV7WpMi08KUyD5NXnXBTQBbFwX5O+okgs+Z27JyT0xoUMtsCoE1gQmYg4NCL/r
EEXZHHimmOGO33KzwF+yhswK7g2EHr24vAPjlBxCGmIbm0JEZJdzfxWE8E9+w79BFVTWiyNGApp1
1zvPcTwhHlyQBVsPvCKkCyOMdRwPMEtQkmRoWRRKbUManntIR8seumR7N+RuFvlFCM6lscgh0mVK
g2o+YIYX+xa7wzeHlmJniGZdeTNIwRCtEbKV3tSdmnZUH3xplyvIeU6bnq4YOfAPCQwTxwK2jh3g
L0nNypEPte7su0mZo/6sHVu3j7NO2+LJYHbmb/tmyWJuIlzw6MlT0d+w7tIxRrXR5C079GgqRDAa
B4+J0rV0J/ms0VH8XZhLHcJZyHpH50Iehs5Uj7jkrY+hDt3nQU8MpefODt8Hmu94MNMUVixc/G89
iezGEK7zCZOKPClxzZRfRyP01eSA+qdz6uVGTjUEVko+7XXugC6JBQAYBzZl8VTz+lYeWk0IdtMp
Z3gT/Lo/cxBELx7ckO45ANLcwz6GwLDDzGBXOwst5E6WjHVHZ86sKPAklaCwlFQTWGbO6amx+BBu
cb3EGed21e36khAt6Vy+ve6cYXqseR+eqc2iRYREgyEROVuynQxS+q3RoFLjP+x5U4+YFdsax2IB
GudQWWHz2oT28GlzJYpat2mvnUfhyBi3EsDDtlnNjf0MwIV2DrTq1evI9mz6JaswOwnq46/ZMhrv
VlN7wU6Es/sh0lnfjKspclydkbCsxKMExyE31uqUdDGYENXOT5yok1v2y9OxXR2UAz/CT7oBI+tB
Qzy4SYNZ2mAk1df+/epnu+mRC63Q4+xauYZ7CftVeOmFvWlFbZPOZC9bk9x0MccoDCj5uqsxU9IQ
GmTybYylfhwaMyYY2nYlT2sKCxslxvDvsNa1EyIMe0CIZEgmO3ntVlEnLGmWsqu8M1s1npR/nEs1
5PVNykqIzqb7V7qJGdlNH15bjrMPBYUTTldp84eOPSl/OdnHSuXieRnD/maBDLWzln6igOvQWjby
5E7FXvZQL52zm9ew5q60mv5Wx5B0OoxjJyHLhAawElunoW7LNmNqHpjJFl8tzs5Hdjj9fl5Qjamg
7u5Hb8pPtd+CGNAIY3VgzxwPWIbtdE3MtJtme5+vYlaYfijEsZzQY0HbOiO1pFRS25hDmWJAeQ7f
U7+Nf8UYUw/IaNWJ1+p4nWU9/0pXZWy1ymMXFfcXFN/5U88pj7beqppdqDLcOK7bXGJWKy+j4nnv
N/XwK02J9caUDT9nGsYeKTqu1BaL0Evgc1nbgK5y/6S8VbbJiBsXyWK4CyZvpAbFHQvK4R6hQ3ap
gH+8FqtflyRC9grdhAtqgn23Xz28AfjqLQ0k68FfLb2xP05bIijFs54bm1oVNl930oQyUrOynwPO
k3dmyTuPnEXsfAcy54ZFEKk7m1KRfl9iVrEGHzRrR5eYTRdq7uFtoPVFKdxwm7deN9Crg1BbTzkl
6me/I26TsUXRG58tWcUkt63elSriz6k3KUKFkufLmVaFeFh4+r0uXZXjhKuKha05uO9un+VB/Cn7
ifuVN6TO1ygqYi92udDs9OtPPVnNlv2A/1YLhjQeVYVbyUkt3Uw8O/gXorCVV0GxT2kbXEODp7cl
Ou/IT1LddwgnLks+9p9DSeHcGpFkKTuId4BHiuM8OMR8AfXfKrKWm5rc0Xvnm5g28tK4etCYoqw0
Y0rcUc8jvo7YGVbfNc07fReS6vCO9GOmjUd6bKZdLq1Xwhx1AqJBp39Hk/RQ2AF+nDPo2TDRJ2Lk
dTXPbzl3yK2MU+/I/pU8MH94yZnAhXfCxV+55Z5TQHc7m2PyYYep9exnFR+g1Fr4dzBUfZ3RYWoG
QbJ6dcv2r8pT+lLUlKrPhW3E35oz6IleN4+h2FhYfLY4dEbDOAidfuWSwZaF32Pw50+CyfO259UM
I6F3oinJKGuO4SsPmfpm7tSTGU/2QRKdOcuMbUIoa2MzEN2BGFPf5gNmomQIrn2q3PvYictbU7oI
Kx0oEezlY8y6fYVNwK3EKdUzHwe6Md7NgkaxxkHmrK+pcp/XfbsNgYPwqlJ802jXAXAILqnE3cfQ
g7rK2sLDqyu/mp9qXl7VJX89fT2RmN5l5Aa1F4XTX7PZfwCDYh14N0/XVeJJJcOi+jcY3nQojBAY
KkOpe4+C4DoT+qBnTmkQwowFscuosntOdutCjOcVqcOApfoERUzi2nIxY2VcPEm/Ly7zt6Xf0lQs
Xk3Yp2ITTp145GhQUDNL8pjmW7q2znzYn2wcoqxw0q2jqEYH8cz3siAc2BdWGe/7pV+rOUPdnd2O
WWLkDnb8hh7HJnPQwDtYq5lkLuCRiOSHKz96j046tBdoEUVUt238kLARuJg/bc84rP0zfmefcjRd
UDud1bnpzeac0l+/Cqto9hXaXbm16du/08Ls7xmuKcq2juJIE6yl03Y05om0SgPkwp1/h0u7bPu1
pgpOx/w2FpmfxniJSWCM8Ub4g+3yOqLSIZYg38sMUlznmQvaH6Zvie2vFf6sDC56rc8uhkYvR8uE
/5PhVEcBYvNTjyuUwGuyF+G1PAWRspBCcECmNQyvSDat/V3uBPYrIFdS9qY5cuai9utQ/x3WHrCk
Y811j+IVbcWXoB/p1q29YWsuqRBTWNW7TBf60Y/tImrnwDj1a+vYWPvHlHzbX4ggqBis7WSFTpuH
sTpyXT+Q52jvEaz1+y4nt4VYgBcp/6t36t2gvKVzOe2dgtfptvppQ89rMdp1sOXl9ci4QQRzfMBv
1Fm8eOzxDoOWeiWSab0GtKO3xTBnaGvcjhLUKFC4+gWIjo07pc0zIcHSpDSi9Ez5Zm1wGwWzvDOZ
a5uRbFPbfG4ZfkAayaXxRoxE3QT0Spg9c4imiQ9q7ko0gNo428j0KfEXujBFaDDsXUBGT1uKigOM
wnLBFkcZPbcXcQ1+Gup+VRhEB+mrFHvvp9yONpg8W0ETaYiGMHCuhKg4Ik9hasN5CcLmbXCd7Gv8
ac6HwWS6J606GA4Lo/5nnAbVe+uwtTSyqr3X1C6Qwq69+/Gngm+vbXyKfsaVghDZk7z/8Na+fhxQ
8gMoHv4yang/DTHBDSxS50YFdvmaKaJndFl0uyfaY+/myoJkNfcnfgrLTpmNvhOp8qnLAaR46vuR
3k08L8+ML72boLX9BwdUeLfNpqC5lcNiIEtauQNMDRAXS9b/9P07VgeG1oa7NfyJPDB1oSXqZK3f
00DwgmCEOl/60vV3Q/KYNv4wbGUlwue8j6tbzIgY74DDbu2ViECWY9ZHxWuGciJlki+cL0AUEug8
ikVdSS6VqbP3yPbOgTGMRiFkYz1ToiI3YnsAjYMq3zoOdAFeI/ZD4Yb9IySD5Y3B+fRoiKGCHgba
Ia1cdehV47w4ea7vWYG6uzQg/LevVxyEKrzsHi0QAKJ6ol7XN3nykWpRnAm3jA+dYcOJKWFY0fIM
wCLxK1i3/UlgeXdzyikr6n1jfJ+XHlaR4HC9TzydHcwk1fcawBBWPjcPK/rWInysyXAakWzstRxG
4jRKXct6kjGDXhqV4JSy1AdkuBI1SMkB1/Aq5UUiTLhIadA7dx3WqCuBNfNqT051PxseiI45TtsP
RLnpnfjBd4xtIC4mgTPGOJXKqmPat9aLSEL7nLbEuKKyTUlVq4H5J32q0r/JVjBImkOpan5oIVPC
gW0zmni28e/hFhdY4arD0o3FG5+2cYwwb/MmYOqp7wktx78nZHk84PgSkcUo3nzfsU+O1S8XE035
TbJiTGQL0IRnOy8gFZrfisR4sg1r3nzw/KEvrCgULYCiaJm1t+7Uj6dlRaaowU0PhFh4dpLJaFEA
9Vr/ERk5nK7AeudORRb1oq+OlbuAVOG5vR39unhyEQLeGHblbJZ8Hr4rkrJNtIjZPTSFWR0z19ec
0cgbfVqNqeCNDH595YrE9Lup1EtOtPUx4HT2mwCA/0Rug/9AQ7dXcmzfZQ+drvsBywSpv/r0csAE
Az/Dp2rlz/AGKoNN5k/hs7FYDinjsrPTXa2Sh6H01bWuc4/tAc+WCg+3655Ds+8fSscvzg1UgGfy
HBToqPU/CF0xTTDncvi1MFZbX8ijfQkGpfaxz61kQziyuOYJ0dkoCTO7eYrjennURMoPCYcb7MCp
eGS5VZ0K00quCggmNVNNIGYksNtB3QFlBHN3SQiGl+MsbvjL5D3fbuMLKj3lV6t+T+Ix31lprT+5
Mgd3w4r+mXX5DbJlW+aDhABYB5GdhfNF9DNgsMmZDl3t1xEoqqc5JXqZi4JAmmB0eeqV6WUbZ9IY
j21TPDsTfy5qF3x5VhqRi44VNIWhAD9xfWVDAyXoZKRlfOo5tv/yk1o8xKZJ/NN1AB25HOi5CRQe
rIaADN9mXJlICNpJLs0rKUnmukOHFPxGbwdGaY2f3yfS9i+TqN1HzTjjV/WDXsqtGAyTHFjfJAOf
poncFk/VeJVKkBM2mSmQcbP/NlUMgEaZLeIlq1YGHvqFH+I296a5jDyOCOfB8Ks3h5Y8h86QI0uy
tgUse8Iu8MOMGqzmlX1qf0LOWe+Stq+POumCrUmkYhcgpKsP0CNd3qaSlGzaQ6QSTqwu7A6HXbFC
q8YVX4WeqmAWbAUfJoSTDkkQysYoN0dU77CTncjP2Fs5y8ANxraS6axsxShnpWQFbHMY9zbeZ+MR
FCXy2BunGKTRxmVGkm485hiXnr6eHYV+28AZUcmTV7HzQVMGKBJczXc9zfor5dj63OoBko/I9fr8
h0J5Kyjc4uxbiV9tvubReCrIV0akHE2WkjveZsx4GI9DgPu2hAfBiybvkwvIGfOr+AGNTU3cr6Ra
XlzzCiGL10Y7fyhgk7yDdZSQ2jnNXo+hM1uRZp3y4Cs20q6g+sbF/NYGuc3eBhqabTe88yv8YbuY
wE0c1bFtxNveT5cLXiWe3v3KV8PWom6kVuiuvHz2f4fY5JnlmRWHOgx5vK2gH4Nsg7Lt3TVlSvaR
QVve8zFfAW9lRQZrI8TgtLeh1vxj8hUNF6saKyCVROulGDv2KHaVn/Xoa/BcsWGcGLKXVNXJQ/Nf
THzpNqgy7Rd2tk6xmViI+sSGPe8bn29117BBfeTlxdnlB2YXg05TJ+ALiD99e9HvzJvtXZdnxrNc
b1dlQI+IpLMGisJ+cDf9SIIwm19oWNvfuVuvL7Ei3BsxBYDItQYMqh4pgghzcYlvEnAuqEd9hz4I
nIS1DsnLpCZt3dk7PHUW36zR3hnZ9AjG6cFJ1L9zd147kiPrtX6V8wIcBE3QAAe6yGTaysryrm+I
qq5qes+ge/rzMbu31DPS3pKAIwESMBdjuqZcJuOPf631rYHbdfuqQK4cp6DIDq5WaJsO8phPsWr/
pVcyuVaME2djeTpjwnJ9xxHFSespIwx6/m5OZAeOUrXiVeCkPbdhlF7jITc2ZSeihcDSU+pmyu41
UtUMxa8vTgRFaZ6KdG2DszU/ZLojvmdV72zCym1OuSqjm2Cuk2ZdxUPsq2yYv7chBi8s1c4B6sOw
Z15nTVyqUP4kqP//pvX+r8uMLqVD/zCmd/+evLcdqdE/JfV+ftSvsCgthY5NfeElVXeJhP60Bdne
H0RBsVlKoS8WJItGg19BPWxBOuRdfPi2YdF0tfynX2FRbEGk/sjwSdOkFlGAM/9b4eMvPw5dkXRQ
hV/lr3/+3VTn4iL6iz0HoxLCn4vHzMHndulE/M1nVjJZ8+Lu2q1gg5PttGCJvBsZ25tV65X2gbQ1
qiFO9RaDxSUsX7PzL/x8ydC3DauTVW6E7pXRp+Z2MEfzZIO0idf5JYDPmI1dfL4E8xOVG+pEM9xW
XYL7ae0M3W5qTB5rfY/xB0s7qBMq2oJrKtaaBmczu4bIayuqTlSeVzt7StK3OR7Hwdd5LCN7DQl5
DhiNQOREEYSn0e3tDxMz9yZ0ABGMbHFv51Sf2SO72iav5nSNHafcVLVK73sDpklvCO19uiANRBbY
HzzIi1eDQ7hZTxf0QS4DuOohk8tnL5zkJXPzDngxjiFgbwNApB1lSOMDCwG1iy9QBbHwFaYJAbya
p/HNdDmOVkMhKmBp+K3Bf1wADRdYA2jaSPgcXEAc7AvQoc9jrhp9owN6CAuzuskbvU7xPCnvrbpA
IQCUMl7EF1jEkNaKYANpRcotdPnmAnJcjoJomTq8YoEHmhkdjRcMhYasZF65PfTAXcsCTD9QbY04
1xUsBlWHJd/outY4YZVY8Etjk29rQokfZqdIWlDpfpstIIxI18cnT0kW1mA0kAoGjL3HKp1RvM0K
ATjIhuo5bwvILBfARi6pbCSAVGMmFrOSz9GFxgFELvTr2YsXcpRV3us2k/OGr2B87ocuuy2qOrrj
qZtQkwGkZR/FQD9Q6cLX5CcKBOKP44IfWxgh7oILUV3VN0dbH3RtjXEYogiu8AlN2AI0Ii/MEe/C
H9ExSWMFb0TB7wwYwyoXQjyyJ0bHCFx7qla6lUBMqcoW90o3OcRDvQvx5AI/4eE7viV2556g3nC1
JPYJKKW/QFOoG8d2weIcNha8w4L7wU+yypCY1aa7EFdEqfUQeD11Iuhm3Kl2cJ/SpMVSzxzc0z3D
wmDt9fl8y7gIyQWIUsmujpLAeAG96HDvOH6h7ewyIAkU1utu8VYY1C85F1KMzo72O7siB119IcmQ
6eiOcTDZ8EFHLHENPpcNKCL7zQsTxplcj3UIB4q1PQhI5UEUqgzAToDsDq5Jk8m2bEDtihLUB/WO
GqibcujCe2s22N/XKM2vYojrF0rI3A+7dy2afXsmH8GOcEXXRQrOzH1R7MZZc5mDBXNHt96hzNri
JgRtaJNrWrA83kLoqYt5mAgbKuvY9NaC7shggG/NplKvkmrPjygJXXCzF/RPw3Mg2WJMUuY+nQzw
QKEt+MwByT61wpVPWooSe3BCoDHI9UaMfv16pLyRjvef+KELiqheqETTPC4uhAusyHPxQa9wSfM2
j0Q3AX2gzY01Fi/Y99LS4vf0Aj4yFgbStNCQkoWLVPAOpzSK+9j3xqZew1kISqMQ83PkKRtLUABl
qVl4Sy4eMutqvGCYwoXIpM0MEwnX/bUuSu/kkjp54hVF10wOMTi4gJ04TKa3VE3ZGcQ64CfSGxY3
yjQ0doSqCuRkp/+eNOjmlLzXMD0hSBUXmJRKmEau8gtkKszs+YGHjcwfyf9SepBo7tm4sKlsp26O
bVilr4DkYFe5nQvHSmS59lIvcCuQIOKHGiLScW5SQb+quxoIB+9v7mlG+dmZtWeu0gs3C55t6j5b
F56WurC1FAlZZ2ddmFsD3b5UqV1YXM2C5XIWQJd7YXXpA9iufAF4WReWV3vBesH34tqa780F+dUZ
lWLnDQZMDQDBuBQIBn6pPVgXXthg1WTVoPkQjAQPbmzUNPfv5KlMex8vyDEv1QgT93jYD3rBEtBZ
4GQdDZ/VRmeTstErsyz2TdBZ8YPALSr5s0H8XAMbESsVIVKQ4TUP6WjAQkutueJ6Mgj9UwWVc0Ou
zvymIdvdGpNebk3uFs8ZRLb4No+6nAeKEUp7Zcqh+JYsMDbyj6O5VguiDQgUXWNxU7obbSYWyy03
G5zHUAPtBg3IIDCcQ3KXP9lvLeD9NUIP1bBAVTrI3AGkuLB0cmi/NYkU2U8sO+Uc3KoLX86JA1hz
lGPw1LIWBF27wOgGMw32YHLF1si9bG0t0Lp0wdcZmmHsQ9VHj5B0UUN0t99UC/AuSDv11k7tEKzC
fIHPWhedYHkfaiRRneIk+8a8AQx0r9iX+aZdv5QhgUywkRrWFASIMpbBVWw2ClWztT7HRbAIcbSs
ueCzJuurybemGLxfB0q3dr6A0n50oaXt9JiO3i6A5M8qJtbpFg1H66W7KCdlxZOYrEjrkVEsMRoe
LFum5noid1kdhosuQ54QE6yp2bh5w2zCQBwSsZu3I3nQcTVG7md50X4MvdOfI+hvM8vrDolnAMYz
nokzFZ8Bm1+SUj2jjhXB3AIDhPZkdQkqFHcuIp+JtsGXAZ49guFJHIM7Am+Ilnr4OMEAl4kNC17n
PpUQ9GQfZD4du6BI3dj44cZB95a5ZuuP89R+aLVZrtPZtmJ/EOgHiMOBfXbsklCvNxT6Jr1IcOIi
x2E7YxtlRVDVVsHQxyUu1EXMw6rV495cQvabnBcMnSgVKalNGCwKYd+E46GKNfNcQ8rBVjGarApK
XZkkhaI0OXiz2X65dWCg9OEVWQrCskOet57Jjlr0ztYchXszz1DQ4G033vUwV95JUKkwrTtdRR95
1ZpH2TRaugqIPRKMWTaOnYcqK0AaJj4EZAKziuxsh8sjmB2AaDp4+04o5tCQ/MounyRxypSf8rXe
uPgwFbY0GwCwfUxzkvCEbdxhVdpG+8wQhUWZ+jrjO77W5lVhOTxm1EBFfmG4LAc4lEaMBt4CLkfa
08joyUBftaae3ChHB9Jl2rIDM6tFs6+nXWOf+jDOD7LRXRKmPOyg7DXL6UdgHbrjKPh8cCzma5nx
Nl2Pnuv6uczsu8Gby2eTdJaDATYuuU06zmsy1CrZU8hd3/VwF0vfhW0wbbDJMRTEJU5iBM8Al2DS
Am01IQW9S0ytd0aV2/dB2zhAMQy7a1ZhP5uoB8rgddJL4kmpmSkB/C7xG3fZf0KrxzDFYHqHGD5c
qYAfzzqI9HkpSZ7lczowFfPIiEDQoSyn9caNEEReQpmUX0aTw6RKCZnxR4ZlOkqiaobDqbrsnUEB
E3A/AiVwq6oVq7LuppktjRfmmzSPHRitdQI2lQf0BKM7ibrnNLB00uac0TeqxOxQqL7f8BZovnIl
9fsh7aPW1ysvu4vmUXsyauE9Y++QmHc870uZvXiaNHe4cqXU3iZaj+t1UCfz3VAm6o3nL+OCVXfI
WLnbJhDiliDwkAv3ICAOv5TxRBpZccbgbBHLpm5hWfIQEEm6K7sYuqvlmdD4MQFWGZOySK0D3QtM
MS0xtWbvMv0fbaeHZFH2kXlgU4GugrdYEseOLvyHKKqnXWBGYXxkqZ5eSWVN9UFZC2ErTjKqTBFd
vR990eff28Z163VG67KxablLPdOeGSE1RcPY6CzhwbAjcTWRdWSRApPBhNGZbOU8DD0Oagyp2nvZ
tM5+Ag3oUjM7owYcoiKZCYLOgHtmn2BJ6b7WKO/uvWT71O48XmkV2umIN5Ylk3qXCP7tFNrJdugA
HVKPzsoB87y2G/ESHkzeT7wwZ0LSp4gENPFo0+rNM3gNBlZw1gTTXPkoOG/mYxpMwV3qMRPcZkqf
CwxpsxcaJ1pQaHCI8kFlm9wN1cYQJrWEa5NlPDeVDJzLFNMoUdf1dTSXjEcg6BUoX73KrTONZUVw
lBgAoht3cJR9Y9PVxL6jjTufLXlxB/mi1mCsMJM8Thmd4zuvnqS5bcc5ig9ST2IInGHV5HtwG9O0
BV89td/yeRLvXpyk9qqalAy+pXZYANYbQ905hSR8A7ayOKqbmOwgNEcDdl281o0pDiI/nAzxDa8a
jsqmwyC8roNqoY7JyTtxfNfDPnV1hcMp1wGM4rPeU/OV7jpCupIx0B4foqLL88MUU6Ox+KVxZRWW
CpPr0nKWajR6ZGCzp0a7rbWo1/wO+8VugioQHM2mHMmtg17BKVwETnAsajXhNI07Ax8yJwPar6bZ
Wfs2pozbVT1O+XW2ZJAAwMBwIVxLorA6FoJeiz3x7yXUJ3MneuaQstsDBOqCMUcMw6kfTDBDqzhu
+/wJaJ6VfOi8h8u7UHUT3LIK7ExELIerHY6k26T2vLeE4Q6Q5tShpmIHdwB7NvE07/UQmsZVpFlz
tnHptbVWs+Z0W8doaht/ZKNdkWZ+8xItyFc1bcK3UVpxJlpB9U0zRw90n5hvkza8T/qaMs8mTtm7
E8sjCjGbOPTT0a5IRFOqeGUQVwetC//ixxwz6x3wFOMJZsUA4wd39/R9ChvTJLtHwxezfd/SwtCr
BwX1Y61sFmskB6b80BPxsCiIz+4JrfBsKmAyX4XYWSl2bFGuEDYnaa9DLew/ECjVUgnjIl2VdpOD
Z+UqnO3jtiE92iKQPrOxw8VYuSwIVxnR9pvJNjPj2hNFH/p8NM5Aq+gJqdRJ6RWrMo9GkjKNWNAa
hfNZ8+iPN2NttE8tEWveXknVvBMHKHDfZhqWVCc4ORWRm3WH6mdTgyPpBJpzad6A7zLvazoidjHd
8IcEmuWMfYQfhz3YDeHPsXvkJ++R2wgFH1867PWHuT1UokA2aUX4PE1x9zLBTEp2AESNY2/qzkHh
mdHXyiUAGqa9U63TJnfF2inpQ8Mzjt3eL+CTZ2dPKYAzVMTk7Gr5xp5reI9Xrj3TEILcA4iRFk6M
4RWXfX9RnOslWsCGeoZd3/sDhTw8sZEAN5eU2n/bdnP5RN9LqpDiEDjvP/3fX5/Yf+/e//QP5CQI
J9ypr2a6/0KT7f62qVv+5H/0P/6fr/9IqNHAiQ+T6++HGm/VJ7WGX00z/Wlz+fPDfiUajT9g3EkL
mpgkzk43+z8nGuUfEgINLDEyH6wnl//ya3WpQ8Aj5rgEIJlHXMNi4fhrdamLP5b0I7eiX1lH/T+z
ulzyvn8KyDIwuZYtHJNwLH/7l2iurCidUpWqATPIt2DEG48NYxUignKecs9gLzZuQ885VYX5/bef
1L+xNf1X2dy/fGq2s79HkTEj4xsUbb3xrBReRISxAZfCvkqDj6FmVPjHn81YvpPfv1PHEI5uLhgP
YcPzM5aQ8m8r2oQIoN1ZBZbUJLWOYR10ayzyhNhdI91ObfUqwiTZ8ZuuN1mm3I3n9BjoK4HJwFav
PR63lTUvuND0duqca5mMa1NlksEac9Iy0afYj1gnJle6WbQ/31t/d8Os/xtfPvWzLvlP1o8GL6jl
F/nbl88ECYC1r62NTJEIHdNM2hXYdXrFmAqBRcyS+CIKypya462nkvjBCuQNZmriEQbgAaHqVy4/
4dKk8aZZxSkyrR1sow+c4Kxm8vjQwXtYjQN/1siHhIfIPDOsuojuEUBYl+krrA3xqBUCO0OQNXtq
w3xc/iDL73DSI33Fm15G95ZM9uE0fEDxXaVDhLKX+2PQd2tyA3fcgu6rbKIH+XMix4iRZPVtjMd5
50w2vjszd65LbhPJSsce7LmKLGNks2Zt7cyXmHv9sTCfrUY3dwaG80c7FXfwmcGieXxms+6zk4HW
+p7knYN5IuF5H3Wk/5OMpCs5BWdl0/fkI27FN1PjDCsrG+q9cFKi+w6XIsmD+2iRUTm5Lvlwy0va
24FY035mD3vscPt/IyHnYIWJyxscqAXrxAWqBzyMooOAxdEQGR+VnPuvSnXi2OtXWImH8yBmrI7C
Ra0n7kROiO3/ER8xTB97Xlt9oW+1wqk+4zgBrMlFbUDVWBsG/FdiwXcay3uIehH7goxMSXSsLe8p
7G2QDPxqZDs1+8VADgs7gEyUB4lP6L2+hiqzGVX5SCSsOP07b6e/Kh7wE0gk2+Q2JOKLs7Qo/v56
xPao11U36RuVZfi2YjmXxbqqOzrUEDsQGYhpP8axMZ7mSGnfIiKWYOtcUNCc9nD8HPNpNHrGazhk
g1Lu11i404OZimzXyqDF7tKK+wjL3ktbKwUxJxA/Lt/Cf9t59ftx9U//gxo2DdgP/1CNu1VF8v7x
5wPt8iG/pDj7D9L0HFz4DZliufr884FG2B4AI1dym2HUFt5vWhzQTF13IGe4kiNtebn8TYrzOAUh
NPCB0iH0L/5TCX3YnH95znOe2pymhmdYkr8WKMHvL8ylt8mOC6PYKdak+0ZP1XsR29VqwfjcmpmG
V6IWE6Ezq6Q4xo1WMDvCQzO6CeabggkMFNwzORf5yT6D/iPL0bYOlFDfGJLxSkuLaDNbpIhBxgVH
K19se+P8biuLlgccrYqEhT3mV5pGEJp3sUMQlFVa48XQ/6CdsBZ6ZqP2CWl5bfYyP6YtqVwjz3TA
aYK2vLri7MX9FwN0czAKyJiAS02t+RHeW3FdpdN8A6wj/44AJ7BT2vbHFEOl4fMNNxzn2tawtJD3
GpUjz4bo5bpBUF9bE/W6jRek32SuMj+c+awB/mH46aCA0OSwUECpC1+svB0OWlGavmPrvV8X+V2F
s4PGpqg7JthHoba44w0bJndX4nKj0oGg04h8OKrbCAT3nkxccVUSjCc+38pxbRfEaCMCBk8TVp2w
GceHODHDcxtZuLsDMnpa7txCGeyfOk+EXzXy2GtsD9YdchKLKOF6t7Fbm+uxucT7gviBnJpxIBf7
nDh9fRvJWOfRUcuD4md9xWo4PvWRWzwP0E/ZxgiTSwYpX14a66auk/eBsMg5InwyrOoYN+WqHJz+
gad9fnaq6CuwKLThusM0pOz6lTRLAN9uqr7bc/AD77o7+443vkRGtU8jeVQEBjdkpPS73k0pYiAu
fbtYvl7xWVQnfaqsKzNvzAN17tknmMMewH3DwqxNItyDlEyei7lajmjLk98rqepd5Yb5oR25TaZR
MxxzQdhzIO2150lOiQd5M7btGrGeyfkKmivdeDUTPrPAF/oAoa48ZpKo1UwLMXfkhF38HE4hjj8C
fzMSaJ7fIkenZw/9Yedp8/RkzJlOpwPyXGiV9YveztM5m7zAD0UvTpNRs+KFf7amdnLwFfFmOAm2
4V2ziWhKSOFVuxdRQMVAQcAv02y0Dcs9d4rOotqoSZV1XFlIl4yHjqHtTOLvid5TPO6p7LYx8uOW
M8x5RE3oYd3m2TvOboruMb5QJcbOA4oe/LKkgeZVzywe5kLT1uOkMP9PogbhV4qNNceMkfFUX+d2
Oe2NWjm7jHZKSmecm2JsdrmJH4g+T3IpbmD5MnGxaNkrjNLVbg6JN+Y16ZpgPQGNWw9G+SGjacf1
MCYcShNHpUR6B6QvhnTXNruU7BCGX2tr0wSxM4K4oOlduG8ptn60A26id3pcD/d2Ub1Zdv5RzCEC
QntqC+c70ATCH7SI7yutsbbQPwMePsv/MW9cQgf6kEFFuB9a697ViTXlWdP5DJkTuUzct+aAQR4O
IlUCMT1Xsjw38TxuYKBhQ1O2dl/alXqBJAHaQE/nXZMiEDol8MASR/AVbNjuWLamtUHodb46Nw22
7DrMa/RN3kyM0ZsgdrwHXBf8VEeLys0JBaXFKLguZYmLaM6KjatP3BSgJI4vYR64BxN/1SZLmXAY
xMvj6OCGA33f7voymQ5pKUecosxxh3YOZzafwXzrhrPcho7ZrgIzXG750+iHDb/tKaU7VRJHXOkU
nu1SryZnGDjlsl9ialWSZhXLNj+qhM0vf7qcTlzu9XUuupFWrjJ4ISk6r6HKU7/lDf1R1GNxpLPE
3ePCKz5wUnRXTGpi7XqpuOdNXmGjjthbMg7a8XrEV/tksz/GEjVlFcrAqBhcrIjuA8pM3U0Uu+Y2
6ZH6RwowPkcvfwKNUm8qsBnsOSdiee0ebKTjc2DI177QFnUaqzDfOfk94k3FwiaUqLKunbxSpzyj
3brJknTqtmWZuH7QZB5dyYaUkN6iFh+J4v3fQTBDrIl3XSHFbetkm1RAn4xCD7k76IlUOSdCGUg6
rE7XqUk4ey5bBln3oZj78UqWnN0Yiq3uARQGhjs1fAIPSfdDGep+EPTXURHfJaZt+TjHxu3s9s06
bkl1deQSdia63M6UPMFZBs7rkVYUik2YdqFQ3kW98wQMp/Nw9Jk23VbV9FolPDZWIfqr3PckS8he
W8FaEPEiENXsOtEuGOSATBkT/L2wEXn4v68zAvtBH751aE5jFj8CmzkbIBRKzKDQQFmMQ2NDqcwC
gDFjG50aTSTHsWTP7CQ2y2y+8xeZe+ZbayZU0mMAJP4T74suqB7CTGt2aM2BXOt9T9o3j4rqdZyd
8Kq2p+7GwXVzVbJR+wIlTPMApa8cgyxWszQvti0Xdt+ZW+++tWk3pEhjYwv1qsgyBAkh5SGZz3oe
co2JDI5Z0DEBoMdh5bEzEmzveaiOujhqS//YYLYnGM3rnFGYnBMxeCsxqY7mHkqzPN57vA4rLEKp
T2bw0OTDahxx5hvwE8EoJ180OXlyaxfQMEE8Gs2DGQ41Yf0vZzSHHxjlgzMpVJcosTQwTDZuseuH
uLN9tkTd+8wx9JXMwvUr4sW3AIRg0kz2SLjFoXDjkUqW7hG53tR8Wk9yYz1kMdncXnT+VAEO16Y2
8mW39BPhoRfPPHoSv66CcdfWRbsajGnYYfwGLsa+31d0Pa0nPbIfCD2Oh9yd5nxH2R47YLyCjxXA
wbGt3RtXkwolxtWep5iCnKpkRAlF9ZVV4/hY5Q4kA27CW2VlnN6mmXt3INKfR6e/LdECNkURnUFB
bG0inavOVK961zw1XN9WZpGad+xVym3hsQbg2POuiyDn1gp+FSlJUjZcMlaEMv2eRNaOlMd+binE
jZ390A0KdJDFTWe2crgHqVnST0raJ4OmWSagH+B47EupbidN3Kci+s6B9jw0/WcrLaLAAzbRMKy3
oW55azupeO1Os865yxQWRBtZ2I6fsMK7rlpLrAP8LD6Al/ocyGibAfckxzuiehK6UmdgN3gjqnog
0Quy0U+kMB95/LqnaYa8s+p6zYK85wHm0Zk6regsyjS+ooZF82P20Pt6bsUdU9z0UCbZvLX6Qd7q
eEFknnxaIQNsPlrqSvGLXteZuraJZBy1CMG5lTKDdWK0vqho/wgMhAPd1Me9qfViXTbaezLZFT2K
WXaCsccRHdQ23eq4y1D8R7+cI3lC7NZvGb/rI1tsY1/R3Hqsg+Qqhzvxpqj4ecan4vpGD7J7lU7a
sHK6jsYYEG43XqDrO9xq725W8PV6TbUZOH2IzdsHYNpUR9Xdaw3knWyi9GODfhsQTju7I/kVCF17
kXHuvhb5oG1iyuqfCqvxc3u5wcsJpHfGj+6L4AW45FhHcgQUvh4hLeIoApt6pOsv23c1YG1oIXtz
6Gx+qHl4ouC6unVcDqkQMpG5+MCqqKtPMnabtzIuF0N4vTBh7VrjwbPUAQ8pZYpB3SxMjIC8Sx4A
TvG0LQRqj7S8JXdVr4KnYkLZFKHh+jXiwD3mHZMED6lgZrDhvjSy4qUJYUeZOfKEJuV0b2iQBfq4
yz5L+B+7OraLHx54xN04VPBoaiZoWMrWydBRD9ANivydvpwIn8GyS9ehel+VYoofwnCB2Gh2HT+3
IuPIyIDwGCoISWwJYhxmLs463iHS2Cz+7ahtDwFaC7uUIvxGBIPeV2yhpM+H/NOqlXemzU4+T7pO
WrIb7JVtqvbNa+vwPgVi+1AOo3EckPE48nQQC+SUbdYJWbzhHQMMp10O1yK6axPyxY2MGNja9llF
rGa0dhzODsm7tT3UBfCmDoOOkM5mDoKvoYATD8M+srdFNjG6jWawZQ/mvuljAyOpyM176GPtZux0
MFItaAOgG5I8tJTfuLLWmzkPva+qCwzf4wJ4iCYC7XYYx+dej+K9tDoGcquoj6XpCU4Ny9vikoaG
acS3qTYUwISZzN3Y0wGY6+AoKck9G3Nzk4sI+80o21XvdPnRnVPWh5XhHTrWmCcYCukPvtF6E3iV
c4X/iqVb1tFtOmTTDxnM37sc3ogrQG9Xg0u1SDPqGOh0hI8+5PmZFcFVEIXnPk2ZHHXv2lhy0TbM
HEx1Mn6JtWTyhzl7A5IyA8NK4PQoAshyJkoFNXtdGu1wtVzy0XmKL6qFdnR+e1dl502boIk89IU6
eSZ6p5lIfdRvRrzn/KwHsGvXhIWIAegnixFsXePvfgoZ4APucv1zKDDtaLV4SKYw2FrBFn19p6d1
egzy/i4ZbN8JBx4uEyM5Vhot1Kcz/sh624WI4OY03hDs++DlOUIjypMzpq/Zl0RzfUxU4HWAV+ya
mSUsclRRQUbihZqhhHVNYt/Qo/Y2R+Ic8vzcoHCKZTaIt7RrgDqrNPzr1hTsiUMB5Lbi5q6vsngx
pdT7vgUSockk33NSJEe9hw9b97l7o2ayRC32hXUhw+veMUXI5xLhMR6VTr6Q7ZmP98MwfL0MQBjN
nvFiGAxPC9y9zsg/0OIVrstKg3OTyn1EjNjFgKHCfjixy3MBYmlj/9DKpHjLA4M3jxnpwfcmKGZt
FUQOndsiqkexFn1yh81Vux8tQuH5obF6ekY7fHeMmbKnxjstzkmX6N84AZtzpWVcc6OGLzzBNI8+
pI/g+mmsUeYcPBu6ojG6596y6mJMm6QaxulAA7m+w0rX7Wjnsu+bYkyPU2erg5xKeW+OlrVTvdF8
h5UEgZj6tPiN0EMHERncXlvh75p7Hp78aLyroNZLYqO9u/eMAeq0bYEYwSrKxrqxXrlLD8+9ivOH
rh6sc+oYJUmmopzJYTQ3Jr/TO6KGfDF0Wz2HxvBVZQmBh3iOj5HokQR1/o7OLnjqptmDBZILYB4y
L5kmW9/kFngUpg+yQZN2orqclvrMCrcOgwWRwVpbqjZIpxgALhjTE962ovKcBycbNfpWjIGBu8yv
RS42NDNQV4IXbU3xd7y3pz49eg0ZazLjj6Odvje4IiHqaZg440+iIMkBf+B1jrULuPBYVytzfGm5
/Li8hx1Tn67pRP9WUjp7pDsuuvsv2Xv+D9poYuGXgG7/vkz3EKd0Af6+0fz1Ib8kOvcPz3CXhaEt
AEa6DtvJn+kC1/1D6MI2BLtL/fLvfwl0hvuHbvAvPGznulyEvX9ZaDp/CMfjqm86l9QBst7fFMpf
qtg/yhYswNPfdCubpiv6fyRuHy5mwrXk0hH0m/CDBUYUQ4F/0Ooj7Tg38H0IZV9bgVEdnXGgHbWe
K9/CN7cZqnB8ioc0PBY6d+dadJGvY3cmW9C7zLQtNzxu/Pc07I6HUqu669whP/zbT/bXN/CnMMS/
8/UuOtxvX6/UJruL3Unfe3E27CeLlV+FTWVlFwFTI2Z39kFUK0OR+NnI9nc1MvOigf2LxPevf1R/
URTZeOYVE9K0j0MQVDOG6zOtEu52rsdykyit9Kk9YP7Qm6U1Ut6MS3GkXXs5rAUPZYxLzX6aC7kq
mVpWNNWxvG2iG1bNyFAVPz3bHG8y7CzXQaemdeyU9BQ0hdi3c3xf9cmmyWIM6AIrOa2FSDYV99jX
FIjd7E81ILcyynmGdbl66DklaL3B9ZNmxB+zysiPuSfKa6m8+LrBu/0WqYHpWqvKU6zjvJ1yjsCm
6jaigNoWiQOyy45mGA33YsR6btDFkzWU48GBCLXLyOCvgjGMtwk93UnjtR0VT4Z6rWIp4IpryRbB
BudSWMebBnTdrjSSJ2kHN2oa7jB5Nlg6/CHTXq228K46SqCPU+K9tLMBacmrrpoJBOYU2cYpmcPr
PMdiWLHK8d0JkAu5l5050OTYu857l3M+c8UoVow+R+Y0MOr9dDOKSG5bgu0bJQJzrUV466t+HLes
hjAAZfG5DGYTN6kAW18+UldxDOaJjWRT+T33J4MWzDKpiSkEuNVNUYNNsUZSf2An49nodyxRrI0x
QJ3n3AIJM4lywzdG5DkGqiobW3wbwibc2OFAyAzf98RyKL4blGceeddAn1NXweQh+7oGW8lofBx7
rb8b8xG3VG4JNuyKQMtQsfrUHmHpUsHS0CTSYLxhJUrOzFOhCc8JjCj3NoRb6rha1w6oaLLFDsZI
cLAAAK5do4w2NTu7dRITs/dUFfv9CM+MC9FxwSJqkBPWfZSThG5MKB9Qt+KOV/MoKVomNk2owYUk
bqZqugKpIlgLksMWff5hOcVjRyyxAWy8qznjYVo+CoEvxCbvYmT8LCUmI/Ka/d42O4qOa9NZFw5k
vcxwqXhRFQNVQH2rJ/eS3yaAhWBny2f4a+zSTfz8kay482Qq8SnXpQc+S9Boay58jpvsam4peiHE
lQaEDoMMkaMRn96qrDoQ6xCKH+iv0fzJcbifWA/LlhA+7EjTyBTRhqCSs+2OxmqKuEoAv+3WXSJG
n7L2nTY0O2kwtVl2eK8M9rOse1jUpoc6d+9jl3twPY2P3RhDqozXXRede7xQXNHpladEZ2yf56y+
cWpaehyh7iMcyvgk03irO96mEOo9/X/snUlz3MiaZf9KW++9DI7JgUUvOuYIBmdKorSBkZKIeZ7x
6/t4ZA0iM0uyt2nrRW/qVb58EoCAw/0b7nduzACKGzbXDAtv5rx4agUKtMnf1VH+3ZDFtqNFsMkU
gxAIiaI1BdUbeGPRHigNEsX6PiaKFY0EERqekqAwqUvX8EoQzqldyKhpuSqtsn2VaED43QvjccLw
uKWv/SBQCe2CeDT4toeJ4apwwmyscRk7nSz/Jcqg+Rs81nFaWtzpM9+e1zRRMZupK+ZN5g73+QgN
1YQr1KGp4uJopkBoqr4NN02ewlMITEoX+INfJ0bdHzLQPSeLfZGg1/iEkZe5Zvcbr2Zj7J8a32Oz
6KiEWaEwYLhLSpuIc1GEFso4SzUZR7/um4c6yPu7sbeqQ1wylhqMCf9DRg7oeZHydtjiMNUW3Fbz
fGpMa946bvo0F0mH3LHjfEjtz0wX4GpXqRTn2VBCLkFIIcyquTFrr18bHrWiDuPmFU6+WFylCBR8
kCrHUIfAiWiMvSAx2yqDuoxfts5zTgSlgoX9DjeEfPGQCo9eguuEuxyaUS3Ad8o3FRYHdOnd3nEt
cy1ImA6tH3+1qMxv7Ti4V7FFWR2K7G4i08R/V9OLRSKPKL+LG3K0h98foLpz/uEUo4sKaJxID0GO
0g3OXw5QKWyGV1MtdPRLBnxz95AnqG3jyLn6/YXk+1bp5bx8d6UPoUXaTUWEQ5p1GMLeOdiB/1Mu
7YA60ATslLqvrknRYnJseDN6560UzP7f38KFmP7xYVE/2ZaD5MWgO/z+Yb2yGJOiXagbDJhV4c1l
MnKmyagMP1A8bxQlq1qCF1uq7pDinnwDvnBaRajl6WME9ZU/dkgj2pIuXdLcozcBMI0KFISULIob
Ry3BIZVGvEkGGMEMBBQHc5paSLMzm2BhnJra8A6kMm9U4GDfIvFY501+z32ILTbfL79/3n96t78+
7gcVT2JnGZobRx7w8Ake2oZxlZnUiuFs2hW/v9R7edVfL9dV2qGS/4PBpf73vy6jkTJWhzz5EPfq
jcFu+iSO/c1C3rVpnOr59xez9FL523v85Wrad+KXq4mY3H0qE/MAxPiO2UTri5VH/TEZwx8yJsOs
3bS7Y4YjOnmduRw6wayhmVYOSOuwu/aT/pDwJiGndvvMradd0vadJhdg0TShH4pjXiFUBchwXeJs
zLks7jCPwPErZf4fx2H+NippzB2I86SDklqHJzZxyu+f8719xuVHJeKXLpoXz+NxtSrml8dM89E1
BOfIwa0d2ituYKxzC15A7rviDrdDkJJ9naV/eJX/9KG+u+yHmNrsSja3ksqtsB3tJuj8UCkMuLEJ
GJpk6uJUzNMNyIbmDioN1rMjlmC/f/B/vAU2JYDJ0vM9+kXvnxxmyNQCOpAHK4YF0nIkAmICHeBi
z9U5JMuVe0tbjnjTcr+x69e739/APyxn/9frf/hy+tFHZVCE9qHL+m9WG083Hby+U167LGwR/kHe
pDOFD8uZJzWgxGBG4fCf7582GnFG7ErPOAABS85yBJYbgzrc/v6Z/mE3eHeVD8/UWoguMqe0D3lH
4j/ygNQn7G1HRfoPr++frqQfxTCZ6HDMv20Gld8Xy+IahyUYGaL25Beou0cNSfj9E/3jMvn1Qh/2
AfKPvkMbaHOa0FqOx+42wU167yM6XgEUsx7TEGMI5mQIj2sdKJtVV13/4Sb+njLbhqGQeHoG4//k
7u/fXhBNY82EnnVgRL46YGMwPFWmLY+YQFqHypo+lZWfbsKBnnM8zIRvYVSvVZ0ZK5WLF0DUKdZq
QqMa27a4SsP8i4trxp2Mzc9IEMo/JMzW3xcbZleMOXoUJbhjTIPfbSoAptIgh/95oA9xhfAISFsE
Da5cMvQ9YrmefHfaoj449G00IcnEC5YkVOxiHNo2jlNk2yFnO21wYiBMDbYJDYe8IqdpBZ1okoi3
qhrDo1HnhHB0hCWaGUBT4AWZaqRmJeJuWy0lsRUUdqqRP83YkKt5rPO14Q72uW3bv0Kc/y+9e5qr
n//rf778yMGWx23XxN+7X6tO0pUki5RxflnQWrX+72r0m5ecP/1JG+W8pNpD/b/5s/9etZIwLFjj
/I1aNoeq7j+qVkrhUA2B5W9VK0vid82HwQZuSYtCODfyHzI879/0F4PYnAL1XzWwf6Fq5ar3AQEq
ZcAaUvsCuAq0N9r394s6CiBXOJYLKjNxIGJAhBzxDXUYh/ID5by0c2DeSw6rFfgCA+LPUkxrI51d
c2fRwYF3rsYzpat4nQ5owLAoqcH8fOphZhQQatf4PDibyK2zowJW8BrFPZC7JLbcVdKFKE9gWcPX
HTwHYNSce9oJJzYegkxau6Krl1vTgguR1TaeEkXPXdAuxtzA7aetkY4HUVTNzxCBBkSctCeZyKH5
Z+izb4yuj88hRrrbGaAlBLy+3uWmFW3pA8WIEhLviozWXyOtwj5HJmIfJZb/I8kZwlw59WzsZBvY
+3LujUe1xPFtWuFow5tRm9yaUrWyu3E5CbaajcHuszMXVZhrK6PkBzqqeck4npk4DJEI5F6N8U84
zOm4juzBXEmn9+7BoIUb9CzlHfyA6tXIs/oGzdnZXqDaUXhbsJhm0Do7LHN2HgZ1hUHtfSR6PFrs
/k4VKW39qtmAb+pgBWACQwZ8JGmakKUwCZUxopNX15U3Ea2B9XSfOlSdF1PnwNhIO74nDrtqUq2X
gnK9CQoHzIeHs9suymefwhiqSqB+mIq/CEvM13PTBN8QajsYrnrV3dJKRF0UmVwqPlR3mmRuD5Mr
DIweoJuiHLHCzeyBWaOaJNOjm0+K1kytDlnYD58Gi1kLClFOyizMAvPSEvJsKOiWpVmL763VBes+
dShtsNJwpi1G9WUE4XgF9WFc5WEE0hPiHh0ulJ0/0CBC+2dVHoDIM4ZZOlGxN0qn+DZwxqKoQoaU
SSN5baryK94u6qvvM3Cr8iJ9yFN7uGNMH3BvPGJlB1H2XMS1OicZQ8O1BEfftNM5KKcQJP9U7Jra
EgffGDFBDG3zXsG2jAFJ42gAMJEV7YC/xCS4v/EKIEjZRF1Ow7+nNVpQSee/KWeKWIn63CkzwufJ
H6Mjvjzz4xQzlIwdr7wzqefY29Cphhe4WiNqckgW1sKEJ5WA7hvCcUxQmMw6wLqxnlrDYyAdm8zx
loHJ5lvm0q9ep8kCEWGYhFPfIFmjCReMudCSeuxsGegQ29QamZUPQEgeBAnIni4Vlykcd7wbXDf/
zEhkM3I28SpqnBOibQuCzcaR2iqvFjh8a4sRuZNKzGArYqah2S4wH6Yag99P5IBaXuzsbuyW7jyg
dL6b5IA/Ja5g8yMTwvJkpx21TpvW0nfDN8NboBMRRBaZmLuhqdttPCn4aKTe4ioPGG/RartSclFQ
t+ZiFdcBAOw7LKf6bRdMVHkyGJoS+MxBMU9Y7zsxVvAogeThZlSdo9yjwFF1U7CimmvtPAeVLxC7
LD6bSWDusIFxzzJqpyuj6SJYbmZ3hmEzXkd5ln+jdjYuwL/KwVqb86cqsAGEOZUVPFGjNikNLRhY
jLWPI3vdAF2rpk3MtMAmzpCAqVjybc1jnpIUZ+O918vpfnacseODa7o13Sq1YUvdStUdaLg2B8W0
7RkDAePgp85w6pSo76Tr53exo5zPNcD9z0zdlT9Hq8LHeZlK8xAsnnhUc2/eDiADP6NZwEJbVmNy
1VHfYVJSJVeO4bOkCwsn4BQjm1LCrXFKLLoxKm8+x/QAWRRpjzJUZcuW/pa7S2xf7s0kjfAtiUYq
RGGL1LqBmiag7j7aChAwAl0sN8lY5yPWTNY5zJHPzfTx9p7fgZYAo7kJGaA7Jk3vPxcUC3Z1a/YP
NRiZO/4xOFbwhp/jUeb7PGyiHfrI+sZ02/5mcLPidVbdsLOlmX/D8cL/5nvoYnt3iPfmJGKYAanJ
ane7re7TuVj5KvPYpAPM2zrPMePJ0uiUzllP1dqu9Vhdc0T2kN8xJQruMI2/M+fqIX5uTxU91r3i
VMuD8ltl0Y5Yz716oPS+DnN6ql6kwidUEMPPojXGDcHmtO+aschWqjdruXWRSml6SERZo7HHcSdm
i0merrGqc6VEt15sA1Bij59C5tHSCFBdHZwEhHoOtc62npu5OVGTF9eyHA556GGbGYfXk2iaA1v1
FlF3sc6TvD74VY6xQCObtZwy3DybhtbvShqOlZ1S7NI18rTLmdPq4SCaEbNhKbyjY9Qn+llkWGwb
TDZXUdN8MzRyeehL+uIeRKsKmZ8zPjYoize9bS5bZlvwTPPz4YFKm5Ojkyj9wySxicmZLwhXuISs
xuRB4fu0yjDLuTNazrOqR6sY+Gb1Wntzfpoqfh5CZucJbiqEz6myryMor5u5DKqNbIv5So7mvrOW
5eBiE7MvRjN7llPwI+XQyvLgJUJWxcgM0h2vEIcOrWQH17p2yuDoS7ukSy+sh9ZJGUFOSuPRnocW
IQ/2Q7eRKuZuRcJF3dWJGBBwi0nucoh9zLwa4m0KGvckzbL5zPdRn5VX9QcLtjXHTF/+oD8/HDyz
UqfOrJYXWjCgdaPiLkilpgpjYhwOefDIC8j5TU2PSd608V7g+YNTbuvoBicFxnzgbmC3Nsl9ZSzl
XWYVxrmN4/x5HIxhO0RhhSpAwAXbjSbVWFAHk8HmZPhvubAsjLWFvxtpSCN8thrt9+ON8RYKEhIK
t4ijY2EX4kGh3Yi30WQPh2LSjgGwIV0gZ5CPHogv4uI6w6w92og8i6IV28A6OhqtXNBwIbYfbyEg
NqfRb7J76rzxz5wdZ15FtouN8kRLorXc+JOV57hSE+7C2ZDyqVVDtpvMYsGaMFXWIQ+ieGeRSq5E
GRtbpDbxuoY/cTByQBy9GquHdhxvBar6okLtPzXtkeHuctNPdPk97NdXHaEF8rA0XDftOP0Y4Z+9
jZX5o42d5pvKhhe3glOwcuAo3cIQcKFd991hUXEM5N4azwq/ZYJVY7habLPZlAFkctVGOapIjqfW
6K2TVXtP5jLmVy36rq3JiAQq3qLdRC0sffRT4cbJnGIXIdK7SopivO1kIPZBOYpHHKm6/ehId22b
hYvkbg5+MJZu7fhGw30RLRavoc+fYqd0r2PLC++wJ0douQzdTiS5BHaQuY+hwgXcKjg614m5JBvH
7oDXwHwIT7NQw65VnR51UfUr6LRp64kquAPx0W+NsVTrhi2KUmriIKmJsUXMAmsb1gLXC0wk4/Xo
0VMGCTw5W/gk0HDSQZTInEa1Bewb7ZJOBRDh01Ecc7+EXYW92FY2E+WNyZWPQefr2r7hXPfCDA7O
bKf7dB7l5472Hi3iFvKUO4zHOAvKO4XKSa56F9wu4k8RPztx0x3qMa0eDMui/2bG4a0d08D01GJ/
5qBj2sZF37ph1sfc2qOXnmKZU9mlU8vWUhVvgKK9a7d1sk9DWqA8ZTJ/W1NFOCw4V9PAmO0do+3G
sRgqCdAi8DlqsBmCV5RaG4ge07k1unvHaNFEV8Y5VUuy9bLmiwjKDfoU2kuz+FoMeKTBfHE+WcCI
Vq6n+XslSUvlqhawijGdKgf2KNodZNGTHQMLbgEOuX1OF4+F4WarvKNpBgrDfULn6Wyw5wx4gkmt
GtRDp18yy39o1pv2+4rm3/O0D2VixOwY0BgxBsdAJVbCctKNGHzwyz6yKBN4CUjVUXyqfXN68hiV
eZ69obo1oyW88pgL+UqXKtki8/KY5XTMcB/1c/VEk2rZGY6ASKtSROYADu8KiKc4HgLmAXvDGzDW
iKudtUBE+my7QNgJaophHZhdgfZR0XsBjup5sfjOrEq4scRU3ookaw95437u61YeRVc526D25bPZ
9+qqkw781dovGc7B0qhIHZwcszRFP2s14Ilrbzk2kVLfiNRDeocDQ6bJ+FIOzl3f9Y82EQqjBODE
mcqeN84SzfdDX5yDOF3O8ZCCnUk9pEHAUdAK0AVCUphNDdAXI6Qga3Y1MiFxMY+fc4LCLWYh5ZeF
yS5zU8UeEHvstIdzoNR8jGqi3RV6Nve+LNvhtsX7g/YS28H1HKXmT6c34h8VllubyhZqS3/afCjB
V/srwbzDEriWsS3nwb2yu14cHDMNNi06fywC6HsuW6Zxp59DOz23EZqBonewtWly+EhTne0G9Igr
t8JgyoLtcx2Mjoe8PW868GMOHTXkdO3WRjt1uzC6sCuiAhMV8te72GgC9HfTED/wofvHyZ/GI6Ns
ALoNImzmVNo3ZK+Egvk4Tk9QShyxBvFFV9mrC4baPCnKs6nj7OEScmeX8NvUkTinMEF5Uo3tlh/S
3Bnk8qjaxii6tXQkD1qXvcnT8b28RPpG4k/sD8T/o/C6s69zAmaxfGgQ5Al9NpiAMxjVuG2TEXNK
bDSecp1gNJdcwyUyYzPSKYh1yUZ6nZjkOkXBZ5JsJdCJy9hEHNbuaK69CB3A1uprekIRUHz/kvJ4
l/RHqqaoUAWrCRddF0Zu4/jbGasIXnjKwvVTzG9Dun0vVYG5Js1UhBCMSd3ZU5PsZwAqC5sY+Ram
Eo9VY7uMJlYPwoxjhoP4wSwUIA95L23Qe0TKiO4nZhIIhVH/FPUVoiCoYQDW3FWf9NU68gjDVh7v
YR2Fhvxi1o4DVcKy7vAgUJ9r3gF+DTplTHXyCKeZPDJNmvQ6SjsqBSSZdoFlwnjJPN1LFurrhLSS
VrqvdZLa63S1BzN5rslgK53KxjqpzXV6y03qRJeUt9HJb6bTYFcnxJ5OjR0Rel8Lu/46tUn66uoE
utep9KKT6kKn194l01500h3p9NvXifh8yckznZ5DPwV0qlP2Tifvk07ju0tG3+jkvtBp/qITfjT2
qCc7/i0ENwySL5WBVBcJaC+qg6MLB2bX+3+otF9aQP/VOmBDtU0GX6WrRWMMSHsfqrmt71skCVro
3Xn2qUgZrDcxiXdm4W9Nkzjd9C3nzrAxFlhJn067E/fOfjCV/Np6UcRcUKnCH/PQj6c8s+cr4cn2
zqOa90xgAAGL+Y8eoD+qGX+pCJ7GhybvmHxjuC/lnSYWMxxqTmlpk3SuAtSeauOGQuEQERblFgSj
fbJ8k3l8D+joS7P0FLrzzgXkv+iNDEY6e1py2d+Wy15nX/a9SG+Bvt4Mf38ESd28eveDXSqFBNPo
wU2lHF0e/6Wn5jdtONvT7O1Bgz8uz9Zz/SKe64fxpr2noVfcgjz5/RU/6MQuZx4Du76Stu2zVaoP
V9QOeDkitWA/uF7wmpV0HdcNzKgbXIoWc00krfVNdccMU5hGr9JZKJDbAYJsqeddwbcEuwIeJ+9S
EVEjNLc4w82yUsZ+cQLxpe0q98lFJJgieytHrE5s7XjXpQzqT3VZn5kHTU/4B09HIhn2J8opK1d5
D/20ePuB8JNiQ57sMlvWsCnG+spDt/LNHRNcBccgOw614+0ZTROINcbm3HdFeh/l2L+Zmhd1NRAQ
P0Z4R7xgnJIgUtHCm2SKm882Ho3sX7mZfbn8qP/XSvr6Qv+P0V+UL6X8Pbj6fxc/XvKX4n9Qq/8f
N/H38hWL+2Ob8Y/tr7X7//yb/qrc+9a/+Q4qK1fS4WN2XM/J/6U39YHFAOyiZu6bEBKgRP0XEsb6
N/4b+lnQS7CgRxT0n7V7YDEOMAZK97BByKvdfwkJIz+EhNCrYaJzZ4yY+bQ++dvefZBty6xOGTMw
G43k1JTvXwvsNLeQ97AvCJpqR2fqjS4eNhp++ooXCfqQUuDANxirOS7hCXokPQEzT+tgjD8PRCr/
WkNcA7alR5LnO3QzgHj7H24REaFjyDRs9l5OTCLIyDiYaz7NyD+z+b7YFk43bb+htNiuUrdO/tCz
+9Dn/I8bsNko+amUr+XHv25aJu13D5pVQ7FWB0XLBORYZsRUcYCJA/z6PgiQzWH512O1zUwL9/H7
Xex9S/evO3BpGUoAr65B4+b9HbR2bDZMStf7pg+1x4166hknj+s/kT4+7paX3xqMAJexwZub1odH
Zea97ea5rPdFOZQHwGv+jp7Lc1nDn/JnDGRnNygReKAzHsYRq7/AgOE/mfcOKmSOYIjhlrCCFxLL
UZcyjAdsqQZAkYaP2fzUQL4q532Dc9NWVGh7KEcotGEVVof90G3R5ixoQs078G0Mugb8kHPtfm2D
9mg0rbdhjDw4hQWQBJRiM/CQJbqeg0/LaLNa8+WpxF9tBzp8upna9E1aS7pth+wVY25vkzXBzeL5
P9FWPliL+mtL/G8FyVok8MvBxg/HJ0G91NCQDCQ4H1pgaimMLIxrBmcsAgDGwr8mQbDxbEqzgWlq
4ilqUVUP/h+kEuaH3hsXtmmtcV7gr3PZRt4vjZzCb9USaO69NoIQh3j3yNh7dzBN0HqhBRqAycqB
eT3TucpnPmj8gaq1Ir/f+RnWEFkU7nqvpRKt+KYuVg807UDN1uPMSD3kJC2mZ3pCAFz8/ao2zb/9
aABt4OjDl3GxejE+LGuj9+1hVlG2hzlabCg2O1eYPlSwMvwHlKMYr6gu23dBl99UkwdXTh614L3H
RmwV5C4cQL0B2dOudM6u7kx5LfU5X/DQitG7lQs4do249vvv7/vv79p2gY5AHmFDcqBbvv/JOzMW
Bm7q2X4UjbWybTYFz0BkcPmhG7fy13VPSC7szPxD/KSDlferjCvbJkU716EQ63/4PHuTrk1PcW0f
DG21BiaKyBfC++b3z/dPV7FMhhCAFPowJT+IEousyi3BWOce5/pirxqmtZogev39RTz7vSJRb2p4
OPjEgYS7aIzMD2+/zBulIqR6qNGzN4CMlNzcFoAfBH+6SzYfuS9Gzpah67aFXBBeOdmbDO3lHpdg
pmj7iHNn9tfSHjBaQZe0pVBhHDKMA3cpRrtrxFIYhhTek3DFvKN5fWNOc3OMKd9v0okBuAFDup1g
tnOLNQrGJqWzNyb2N0dO5hrjLLGFqIlza+ToxiK3lkAb3PgBf96uPfqKC0grc+H/q/FIOyThpbgV
+6ThAn9gv7LxoGk/AzKGs0UbRUfor/kSvzqJdQ9qNDgFVYJVtpW8NWZfHto+8leGXxzE5BvrntLt
LivjtyYMPFJ19lwE2yRwA+mwJ1nfRYhLGFNr8ONZg3YafmI8ZNkNmf8UsTjWtOS4b+u+iH1xGCMc
W+hIPWPh5a9HvXvPc9p+qfRYoi2wIZom2s8pPBQIW4n9Ig2Y/o2pdEgZv7awuDfYRJhruML1Ojad
b0Vjku3iUfEwoFdbJXAp8CNzBT5+yZuMeOghhOGc59xv2HUPjZn+xCwIxjgq+XAc0bl7bNxjX7Xb
lAOEqJUacN6IZ2UwgGoHje6tW97GAeez7u022vGJ4S3txK8MjBT02OE3wMsykRCjKs7t/Mzo6mMi
/ae6xQ4AoXK3oUtFKw7mEQfLYK8zi1dTtM2DG0Mlz6v+lgBjH6jitTFaBiF6QK9CZe3Wn3ib+cxm
2dQJLaFMG2Fnb4Xf4GhVD1d1R3U4T98Ad/t71NztJrR50HbMHWb9rwNL1xKADm1AZNykAY47suYM
AFaAH14P3SyoWOfQ8gU1HOKrVHIppsneRChYsbzZWYV4q2HKkxq183mg+8Ibp59jgu2Bsha+Uelg
EUQaJxuP3oax7TMdjmQVpZzU2ZK/Mrie3fa+RFs0CO8RvfluSaJX8qTyEM1Gc+UG6smgbkw92JNn
N+mJrfSLITK4ad2m22IEwj/ptTuPLBum4nBRDrDHqKL41QMqBEncure8zNcpyqvHWCL82vhVdnwa
l4XbLNx3UEw7vKPwvs4BspreU+UTyERQgP/6BHJWmJTWPTKbFrNWgk+mJZbrAqcV1NA62hD8fWVe
WZQ7WEHILgrq8HwuFTiYlWnS6xwNZLwSJ/V15bFoYRO/Xm6c2yWKQRO3SwRnGiIyIHFO337BtMHf
QW5jv66Q+mcqqq5Ln+JPPPDuFADn7VKro3Qn7ilHUx93PtSOaTiXEDRo+2GxMGF0yMhV9iZavWEp
hz/Dc7B0079eMNPJ92ZWP5cw4IFFJW81tnxo95PXy3aBn/JbN3GMeQM7QZGEXKB1KWRknCCVS9rZ
SOoa/ciPSDJAPLQQTxElq9WAtBhteXLOSi/d0N32NmxU6dZdqmfHLM+X0wnGUknRkl/AkXZwMt3k
DQR0cGcm5S4nSFrH7mJvm7aoqBiaG/bTH0XGZmKZrNyCoGuF6P4TjgJseYK/d2CvTd2SHwTAdKOy
1474Sm9nOCqz5WXuzWVT6h22F8ifz8nEvcW9e2OW6PDrzLkn38FBRPKpuF7yOos4WXtWkzChwMu9
ZBN4dQ5rN7YEpXMWa6luLk8IfvxNfxJ17Nzro0C55n1XcWOXd1CZ/k2cAxDA1IZpkvHsIUZaQ05i
2RR01AKTvmMpm2cjseXZaZK3tAoztOEsFQZ4cfbTO51ns5k4zM2Us8OO6i5iy24y3rYerbhJ8P0m
fJmMBCz8Kc8WB9gvwanTbweUAMKNpTwvYWEAHOI7nKplOl124njSgZgbZpsx1goGG0etefGg9WGO
QS2mcLkTb9q1E//Wa3kBfdxXu7iEsQ8ThPko9BcbT4Nh0cZi02Xwi13OFSvlplodPKeucy+bYEtV
ed5bAVxF8GHDWq8wKg0EyBVhOjvNDlcGDGhKFh2ksmqNmpd5X5Dqa+Ddxd7yCSj028VE5jlmZn6l
InZ9sqBiX4f8hfVAVnDZfzO9OwYMgO+LVFor4ZfloU6w09VnHGRHjL4iVrXT8wGpJT27DAqvzJrt
Jqm0c5kOh3sA39ueCfhrEWTzJ4abIV7C7VlZEcEVzbzXy1qB+/yaeNEbZZSnwEhmDowG/eLAT61P
m8BnX8RfQTfhuvR6Ui7z78KFHDQAOra7hmYfVpWrvirqnUKBwLvFjGyM+VWZViA+d9QuqevokFUl
B97c1TfskjXGwVF3tEdsRlond1eTFU0bqi7+Lu1xvGDaOdgkNeSJsh1npGuRwwRbtYSvTGpjjWch
ktoNEtRK58XgtxTtoBh37LIun+kWdruJzOq78NPl0cqS6gqWPFSkqnvEJ5ZOoPBivL+lfEb5z4wj
LSoiYqyUo14GG8tajEOY1bDNSZOGMtShQTXgiOdE6k72ubadmeE5jQzhISmBoq8TuDQiTq6X5sbC
4JQB6EmeUHS89iKbNomCc49AFX3KuLS7FJLlFZbaTL8VbPY6zStVlW4iySwUx3u7Q38SHXyR1zcx
EglmwRJah2XWbR2bnk+reWFTFtrEKLAgIybSV7CzAeybmkVDwNaBOl7JusgORsC0I9KgY+fXz5mP
BILRuGU1WO54TS1fu+xa7b6ScGXixA64PKX1ouMvszGvW0UL/unQ3fpd0zunDGuYMAvHn2nXRAea
QQFElQASh4nFjxq3STh/72l6MRLEWEEkMFWBjJACKuhgUZsAz5K0iMGHol5DpQM6isYVpgmxdRBJ
lKAfGo3tEIJtMdw7wZAuAnLCRIMRQYjHW4Bu3xmyumZs7Sou2X+BrnySxnhqXAY1vTiv2MrFz8pl
8SkcCBk0k3hl9uLF6dh1k1pax26x70NAAquESapGWOmmwM5vZSR9C8NbikNN7X3TTjlfrc58FjoP
GEWxLcV9/Can0kdSQ/wkA3aasojmT1aHcoU3vNDE5gTClDx4GxPd1ZVe9hkYun1lL8bzoAGyQrbP
BZ3gVZ7WzfcQF2O2t6LfLq6C0FUSBEeQg1ATEDEZ5HDUkAW8hss+bov0bBmccyGbA0rWbiuG0t/3
FTZel4yeiVK2A4vP1KsIZApD3luThxCioBHd5KzbUi9REuY9+pdXf+i9fQphLfJYMYFPL1UUA5sm
R4G+z8Ez7iXVh33rStJCTuuVT5jdy+g1dcpnI+2JkR3jvl2mBICvYoVSLD9JiZ9hbKieUafwDlzY
uZrlNxLIegdHsblqDbP51Iv0a8KZFkKYrc3ZP40NmxpwyPQ6oeO19YiqgHV1RNd6O10AiF+nPSfe
4HXIMBzvyYrT12rOzwQY092iJsQ2tXVdNcQ1QvpnKPsueSMtzE7bhOIJ+QgeYTvQc0XBlPGscePe
2GMS3RmNrL7GBr99QZi8lak6QoFsrqqM1YD8oCTA4jfFFYrfmRL059IqQJSLeHzKa/hZYCoIPHXx
Cmd5bH7SaD177GtBS5yT1tF0I4Rl9ivX15u0pgIjJSH2brH0TUZiTHMZqn0RJ6u6bEokmHIfGH17
hJvwVojoLeS0bxrOobZwbkKL+7yc6B36Ku038VrrtRqyTG4Cm/ngkJiA5NrcJtYsIHFwAVufmcVc
0sHRWQvOUtNKYUWz6cPmuYQ8th7GfrwN8f4ANG/wsgv6x0xnB6eZyuTKN7LpNoX/81Djm7XGxHIr
QgPrKoUZaEZGj7qLNcmwR0GT1yKMsmHahJ4vz2HFZTKTNTxF1vINU97oRxNP4JsUf4Hn94zqYhKJ
1wqryZ+D4CUbW/6WJn/THkCveYAbZcapd1n95JuAkJL4RLL6RhGCp8rcB2/C1Ng373EtJdULOLmS
CgIRhSrHXuAMhf5wDTqIwmaqz8CQ9dmXYHNbYig2hbC6b3xASHbn0/mTIlmbRgRljm2MYmS6zRUU
HRCLJ9HjRjNU1RXW2MvWrrn8nHnEqzYBVizMW2wx6JHZEJFFNEo4UxzDrHaOuJ5XNBT2/eXs9Se+
08gOnn6f+F96PB+LGNQYaZnRMTEMV5dXfukBDcmghjCZ0z1moSTiFgVbp+ue64qiIAjHZbcImfIU
vOVuAVkVmXnPVoPMsP7i1dWT4cWSb5hEV4cZvTLE1lXqKR3QyZjTsoYrLQ6MO/ebaATqWo26KSkA
GnkdAXAXfroUMi85kpLmj7jLozd36oY1gMh7EIoFIKNOO5zO08mtpvw8CUlAN+igVJEDdRZ7SKNQ
DIqOJjSu2/KvJKwHSf7Qez9wBGiuihYlpw1kiBUVozkn5904oRcckTxN/3qJnI4A06OgKZgOgBb/
/idNsObOQ76UfdCSU3pqDE5tT0XCNQm6mAH+HOtSKs/H+d/zuUn4U38oUf9DUczzaWa4TAPQS/lY
ywPGXjvIPfp9olokUuYSHbB14xRyawS9aIrXKCKM9ZDF1h/KVfL/kHdey3EjW7p+lfMC2AEgYS8P
ytM7SaRuEKTUhDeZSNinPx+4J/aRSIUYM7dz0dGtoJpVhUqz1r9+8wcYkfZ91TmI1V34DdT+ZUGx
s7H4LsL+EJARG7kc6tsc/6W7bPSqrbO07fce+eguZtYHrTu/aYZquA9b+zCLyXr8++peEbgPixvX
TF8Evs/yfocD93ZvtphxFgdsg43dChiQrUYJ3U0QgVznNks4Xf/+kitO9u4lwUcxi2c8YVr/dsr4
5eOLGld6zH77QxeLYFdKcu1lwn9ZJYY0nRoiaAPjFm8sUjXgGR7//up/AAuZE/AGkDS9jbJ+X3oV
DxUTNEMfZEAxVgDobGoaik9W+B8eKyizjdvzGuD6YUzFbWpjm+Lqw2JlzqaHWblV+fQdgsRVF5ZP
sy6zT17R+tMHE6vnC/i2Bbq/rrpfHqusVUJZAlMvyfLuHDFxuM+0o04cCUA5Y/CAOxiaVBP0zPaS
l2oq58MApzUieRJ3uSH7uZRf//6sV37W+2+aOaIHhxRV5ofFhYeTykKzZY8V+femded//l38Fox9
G/iVn8zO1ynju9dzUUX6Dqg/sh4a898fQW/7hhdjOHkg7/5KITXa1oZb75rYyWCacgFbg/fslPmX
Fufd0vS/qMwzMKQbL3u7+KkDiCGLS9j235/COpX98LbwsHBZ6mxt720k8ss3I4KpnWE/doeKMOuN
X1I8e5KjpjexWeht+9QzdU8Byb4RSdXuu4avyEjxtMyM5hGSIsAUdRwkTZv0n6aeKTLE1Yh3ZKTz
/IfXHV2N8cTiUIJo/yQ6cYuZyWufpFitJX1OAEOyg8Wdb3yM/je6Zra0Th0x3sVmwyzzjVNpbOzE
2lub0IBKCIAbcrcqHg1Q1jq2e7vYsONUp78/m/fREYDq6yTZxRDXIwzZez/PDa1hggBttockpl2Y
XZls4IGi8x8rcDFfagIuSTOddOVAlhnMt48JtLpxStlQEPpAtXDRNgssobPW7I2dazIlGta6eSmo
SrsqWS5Xm9KI6D+bJMNPz7M3yebvy9xHPWx7GAVA6sLQ8t2yGzTnvKLYpCjtcLkNjC2YGlE3PqF0
NpLJ1KsugtBVyAJ8GREJsVcjZkN/f5QfFz+OTyHLy2ZyD2/k3dgZHwYBNTHBoBtCvT3yYKCt3mb1
4H3yQvbHk4bRIUprJCNwUP33Jw1TkFjaZUFEHMHBeU7dY83Fspe+rl/LpQPh8EGlshVdJhWziWp0
8JGNbdgGIX6yHdv0xaaFh4dlX/gV/V5BC8jzLXbN2jPWNO/g2xdKMJsX5JgejZje5e9P609fGgM8
BqDIAFEdv58c13SuNgF57SHtKgJhS4fI3HpqNxUM/QgfHSh1Y/9z7ZfmAvipl+krWr1PTqyPB6QP
LYJ5orCF8/GaKO2+81vLag+m0/wjwhkNmU1kYl8qDG3nz17N/jjB8lffjpC5r7BQlr2bYInG0uRW
2S3zyzHZF20zb9ex5IKqZRNaiQuAS0GNnQpXROAk19XSPEJULy69iuLeMZOXNsAArnTkchxovNHq
FXTmFZ29EXfDZS7G679/TR/vUd4xmTIUxB4n+nsigXInvyKZvD34Bu7VTddqTKtBIHqT/gkomwAZ
s/xkaPmHgp9XY0WYSMk4tt/vpJLSYWwkjn5xDrApG+HQiE+YSTUIrdJKg6fizUlH25864KnzUABU
rpgheDsJ5DZWyhnBffiI05BobMYBQgUWm7hY7yXVbCtoMVOPtlu4+pGoddD0FROpLRonm/HzXvvr
aZa54LXr+MVBA3Rb0FFtqkakR2fxnUNSYOuDjvxLKe0FK3KGerAdMUpk6LBP/bWYj8fw4K4TSshe
t2/hOW+zjabEH4qZ24+1E/YyzctNJhOK+Ds85mnTtt24R49f/0+ODU84EHiYCZtwNn4/JglEI+jL
4dhIZp3eYFcBKED7ApHb0RHAcsMdSJObhfYLsDloNtzhXT3KAP2SXe5qj7QBfwYjejvrMTlkNDpn
uG05Xetutbaf3kabTktmQsi09gzpn7hKc76Evy/KjwVswPlK8QrjxLTRF/3+QVTiMIJFkHCoUdlE
/YRrSeWvW8JJh/NEheR6B0v15ASxvxX+UHxyZzofz1902j7eoA4Fu4WO+ffXD4OpCMepbg4mpvHb
BinXjVWA9wclSLiQofO1bt1qk4m0wIuXPUJ2MaiCAY6drf/lFrXc9vBssQBnmXJ3MVEiLXhL8t93
k0DDYm4eDXyGNm/zB6ANywDni6ccMUWqHt12nQa4gOw5oOTBRAC1RbgBnLu02a1CcPDVLN1ta4YX
aiCH1YUhu59Xzgt2ta/8w9CjNMx/nC4vDwTdz4fCZ9z49y/pD5VFYFN9B+RKONzK3voUf6m6SA8s
4EGmzQEiMLAQA4LKWUfCFhOhNmMbLmgZIsTdp8mEdb5kVAykPzM8aNcACyBKs4c4pYi/5ba+Ldfz
TXoPTk4ILE6FTzUTfRIimUX4WNIe/v7uP557ge1RUbDvSRD50CP12mg7ol9IHwmcgxUzX1yPimKm
K35Do/CM/eTU+1A8+6wp6lOaMmgOXOzvVhXOWfGsCjpBoO02mls499k6uX+bxXRvX2/PUGjgfIHJ
AWmkX8eAg0YlJXDW2Cmpip0LmQU9K2fO35/H+4vy7c0h1hbst5U1tP78ly/Tm4M8J62gOGQpPAKt
eA8zZUS/TlnL9an8t19u3eIwlQQW4YQS/f5yCvMfXM6aAtXTumr96gKJEidSx9qhd/ysIw7edwg+
ZxwnCoxOiGwWnePvr5eqgWmjytJDmmJCHmYYW6SO8lG6I4FTBTbHY0FFktUJdwZl6DFzx/iIXzWW
0mRvfhudKrzJh/6Ic/V1hy3dTnqQ7p0RRejIHt2CrnTnZdDWh3CciULVdXaBCUEIW6ViurlosgMy
fnk2oLRjdn2bAYefUFJa+ybv5NZoSCXPA2TT9DBOukHpNm4d8oM3pkiH0xSPexBJuVOJdA4Vtl1n
cDkMJirFNantCFKhg+EkIHiGlsou8JrLiRsokuuaPnm/4F24LesAw+6UH2Db/GKtbDtrlD2e/oG9
r0pyw3xiji+RIw/Ahq4NIkjceZQxp97WRSXOIKi68MCKMN96laz3devgsZurAfE8eh1QslgchC9x
9M14D+jLEvDd+1Y710mKp4EBOkxUJVHghbFY33H1EQcsFtxPNpp4X6hjz0QRhjEnDTE0vOAdnhgm
EslRyS0PgyI4vvU9ooQ1gr6WyTa1VG5X5nUrZX2I23EVwc94RbbrF0iGxDZQRA7D7KGu95WfI29I
f5R2jrob6iFx2Fgw43Pl7MhQzrcBB+TWqVW9Z4jgIPLiaQdiMR7mZnQuwvXX542+RsPz4PqwTcYJ
u/EQ1eiuVxV2ZHkXfAI4vb+8oP2xodjB1DEcNOa7pc7JaeFcXgTE4S4HRYoQENEnu/f94fn2Ej4M
Qzc0MTRbHU1+PSzowlyAgCSAMJC322YAfh3UQJvRLpBBNPLA2SAk6+9HxvuigBfl7MRJAIR9PTbe
nVDIebzcS1eZN6riHcMvRUqOKRm7FRaEAUZ66Ne6U6PMeONoElj+/vLW+9reJ5CTAtmmgAdPBXH5
/UPPsiqHvGr8fe+1BnP5fJX0iWWb5+sLxm54akMdHDjtHoAdigNxzcOXv7+HNwbcr43w23sAIses
GBl0uBLEf33wbBvl28pAQe8VxnaYZXesHKymF6I0l0gNWbjJKrN7Jkg9Jtzed66aCdZpre2A4A1/
2ZLSgn/X6OR7gluCR7OzeZSyo7pL232Fd94dsQcd/qg+H0en/oWUjkcY7ii/2gmshGiq8R4YQ30j
fIzm08EoPym+XJvP8NtnpIBFOuMJlCGAbe/JlKTjeo7kCt337KqLUahpb7aJtQmHZjh7+xAhVnI3
5pj4F13KDxg8xli+mMsWX4Sc6C5n2QqwiI1I4+QYJmmwJf7IYF+bHZ6Z9msLF+NoEEiDNAp32iwR
t4VdiV2rsuFsWVKMK6WnYAAgx/DIFmGqjROliy7KXTyM4z29wPBBLE4uqLGvWnvZqtWGFpfYfaFk
dzXxf+5bYq2jNE3uZgMpnBeP5c28tF8XlQsOof7MHbFdQbtfRolMh0s78/Wj0ay2QP+xur7593P7
1ZBZfLjYeZyA8HAqfaBg8b7XasMwxhQdgkZSKLCT3lAb8l0usmS8x8gACVzvWPtFW6RTeySd2SBe
m9xtgyO6HwTXGehVwXwZm1G2WV4P6TkqavNZzjmmBEu4nPNbPLxkmp6JsFMfAZL6iIfuHcg6+7Hk
LU7vKGtX75aYgUrn7KUtMRxQttoYSJr6cu73OIoQODPiQLqozyqb9yJXjDgsem52LLYmbOA3CdIv
pU1OnrAHnOLurYHLO4Ai/N2eRoZgvPGYG5SczL4J9EGPk7EXRoUj7SLTcyvXAQ7WGRErKRl+VdlU
X7JkpXdkbLsC71W05S7KTXtsWZiorLa44y9bU7FGZt3kGysj06k3A+yCVH+Y5tSCS+Dcj4N4dAyr
jGYM5ZG2/6TX6XGLVv15pQ3/mEDauCRjNLjR1JO7tMRQJRxK2vE6bZFXTvrggQ0cHEZ+ewaTLPSB
l5zCUnyC4fxp7TC5cAC9Ofs+FIXzlKXMKFk7GNW9ojYIbta9ono0jaOVDJ/AuG/Kq3c7X7gChhpI
ro3p9rsCuerBqsxec8JCp9rmzKEfIZal5+1CMqO5VNNemHF+lXo6PbcDxYGnKL+skYc+DZIKniyJ
DdPEb0MYX4yJdxkvLkErsHwm72xOUDPLmX095FBe+bukC3nL1ghZlyrn+rBHdjNl+2vTyeXWbiDz
WZJ0KwuV7rEX7IGWpvAi70xvVxBBvk+hxH8Zh1LdMfCPt5adDqQlZkS62vA0CscC4vIWuUsMWhvI
XOGJieytRh+DAwtRjdUS9tgC1/6FQl1xOZocy12LZrlb3w4T03ItxIcv7sza6gauGTLsg2rj2n5O
aIVmF2qDPBGzIVseJ/LvIsZiBRIz4+yUxJ59qCpg5yEx9pIHGaW+5e1SsCAqUDbE8skF/YfVwiIB
i1n56Ost+fvl1HkeEVkJrFh07+sZwvNTmKpvlsZBle2yIf5+tH18PaaKMNIpsWjU3fdduoeMXBlo
R/dlhQUC+R35HtpceIJzRNLbQnrK31/P+lhY0ra9mWDS8DLMC9d39MtJEkBvk3aSOHt4TGKXrbJg
ywq8i6xiEFUjhD6fQofQmo4cmaZXR9VxXHi4au/IoLc2/lgzChj9eDPROWP1zUVlDnzVZuMoSAmW
PrSSj5J5jbqrOo5rt14vdzdW3DxZeePWzfO8HiNJ7cYwrll0nlU+w1+UO7xqON6bzCC1UVgPiGu7
E0k3l+WQFnumDK8SR+HtMrqvhV8+2ynv3TD1tJ8Rgp6Da9k7q58AVhr1gKE9J5XByf92tbYFpZYK
kvQRRpkg/QLCvQXJF44IuwnTq+CQsgTPm7Q0z0ft6EPjrbdpVUAGb6lLiox7pq968o7XvTrbnB+q
6mdSETnfioF1vkiWeKFUd4RZzN1TcOx2RSu/ZlmBy3nNnVkq3lDr+80WxGXZhkbKFGDGLfbfPy1Z
73hMGnvlG3TzDcyQbW+PpCRCLYjm9dbNU7s7ORk+a4qaB3bYSD2gp4WHOHWnVJvBpSUZ4Pclfwx1
Ehw7nx1ap/wV8sGNbR2HuNQ2kL/hfOuDSjp1lVmwiEiWwyph/ZgGLlxXg7Es23aw0OnOjXdAoxSe
7Crj2ZUoN8vF++LN/o8Kvu6G1BH7xO4cyHUrxI4TjFXsoodFt0zJklFGv2330OPxwTTlFQxugTak
0kkrnn8aCk3Tztfxttr/N0s6LdI8kGbTrfyngvrgv/h/VV8//0ify/9zo55//tOlvyo5//8v+C8p
p/8vB9ElcL+wXUw8V2Pk/5JyWuQac0qErmW9yw4J/8V9StA4oDvaT8Y7/1Fy2t6/mOQGjCtodFYd
6H8rDJnG4l0lDQUCfjmKUYRgZKS8d0KVSUUiJZfSSWVEPGFp0xXXfuf2eiviXs8Rdj5lfiQsqu1J
lFOpjrKg7uW28VP7BC6W7zzLVqclxb7t0iKeuI+GiVyjCE5J9rRkLfEISYCCZmdUKjlbGg+hi6vI
DQXPI+K3cd0qw7V4bp+8EnsjvMGyWkXc5gl9NFENwQ59p/+1GzlSLe3jeB+0w86cR4xfssB5aZe5
KDD5cMAAKY11ua3tJFg2yxiOt6FFzv1xasAoNvZkzvZRTrlCSrgMMI8HhBY3gujaOHLaFunH7FrJ
ZW0K55Y6r42jQg74zuEB0robaUgiQ0RQma9pZjYLdAlMxraOYzh3NSlj6NHiKnmU6LfglATx/EN4
hr5p8xLrjamq+02Ae0WPp4YzPKd5N53cwK3AtVove4L3QRJ17HBxj41pMifw1HasbO9kWRpWc03N
GkFetUl2QqzwoD17fmR8FOioXuwYkymzyY524NMuiEUVoE5zXrm7tvPFpV1Z4+U4LQYhwyWUxMXJ
liuR4Rhxb3NH4aLvzDLZ44Utwm+DruVpliTB7MoQ5//NUie2PMwTthBlVCY4mp5k17nmdbA+l2In
F9GF+xwdRPDQIQ9Z6xGmuzHyzEdmn2gp52F9WOmp13gX6Lodd/waEo9DRx6DIqjmawsREeHDfkoo
U+IHTJ7J1hw3+ZjLrRXXBGzgKHGnM/M1n+W8qzGm2Iycc0TUgA6DIdmRkpaNVqebNwNRYFdczWlU
CczN5sUhQLiwZtiD4M84C5MbvRVh798DrJ7G1rBQNhoxSQxlX+2cPL6ntEquRDl8s1tBZ+MxBWV9
QOhzf5KMjP8PfpdTUpPjalbrbMferBzmHdZd9WVii/rMY9ncVaI1Th7uUptcODw6KTEwcKpVCt2e
9R5kg8RwNl6ATHKJg0saFNyyHRyeCamUF2U6+nyrTvrTGbryEDh19S3Tbn01CBLA+mEVUYUYdRhh
SjTh0CXXRdD6O1H2zZ2vHAJ/64n5fOEuu4UJ20ooM+MvSTndF5rAk1kXyWnusRaUvq/OWo8kxSxs
4i25oEbkNDmq7Vzcy8YqKJgSxLiJTQZwXK6uO2MRwaeyooHkLBwG+0vJfFjCYwdpyWe3f8CH7mZo
FcwWcyGmDH0J1XOqr+O07KhSZk2tAqOLNEmoVTbXGKnS83BHl4qli2/c13X7T98Tjwe/InJj5Cml
1poQss6/1ppdlgQGRD1+wmy7qB9Bc1sOI/HgDKz/GRdjt4p/lhZJG30d3nDTmv+onCxWhW8DRks9
oKanEc1hqYS93atP2G/PAHUjR4NvvhXVxqiKhew0nFKWEl/CJHZRchMOj36b5mOZm+4iTw0fUVhV
YjnSTJvR9+Hizu7yaPC+93keL/RljjwIkY+XAa49hAkb4z384ntPxzkR3BV+GWY50B0qf4eBpIML
4lTfqi7rsGQsk4hR8HIFb6l3yBeZSH6zYhIvAWr7rZcTl7Bx1sDRuZQGSXgxaedZrptoFvF4FWIr
s/NwV9qFqev+0FK9tlKIrdkH8mzyYrFPrTHc0dRnG8JdqhuXaBIUd519NsEMfWnaut6b9K58eKJ5
bhxtJpBzyUJgJXASkq7b7dxZBt9GTDR/tgW5sZ81C29DvF+7PXgczChpy5kBr23DO5yyaZRM89RM
T4HdDXobW2PlbXXWzNcdGpMvY6Mdzji8yLajkAvWblhcP9TSmEFPSutnn+AgfgHKalm7QrtwGGwM
+RFH8e1D3re4pkZzJFWCYGcaaAa8RGPWgZWe3L4KxusJ/T7ZEcUyfu08UdzNqJBECbzrDe55my3B
5bL0xQ0x8RxR5NqS0J4LQQaNrbsXeNFrYZZ634pubmDIFjOUPh+9coTRNvF9sY9MIYyL7jSO/nzo
Od+xNyVSuUyRnyximI5M3sOzcAY8D2xqO1GiIANe0F8xRm+3HiEjSOAB0ill8dzH3wqPX0AoSN3c
WxpT3aiBykjsJfEcx8BTq/0d1krIZyGx4rI+Ib07KnN2qwvfyYJdqPBVZOJm/APDaz7rOts54Sws
l41yTOOuKLx2NzXava7mTtx0JEjfo/jeLULRP2SENVj1skpkc6u5rsLK3QRwzK+hkLrfagPTxUEE
kpwXyXBcEwCcmAxMWzPFSDgJ7lM3qDcdCtF8Ph9C/dxo69CnKBRsMPmrNn8ZBrpowwouGov+xgXo
3DKR6u5Sk0jUtOHBUW9scGuGVwWybhwJ6cmeKdfhcJMOFfU+jqZGfWePfXaVEuwL+Vt4N8TIHn3A
2RPXSgEG5ZVfld8SpElyjjwt/mq5NrfdsGsTRDFICerHfIZoYOIxOY2pu1HKQa+0IMG1WJvX0pfW
fZa4P3yoCndNys6DxdJfddrtkr0RpJ2xCWjYlhN+rA5RbEMS1j9LHKEewYPByDA0DHHEdwYigZd2
sDmUXXf6Fi6T1W/DymyfZ3g6Tzqmy7rHTcaueX++nDceY40nSyTpVdBqcZWltfeCI4y/SnyYJiSk
Qb3Q6nXQ3L1h3NSWdg+hQXCGn/oINqvcuxfC0D8E7IuosMPq3ibXPN3h77gcXKLKNqXs3Usi4dRl
3/QhZmxMw767VZDc4VfkXJY5542UI/d8P+Iy7ZBc5nlG8CBBOiInE94zVS02QVALEus4mrI8y0Yy
j/g2sbSPutIo7sZajjiCBa3IdqYqMpMGaOXGORQc3Y7DrpX7YprabcKJBXMSgyK5YW6aXFU6CXmc
ds6170NjZ4Is7+Ymr76tePI/feP1R0ovTV6UaJjptDInn41JDxuhr4/tHC6cfgFiu93IzP6r56LZ
KOZCXDVONdwleRg+9h2dc1Y54CUqTu4Wo6DkEaaq73kbxYO1LHy7MuNqwnHMPPOCcThPpeMiEA86
/yItygEHp1C6O0wxMDNT9tOMUuoM4AX1hDkX+VNJoPTjHI+vQ9sb5sYig/xomfXeJu+aE8vN3UNR
zNN3uFkqJcMNWhQ2SEH1jLZ1uLfa0nmMJ5+0MLsa4jZKOjvIogwB2xFkSHxfCnTEXErGExZH+V1m
xeFz28npwXJW6ArQvQDCtzvqktoi9Sc3h3IHBm0nkdUU/T4Ti/ej95wc+7Feg1+Bl087ty967tUG
0HjjTHr+bgbKuIJhhxawjrE4x9MsLs4NJ5eXTu+PW5MItp9mhcUce64LvtGxKw1xzzbEeVPYCZ2G
bSY4940zSVQtRtebFq9LL9JcFk/gR9W9i4vjaYyRnjkJnEV0OA4gmBPXGFOEVGLROITdGYceRi/m
PEwlppyywgV7Gu3v2ifv9jg5Y/oy5w1NcxWXw2WbLzqSdoyIpiz8bsFgkELBaovkfJ44XvawTvyf
SQrXP868/izNbVUcmEstX5GN2e3O0hZc0GQiOrpz0xvt1cFLM1n6HkUfIOO6JGmeiqlkESRswopU
GrY86c3ORoFNXSCYIYgCrTL9D1a5ZKvqpCojYOvkBunA8qDNzLieMUS3IT2kUOampTRedY8rW9RV
dkiGaWe6V0uYAeIx1BwuJUI3Qm2FeAFmnNHo5bb8hwyw4mRJLy7wjZPJY40NOApFOKr4rTjOq50N
wxaFQCl32IchtJeZP+1i4q+GSOWF/GrBdlwzTqdqB5EkaCIu0XEXFsFMILDRTcz60kWfd+S8XgNW
hnc8n/pq1BZVp9epp0qO1i6IRU3eEMVLSyidbJ8q3eBZXQW6V7jPZu7OSsbppBxjPIiKE2Cbu8An
mxyySoIfIJ6PiL6za0x1k6M0BN67IxZWR1WTPrPBTnpAlpwX2t6kmQMuVCsdfkU0tprtN/4XiwCM
F/oY0RAVnDlOJOvZm1kKmbpS8zQDtGk0WLMaH23TvB8MLbEJlEQi9nB/CAs2TXz0iyk9DovtPiP9
9fnRXOqrLLGnk3SxeYX63T32UnSvU2IG1dYYm+AeA8bqfnHy5Os8ltxExeCnJ3KlUli0fpCSO23V
xZ5C2LjE9th2931r1KcUhImRgUi/qMGzz+ZaaHVW4EORE6BC7FCUqGC8Iu5RXfsBsoaS6E88C6op
QgnQnXxvCJ6w1ZnuFeXWtLWQH59olbxkb02iPMHBr9Rey7naLj2rE+3j3PjX0mL+skVGYG6WYJgP
phzF8zDX6oQjQXNlWsUUjaE/IzNSzki+odNSgaWAk0kUSmO6wc69irLSHX/4ItE/k7Y0oGzlQYX3
aT+sFSvnxDPt7IB4qdb+Bk6/3A61QdL85I5EEIDPfU3GvLQiHnGYIYVsc3rpNsXroxoKyl/Jxp43
CUlyZC4EkrCAXj84bpnj1RpPINsm3sfJIUHNH0EBkZeB4UwHhnirfryfHttGxMV1ZWDnSBm0nptt
ZuKdzHkusG1gZHVDlBRVwEAnnB0m6czUFz5hw2VIVQQRxm52sLdHFnMZLlErdfJjUYs47wKCinfI
TBZEhhVWydidBmgF81KakRhJ+zsby8FITpjeqJRggWb+3mLdtzH7vPoyyVD+4xZjcDLxU/7mukX6
NayHnjRk2xwPo2lYp8YCUPW8qT/NdUpiM6rL18IiIX0fQ5tE/FrV5bSRHT6esxV3UA1d48CVJPGe
xEV3MGnGKhvr+jkBTIEg5rs/HLjyq66vdR+W0IL5tzoTJqF35sNr2M8lgyQsQZb7YZrNqxJ0Zmsb
RROFcTcRfDrlzV3nhfGPZmnhy7tK3pfmNHNnd12/7xtt0C9qkd0RO+0zKE/Lb05oDFe4QU4P2OTV
8MGIHaCabczrzIdhF9ZtfNmVpns2sOEfZk3pr4xyPib+hMNUNtWvTeDX166t3AeWPZVw7pxZoNqn
yYr1Y6IH55yQjeXcXywYpK7oT7Dz8WHQoj7YuK92vntPTa5uoW3Lc4wW4P/0osF0OPOeTL65l1jk
GKgPprsfMkdt48UqLtq+zm46f94AUzkY9FZVEo02OEMX28lr4KRfYkh/R8dtd5UqBSy7cNxg6Jzs
ZuGqC7wInsIBfxJZdOMhTEO1Y2SEat+DbwRs/i3kwAJebseT22U/LJ/JAGgFZmsqbyM479QDdn9m
p3F2JCitPI+DnCTMOl3d1qfyO2zg+nIhRTwKBS0Ct0N3hMCij8xwic/TJDfyebq9nzliCw8xbLg8
fwFH/zBe/sCKMF0HkjrjeMdyMMzzVuLVLyMRg+O3HjlITvaQkYpdr1VaIJrkqh1rZ9y4LKF5AxOB
XA6yIfcF1vcnjOXiTxVvHwbd8Mw96F0rtsq/RPBOm6L6GEGp5U+nWXmHfOj0C9D4iDfQ4ITddRDU
lndTmMjldxihjHfD3ND/4TihGc8O7G9SVL6OEwFN34bZVsm+ykPwM5G6lXz2XBjBW6cz3G8SFe4N
Q3WevCfKx0CS3SfeALlqHKwXv57qGifeVH4D/lhtfbW4t4fR+KHSmMK7D5Ivvin6Nbk5yR51JlYx
3OBcYmoOKIDhwrdAJSyULJ1uiYXNcXFB+rObMUU9x3pAbcXcCAoJkVyPyG43GrrSHX6ReIVOk7js
y4TrsHbLvZjKR1s05q22kzN/tLDsX0FLf4Uv2zckE2UIJ6QB3zvdAbm6d+0b7Jm8QaCQvczX9g0Y
tR3p/8S+KbiZ3ELdLclifYNIKGUkMaIB/loL9km7Pf5iSZCROVhOX/DpYZ2Wb9W99Vbph29VP7a1
dABYKs8/3FpxdjIBu87f+gRLN+IYIw2INFpJGyrZ2k6AJnnPUBjKyC3C4IRl9BcGJP2pnVQCKx4k
tFhmNzLysFn5CvQscBFoX4K1k6nWngaRPX9c+xzCwXS6Cxbu57zBUDm3RjqitTcihWHYpOmYbVVb
uQdbKjDKFRHdcJoYL+VbkzWt/RbBg95LuPZg9tqNzSTmPElcKogLQlmOACxM7eXec7viybXL9pkU
SrPfkhZAzDuyIB6S25TulV7oLw8jAbawBUPZPqq49eqfRuoRmJG6ffKqBbKlm7/vV/uDLAO4BcdC
5IE28wkrsN9xt/raywc8K/pTRq112Rok0DRjJredEsUJY+7gJANVjZu4b+LdpJrroGzii3Rq0Kwa
3ogCVicSNG3BGh4EoG6juiqwoQ1lU28dcNJHRtbtECWZkPfOiM1Da5O/msy4nXv+dA3R8HpEK42V
wGgNFxaCOs1AYYp/wPsUe4wlvZOXyuIWp7UJSN8jNRoD+VakUBnjGyzqEGfHCYQMEe8tM7lnj4sr
VMKXNGbIsw3HHDjxTFIJwet6rmwZeMc0ky6eGx4FKneHeRxav7zxvNy8QbMBl69x3OQB6ll9SLDd
2RE7aSQRAb0j2BueWFccLvImUB2GLFQyeuuCLZMKiEXksHOnsjhbpEl4TW/h6EAD3tY//b6DtlEE
PYWkq2/scCBzOBnjbSPyYeUWldsQdSqpPqUfP6VMFZ4md43iGKtG7bGgTg8ZMv2CW9fxmVnkmjDv
OTnWgcuWczxYiLOrEDXMVT78rOIQX/KSMO0DnXBNgEkXzivRE5Jh5PdDePQw8L6NhzB9qfD9gXdJ
qkMcE/AwgYyAFGSEvWbEwpQ5zAjbzKwroMWFVUnRWeK3fQ5J1vge4gW349dp5sNBfVdkeWCD87by
iznH7ABkptGAYzmpT+2Q7r2+50pb3GE/ozR7GmwrezDSzv4qc8iP6G/NdNMMkqNpGvPbpdNrQrEj
zl1OqY3j+3pHMHaLGgQDEz+18i+12SGIKdIQ1jvyUucsE6ZT0sR48QUSKfPg+anJvg5zcdFWzX0Y
jtjb4KQbEQDCTQS5y7n1DJVcjstUVsA7JglfOZLZ4Ib4GswC23WIZL3Nkyw99csmfpszmevISYHq
Lsy010lU3JVMpcJszjFYqknreZtahcyv7LdJVgfVZc8A2v9avk26ajJlyZbPxtXCgdO73nK6tU8J
6F52FNCWkiuEyZa5W++xn04/Toru2w4khQDTtnwdaEetwqifkA0tyIEYe3VSeMfvRqIjTrCqNHW1
xIM+6slC6iO8qYr8mAdex/wbAMPdqsz6f+ydWXPzyHmF/0oq95gCGntV4gvuFEmRkqj1BiV9ktBY
G/v26/Pgm9izJHbiy1TF5Qt7JI0kiuh+l3Oeow5ma1JPlD9nusM83iWR9qX0CqS9TXgFFPZCqCgP
iIBPPrjRTRlMKPhJBdgUhmrnnxrMC5vSwyBZEdWasndFMtbv//igsv+8uwQB6GFMsiyIuAjX5t3m
7+oKncl8wkjU3fsh8Aj/TP7Jsejufn6Tf2rHfYp+VCQEfzf/9gcI8c/4u78hif9yVRn//fOn/OEr
6r/8/HD4peal8h/+zzonQXq8a7+q8f6rbtPmr+F682f+bz/4L18//y3X8R+HDNKpIX1GmfL3d9yn
aFLVe/bnzfavX/Y3SLGFwxm3L9ovlz/Ob4TiWV3No4c3USAk+RuhWFi/WCayH/6DSAYOPxfLX9MF
jV98FJ2IhZHq8LUEkP71BfjPEpPX7u+CVf/LDWZDU0UZinuDlbbN7/vHt8Zg1BN0KQJ08s5SFAV5
se3tMttWsXFrIrnZR0HH82LQGIftlwic4BTaTKp+95L9N5Wv/9PM9/sFxvxzsMPHXosh2mJ09sef
w/RDTRkq6HY8EemucY0NKRLgkZdOi/zqwAa0dC4BqK6WlAwOazpmEQanmBpkUVbmtS1B6pFAwr0Q
3Zp6fjBj7JGR19i0T3iyHPdQGAUdBzpSy27uxnbEqUI6tg0oiF3PY0867QhWdwjydZzVlyEZzn0C
0sJkGoVIOKgZjmYhwRlFBsk5ubaRWa1rM3y33EStQN04K5tzsYAHVzH85xutWg8xPMfUS10XV3NE
0BqMcCzNCxG8M9o0kQte2JpNyAuE/oQs10nfsEBcqME5dnlmbGwZLkdxUpraOKUJ0fFZSybmq/ED
lOAbqJE7Ybo3JEvAy2Mh4ZYPw2C/wql1SX1KbtFgtwsr7OzlYClvZ9rRM16z28qbbpzB/lIy2nn6
m1brj0yu2Wm5p8qu7p2AQLFGrZl6rHohyoVw+TGAq5C1BXodEKFKu8+oNOdkH9PAz+B8C38CqG4L
ZjOTmXEiIn0Y3OlAjXDSPCxXEFfSRW+QwDg6D1lKeI5+X+fuEs+Bg026fyiH8II2jbkh06qr6Scg
i8Y1AJ/G6W/K2HwkzKpc6JrFTOyhzIfvLvP2Q62/ThAxRuxbC9kXL2S6bkY7OojStFHUM0IIIPW7
/iNvr0ViwymlR0AXn1Fjd+tR725DLXgJCkjvjnmPUhtVtts+GibKKONTZdltTU5R2w2M1QlmUAN7
WrYBqI5FvkwC6o6hoXeEWW8hZNZpE1zemqV0HlmR6eSH5Z+K+Tc47WxFIFDGqhrTZdz80BsiyAKd
2GnGGgw/14y16fDkMxFEVyt7dqtqOsc4nJ67iRikxLoLhq7beuM8N3LCfm8JZ4Vd7wAgc+WU+a6R
yYvTBl+Jpk7jdC7sx9rK8FqWWgQeVb/jJqXo7Kd9EcbPlpH3LMfVqovlZQrcYzeUKxgnm842z9Z4
V3nFCcfpsq4k96w1qiN9365tjXDVOgxrh4CYr7jhrkXr3DAmwUNqJztPXrrQOOaKYsDf17mZL8FP
k9ThX6KZ9Qrh+7kAnzwlzkcwRet4TmZLNKM6kT1T8eQkKYI9cz0OSMM8SK6ptymTCyv/ZV8Yd1mW
rQxlbVJ9emJAuOsICScKsF9gAH0mOH1paemWt4a70sHa7E3VWmzx9HYZdM6tao0bKVwK3+kx6oS9
Klv3lcmvu0wYnmL6A9hKkZENZ1fUW2BFy3zy3EOX92s05T+czroYhKfyOImzrxOdUbLei/xwj7/x
LU/KfdTanyohQw/BKy4iIHhCZZskJUAu1/sju2eEpi6mPjBr9wzG6+UU6OcQ3s06Ny6VQ6hrrfPK
s5QLdW3vFdGJcFxC7ICd4uwjYG9kgak59sWm+sxSYlHGvLgiM9p26GqWkS1Jva6LD2X7K2t0njJm
tw7/YEU64CZFYr0aB4WysHp0p+oc5M1rO2YFu/JWogX0nqZ+fHB71lGDD+OvOagwWHRZdWWedp7M
8rVJ7TfRCKZSwVEf29dyTJ6T0c22TcHvAZti1NS66lhzupG4Hy3t3vd4eTIElQycbhi8R4RajUgp
oL4hoK3inev1+55VuRDmdqqKbzPJtnkbv3shvkX2GUxapTiVLJ0XeVmQ0Fl6X6jznwYboSDjmTVb
1U1pzswmC6osQpZkURv5zpv8d9ECnCprn/dfo29TB9mCiLVHQcc/A2XXPGG3zWg8l/4cYIgNxsra
fKln9XucuDwYKFBk07+ifyYC0btqvXfUu+Z2Enq3qGkftjVYRaHC/RRaX0guWVdXICiZpB0nXlYt
CE7UhRtERhFCEWb546wg1jTLW8oK+3o1BGuTQQSP3r5Bf7FmKXOpCgRXowwT6AvaydLtHKBY9Ike
g4Sy9B6aLJBSLbyr03ZLMncFJ4JXMllXjntqfXOvJuumr1EOVTeObJYJ8LOdQppAR3Hj2K9k/j0G
GdGdTUVkGEo1NpCl4hDSVbBpZLAtKmdVqDdZ57eZ7z53lbEfUn/VpNahr5tdT/4di4iVgYaezaOz
1yPiOpO4WSTuQxn0K2iNuzG6LVXzPDKt7/t0B/ESvq/xQil3Fn2H2t8PF66/jZoAPGQd7CZNzqLz
6uoE5DnPKcHSGgj1qJ49vyLojekqAOTcF7s+bY+GexyYXaMQikDVVXfaZJ7GgZOrGJyFH/PIa7Z7
sQf5VYyHsHPXytXPcvjOuukWixt6E7TuuvmNynQOIopXbWocqN/An0Xfkcg/ZWidTae5NZ1qFyXh
FQndWm8JdbEr/8WLATm23w1q03Lk6KTHrO3q1i4HHkL1wiPyVI72jZu+dR50uy5/C/EI1kl8bPX2
7KJ2NQGmbEUgT/hfnsHNomJRjJSG2xb87Vhk59LO3rJQS1ejZn34bnnbtWKnhvFEl5mtmthcxr6x
y8wa30D73k7tCxjQdYpqA4sek/T8IzPHg9QAAAaLfBAYKxSZKOB3a8hBWWrUy5jlT/QgshuTQ0Hi
jeRYbjE0NRluL9Jah2zbm6cp9vaEPJ51P/rqvA7NVBixI+D+VEzRB0Qu5N3IRD9Bx2TzSDJjaCV3
Ve6AxnTu24wZEAq1KGte5SlPyat6jMEDmKW2KeoYnUK9QzSsFmaHjzlymTpNYp1Lfq34gruKnKtt
OvQ7lpKfwDkOMmIJWfICVuJoZYImdEj3PgumsE4PFgmOGHeeqqH68Ms2WDcWic7ItcGaaUipkmZa
DvOSgICBu545PSl/NWg3XaewUawp5thYkL43SZwuWYKBAbHsSyGdVxYqP0TQPpN0sAWIRLKOVT1h
ud2pPn6K3WoNpXPpiG4bDhQz07Vjad5y8ALGXpp2dl8W4GmCejsa9trttKUIT11vgwiXw5HJJzEM
aun336nMlmATmhIKIu7YoInOMRvZaFw5qbsc7odJblQN7ys/l6zDVxo+etaGkvsjQnve3pO7isCJ
TjXut5P/GLriOez1+6jVOQ+8bUQ3GiVb5uC7NrIuE5bGomqPg57ddcYlM3kDASedojdNl4uhNJKF
ahEHxB993+ycXhyjoiKUrRyIsyP9sS+dbz9/kjybowpvMLCA0lTEidJIoDqImmNkjOEi9a4O7A7P
at4jqIS67rcrMnMZN1A/tJr7nDQsFMfyqZxCaNDavhUHgDRASDmyLErSIXBuysx5MLJrZ69DNTIG
b+ukhPHsOgCzs+wxRAi3zDt4gD7O59blRsabRqYXbCXStR1oobb08ThOas8GvKKGrPzmhYWjeiqb
qcNLb7eQ05rxO2+YXPgx0vUqMbvPrlfJGmaIvrXtmN5hcgKEHC0DFs8e1ghy9R9Onso7z8ycg16G
dohIzsl2ZKomTwpH6To1Mv+e8TKvpNbIt4xqeJfiAWbwibZ93cBavIHAI9ol0hy5ZvHGA5tGe2Me
TqFO1L/4lt4PjCjTBws3fZfZYwMYMjYeFNm2G8MNm7MnQejoeZwddM2tHuj3qI8pzIZFV+X1XZkl
5tXjJ15qfsndEst+rxt1cVCdxQZbY/nlViF33KQNq2A0vH2IzoTlFtAN5l9FecpVHK65a1g8s1bf
axBGTyJ3gxtcVvWNj1oIJLRG6zVUPq87U6ZTg32cBLHxpLw5HTAc9fgBW5j7pFc6E3NF3FrMmGkT
OhPpk8OkXgmS8G+ZHZWPNDo8P14dZh9e7LQvWmraPdJNGZ+trrGvth/Le9/Ux7u694tbo2fY3lnE
yFbKl4fReupQs7LCq7b+1Az3AUu/R80ibnaRR6N4tdEWboay4ChjanVXdW4LqXhyjyMX5pu0I3eX
qdbDsjYMHwQj55c27ZuLDSj8TCRUvM8iyP3I0mdnXiQXck5kRzXLypS6fuGYBXqEbkJREAhjqaw4
Y1sVFttsbrDRtpECLEOEuEnaYwxhJfJssl5bDhxPb7GdittiaE3EJK5xQI+JVglhMYa56KKGt0G2
yzhCSdU16Xhm6cxNWmRj91DzzhyNaFWP2VYpI1+15fSDnS6D175uoVsE3TXQnEcvn85Ombw60bxp
y/YSkoVFbhnHPuJyZziUUbxmN+usbZdESd0LVxZpazaKPHa4L71W7rsxJj3BsD6dlMtMxO8WJAW0
Q0u8w5sG0gxs356LwbIH5vee79x6oaVv86B6HoS6itzaR7p3m1rtimzEpYxNfuJ22yV4r6onw2j8
daHVL1hH5WIMIyrKzLl2VvcYaMa5GNGYMXFcRDI5joO2D70RF2LY7QujtFa2JtJdls/u6UmcRw+9
iLDSpYrztV9Khtp9DSGAopxk30UrrE1XNZu81siVXNftMyK6BbnFB196iHy9TZjm30VeP/7jYYf5
07z127ADI7nNRgfJpgNpC7+V/6ehC3syKibb6XdO+kybHx2moR3OQ88GGCvjeKM7pGsPKpzuOJ/k
fR859tUA33qugtIh8N3JuxcPKeqH+/NRSeanZpyfH3t+kuT8TCXz08UWoTwYP5+4+dlTU5g89GbO
AEXxaLbzM+rNTyuYmukmnZ/g4OfDPIRmTQ5Mot2EAc/6OD/13vz8Qx0P11k2lafMr/0tvFgkUOQ2
efs4SMZVbhAXjnlUbNgThkjyOWVIROj3YcDJozcsKkurN68uye53pVFTn4dSNg96rOoHXdXZAc4I
Iuupas7hRDfmzyedCDCEQX7Sebk4B+35RNRCZXyJ+ZSsxibay4KFelHKNUstDtN2Plc1hCXr7Odh
S6RNvxsTT77lBXVGoY/+vRUn/lqaInlig0PDwNyXAYrsnUM59vLO8pXxI/C1YZ0BJzKLmEv+5yWg
2sTY9vPNUM93RDDfFmq+N+LIH7/1+S6p5luFeY56MuabBpADlw5/TbUPSSdYs0LJfnjz7VTP9xQ2
Q7kfBnVU8x0m59sM8fxjFCDUIaeznj4ZEh6QPPgVeiujfuqrTH/xxraBexKl4nm0XYZaWSvG155Y
DZ4ak2V1ETKASnhvrgliV+DNKeAEtCJiR/Nbt07zW+gdEaQGIW8LBtQIoMpNQdO2czTpo4iv3ODd
ymyCU7C/TTQ3yEw3+BlctCjNz+9oVvT5boZaj3tac3PeTLmUy1qp9KLy2Hn3SiEOWcwhsXV6j36V
nTOVAsbcvF/AOk0+TL2468wUZ1+hC7vcSOTWRUW3sCQhNGHglQGJilGgLXS7GNYIiu4l3eau16zX
KmeU0+odncREXTnx9iVDPuOyGda+FlzjuLymjczWWh9XK7QeGSq7HPAQDfsXTcyz5hGhbLa+v64L
6xF1KxWQJsy1jlCGExaBCHKv9N7rHe3oRUOy5qInMUdPoqtLJuTCaer4RjrONTLiK1JGeSAzN9nl
LmV2m+k3oWmQrdPJgd3N0FH0NFDcYa6/Rfh/dp4RfY+jliAVnSRVcdKuhTEeK+qPRZ/x6T1vDORb
3YvdGuomx5K9yZ3BwkGuxLYc02pldH62qCdrjvoEikm68AJrgb1hmMpYRa/e2WHdUReKhe4M7D6M
/rFQwxN0lPyh1wraMWJ4t1bbdh7E6ASklVvIVZpA8iGnjFWRZhhbM3aKDdnQZKtaXb3pBM+a8phr
BujJF1o4uotwqN/6vHP3o5Gw8ZjyN9tIqSBsrA2pixs8801cAawheFtF9aLMsmFZGbM4vsBegA8F
lBzZJ8smtpGGhH5GaVHotPMXG+AqQVtUTKOk5ZdeoJ5UQFIkmGiOnrkfqP3uytfZ+9C0SYo2gdc9
1p6TH9BfB3tR+Pq8U4lOKnA/DUBF10RoE+8CDhQtQ0/cpd+x6ZCy64A/MCLcJFqIjFphrFQOr13q
y0/wUvYiJTtkkZR1tqIqwJ4yRh/jKF769BX5/wlYHe8Iwg7G3L1MhhIrIpC/nXq6Hw3lUAq3QMnT
Buy75rmCcIMovK0r0a3MmMPR0Gk8utzjssK/igZS6I+QU2u6V+PHoHRzbZfxowtllv2/v9awXNMZ
F4guQkMeQ9c8jG6PutXk+RoqLgliBKMVA+lbAv4E+XmuKndRQ4CBFJrchX04vcTe3GSG5riZBvjO
i6GGC7aMm256I6o5w/sDO8dtU23JQlec3SYu3mM5mvtQc/SD7P14nzZWfQ6U21w6mNsXNNbDR8D5
czAEybDDXFF1c22FP6y9Ned6q/9Zec01mNDgf6Lx01bBz+qME9d69OaSrZqLt5ZX/OfF+09tqP77
3dPvEzP/8r9bYm2/1O179lX/31lj4Y38+2usaxUVbcVe8dfF2P7z3/+VteO8/eLL/nONJX4xTYEg
CIfmjIP+3SbL+IXdESAonM3ObNFkXZUrJq///q9ssmx7XlcBWLE8x5wlEn/dZIlffOyelmebnpjD
/bx/ZpPFEpcV0W9VletRTjloBJBPOcgefX3++O+2nEWeaNpoGe2OEcXIoJFGnJndLusQBROI84JS
LFx0KOiWyEnG7aSar0GIZzhRL5mb6vdBibXFLvvPBvk4cSfZPAhx2pWmGRpI1zJ/SAq9Psx49fkA
zFcTpmTM1vGdU2gYa0hJ2lFLcpSGxS1JHtB7olFSGtsviuKE/f14r2jpsiK90C9AxA9R3uaEgZEv
oX0ixsVLB/TVVlr5hraNgRP7pB0nMZZGgg/5rmH3FrEew6h/xMDdIR/uyfLInPDCFsNfERumrfWS
xtsw4/xIUJN5aGJruim0wjnKPIAKVrhW1qPxHJ8Cn9lWlLz3QPISBospeLQR+iwIizW9T7BqsN0v
SaFnpiCs9p60rm1SJdaxcIxhLxK73UzBqFZ4h1BWlAYCYNQR48D+xjbab6P1b+sxdNZGZbp3aN6I
qS/kWpZ1sh1riH8IvPOTGyuS1IY6+DAZoe4cyo4bNA3FCvCHQP7nu/ukMoobPQ2dj8YZ36rBl0uT
EnRGz9ezTo//lZvFR+v42ilwOn2PTMFZRKg8VlNqW6cpqdqNnamv2Gj6LU2we64IPd/0IdiSNjYQ
QOrKY1TqYiuTJJ30flkxdRjEvUf1VRQkDymAZiht2uTFVOOL5RWSjIcR7eJ8W2e1frTm+7tQlsRG
z52ecKlEuZfsXOW/+fO973R8OhC/UW56Ay1GR4Gg5kqBzyKgBcfwIXLTKwuJqzvXFd5cYWThEF3r
gNSuxAUvWUOLAetHTYIqxKNMpE6ZEt9c93Pt0lDEuCYodpdZ9KmNy2fer/7XMNc8+lz9TEJVq2yu
iLqiph0MgGwPa0cNJEJQPMVzFdXN9RSLmzmSxHpN80HfxU19b8zVVzLXYU5s1psMYeqTHnaExDke
6j//SvzHJTdpN+l4aE8lNty6Y6y08DvCSYehnpe1WIirbQaxdZ8H7IOo1KriYjkDZgBb01ayStKz
T4waCiIWXFlkFBtsPtUZs113Q9R0BM4FBlcqJceZX2+npjjN8HnJfLlC6MKg4r6OLW9LVYvj066f
jLAeHjBYMaJi3b4zmhDHjeWQFxOLbRJ12VMaJ9GSP1W37u2xY44dN6iPWy14ZeberYNElMeoqXFk
j72DFhfHKre1XYlVG1RfqqjyVUjZyzSS/svJrOGOQaC/KgbyFtCXmMumdm4IGDXPaIZgqwY2on6/
j+56I6VUL9A06fEE5kdzph/N6HNJYxF1elexmo2bZFFMxl2QNAQj0dHMVZDaEKqG6LkOmFk7oVwl
TY8mzykY9Qtp5yh4UoRKo6Y7K7/X2uex9p3HNmzdXemNwTMoccAHOtgTu0MPH1kI6mNcUYfStaNH
MquY46pZ7i3tSdynk6Hd4uWaKOLS+Bl1zrMu6ZqVM2KYCTED1cOlaDrxhR2juycVoF9pUQ2pApAO
UMZBTTee1Bj4s5miO+q/OrPOzm5h9hj26IHpnRg/BDjHNTdNNsYUPntWWtxqlXeA6o2pCydLyC6S
eA59mWFIwh1aHoYuADCOxD9eZUNC/9BJ92ClWXzpp6A4BkYTn1EvMYHR22PrRB2e4qZ8xunWLtjL
sfopR8ZuI7k5bQTjPKtHXs54ih87nx8j7cfpPpDT3WDn2UogeF2psY/2qOnvuIeYVOKQ2di6HX7Q
BU07I9Wu4VDqWPxyMtFE3pxV4tkg7aZoRUomokURHQfcrfdlaKk7O0YlnkWs5yuDjg9ZxNyZgS8h
gY6KWrN9Yw/qql0hALdXQeRlWyxeFWkZuAC0rHSJaCUEpnNNTuHI/iJwJ1/5Do0THIW7rHJ+RMID
YR2zOWF1y1ZbL4CMdPSxZltP664NOF4CCH0qD54AOnMrzj8DaCf8bxH5cqrxxbPX8TSntnDWcMv9
E7E2+KlFZ1tkQZth/6GFLd7kGNrUVRTet13Hp6xvOX0Jz+slrhXhnTu4ZAvs3aYGk1H2uAplu2E7
gvlYi+/dwZhXzU78VEBcX5cCDYY/yacsd7a21qcrhzshR4rov7LlhdvtF59q4A3l1Om1K9G0xsNI
AEOq307dxFwC7Si3XfxYN5VgvKn5y2r+S3vJGGzMjnreyzh6GpyEbII/qIvfOlcEvKiTyQQWqcPa
hUoyS2GiG2IgLzA8q5Onh9BXISdHqLaXIyOIpcI/h2gT8QHdQE68jmvu6i6priHWjdVUwzZ38GDv
zEG96xqnEFEhq0AEa6exP8acZZZlf7JxJNq7MdjymfavtLL/L3f/J9UWUwTGevo/rHeRH783TVSH
75X8Q9H72xf/WvV6SLGQ5BOL4ZmuB6IR8dyv+i1P/wVNF7GQMGiple35I79VvYYumOwRrK7PUvrf
uCSG+4treXN6gIUzDemX+c9Uve7PfPbfVb2U3HM2CRRWIn5BlPwZHwnDi0i5uCMA1FJSbBB0VSAf
YsG71Ad5sTAL7CFrYGo5YtIwIPIS3j27PmsQgzaLeMFo+o445v3PnQ9u9kUbwFXgNEgfkqjXrrYR
yH04qDnoJ5eHKnP1cFPZ7P2xrvlr1yzYuee1/ORBnyT5TaknQSCC/g4GLMKADtGGBgBTD6GRW1jl
hEPtgp3nzhlUBpFieghbEzkp/PAsa4nC6tCht1FVHaTn58vBs3WxYbXVJstgCOEbuOmIyy0XPcl4
auRwa9NJfwjsKH0xhyF8UAL5tKMLYrG8MTzhhKUFGLVu+giVbzNFt1xEK7RDPUABWPLJ3o6FD1If
fj/DYgNqBjSS/DLUdXoupiRe54QmLXIxHEJ0O8SsShIDzEqgmU5DhEEAlgC2GB+zIxZzvWqZ75NJ
mBwRAiUfvYMjGUZL6n+GSgsfiQk158kOklvcppowVqHo8lVj6xx9ZmItdDMaFkQViJuYPwCtDB7c
Bqn5AUDL0xjlUChdMWDmn+p8WKZxrqvlNJQ5tospMefcPMQATh+/R7mVfekioARDl1FouPY6bmbd
H9Eo+HQvkIM1xOPZBEDQ75pwWDo5mtdQM4GYCHZ3jDV6n51fXrxKguIJEIYxyKBjiFS5QPTIOlZT
8oWKA8ELPGS5M2u+jzGaeQeDqvcINA3pnWZ9NXsMRZYOChQwirtU6u0n5VMvN6ZQA2tJzd+6rTva
7EidkclkiwnfNT3wDOjU68fGMsUFkbR1DJy2vspcqnfwXDJm7JKX/qFhCjJnrw/Fj5I92WvtS2Ws
2OegCfHjqngzWqAqi8mYo5ziOK8eyBnyLxbov2A1Fb1/jBNVXzJZYsbwcolWzSc5745R0vBUW2B5
uHN17Qtin83FbhjVC9K/7MOBOLWF3MPHlfD7a53nJlPIJiNstGoYmOx6bhWSWzSZ045RQhMlQSPS
MJILZd8/+U5f3NuNmvamkc/PbVIijJEayvbCYaCpG76+Yr04lMtAF8lHyMM1f2mAy8+q0rTc6RFx
omurc4hxtyPnklI6IDWz0kF/DstRf0Gdb460hmqa6Tv8AT2U7Wprjp698MySaJVar3pj4ZZeiIhS
ghwInK8gFdNrHw5rgyW1mfXmD9X5pOnpSVx92O4A0QP91/A6dDEB860cIBTX/ZWytzhKUqV3CYlS
NzmheTQKYcOH3ShdlzABnqfapVcKa8xpgvwCTKUNKgh9YhyIQBA4AV5vDE4msnCqoh2gNlYA47RW
c75p16NqwMTAkKgEcTkJN3jyRUxL2ZjU3g7ciaVmtDX29aYqymUfZuWKEEuSEawp0o1l1g+ZWgvK
n2wpZBl9xW0hHydXyoOeGEm4LhsTbZlmif5F40EhCUGYcCWTsmxfMzOWFY9Io6EojCYe7Smzywt4
qGwkmzymeMimAtMoE9ZF49ocLG3rtLdlmYyIx3Ol9k1W1y/1XIfjOPxMCM6jPqw4p7s0dQ7ST+bS
qdUwLk8+boBGxCAPxZQvfOKZn60grI5mIOWr0blxusjtbFq3gn6HNyyJ18vMzfRoWZaT+wO7e7oL
M/SGZWSB5sk7dcNVYifLEFvlp6WFbs9CjXUhL17fn6K2DRsSkMPRXtUG0AgSwFtPLglJBJLB7+m4
u9ZPWZDVcWiYq0T366/RqhV5qIO7wMXILWN12a7KqvImcKIcqygIFMjXUPdWWZ8mzVbAvJIIO9CS
WZHTsNaeclYOKGPDCAuHY5d4uyD08NvrVr3irVl+DySM3OgNY1WjxhrJZmTgcPLT/CHXeNzA7EUo
UvqyfI1cMBgLqkmPAONKPI2uwqTK1lMcdfadj5hWyxcgtt6NF6chbY7bwB/xitA8F/Akzw4zscdy
dMlT9Zl9l0sX7Ye5GQuDmWgddafRbRDrQaEJn+Bm6UhJGdJ+6yUpNAd+QmnS7LPIZVg9eq8N6BBy
k1JRn3hu7WwXWILw46q3nStnU3XsMj++7QMlNqZnAFEP6OGIP6gYuKdapEmixlNjo5UqOsZj4D6P
sd4vUpr2cxKTY5+KEoFbr6KLgH20lJNhXCD/q6UBUOOpDfXksfDNYmUg2Ct017w27OYuCRj6VZvE
5q60M/2KO1n7IrQaLZcIBaGdpjL3dCh0JrjBg2umh3hGVHRVStcugRrJImPMTUSwjJOLFrPoDq2C
HUQ/5jY7cJ/t7TrScwInIGjPWZhujB4nSL1hfiekZvGObDEgoLcNUW65SbusJ9UjRWTeg+8Fl3ja
Tz9SsnBXGhO2CliJkmflpPUxK9B0saGO3hCxvWZFOG2H1h+2QYR6z3Wy6D1oR9oar0/uPfRtWxqo
aYd8IN+UzAPJmveE9mtSx9hKFKoCekt1cu0se0tlN0EQMMTgrfU0MdINrrqZ7FJwuNSmZ+1bGTXX
curVLtcqefLZsqybuXXMiKyKFomCI6/Xlrm1OICWbFq6q83Vcocy1QyBRSMpRzJFo6P0vn6f8Omf
vJrZHv1nLfedCuRtqHfiQbfa4sIILcZoFdrukWELzBFbErqTWvMGsjbFNvYG7xYzY9gQiDjLanxd
picnhkkJoiNA3pkk941r+N9VmZoutzKlxFLJgh7PKBkb8E8qrVgi7c/TSzTAnV/YuBy5vzOI/VXd
RKh7sVk/iwmUI1uU4pIUWMvIFnBLIG+1Yb47HUUzsrRQPjlWLatN73tKA9vMRMsK42lVQ/8PtqZ0
0cqBcBj7vU9EhGKwGTvPHaz+R1bg3T1hUOW2STLj3AspoN+QjcreQuN4gOoabp0sbV6xXau7agw1
fyXCFmB+SYq0IxOe1Qn5xdEdTVZoTtlDOzO19o4CtsdZ6XfyRRoNuoG075jvoLw3r3o8lM/sJouL
X+M7GpxquvVaB8ka15Y1rOwSFNaiqqIpwxfmfirLQvoPfH681bogv/GLXN8Swjh0y6pvNNpG1/kx
TV5jQMe2xveGTeW4JBhDW1tj0X3EAjvYxjfxdfeYrnZxO/V3XYL089ffsrRYoRZW2eFzdq9mzPy6
BzH6zMPJOK6M8uLizeNeWWaPdpLeIxnDmpaG9dHPpMUzS3AcoNxO2+b/wd6ZLMeNZVv2V8JqUDPI
LroLwJ5VmZX3LUlnK2oCc5ES+r7H19cCJUZQCkVkRCrtvRwkZ5KTcDgcuM05e6+dmBjY8FLWi1TH
IDBzXek85Cob1RmQfi+aSwOE5mxyp9yH0i0ODlzeawLG5TUd1/zI5iU+VN4Qv1coWIVzCV7wCeWu
v6ZSbYJXBZl/0duyRQkb1/0HOxjEsMt6vR02kaO20c5PNTWmOeUNGzRn5pMbe3QAU4F8I6XnA6c7
Bx0000rbuSCNmwIKM9cnEoflJ89zy2bZhtFIeXYUdrmQBMMRzNLqgbbWMiegRFNpKzh74ftRUcZr
4ST0jTEhO8xtfnuvYq+7tgYtvsD/P16NgV5/0l8m39INJ273CGaq89zrwR+qj31mV0cLgsRtCYJG
LTxPzvyE7D0f3AeAG8P26Qm7MJYx/VIMB2ChX4Ie6hZg02m3+8FAzaGKJ0WQSI0oQicfTi4vOoXz
qsgokMSNZr4XnlrAVirqCqV7UCIgFyJ/MpQCWW1W0p8EhHsKkq54QI5By7EwnU2MOeceCfuAfHHo
vS1xzVW9UjscpPMEfzhiLGNUtkTkiI1mBRgLYd2oM3OYpEyT9oVmYN0cAl9P8nUk7ZoULBWnC1sC
bPBlp23yXhQR4VRISFXTZx06tPQV/CbN84WeT3X2kJIlyGiLnnIK+XiXJKEL9Bg7Wzzlp2dXwIjG
TRPr0+oGQe3aFFW4sc0U6BYdZO2a9q2x6VSZfrSzMfkw7bJr3gHI4qIxdOVGNGVzhS61fKDKPmwJ
u09YqjLhz+l6jPNcrUxeaQVLDEXL9pUY8kPmeJRPAXxk7jyLs/CcZHHpb7Q68C4p7/ERoohWB89D
GJ4aJ/lcYvPTeVxQttI6uVImjCfJvU02L0fT3Ht+r4IBoWhKLxkES6+FpPvao2bMYXrIiNZ+y4IE
mSi2m8C0tYUcDWMqgcp8U9WYeFszDRS2pj7yqFgLEnNT1hVfDct4kTiQusyu3NXMSOcgkr2cp4Fb
uTM6UAB2UyB2BvLb2m1nmglIeOxqEtijSvoTQwYi0UxEcklJ3t9XGm2LEoXZc2KrktZtT6Y3y8gk
X1qNX9rzWEbB1olYl/VelB298qUTRnIHkhtL3CXmtKeobTOmHMcsPoepXl4ajaofEnB7G+Tt6aYF
6bNNm8EvoBom/T1mE02s8XZnWwUM6Ie6tINiTj0uPqbgKbWtjl3Fe7CaHlVKa3W4JP/Tu/3LFkSd
ItGf9G4X5+fy/Ms5ff7l4kw965fNuf0UB99UtaZW7stRvhS1LP2dNvkLgTtYhhSOTlf2S1HLoimr
GhC5ae8arISmVIzXopag/0u9i16jOVW7MDK+dnLFO0FneCqTMWNoAifjdx7EP/MkfociRzlJfQL1
LrUzlRMR36njQia+Xndjd9mBtAvDfi0Nf4VYbBH1xvrNdfqB73Cqw73tGfPZ6RRPWPEp0AFf5Xfv
5SUKOg88CEt6R6xD2+shKTZVZK1SUOjsvR4TYc7r7sHRV4o1XnrJKOa+/h4uxExjtO1jOlSUcv/B
WX3n1/1yVro2eXY5vRfI8ttOtpsHmSOTwl3m/rCssRbFsmPw06yVCs1iZHtsKclcltDhp02KB63G
nZbXqEzNem5o+enPTwhC0++vk62x/zB16qPO70JqEoRBiiM8d1mNjb+GQbCFmm5cAzd1L3vfFxSS
FEplcduU5AOMpAeieq9Hk9Zx1Brb0U8/KGVqnih1x5imbXdvGDRTrHSF2hUMR9p9sPqnmKZ6C8FA
ZulR4hyIOjb/LVtmk0BOEElkPusVLh6fXHDKEFQzFgWbpVQzj6JQFqCOVrmRLsIYAgj8NdbqO6lc
d1p2Pbo0cUDvsLoCLzdMivlF1ziIWrWdJ/H5F9mhktqGcRQ76XvIqFvFZ4BrPyrpXqKBmaFb3OX0
HjWDFc5927QPbRPls3Ig2DDvra1R37tds7VJAY1bKitlvUiqGPqGd8KSE1jhRUwrhWCVuW0OxMm7
O9OvybpzYRLEk/P0JmnTna5bq77SNxKi87xJ6lUR2sNKgQrFPLHQkLwTKj9lSR1bX64A0fcsQ9Bl
wQbpaD+3K73IwDE+SNvZwTWeWynosthk/wlyLmhXgG8IE8hY2ndzL664PLyNw+Kx6K6z0oQDjYFf
0TdNLZPZ2LULi72qhnxOLT761qWWFocU7lsQ2MzFuIqEs8sNnsyW/RJbJCW4idgaKeXFkFsryDzn
ln60YXws+uxDVT2BHQVyze4eEzobFmrFV0GJ+FJt54ltreBvzT23ai6EY+Y3+IM+eFaiHIEuGwuL
cC4FGea1NgLWnHvcWlrt4pRIjOzJ0ws3mOU5Fy1p8xAHQxp/qmA8nbTRy86OHtBE1KmJER0zNaco
aFudcWOpjXYnI63dQs1uHrt2SjjWHQ99pwUdDs62d5/kUcoSQHdnAJbpzGoRINiZazbJDbMnym9Z
WYu6BH41Szvw3ZyF7M9mOcQb6jK4kfqi9Y5+mwcHYAGXZlnJUzm21nWtJcXq5Tn9T8fnH3V8hMrt
P0GM/ljgNE2NMXPkd9Pi17/7qnAy32kwiaRF80jTUGn/2utx9Bft0xSJzb1nTTPcr9OiRMYEnx4l
O00nxIWwd1/nRfMdpVmUTyTmSJNDWn9nXtScieL7pteDHNXWdZtnl0xXpiztO4XTaFcszsAjbYeA
am5qnamnOjyMZXLhG4N7CGKk/qmS3GV5hBs9apR1gSX53BumdQztSkXiZ69Dk7RUP+/QayAxMVL7
zjMSZxGXDvKgZgqWHKjYdOwkTy2QjllH6XPR5U18U/lUN0KnLDe2b2BuQ35TyeNQMSLYJqAdi/1y
3bqnRulnEu7wUkRuCVXQvet9116B4otnVmIe8KfJsxWoMap/xLeZhqzSdsZjnIzMGl2Nc4t0kFmL
QwwsbrfqqjZnFLJXI3J69vBNoi+KhNVBT8Gs8UoFIFd3KnwD/ZDzzDw56/LkALd9OVTaNUvxfVbm
3hxs8bzJtM+mGvQ7xXcnI2Bkj2vNL28Cru1lFiSsAkYlX7O5uetxQkmlOzQmF9Opc536Gx850KML
I63XhQK6FLPTUTcbDI4iS9ZBXz+hPBkv3PuKMWdWFbGz8otmZ6h+DNyovpfmsAANu2S1PxSJUcxV
O/1cGwRnOZKEHMz07Kpn6RDeFviY/Bz5Q2nhyG0JuaQLCaNpDDfK0JwUzWxxvlX9XROM5la3kmWO
33URRBmIPazWvVV4GFk8/4Zkl2tfbz+6JsICrzLiVd8PNkl6iXFpQkebYR2kPeZCbqewEq7tmugN
sjXMrQYN+VZPsms9KgxYBTqejTDxhxsRuyNi06rO14TmeJe9PDqJeacjWFmPoUyvulJR5iSgHz1h
XPp4JiEiP3jxAP2GmkjdsJILu/LgldVWGdHds3fovK7cg8EdzCHgq6ouyrL+HKU3QLFydA6OvjGt
PJ4PyNCAcS8Nyi6CXA+KO7pCX3BkDaIVF0MrDpHZsWgg4dW27VXGjhJKAK7Xew046iz3yaTq5fTe
4bag1FXGubjTyFicM3eb4N9nWrWCqIBV0u7UdQEHOzXVswFjcz9SSoPfc9SjcWaIBI9ZcaXXNsLd
cAGK9bocffWxBdJJlTMLlkbj2DeOJNzRdUHPagOeGp2cnUsQo+YVeE+A+w7w9ZQcpycqP82+Bu5V
z6vBpIdT6PlOd6thHxqlzYxS0FttUm+vqJC7sFo02zh044dQ9yZAV1MFB1/zxdYPvXIzYOm6rSxQ
YtyqFU54MTyCXiKDvuiyK1/q7day0vgDoggLuiYxS7GIKAvlKe0HmTn7HCgqc1vXrWpVnWxiY3/E
wZTcjnXQ39p50uxCkSd3CQugVdHCeJuVuVOe2cFai0L12wsAl+bRMY38wOqgO2Fw1i9MdWx2tSjV
RzWMG4RqsKh71rp7wPjRtvQd83IsM/+TbvTMnFUylM8k36BXxBvhHAFQBccwd7qD6cb1PnbpwUE8
asWVTV35utPb4kLFdHVIosy/Q0jjgBUAHcitYh10pRMH1go1Tc+SSJ4mya21GlMjYn/gTXvv4RTS
k0z/wWJef9Gd/jZqo3oleBm1LLOAjQ6Wfca3utQI2VymVyPYSs+LL3KjzNptWLXVRTERXRtX9Itc
7brZoEGtVrtoXHTghyFhgT406uZOtpWyoroCkMgKJ818pWYL0wvECjdJhfE98EBcN4R/k9ltXslU
hPtaJBeWK+kvF854hWATgYprx8fBg4vHnXRngvqEP+qYGwLLkzlKVnPmD+ZtWWK7apouuZSNRyRn
NzTubd51mrJ2gNiP88oai3Thpxx4hpIHIZqED0xgE7lu8wpaTL8WiefTyoLP+QisuggWrICyJUWk
9E4n/eKRAPcdZcNxpWj2dWNRrwzqdE6vb5GndH+L2koXgYjJ+knSg6J7OMoTFRBTo1/nfX3w8/LG
LS17nmfUkdreJJAi6MnfcINlpNLspfA7zq0uHOaqDzpjNNq9W2YHK+DxD4KBhgN48S4N6PI3JWtx
tKGzopPek0+NBix2Z6wU+LEzjBzmRQaTijGGVoDlR+F1PkpvkTdeckH11pqaqdxKI4pNApilOHQ5
tfqhCasDcejOsTGFf+cLTzt4gSwuIra+15kqxZUf6fRMiM6t93zX/QGgbHDsBARL9EXc74inqmfL
A8pDk133PxGYhxCidPtVOT0pVDrl3p6eHm16jprpiYorG8qy2+sXEajhU14ExcEQKfOzX7UQJJkq
CSWvCBtMIJSw6AdvPD3BzvQsi+mpdml53RK31B9NldkHEkGH3IpxgAwtZz+MeKNyI8MaU6TTfVDY
N2Ad4g8AO9rtOI0r4zTCGNNYY06jTj2NP+M0EgXTmOQoudhG2F4OqScZsnry2B5A0TTbMEqcbV53
3j6uYVG0tbTPYawN+9xVkP4CLrzyE4eBkaTyZs8CRD6hqPTXfSjrFStrecVvK5dN4UnaXuTPBgGi
HWg1wwR0cEsa8dXosEKhNs3Htp2IzrlmWmEH3I6g8AVoCZnMVU8vBzJAKf5epFZoz4VZmMRpIV0c
F5qD+XVDEgSBFCnqrvyBNmHJvsyM8posRz2qN5lXtt5BY9uABLCCfDprarttljokm47HLoAuIzwF
ZIrt+4O3cIa+wE83mlS6IddTWyiNSSWWpyGKAnrQl7rSakfb681Tr8BEiukeLMvQUK+rsaSHq7Ov
FetC+nG8VEoV2JyLnhowRo6euqUNsrAdMImz0hp9ZdkkMSsgNI74PS2GzfdjHAc6GLdUZWwZwtDh
FlML9VDqtXYdQUDDvF6cLJfq8xiGUBCqIZ/XWrqpTFtA0Kvv6vYgQYOgDhRH6rr50QgoBmgk+EGa
1SnCllBZYCNB5nNBROaO1y+SLO9mkK1QobfhBwLRutUQdk9IH4q5XerExwzalSuK7iKreUYhYH8M
rI/gU5zdoKHFllT2KRMwDehZYcxCS6wtPztRi7gOcV1T47UhtdC/8hNLzr0ELmZDb2VfU3XdwF8k
az7Qd/TJr4G0M+cFVD4V5v+lGPOnuMqU6TvCzz7k+qz0uyum87tRzYPPJgj0bdVg7uvibNxDa6U+
QbTGvWqLYRGqxfAZDwv3YONluQ47pxYhUZ+B5f2nGPpXeWzTfo0sxD/e5x0/eQSOnYfzDzZ6/OGv
VhYL0RibMlVlR2dMDt2voj7nHVUuEnNZRFlfX3mtf8p3FCbR2DkWRhYKlG8KoOY7oQlGRYwnKHOn
tM2/UQClA/f9Rk+KqfgnHGkbHMygPPu2AIg2l/o8d++mdErD22gFHQN0OmNfzlQn8J/7KI533M99
vqVi19wY6mB7S9mp4bjyHFe/K0J2iWktJYOJjEC7J4HSERnbITpaJ4qv3zmVpR/drhPoMxSYmrqZ
omy1iF8HcWQYobPBx2lHazHYRX4QStZvoV/AczI934NGD96wMi0WuqQW13PIUMotYohibzdW8544
dJpFoU1PiTb6vEjta0FiPOZHcTEMWTsjcwdNWFS15VNBTgV4WEThBcOf5x1EWDk1axN1PJh+lceL
zmBNAgmQlNYxTjZWUwJJ0QJt45p2v/DMUQc5MyB+N7Dqpgp9Migngzx1vu7c2pljr9E2drAgYmce
Dkk706EHwIVOcraSCAw1X6Jppmx636IaaCAG9Lk1K6rsWmXOotKVB0OyzCh9i4PGCISZIO3aEw0h
CPheilnhUAQ13A3XbludISGGXOGkAM2Q0LhT/oaCAhxQBta6lacONEfilnyW06iSJXRZeijMTqoh
GHTI4HbLTRQqpcvuz1bHbSNQ/u3ctnPAToeu2i4RE5njSm/9+H2L+sM82UmJkkYd2e7gjSD6kO2T
Fg0zfazaZuXKql1btfCfRZZ7CBXyxFmnZaPem24HX8cTnocpvvrsAFlplK640lJbO2TlgK5TF8pG
oQb7Htx3j7nUvSK1VSKm6WryFvqErVDZLZKhCE6svFiRijiZZbEbQl5CzriujLR61pPW2mTYDoN1
AGJEXcSZKBZE5Ni3zMFExaDQkcMiCWr7JlaV4dCRsoy+JoAqVtXxTR2x9qUuB5obp8WauNhsJyxk
+UrleEsR2DuWcRPVWR1vXRILVm2RmbtJ8jbzQ2VNJAN4KruZo+6rbgYjBENM1e5S8VSXTjziMKig
bDeMuBzAnmQIFXCo8v/rDP05QljNJkSKGsiAyvFQFgZSUJDpwS13a7PHmknKgtBwB8wGgiS3gxd1
OULHZkEBAt9n7jVbr+2iS8cGpVjz3bqA/lwoPAQfYNUauh5RzKh00HXLCbOeWPd9ECSnYsjWQGYQ
zDnwzgDTBs+mpnTL0rbym6TxKqa9JuS6h8Nahl7xaDk4a+jFNse8Hj6hl0WukA9agtfVrTeREoYr
SaBn9B7crrzpMty6rJAj60M+1DhNRSKN7QTYpz7QN5jJMAxIRWuWZls0K1GUBWAZq4NbZYLlVcEz
xj29TgPo1SZ2lJ0AHMsIk/RHaYrmvSsqvAeVF195jl7sqjxMdyCTHIg1Bc7yrnXr+X/Kn3+xR8i0
aFAN/ONpcXFOzulLj5CkiN9PjdMff20NTg1ApOtTUjXdsTdToyXeMSW+6RpSnnydGsU7XuFBoFel
qZo9qdRfa6B0DcF5Et5Jq41cLd34O1OjQwX2bQnUmGT4NJsJ3QIVgPCbN3o7M+alUnRGqhrg0YLP
jSUvrNJc59K5DV2GK3ARy3igjNliboP/cGK79sgGZN04H/yOLo6qeHtcPfdRI9d5QIq5oizDwxjS
me9Q3VlQDd326HfiHsHnOqq9VT6a63AsceghnKKXEed7tZzLxl7Jjr8t0kMclhtyA7aR1E+yNC9M
qa+7wjgZrnoB8kWT3keoDOgHnaUdFze2kt+MoN9cplvDz+ZRImZx/XGMbwaPWMCEAKleoubvjlZu
k7yQHNTcuEiN/j7XjXlep1c8Xst8GNZxIqEu1WQAu7cjqnvMZcZtJWFidOFl4hrAqv0JEGCWm9Gl
JBZ68QmR9EYHvwUtsKWL79yir3kfGlwyKnVr3ZVbuAtLOOJPAMRZ/ycHgxHozZ33o67r9CX9VhHh
xpq+xAmdTrCAyl0z1bnfOHVRSmuVD8lzSdbjwmM+QbB68Lri0hyGS6tUSNf28VCO1lJpMBPyzfz5
CRjfra9eWszCkoISP7V+3Zxa0G9OgNoFywItcJcKurGc1ozdlKtesCtsBxMGvq9dGm4k1407IqYc
79s00A80xZVtIqnrWrNPA4Eyq5EW7BxjU7CyVDdZutl46ONyQ7wV2wrbU7YC/14y0rIkXyVZrAl3
gLcN+ID9fbzsdIfUFogFWeaaoLP0fdFTjSVijw1LpT0NWCRmXT+eGhGsx4qaFc/eg15oe3y8Rzts
9ilhSLusyL393x9I/5oL/g9/a+pZ/Up8/jehOX+19vzp9mHnQxj0v+8T/faXXwZJ23rnmDYGHqgr
NtuHyfD+df8wNYoEC+RJKvFikX8dIukt2daEaTHQiVI54p57HSLVdw7NIYZIQM+MkvJvDZGWOt29
bx8vyXOF0d4WHI5BfOqLvb27RSJCAvgGHJuqMZYTyD5L2TfAmgJyZDZg00xXPiDvE/GiKmVAtGAV
4SDFjuupiynLcJIJFu1NJ1h1ziyzNld1rCRHu28m8ZlfX2cIfVEtZSzcEZ+zsR8Ar/tkEu05oQQ4
I2LezsGDAjzI7vqDzES5h8qTBpcmCnNswZJEi0VMDh6OIsuqNALFs/iaarU5oKcfwMuT9aBrSzyV
qbMmRXnUZySA4SRAMowakEBDeyOc1AQo2brhdduYMKIHxYpIa0rfo+fonXkDb/6ZD0c0uF25kx5R
b26tSoLsI+89dgGtqO66M3MLMCfO1WzW0bZaMSu2WJz0wspWwdgZGcHEbnAR1Kro4OUXRrLwrHwU
Oy1yJwBS1/OcI6ZyrQ3YLl1sjDFM06VbGgHBpbKT/ZyIQeUDviCH6kw8BIfMRbNWJE1woKdnELWZ
ZVaw7zUsEAs7HqiHJroFi3OKcUdW37o2aOOseYy1qIOA3NTZJ42e82esTHRalDrH8joGw7HHFM/K
3HSqYtYQW0CGW95HG1XROuJdlfbEQjZ50hNfIbA39L14SUdAeV+R0gSHA6h0tjaKSl7RX3IBxxog
sGZsI0Zv7gLXv81I+x0gOQmSaQ2EKBm6R1v9LHPhxJg/1PiRWihZEo1C5R1G34i/mNKKPqdoCwWZ
1EOqJ42rOHs1yPOVmuMS0spqck8o+ZXf0lrU6wzIT2iLi4IdgDLDkpt0i9g07WVkJvlZVHV/QeVI
b2hmDDACcivaKeyAlgCFchwQOY6BwKZjOA7psK6NIltlpjqsgKr2DxbJCkfhpWxvzai67/MsIFAp
zCt2S5TPbDHRINx6vFGzvr+iUAkuvKbVFKlOdxmqNgm7kRlgzCmiY6PS3ms41toi5H4KXU3X9MRs
VI2pmLwt2rIbS205KAFYBYpCk/3J3YE4yzZa4pPvrZORQYk4uS9VzBmZrd+Bp8bwIyFjTeDaot23
Go8BcVjBgGcASbvTmvoW+lk+7xphLwI7qPbsGcUCZORwl3spBfmm6Xd6nU7WhrGdF0Ky45RAviAG
GFz/SMPWqtKLOelaay+GFHYe97q+JqbAyhd+Zqaf7c6oT42ba9BOTfWGsI3xHgcUBTTLHmAnhIXF
PrrP0/sYqe8DQcj5fZTVzWckiOG9pZpbiE+gOCKOHQo36OYVSLIrdiPFY6El1SlNDPVMNZW8x0Kz
nBsNUuU89WNSLMOkIRbKYUwBABnqZDLowwgESGrnbgzJWocPZ9wBJgcd2IJWKDtQaL0XWpeUD+WH
0FeqpZ+YLm1T9r7Xum1hIMoDwgIRiT5blcu8mxVCA/ammMNlaKX0P0GN5Z+1oFDvpxvhVh+t8bNv
dV2+sDsR3xFJYp2GpJ9cEEpLl7BOyrllqh2fE0XkIkZJ96iTYaOsG9IhzYUTx+4Fcp5mNzBGXLuE
Bn5K/IiuiyQ84yEi/IOoFobmjY4ChXKj7uqfQTtRCqZ3PAVVRpq8pTyBDa2hxzuHZeFdl4mXnmVp
8PS3SHThkAATEYFstXnuEAdPDbg/mGRCYsgYg3HV5zUsaCroZIq6PVYrQWS85B4oywFpp6HRQQGX
Uu5Gat1AN+JSwnNXm3ETYw0rlungN1fkEMS04CIeklyaQJztWquuPS0u1gFW7GzWBk11A25ryjAl
CRa4htzrMnavvdgwHt0yjXapGN0PSgfmLafdEXoNe0M4bOGJYn6UAFONghnWRA0Vm86GOepLCA7U
ArStipfwICO7PsZF5OMPQlZ0GZm9c0E1TmiMD0rDhYiN8dTJyus2WlDXN+ib41u/9SBWh+yZ29az
9qrti5Oeht0uMBx5iPGZ7oKoSZDKQ/5bRlHvXCbpMGzajKYSHjcFK20DoG8Wiy5Q8HnUUlkhfA3M
eSedgor3gH7Ir7KTV4TeXqtbucN3kZx7IpfOOD5gNGPJAOWl6+WzWhOIjXBbu21VIoRHIyXLuvBt
OtFl/kQMT3dGwTbC4ddNesqREhU4oNqu3MgBIOosgOpfEBz8GfBWGc2m1QbyCGJ+2kJXhoVmVuYW
xF52CLtIp+89XdFBh1BpdSbMiHEYtr7fRicALwq2TWEn+QqqGfOtTWbShYMVccK4mBP3umu7s6LH
9BT9RHNhrg3NZ71Fz3SpRo1PlcQ2SLfEjZAe3cAIsb0Fw6mkNc/MXlblKc2sBHp85lRYSUILaFnF
VIcan4K9bGV0gXLBo6OWZDvfrEDPGHqoPVu4TqoZJYdOzF1dD/a0HDtnpWmtuJNWHNwzZ0PrAGVU
IyRxsvZDairmPo7tfO1QmCUniwW5apW0fWygpRD6tUbZx4E7im3QVuktpEQd/hiAlf1YKMLY++mg
P2S5AGeMY2UbVBJevVml2a6tumJfZ5Z23Qtb2xmOHxECIaDz2R5NoWzsrsa04oI4DLozxarrB5Pc
ps++3Y4PoiM3Lcb3uq1GG6H1SL6P4xbGwSpBDs4GWcmHWit9QAQd/XvckQasMkyqRNGA5buI3SJ6
yBxV0kLkmq3dIm3wsVROfHCGxn50RhzCfSDfE9iTrwcZ9aQKGtzOnoGUpMyNWyUkgsrHNAPNhA2f
QTezsu5omAEaz2lKrH08JI+pJ7p7jaEzh/FT5pAvVaiI9Uh0AQTNfqP1sb+TQUZg4qDYpPEUcu26
yipodL8gJoxaGik87YdBG8DWB5Eh5xiNokd7KNMXjb+9KV1hX+hYrTR0AaL95JoVTELyFKCUyaXI
A3AqenVOg9zedB23f1NH5l6t7VskTeW6c1p8um3+UFKfW7dGSeHRam1GrLA1xbpXqoyxKfbim4Db
5KHoBU1elwhfnNNtskRSEyAZdNp+h58SwnbW5LW3xBZjvHeqevgI+J74o4FRvaatA+iE6QcJIibY
HK4MmP5yLrzYwlqJ0wzOYWNWDNt5/BgUsuMiOnhgBo3pc+1ONrjRJ+c8fPHGOZNNLhsU5UrinKMp
aF15k5kuePHVkYelbxujo+X/4rvLJwtePpnxKBHqm3Ay6IU0FFce0bXzmJSj287YulMRb0Q0mieV
eawSgaZBdMayS0oKz47AMJ36yTYhBXluUQi/quw6XyhSvbDA6VzQCnDRt4ru5E5+wmhyFkYvJsNa
ZY6ddS/mQ6vorEU7ORKbyZuo9j1qmSIhoVWpJgdjgqP7WI4sFmcl25l788XtOL44H7UhVZBzsEDE
e1hKe6FPNsmCsY4ZbDCvc6vTwgWRfYxbapHG7cxVbAcUyGS6hLbrXHR4fa88a/Jk4kIFPNuSJ7yz
J9NmJVUQtlTdD0Cx8XQaaSvvK5mZJwY7uqoJ0XGPPMBipQ9dyhL6xRk6eUStyS2aRyYeXs5TW5Aa
au803JWfHdkmNQx0z6IkzXpzm3YJLtT4xZFq0NiHHjgZVfUXz2oS53rKqDmoyqKpQFnPPErwCIUF
Fqx57XnUdJqKRAeAP6aGtcRQzhD/q5sUfgosINbsixyvxuVoxc0j/CeSPgsSYo+Nbc0LAGqIf2Bf
Y6QxWnFpVzJ+rKKeHZqPjyW5rFJfEMNaFLG5MH0DmyugSxercdvT3RHA0/VNn6tUnTJu5Y3bas6D
i3qZHAfLpRQU0TrVsfDT20A0YUAtQ3EhMMeO6kNVKYa3rqWw987Qdf081LzgLlPsZDiRoobU1Qgz
43NF1Ttb5wXCn5UranqbwrIBnsRYv/3LWjfYcsQx2GN63OrIpAd7lblquOaZgeIMQbOf1/7IWoPR
f1/77aZsknTfUzF6YFgyr2XGdBCErrNP26G+6ZEtRaymxodu9Cxi5f2gR2xBL2Ve+iIeZwxJwJb/
fgHk35kU+FUR/MPEq1+tFtOrV1mQ1rfZ8qWM/CYz6y/90msL88cH+osRWlJTqb59U5h+OamXk/mz
Y8Rncr6a50+ACI13lioMzWA5+vJDPRG9i/f1ZUu+UyVgFHOqMk8/X8wyb67RH12FP/+Av08X+/1x
/uwDfGlpfyUpTgV6TBU/dR00+x2AQwiHEqvN9PPddbDeqappWDZ96Jcf6j6833//dXjKmrQuSWeD
zp1+02uYtG9/5RJ8d4TfbgUNBqXJyhbL0pfPSDHv7a3gTM0GaDx0G15+aB/8j1yC8zPRPFN3sgye
6reXwHJwSulfTutLStuvT9ffeCK4DMRtgRX6gydCfYfQUEhuh//ZO+EPL8MUlvrl9vznL4LqvDPI
zWUidb582d89DgwLwnZYyH29U5Br/HvdC1jm5JeT+omLoL4TqiSnZCpBv30SbLBV1iRK+TL6/veP
An/43XO6lKcZrf/aWPDdcX4bCyBpAY2d9DbffXTnnRDQZtEWf/nmefnf7Iufnsyf/PSa/s7GHYio
lIsw/Xx7908dCksToJ5orv3VT/8XbpJfFw6AP+Lnl3VF8Kn60crij37hddL9/etfJ9OXGZOZ4ptf
nBxAX977y7Q6/fv/fnNrvEx0b158nfhe3ufrn3/9gL9/62/e6/VTvf7nJvhUnssnvJYvy6ivpznR
n//P//p/5EFhvr0qz8+fKv/tSI+KbNKbvfzJD/1LfCtfnvs/PX5VfRsuqqlTN/NnD0s+xrl8Pcx0
wXVHY1L62cNuzuVwTs+vB3r5JnXTZqT/6SMHyfkJYd8PrzQtXNZWP/sWuzN0uV/+9znJ/+uX/bmC
nvHNFWJ9Oa0sf/Zd9ucyZWEefXuRvqySf/rY3KfxdwcmmPznT/pwjir//Nx9+pS/Huzlu7UQKL7+
xz9/jx/Pz/7w42eI4/8L7vbL54DTfz3R6cw1JAD/gi/zqnlunvxPFMu/ObjUp5zdn/02r5o0PH98
Pc7LWUM1/xec9fU5PFc1Te5vjm1hUnn9j3/+u7wJoij4Jg1ZF/a0BvnZq3F7ToIYwMFz83qs6Yp8
XUL97MHvaoIFfzS0EEX8/1m7thUEgSD6K/6CUa9BF4ggexJ63mwpQRLS/r8z6pqblzWPb0E5zm7j
3DxzVsC3rPyLznJvq58YQTXCCu3LPICVHig4czis3Obvr3JsVvoBx21ibqupd13E0LJT66kUueAR
MbeaboWIyjXe7RxH6RX/7jGT8d/MCJf9R9PA9+ew+g3eKPSHJ5Bv+AWJA7tdw2eNk5lGOHgCBCn8
L4oS8l6OSW9SeiBvIt52ZlCOn8/g5FzDC6Tue5084uYDAMOsGlOsaY7Bl5La7wSWFbcIm8slzBC6
xlBCk0so4ozqxZfNEGmc+DVyBaGGF73/5vjfip61o5O6YX+aNgpgM3iDQVKEcR18WAAzYb6eHiC6
/ZGHuOH1WjJwq2i9gvxxsRQc8wooaZciXfVm3ZFtV6Gm49x1mV1iyy+iRKvX+gMAAP//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A167A90-35DE-448E-8F49-3064D3CF6613}" type="doc">
      <dgm:prSet loTypeId="urn:microsoft.com/office/officeart/2005/8/layout/pyramid3" loCatId="pyramid" qsTypeId="urn:microsoft.com/office/officeart/2005/8/quickstyle/3d3" qsCatId="3D" csTypeId="urn:microsoft.com/office/officeart/2005/8/colors/accent1_2" csCatId="accent1" phldr="1"/>
      <dgm:spPr/>
    </dgm:pt>
    <dgm:pt modelId="{41FC60AA-EC25-41C1-B5A6-88607B999FC7}">
      <dgm:prSet phldrT="[Text]" custT="1"/>
      <dgm:spPr>
        <a:solidFill>
          <a:schemeClr val="accent1">
            <a:lumMod val="75000"/>
          </a:schemeClr>
        </a:solidFill>
      </dgm:spPr>
      <dgm:t>
        <a:bodyPr anchor="t"/>
        <a:lstStyle/>
        <a:p>
          <a:r>
            <a:rPr lang="en-IN" sz="2800"/>
            <a:t>No of emp</a:t>
          </a:r>
        </a:p>
      </dgm:t>
    </dgm:pt>
    <dgm:pt modelId="{D9462115-B285-439C-B834-7133D8DAF47B}" type="parTrans" cxnId="{16C81869-9E29-40CA-9C13-4015CA78AB9B}">
      <dgm:prSet/>
      <dgm:spPr/>
      <dgm:t>
        <a:bodyPr/>
        <a:lstStyle/>
        <a:p>
          <a:endParaRPr lang="en-IN"/>
        </a:p>
      </dgm:t>
    </dgm:pt>
    <dgm:pt modelId="{583E5B6C-6386-437F-8697-A477F3538B0B}" type="sibTrans" cxnId="{16C81869-9E29-40CA-9C13-4015CA78AB9B}">
      <dgm:prSet/>
      <dgm:spPr/>
      <dgm:t>
        <a:bodyPr/>
        <a:lstStyle/>
        <a:p>
          <a:endParaRPr lang="en-IN"/>
        </a:p>
      </dgm:t>
    </dgm:pt>
    <dgm:pt modelId="{9D0C7F67-F472-4EF6-81FD-CEA0E7F6C0CA}">
      <dgm:prSet phldrT="[Text]" custT="1"/>
      <dgm:spPr>
        <a:solidFill>
          <a:schemeClr val="accent1">
            <a:lumMod val="40000"/>
            <a:lumOff val="60000"/>
          </a:schemeClr>
        </a:solidFill>
      </dgm:spPr>
      <dgm:t>
        <a:bodyPr anchor="t"/>
        <a:lstStyle/>
        <a:p>
          <a:r>
            <a:rPr lang="en-IN" sz="2000"/>
            <a:t>Female emp</a:t>
          </a:r>
        </a:p>
      </dgm:t>
    </dgm:pt>
    <dgm:pt modelId="{1E5568C6-D059-4607-BB05-C4B575BD8F6F}" type="parTrans" cxnId="{7131AB88-17CB-47E2-B01C-5E418556AD83}">
      <dgm:prSet/>
      <dgm:spPr/>
      <dgm:t>
        <a:bodyPr/>
        <a:lstStyle/>
        <a:p>
          <a:endParaRPr lang="en-IN"/>
        </a:p>
      </dgm:t>
    </dgm:pt>
    <dgm:pt modelId="{9FA78360-97A3-4268-96AF-A5F995A0AE20}" type="sibTrans" cxnId="{7131AB88-17CB-47E2-B01C-5E418556AD83}">
      <dgm:prSet/>
      <dgm:spPr/>
      <dgm:t>
        <a:bodyPr/>
        <a:lstStyle/>
        <a:p>
          <a:endParaRPr lang="en-IN"/>
        </a:p>
      </dgm:t>
    </dgm:pt>
    <dgm:pt modelId="{F836C9E1-DEB2-49CD-974B-972E5EEA25E0}">
      <dgm:prSet phldrT="[Text]" custT="1"/>
      <dgm:spPr>
        <a:solidFill>
          <a:schemeClr val="accent1">
            <a:lumMod val="60000"/>
            <a:lumOff val="40000"/>
          </a:schemeClr>
        </a:solidFill>
      </dgm:spPr>
      <dgm:t>
        <a:bodyPr anchor="t"/>
        <a:lstStyle/>
        <a:p>
          <a:r>
            <a:rPr lang="en-IN" sz="2000"/>
            <a:t>Male emp</a:t>
          </a:r>
        </a:p>
      </dgm:t>
    </dgm:pt>
    <dgm:pt modelId="{B474AC2B-A7FF-4463-8B36-3DD3C04B2FE4}" type="parTrans" cxnId="{14CF04B5-CE49-4736-ACCF-E469ECFA8DCC}">
      <dgm:prSet/>
      <dgm:spPr/>
      <dgm:t>
        <a:bodyPr/>
        <a:lstStyle/>
        <a:p>
          <a:endParaRPr lang="en-IN"/>
        </a:p>
      </dgm:t>
    </dgm:pt>
    <dgm:pt modelId="{4D629377-1218-4C08-87DC-D6184654972A}" type="sibTrans" cxnId="{14CF04B5-CE49-4736-ACCF-E469ECFA8DCC}">
      <dgm:prSet/>
      <dgm:spPr/>
      <dgm:t>
        <a:bodyPr/>
        <a:lstStyle/>
        <a:p>
          <a:endParaRPr lang="en-IN"/>
        </a:p>
      </dgm:t>
    </dgm:pt>
    <dgm:pt modelId="{89B86B10-9B4A-43A3-AE53-25272546E723}" type="pres">
      <dgm:prSet presAssocID="{0A167A90-35DE-448E-8F49-3064D3CF6613}" presName="Name0" presStyleCnt="0">
        <dgm:presLayoutVars>
          <dgm:dir/>
          <dgm:animLvl val="lvl"/>
          <dgm:resizeHandles val="exact"/>
        </dgm:presLayoutVars>
      </dgm:prSet>
      <dgm:spPr/>
    </dgm:pt>
    <dgm:pt modelId="{EF4A2A34-EF32-4567-B58A-781959421F23}" type="pres">
      <dgm:prSet presAssocID="{41FC60AA-EC25-41C1-B5A6-88607B999FC7}" presName="Name8" presStyleCnt="0"/>
      <dgm:spPr/>
    </dgm:pt>
    <dgm:pt modelId="{0EF8F5CC-8293-4EB0-B8B2-45C31CD57CB6}" type="pres">
      <dgm:prSet presAssocID="{41FC60AA-EC25-41C1-B5A6-88607B999FC7}" presName="level" presStyleLbl="node1" presStyleIdx="0" presStyleCnt="3" custLinFactNeighborX="-545" custLinFactNeighborY="-1470">
        <dgm:presLayoutVars>
          <dgm:chMax val="1"/>
          <dgm:bulletEnabled val="1"/>
        </dgm:presLayoutVars>
      </dgm:prSet>
      <dgm:spPr/>
    </dgm:pt>
    <dgm:pt modelId="{F9BDDC3C-34C0-424F-AA9E-623FD8B499A4}" type="pres">
      <dgm:prSet presAssocID="{41FC60AA-EC25-41C1-B5A6-88607B999FC7}" presName="levelTx" presStyleLbl="revTx" presStyleIdx="0" presStyleCnt="0">
        <dgm:presLayoutVars>
          <dgm:chMax val="1"/>
          <dgm:bulletEnabled val="1"/>
        </dgm:presLayoutVars>
      </dgm:prSet>
      <dgm:spPr/>
    </dgm:pt>
    <dgm:pt modelId="{9823F7A5-1FC0-423A-B94F-DFF402DEE3FD}" type="pres">
      <dgm:prSet presAssocID="{F836C9E1-DEB2-49CD-974B-972E5EEA25E0}" presName="Name8" presStyleCnt="0"/>
      <dgm:spPr/>
    </dgm:pt>
    <dgm:pt modelId="{745D3FAB-52F7-4E8D-9D5C-43203713AE3C}" type="pres">
      <dgm:prSet presAssocID="{F836C9E1-DEB2-49CD-974B-972E5EEA25E0}" presName="level" presStyleLbl="node1" presStyleIdx="1" presStyleCnt="3">
        <dgm:presLayoutVars>
          <dgm:chMax val="1"/>
          <dgm:bulletEnabled val="1"/>
        </dgm:presLayoutVars>
      </dgm:prSet>
      <dgm:spPr/>
    </dgm:pt>
    <dgm:pt modelId="{6DA6D0BE-5EF3-4543-9949-A49693444024}" type="pres">
      <dgm:prSet presAssocID="{F836C9E1-DEB2-49CD-974B-972E5EEA25E0}" presName="levelTx" presStyleLbl="revTx" presStyleIdx="0" presStyleCnt="0">
        <dgm:presLayoutVars>
          <dgm:chMax val="1"/>
          <dgm:bulletEnabled val="1"/>
        </dgm:presLayoutVars>
      </dgm:prSet>
      <dgm:spPr/>
    </dgm:pt>
    <dgm:pt modelId="{C76FA64D-7DE9-409E-83BE-F9B5051231D5}" type="pres">
      <dgm:prSet presAssocID="{9D0C7F67-F472-4EF6-81FD-CEA0E7F6C0CA}" presName="Name8" presStyleCnt="0"/>
      <dgm:spPr/>
    </dgm:pt>
    <dgm:pt modelId="{C90DA7B4-9C64-4933-B5D9-5266B6BD3C75}" type="pres">
      <dgm:prSet presAssocID="{9D0C7F67-F472-4EF6-81FD-CEA0E7F6C0CA}" presName="level" presStyleLbl="node1" presStyleIdx="2" presStyleCnt="3" custLinFactNeighborX="1277" custLinFactNeighborY="1639">
        <dgm:presLayoutVars>
          <dgm:chMax val="1"/>
          <dgm:bulletEnabled val="1"/>
        </dgm:presLayoutVars>
      </dgm:prSet>
      <dgm:spPr/>
    </dgm:pt>
    <dgm:pt modelId="{1E3A0AF1-CC9E-487D-90F2-8F3ADCBFE840}" type="pres">
      <dgm:prSet presAssocID="{9D0C7F67-F472-4EF6-81FD-CEA0E7F6C0CA}" presName="levelTx" presStyleLbl="revTx" presStyleIdx="0" presStyleCnt="0">
        <dgm:presLayoutVars>
          <dgm:chMax val="1"/>
          <dgm:bulletEnabled val="1"/>
        </dgm:presLayoutVars>
      </dgm:prSet>
      <dgm:spPr/>
    </dgm:pt>
  </dgm:ptLst>
  <dgm:cxnLst>
    <dgm:cxn modelId="{7558F00C-3130-4BEC-9641-14794E65652E}" type="presOf" srcId="{9D0C7F67-F472-4EF6-81FD-CEA0E7F6C0CA}" destId="{1E3A0AF1-CC9E-487D-90F2-8F3ADCBFE840}" srcOrd="1" destOrd="0" presId="urn:microsoft.com/office/officeart/2005/8/layout/pyramid3"/>
    <dgm:cxn modelId="{7E7ABA3C-960D-4695-9EC1-24853E5B6C12}" type="presOf" srcId="{F836C9E1-DEB2-49CD-974B-972E5EEA25E0}" destId="{6DA6D0BE-5EF3-4543-9949-A49693444024}" srcOrd="1" destOrd="0" presId="urn:microsoft.com/office/officeart/2005/8/layout/pyramid3"/>
    <dgm:cxn modelId="{16C81869-9E29-40CA-9C13-4015CA78AB9B}" srcId="{0A167A90-35DE-448E-8F49-3064D3CF6613}" destId="{41FC60AA-EC25-41C1-B5A6-88607B999FC7}" srcOrd="0" destOrd="0" parTransId="{D9462115-B285-439C-B834-7133D8DAF47B}" sibTransId="{583E5B6C-6386-437F-8697-A477F3538B0B}"/>
    <dgm:cxn modelId="{09F1976C-9F10-495E-9905-3B2D5F04C6D6}" type="presOf" srcId="{41FC60AA-EC25-41C1-B5A6-88607B999FC7}" destId="{0EF8F5CC-8293-4EB0-B8B2-45C31CD57CB6}" srcOrd="0" destOrd="0" presId="urn:microsoft.com/office/officeart/2005/8/layout/pyramid3"/>
    <dgm:cxn modelId="{DDACF551-256F-4526-B36C-8800C9AA42B7}" type="presOf" srcId="{F836C9E1-DEB2-49CD-974B-972E5EEA25E0}" destId="{745D3FAB-52F7-4E8D-9D5C-43203713AE3C}" srcOrd="0" destOrd="0" presId="urn:microsoft.com/office/officeart/2005/8/layout/pyramid3"/>
    <dgm:cxn modelId="{7131AB88-17CB-47E2-B01C-5E418556AD83}" srcId="{0A167A90-35DE-448E-8F49-3064D3CF6613}" destId="{9D0C7F67-F472-4EF6-81FD-CEA0E7F6C0CA}" srcOrd="2" destOrd="0" parTransId="{1E5568C6-D059-4607-BB05-C4B575BD8F6F}" sibTransId="{9FA78360-97A3-4268-96AF-A5F995A0AE20}"/>
    <dgm:cxn modelId="{14CF04B5-CE49-4736-ACCF-E469ECFA8DCC}" srcId="{0A167A90-35DE-448E-8F49-3064D3CF6613}" destId="{F836C9E1-DEB2-49CD-974B-972E5EEA25E0}" srcOrd="1" destOrd="0" parTransId="{B474AC2B-A7FF-4463-8B36-3DD3C04B2FE4}" sibTransId="{4D629377-1218-4C08-87DC-D6184654972A}"/>
    <dgm:cxn modelId="{54FBCFC9-4B29-430D-AB65-2BC0458F100A}" type="presOf" srcId="{41FC60AA-EC25-41C1-B5A6-88607B999FC7}" destId="{F9BDDC3C-34C0-424F-AA9E-623FD8B499A4}" srcOrd="1" destOrd="0" presId="urn:microsoft.com/office/officeart/2005/8/layout/pyramid3"/>
    <dgm:cxn modelId="{613A16E1-F26E-4358-8735-CEFDD0DDAB16}" type="presOf" srcId="{9D0C7F67-F472-4EF6-81FD-CEA0E7F6C0CA}" destId="{C90DA7B4-9C64-4933-B5D9-5266B6BD3C75}" srcOrd="0" destOrd="0" presId="urn:microsoft.com/office/officeart/2005/8/layout/pyramid3"/>
    <dgm:cxn modelId="{812580EA-E73B-43BE-9088-4F7EF5AAC696}" type="presOf" srcId="{0A167A90-35DE-448E-8F49-3064D3CF6613}" destId="{89B86B10-9B4A-43A3-AE53-25272546E723}" srcOrd="0" destOrd="0" presId="urn:microsoft.com/office/officeart/2005/8/layout/pyramid3"/>
    <dgm:cxn modelId="{1B19814B-630E-4311-93CF-26B386FF9CF6}" type="presParOf" srcId="{89B86B10-9B4A-43A3-AE53-25272546E723}" destId="{EF4A2A34-EF32-4567-B58A-781959421F23}" srcOrd="0" destOrd="0" presId="urn:microsoft.com/office/officeart/2005/8/layout/pyramid3"/>
    <dgm:cxn modelId="{CB7103D9-42CE-4009-8443-AFD7BB8DFDED}" type="presParOf" srcId="{EF4A2A34-EF32-4567-B58A-781959421F23}" destId="{0EF8F5CC-8293-4EB0-B8B2-45C31CD57CB6}" srcOrd="0" destOrd="0" presId="urn:microsoft.com/office/officeart/2005/8/layout/pyramid3"/>
    <dgm:cxn modelId="{98DECE98-AB9A-4BBC-8C79-2ADCA11E0A0C}" type="presParOf" srcId="{EF4A2A34-EF32-4567-B58A-781959421F23}" destId="{F9BDDC3C-34C0-424F-AA9E-623FD8B499A4}" srcOrd="1" destOrd="0" presId="urn:microsoft.com/office/officeart/2005/8/layout/pyramid3"/>
    <dgm:cxn modelId="{2A07BF14-4C92-4704-B651-B103C17E397B}" type="presParOf" srcId="{89B86B10-9B4A-43A3-AE53-25272546E723}" destId="{9823F7A5-1FC0-423A-B94F-DFF402DEE3FD}" srcOrd="1" destOrd="0" presId="urn:microsoft.com/office/officeart/2005/8/layout/pyramid3"/>
    <dgm:cxn modelId="{E40F899C-CA7B-44E8-9AA5-28A5138AEAD2}" type="presParOf" srcId="{9823F7A5-1FC0-423A-B94F-DFF402DEE3FD}" destId="{745D3FAB-52F7-4E8D-9D5C-43203713AE3C}" srcOrd="0" destOrd="0" presId="urn:microsoft.com/office/officeart/2005/8/layout/pyramid3"/>
    <dgm:cxn modelId="{54A57C2C-606C-4BC5-BD85-06EEBCECEB01}" type="presParOf" srcId="{9823F7A5-1FC0-423A-B94F-DFF402DEE3FD}" destId="{6DA6D0BE-5EF3-4543-9949-A49693444024}" srcOrd="1" destOrd="0" presId="urn:microsoft.com/office/officeart/2005/8/layout/pyramid3"/>
    <dgm:cxn modelId="{D7C3B13F-95B0-46ED-B0D9-FC8500D87F01}" type="presParOf" srcId="{89B86B10-9B4A-43A3-AE53-25272546E723}" destId="{C76FA64D-7DE9-409E-83BE-F9B5051231D5}" srcOrd="2" destOrd="0" presId="urn:microsoft.com/office/officeart/2005/8/layout/pyramid3"/>
    <dgm:cxn modelId="{D558415B-02F2-4FCD-BC49-2323CA47FDA1}" type="presParOf" srcId="{C76FA64D-7DE9-409E-83BE-F9B5051231D5}" destId="{C90DA7B4-9C64-4933-B5D9-5266B6BD3C75}" srcOrd="0" destOrd="0" presId="urn:microsoft.com/office/officeart/2005/8/layout/pyramid3"/>
    <dgm:cxn modelId="{48D65D15-2F4D-42B3-8A88-FB22DC6C856A}" type="presParOf" srcId="{C76FA64D-7DE9-409E-83BE-F9B5051231D5}" destId="{1E3A0AF1-CC9E-487D-90F2-8F3ADCBFE840}" srcOrd="1" destOrd="0" presId="urn:microsoft.com/office/officeart/2005/8/layout/pyramid3"/>
  </dgm:cxnLst>
  <dgm:bg/>
  <dgm:whole/>
  <dgm:extLst>
    <a:ext uri="http://schemas.microsoft.com/office/drawing/2008/diagram">
      <dsp:dataModelExt xmlns:dsp="http://schemas.microsoft.com/office/drawing/2008/diagram" relId="rId13"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EF8F5CC-8293-4EB0-B8B2-45C31CD57CB6}">
      <dsp:nvSpPr>
        <dsp:cNvPr id="0" name=""/>
        <dsp:cNvSpPr/>
      </dsp:nvSpPr>
      <dsp:spPr>
        <a:xfrm rot="10800000">
          <a:off x="0" y="0"/>
          <a:ext cx="6811108" cy="996461"/>
        </a:xfrm>
        <a:prstGeom prst="trapezoid">
          <a:avLst>
            <a:gd name="adj" fmla="val 113922"/>
          </a:avLst>
        </a:prstGeom>
        <a:solidFill>
          <a:schemeClr val="accent1">
            <a:lumMod val="75000"/>
          </a:schemeClr>
        </a:solidFill>
        <a:ln>
          <a:noFill/>
        </a:ln>
        <a:effectLst/>
        <a:scene3d>
          <a:camera prst="orthographicFront">
            <a:rot lat="0" lon="0" rev="0"/>
          </a:camera>
          <a:lightRig rig="contrasting" dir="t">
            <a:rot lat="0" lon="0" rev="1200000"/>
          </a:lightRig>
        </a:scene3d>
        <a:sp3d contourW="19050" prstMaterial="metal">
          <a:bevelT w="88900" h="203200"/>
          <a:bevelB w="165100" h="254000"/>
        </a:sp3d>
      </dsp:spPr>
      <dsp:style>
        <a:lnRef idx="0">
          <a:scrgbClr r="0" g="0" b="0"/>
        </a:lnRef>
        <a:fillRef idx="1">
          <a:scrgbClr r="0" g="0" b="0"/>
        </a:fillRef>
        <a:effectRef idx="2">
          <a:scrgbClr r="0" g="0" b="0"/>
        </a:effectRef>
        <a:fontRef idx="minor">
          <a:schemeClr val="lt1"/>
        </a:fontRef>
      </dsp:style>
      <dsp:txBody>
        <a:bodyPr spcFirstLastPara="0" vert="horz" wrap="square" lIns="35560" tIns="35560" rIns="35560" bIns="35560" numCol="1" spcCol="1270" anchor="t" anchorCtr="0">
          <a:noAutofit/>
        </a:bodyPr>
        <a:lstStyle/>
        <a:p>
          <a:pPr marL="0" lvl="0" indent="0" algn="ctr" defTabSz="1244600">
            <a:lnSpc>
              <a:spcPct val="90000"/>
            </a:lnSpc>
            <a:spcBef>
              <a:spcPct val="0"/>
            </a:spcBef>
            <a:spcAft>
              <a:spcPct val="35000"/>
            </a:spcAft>
            <a:buNone/>
          </a:pPr>
          <a:r>
            <a:rPr lang="en-IN" sz="2800" kern="1200"/>
            <a:t>No of emp</a:t>
          </a:r>
        </a:p>
      </dsp:txBody>
      <dsp:txXfrm rot="-10800000">
        <a:off x="1191943" y="0"/>
        <a:ext cx="4427220" cy="996461"/>
      </dsp:txXfrm>
    </dsp:sp>
    <dsp:sp modelId="{745D3FAB-52F7-4E8D-9D5C-43203713AE3C}">
      <dsp:nvSpPr>
        <dsp:cNvPr id="0" name=""/>
        <dsp:cNvSpPr/>
      </dsp:nvSpPr>
      <dsp:spPr>
        <a:xfrm rot="10800000">
          <a:off x="1135184" y="996461"/>
          <a:ext cx="4540738" cy="996461"/>
        </a:xfrm>
        <a:prstGeom prst="trapezoid">
          <a:avLst>
            <a:gd name="adj" fmla="val 113922"/>
          </a:avLst>
        </a:prstGeom>
        <a:solidFill>
          <a:schemeClr val="accent1">
            <a:lumMod val="60000"/>
            <a:lumOff val="40000"/>
          </a:schemeClr>
        </a:solidFill>
        <a:ln>
          <a:noFill/>
        </a:ln>
        <a:effectLst/>
        <a:scene3d>
          <a:camera prst="orthographicFront">
            <a:rot lat="0" lon="0" rev="0"/>
          </a:camera>
          <a:lightRig rig="contrasting" dir="t">
            <a:rot lat="0" lon="0" rev="1200000"/>
          </a:lightRig>
        </a:scene3d>
        <a:sp3d contourW="19050" prstMaterial="metal">
          <a:bevelT w="88900" h="203200"/>
          <a:bevelB w="165100" h="254000"/>
        </a:sp3d>
      </dsp:spPr>
      <dsp:style>
        <a:lnRef idx="0">
          <a:scrgbClr r="0" g="0" b="0"/>
        </a:lnRef>
        <a:fillRef idx="1">
          <a:scrgbClr r="0" g="0" b="0"/>
        </a:fillRef>
        <a:effectRef idx="2">
          <a:scrgbClr r="0" g="0" b="0"/>
        </a:effectRef>
        <a:fontRef idx="minor">
          <a:schemeClr val="lt1"/>
        </a:fontRef>
      </dsp:style>
      <dsp:txBody>
        <a:bodyPr spcFirstLastPara="0" vert="horz" wrap="square" lIns="25400" tIns="25400" rIns="25400" bIns="25400" numCol="1" spcCol="1270" anchor="t" anchorCtr="0">
          <a:noAutofit/>
        </a:bodyPr>
        <a:lstStyle/>
        <a:p>
          <a:pPr marL="0" lvl="0" indent="0" algn="ctr" defTabSz="889000">
            <a:lnSpc>
              <a:spcPct val="90000"/>
            </a:lnSpc>
            <a:spcBef>
              <a:spcPct val="0"/>
            </a:spcBef>
            <a:spcAft>
              <a:spcPct val="35000"/>
            </a:spcAft>
            <a:buNone/>
          </a:pPr>
          <a:r>
            <a:rPr lang="en-IN" sz="2000" kern="1200"/>
            <a:t>Male emp</a:t>
          </a:r>
        </a:p>
      </dsp:txBody>
      <dsp:txXfrm rot="-10800000">
        <a:off x="1929813" y="996461"/>
        <a:ext cx="2951480" cy="996461"/>
      </dsp:txXfrm>
    </dsp:sp>
    <dsp:sp modelId="{C90DA7B4-9C64-4933-B5D9-5266B6BD3C75}">
      <dsp:nvSpPr>
        <dsp:cNvPr id="0" name=""/>
        <dsp:cNvSpPr/>
      </dsp:nvSpPr>
      <dsp:spPr>
        <a:xfrm rot="10800000">
          <a:off x="2299361" y="1992923"/>
          <a:ext cx="2270369" cy="996461"/>
        </a:xfrm>
        <a:prstGeom prst="trapezoid">
          <a:avLst>
            <a:gd name="adj" fmla="val 113922"/>
          </a:avLst>
        </a:prstGeom>
        <a:solidFill>
          <a:schemeClr val="accent1">
            <a:lumMod val="40000"/>
            <a:lumOff val="60000"/>
          </a:schemeClr>
        </a:solidFill>
        <a:ln>
          <a:noFill/>
        </a:ln>
        <a:effectLst/>
        <a:scene3d>
          <a:camera prst="orthographicFront">
            <a:rot lat="0" lon="0" rev="0"/>
          </a:camera>
          <a:lightRig rig="contrasting" dir="t">
            <a:rot lat="0" lon="0" rev="1200000"/>
          </a:lightRig>
        </a:scene3d>
        <a:sp3d contourW="19050" prstMaterial="metal">
          <a:bevelT w="88900" h="203200"/>
          <a:bevelB w="165100" h="254000"/>
        </a:sp3d>
      </dsp:spPr>
      <dsp:style>
        <a:lnRef idx="0">
          <a:scrgbClr r="0" g="0" b="0"/>
        </a:lnRef>
        <a:fillRef idx="1">
          <a:scrgbClr r="0" g="0" b="0"/>
        </a:fillRef>
        <a:effectRef idx="2">
          <a:scrgbClr r="0" g="0" b="0"/>
        </a:effectRef>
        <a:fontRef idx="minor">
          <a:schemeClr val="lt1"/>
        </a:fontRef>
      </dsp:style>
      <dsp:txBody>
        <a:bodyPr spcFirstLastPara="0" vert="horz" wrap="square" lIns="25400" tIns="25400" rIns="25400" bIns="25400" numCol="1" spcCol="1270" anchor="t" anchorCtr="0">
          <a:noAutofit/>
        </a:bodyPr>
        <a:lstStyle/>
        <a:p>
          <a:pPr marL="0" lvl="0" indent="0" algn="ctr" defTabSz="889000">
            <a:lnSpc>
              <a:spcPct val="90000"/>
            </a:lnSpc>
            <a:spcBef>
              <a:spcPct val="0"/>
            </a:spcBef>
            <a:spcAft>
              <a:spcPct val="35000"/>
            </a:spcAft>
            <a:buNone/>
          </a:pPr>
          <a:r>
            <a:rPr lang="en-IN" sz="2000" kern="1200"/>
            <a:t>Female emp</a:t>
          </a:r>
        </a:p>
      </dsp:txBody>
      <dsp:txXfrm rot="-10800000">
        <a:off x="2299361" y="1992923"/>
        <a:ext cx="2270369" cy="996461"/>
      </dsp:txXfrm>
    </dsp:sp>
  </dsp:spTree>
</dsp:drawing>
</file>

<file path=xl/diagrams/layout1.xml><?xml version="1.0" encoding="utf-8"?>
<dgm:layoutDef xmlns:dgm="http://schemas.openxmlformats.org/drawingml/2006/diagram" xmlns:a="http://schemas.openxmlformats.org/drawingml/2006/main" uniqueId="urn:microsoft.com/office/officeart/2005/8/layout/pyramid3">
  <dgm:title val=""/>
  <dgm:desc val=""/>
  <dgm:catLst>
    <dgm:cat type="pyramid" pri="2000"/>
  </dgm:catLst>
  <dgm:sampData useDef="1">
    <dgm:dataModel>
      <dgm:pt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animLvl val="lvl"/>
      <dgm:resizeHandles val="exact"/>
    </dgm:varLst>
    <dgm:choose name="Name1">
      <dgm:if name="Name2" func="var" arg="dir" op="equ" val="norm">
        <dgm:alg type="pyra">
          <dgm:param type="linDir" val="fromT"/>
          <dgm:param type="txDir" val="fromT"/>
          <dgm:param type="pyraAcctPos" val="aft"/>
          <dgm:param type="pyraAcctTxMar" val="step"/>
          <dgm:param type="pyraAcctBkgdNode" val="acctBkgd"/>
          <dgm:param type="pyraAcctTxNode" val="acctTx"/>
          <dgm:param type="pyraLvlNode" val="level"/>
        </dgm:alg>
      </dgm:if>
      <dgm:else name="Name3">
        <dgm:alg type="pyra">
          <dgm:param type="linDir" val="fromT"/>
          <dgm:param type="txDir" val="fromT"/>
          <dgm:param type="pyraAcctPos" val="bef"/>
          <dgm:param type="pyraAcctTxMar" val="step"/>
          <dgm:param type="pyraAcctBkgdNode" val="acctBkgd"/>
          <dgm:param type="pyraAcctTxNode" val="acctTx"/>
          <dgm:param type="pyraLvlNode" val="level"/>
        </dgm:alg>
      </dgm:else>
    </dgm:choose>
    <dgm:shape xmlns:r="http://schemas.openxmlformats.org/officeDocument/2006/relationships" r:blip="">
      <dgm:adjLst/>
    </dgm:shape>
    <dgm:presOf/>
    <dgm:choose name="Name4">
      <dgm:if name="Name5" axis="root des" ptType="all node" func="maxDepth" op="gte" val="2">
        <dgm:constrLst>
          <dgm:constr type="primFontSz" for="des" forName="levelTx" op="equ"/>
          <dgm:constr type="secFontSz" for="des" forName="acctTx" op="equ"/>
          <dgm:constr type="pyraAcctRatio" val="0.32"/>
        </dgm:constrLst>
      </dgm:if>
      <dgm:else name="Name6">
        <dgm:constrLst>
          <dgm:constr type="primFontSz" for="des" forName="levelTx" op="equ"/>
          <dgm:constr type="secFontSz" for="des" forName="acctTx" op="equ"/>
          <dgm:constr type="pyraAcctRatio"/>
        </dgm:constrLst>
      </dgm:else>
    </dgm:choose>
    <dgm:ruleLst/>
    <dgm:forEach name="Name7" axis="ch" ptType="node">
      <dgm:layoutNode name="Name8">
        <dgm:alg type="composite">
          <dgm:param type="horzAlign" val="none"/>
        </dgm:alg>
        <dgm:shape xmlns:r="http://schemas.openxmlformats.org/officeDocument/2006/relationships" r:blip="">
          <dgm:adjLst/>
        </dgm:shape>
        <dgm:presOf/>
        <dgm:choose name="Name9">
          <dgm:if name="Name10" axis="self" ptType="node" func="revPos" op="equ" val="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dgm:constr type="h" for="ch" forName="levelTx" refType="h" refFor="ch" refForName="level"/>
            </dgm:constrLst>
          </dgm:if>
          <dgm:else name="Name11">
            <dgm:constrLst>
              <dgm:constr type="ctrX" for="ch" forName="acctBkgd" val="1"/>
              <dgm:constr type="ctrY" for="ch" forName="acctBkgd" val="1"/>
              <dgm:constr type="w" for="ch" forName="acctBkgd" val="1"/>
              <dgm:constr type="h" for="ch" forName="acctBkgd" val="1"/>
              <dgm:constr type="ctrX" for="ch" forName="acctTx" val="1"/>
              <dgm:constr type="ctrY" for="ch" forName="acctTx" val="1"/>
              <dgm:constr type="w" for="ch" forName="acctTx" val="1"/>
              <dgm:constr type="h" for="ch" forName="acctTx" val="1"/>
              <dgm:constr type="ctrX" for="ch" forName="level" val="1"/>
              <dgm:constr type="ctrY" for="ch" forName="level" val="1"/>
              <dgm:constr type="w" for="ch" forName="level" val="1"/>
              <dgm:constr type="h" for="ch" forName="level" val="1"/>
              <dgm:constr type="ctrX" for="ch" forName="levelTx" refType="ctrX" refFor="ch" refForName="level"/>
              <dgm:constr type="ctrY" for="ch" forName="levelTx" refType="ctrY" refFor="ch" refForName="level"/>
              <dgm:constr type="w" for="ch" forName="levelTx" refType="w" refFor="ch" refForName="level" fact="0.65"/>
              <dgm:constr type="h" for="ch" forName="levelTx" refType="h" refFor="ch" refForName="level"/>
            </dgm:constrLst>
          </dgm:else>
        </dgm:choose>
        <dgm:ruleLst/>
        <dgm:choose name="Name12">
          <dgm:if name="Name13" axis="ch" ptType="node" func="cnt" op="gte" val="1">
            <dgm:layoutNode name="acctBkgd" styleLbl="alignAcc1">
              <dgm:alg type="sp"/>
              <dgm:shape xmlns:r="http://schemas.openxmlformats.org/officeDocument/2006/relationships" type="nonIsoscelesTrapezoid" r:blip="">
                <dgm:adjLst/>
              </dgm:shape>
              <dgm:presOf axis="des" ptType="node"/>
              <dgm:constrLst/>
              <dgm:ruleLst/>
            </dgm:layoutNode>
            <dgm:layoutNode name="acctTx" styleLbl="alignAcc1">
              <dgm:varLst>
                <dgm:bulletEnabled val="1"/>
              </dgm:varLst>
              <dgm:alg type="tx">
                <dgm:param type="stBulletLvl" val="1"/>
                <dgm:param type="txAnchorVertCh" val="t"/>
              </dgm:alg>
              <dgm:shape xmlns:r="http://schemas.openxmlformats.org/officeDocument/2006/relationships" type="nonIsoscelesTrapezoid" r:blip="" hideGeom="1">
                <dgm:adjLst/>
              </dgm:shape>
              <dgm:presOf axis="des" ptType="node"/>
              <dgm:constrLst>
                <dgm:constr type="secFontSz" val="65"/>
                <dgm:constr type="primFontSz" refType="secFontSz"/>
                <dgm:constr type="tMarg" refType="secFontSz" fact="0.3"/>
                <dgm:constr type="bMarg" refType="secFontSz" fact="0.3"/>
                <dgm:constr type="lMarg" refType="secFontSz" fact="0.3"/>
                <dgm:constr type="rMarg" refType="secFontSz" fact="0.3"/>
              </dgm:constrLst>
              <dgm:ruleLst>
                <dgm:rule type="secFontSz" val="5" fact="NaN" max="NaN"/>
              </dgm:ruleLst>
            </dgm:layoutNode>
          </dgm:if>
          <dgm:else name="Name14"/>
        </dgm:choose>
        <dgm:layoutNode name="level">
          <dgm:varLst>
            <dgm:chMax val="1"/>
            <dgm:bulletEnabled val="1"/>
          </dgm:varLst>
          <dgm:alg type="sp"/>
          <dgm:shape xmlns:r="http://schemas.openxmlformats.org/officeDocument/2006/relationships" type="trapezoid" r:blip="">
            <dgm:adjLst/>
          </dgm:shape>
          <dgm:presOf axis="self"/>
          <dgm:constrLst>
            <dgm:constr type="h" val="500"/>
            <dgm:constr type="w" val="1"/>
          </dgm:constrLst>
          <dgm:ruleLst/>
        </dgm:layoutNode>
        <dgm:layoutNode name="levelTx" styleLbl="revTx">
          <dgm:varLst>
            <dgm:chMax val="1"/>
            <dgm:bulletEnabled val="1"/>
          </dgm:varLst>
          <dgm:alg type="tx"/>
          <dgm:shape xmlns:r="http://schemas.openxmlformats.org/officeDocument/2006/relationships" type="rect" r:blip="" hideGeom="1">
            <dgm:adjLst/>
          </dgm:shape>
          <dgm:presOf axis="self"/>
          <dgm:constrLst>
            <dgm:constr type="tMarg" refType="primFontSz" fact="0.1"/>
            <dgm:constr type="bMarg" refType="primFontSz" fact="0.1"/>
            <dgm:constr type="lMarg" refType="primFontSz" fact="0.1"/>
            <dgm:constr type="rMarg" refType="primFontSz" fact="0.1"/>
            <dgm:constr type="primFontSz" val="65"/>
          </dgm:constrLst>
          <dgm:ruleLst>
            <dgm:rule type="primFontSz" val="5" fact="NaN" max="NaN"/>
          </dgm:ruleLst>
        </dgm:layoutNode>
      </dgm:layoutNode>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3">
  <dgm:title val=""/>
  <dgm:desc val=""/>
  <dgm:catLst>
    <dgm:cat type="3D" pri="11300"/>
  </dgm:catLst>
  <dgm:scene3d>
    <a:camera prst="orthographicFront"/>
    <a:lightRig rig="threePt" dir="t"/>
  </dgm:scene3d>
  <dgm:styleLbl name="node0">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ln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vennNode1">
    <dgm:scene3d>
      <a:camera prst="orthographicFront">
        <a:rot lat="0" lon="0" rev="0"/>
      </a:camera>
      <a:lightRig rig="contrasting" dir="t">
        <a:rot lat="0" lon="0" rev="1200000"/>
      </a:lightRig>
    </dgm:scene3d>
    <dgm:sp3d contourW="12700" prstMaterial="clear">
      <a:bevelT w="177800" h="254000"/>
      <a:bevelB w="152400"/>
    </dgm:sp3d>
    <dgm:txPr/>
    <dgm:style>
      <a:lnRef idx="0">
        <a:scrgbClr r="0" g="0" b="0"/>
      </a:lnRef>
      <a:fillRef idx="1">
        <a:scrgbClr r="0" g="0" b="0"/>
      </a:fillRef>
      <a:effectRef idx="0">
        <a:scrgbClr r="0" g="0" b="0"/>
      </a:effectRef>
      <a:fontRef idx="minor">
        <a:schemeClr val="tx1"/>
      </a:fontRef>
    </dgm:style>
  </dgm:styleLbl>
  <dgm:styleLbl name="align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2">
        <a:scrgbClr r="0" g="0" b="0"/>
      </a:effectRef>
      <a:fontRef idx="minor">
        <a:schemeClr val="lt1"/>
      </a:fontRef>
    </dgm:style>
  </dgm:styleLbl>
  <dgm:styleLbl name="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2">
        <a:scrgbClr r="0" g="0" b="0"/>
      </a:effectRef>
      <a:fontRef idx="minor">
        <a:schemeClr val="lt1"/>
      </a:fontRef>
    </dgm:style>
  </dgm:styleLbl>
  <dgm:styleLbl name="node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node4">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fgImgPlac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alignImgPlace1">
    <dgm:scene3d>
      <a:camera prst="orthographicFront">
        <a:rot lat="0" lon="0" rev="0"/>
      </a:camera>
      <a:lightRig rig="contrasting" dir="t">
        <a:rot lat="0" lon="0" rev="1200000"/>
      </a:lightRig>
    </dgm:scene3d>
    <dgm:sp3d contourW="12700" prstMaterial="flat">
      <a:bevelT w="177800" h="254000"/>
      <a:bevelB w="152400"/>
    </dgm:sp3d>
    <dgm:txPr/>
    <dgm:style>
      <a:lnRef idx="0">
        <a:scrgbClr r="0" g="0" b="0"/>
      </a:lnRef>
      <a:fillRef idx="1">
        <a:scrgbClr r="0" g="0" b="0"/>
      </a:fillRef>
      <a:effectRef idx="1">
        <a:scrgbClr r="0" g="0" b="0"/>
      </a:effectRef>
      <a:fontRef idx="minor"/>
    </dgm:style>
  </dgm:styleLbl>
  <dgm:styleLbl name="bgImgPlac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sibTrans2D1">
    <dgm:scene3d>
      <a:camera prst="orthographicFront">
        <a:rot lat="0" lon="0" rev="0"/>
      </a:camera>
      <a:lightRig rig="contrasting" dir="t">
        <a:rot lat="0" lon="0" rev="1200000"/>
      </a:lightRig>
    </dgm:scene3d>
    <dgm:sp3d z="-182000" contourW="19050" prstMaterial="metal">
      <a:bevelT w="88900" h="203200"/>
      <a:bevelB w="165100" h="254000"/>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SibTrans2D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ibTrans1D1">
    <dgm:scene3d>
      <a:camera prst="orthographicFront">
        <a:rot lat="0" lon="0" rev="0"/>
      </a:camera>
      <a:lightRig rig="contrasting" dir="t">
        <a:rot lat="0" lon="0" rev="1200000"/>
      </a:lightRig>
    </dgm:scene3d>
    <dgm:sp3d z="-110000"/>
    <dgm:txPr/>
    <dgm:style>
      <a:lnRef idx="1">
        <a:scrgbClr r="0" g="0" b="0"/>
      </a:lnRef>
      <a:fillRef idx="0">
        <a:scrgbClr r="0" g="0" b="0"/>
      </a:fillRef>
      <a:effectRef idx="0">
        <a:scrgbClr r="0" g="0" b="0"/>
      </a:effectRef>
      <a:fontRef idx="minor"/>
    </dgm:style>
  </dgm:styleLbl>
  <dgm:styleLbl name="callout">
    <dgm:scene3d>
      <a:camera prst="orthographicFront">
        <a:rot lat="0" lon="0" rev="0"/>
      </a:camera>
      <a:lightRig rig="contrasting" dir="t">
        <a:rot lat="0" lon="0" rev="1200000"/>
      </a:lightRig>
    </dgm:scene3d>
    <dgm:sp3d z="10000"/>
    <dgm:txPr/>
    <dgm:style>
      <a:lnRef idx="2">
        <a:scrgbClr r="0" g="0" b="0"/>
      </a:lnRef>
      <a:fillRef idx="1">
        <a:scrgbClr r="0" g="0" b="0"/>
      </a:fillRef>
      <a:effectRef idx="0">
        <a:scrgbClr r="0" g="0" b="0"/>
      </a:effectRef>
      <a:fontRef idx="minor"/>
    </dgm:style>
  </dgm:styleLbl>
  <dgm:styleLbl name="asst0">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contourW="19050" prstMaterial="metal">
      <a:bevelT w="88900" h="203200"/>
      <a:bevelB w="165100" h="254000"/>
    </dgm:sp3d>
    <dgm:txPr/>
    <dgm:style>
      <a:lnRef idx="0">
        <a:scrgbClr r="0" g="0" b="0"/>
      </a:lnRef>
      <a:fillRef idx="1">
        <a:scrgbClr r="0" g="0" b="0"/>
      </a:fillRef>
      <a:effectRef idx="1">
        <a:scrgbClr r="0" g="0" b="0"/>
      </a:effectRef>
      <a:fontRef idx="minor">
        <a:schemeClr val="lt1"/>
      </a:fontRef>
    </dgm:style>
  </dgm:styleLbl>
  <dgm:styleLbl name="parChTrans2D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2">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3">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2D4">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parChTrans1D1">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2">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3">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parChTrans1D4">
    <dgm:scene3d>
      <a:camera prst="orthographicFront">
        <a:rot lat="0" lon="0" rev="0"/>
      </a:camera>
      <a:lightRig rig="contrasting" dir="t">
        <a:rot lat="0" lon="0" rev="1200000"/>
      </a:lightRig>
    </dgm:scene3d>
    <dgm:sp3d z="-110000"/>
    <dgm:txPr/>
    <dgm:style>
      <a:lnRef idx="2">
        <a:scrgbClr r="0" g="0" b="0"/>
      </a:lnRef>
      <a:fillRef idx="0">
        <a:scrgbClr r="0" g="0" b="0"/>
      </a:fillRef>
      <a:effectRef idx="0">
        <a:scrgbClr r="0" g="0" b="0"/>
      </a:effectRef>
      <a:fontRef idx="minor"/>
    </dgm:style>
  </dgm:styleLbl>
  <dgm:styleLbl name="f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conF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tr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1">
        <a:scrgbClr r="0" g="0" b="0"/>
      </a:effectRef>
      <a:fontRef idx="minor"/>
    </dgm:style>
  </dgm:styleLbl>
  <dgm:styleLbl name="b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olidFgAcc1">
    <dgm:scene3d>
      <a:camera prst="orthographicFront">
        <a:rot lat="0" lon="0" rev="0"/>
      </a:camera>
      <a:lightRig rig="contrasting" dir="t">
        <a:rot lat="0" lon="0" rev="1200000"/>
      </a:lightRig>
    </dgm:scene3d>
    <dgm:sp3d z="300000" contourW="12700" prstMaterial="flat">
      <a:bevelT w="177800" h="254000"/>
      <a:bevelB w="152400"/>
    </dgm:sp3d>
    <dgm:txPr/>
    <dgm:style>
      <a:lnRef idx="0">
        <a:scrgbClr r="0" g="0" b="0"/>
      </a:lnRef>
      <a:fillRef idx="1">
        <a:scrgbClr r="0" g="0" b="0"/>
      </a:fillRef>
      <a:effectRef idx="0">
        <a:scrgbClr r="0" g="0" b="0"/>
      </a:effectRef>
      <a:fontRef idx="minor"/>
    </dgm:style>
  </dgm:styleLbl>
  <dgm:styleLbl name="solidAlignAcc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solidBgAcc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FollowNod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alignAccFollowNode1">
    <dgm:scene3d>
      <a:camera prst="orthographicFront">
        <a:rot lat="0" lon="0" rev="0"/>
      </a:camera>
      <a:lightRig rig="contrasting" dir="t">
        <a:rot lat="0" lon="0" rev="1200000"/>
      </a:lightRig>
    </dgm:scene3d>
    <dgm:sp3d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AccFollowNode1">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0">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2">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3">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fgAcc4">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bgShp">
    <dgm:scene3d>
      <a:camera prst="orthographicFront">
        <a:rot lat="0" lon="0" rev="0"/>
      </a:camera>
      <a:lightRig rig="contrasting" dir="t">
        <a:rot lat="0" lon="0" rev="1200000"/>
      </a:lightRig>
    </dgm:scene3d>
    <dgm:sp3d z="-300000" prstMaterial="plastic"/>
    <dgm:txPr/>
    <dgm:style>
      <a:lnRef idx="1">
        <a:scrgbClr r="0" g="0" b="0"/>
      </a:lnRef>
      <a:fillRef idx="1">
        <a:scrgbClr r="0" g="0" b="0"/>
      </a:fillRef>
      <a:effectRef idx="0">
        <a:scrgbClr r="0" g="0" b="0"/>
      </a:effectRef>
      <a:fontRef idx="minor"/>
    </dgm:style>
  </dgm:styleLbl>
  <dgm:styleLbl name="dkBgShp">
    <dgm:scene3d>
      <a:camera prst="orthographicFront">
        <a:rot lat="0" lon="0" rev="0"/>
      </a:camera>
      <a:lightRig rig="contrasting" dir="t">
        <a:rot lat="0" lon="0" rev="1200000"/>
      </a:lightRig>
    </dgm:scene3d>
    <dgm:sp3d contourW="12700" prstMaterial="flat">
      <a:bevelT w="100800" h="154000"/>
      <a:bevelB w="152400"/>
    </dgm:sp3d>
    <dgm:txPr/>
    <dgm:style>
      <a:lnRef idx="0">
        <a:scrgbClr r="0" g="0" b="0"/>
      </a:lnRef>
      <a:fillRef idx="1">
        <a:scrgbClr r="0" g="0" b="0"/>
      </a:fillRef>
      <a:effectRef idx="0">
        <a:scrgbClr r="0" g="0" b="0"/>
      </a:effectRef>
      <a:fontRef idx="minor"/>
    </dgm:style>
  </dgm:styleLbl>
  <dgm:styleLbl name="trBgShp">
    <dgm:scene3d>
      <a:camera prst="orthographicFront">
        <a:rot lat="0" lon="0" rev="0"/>
      </a:camera>
      <a:lightRig rig="contrasting" dir="t">
        <a:rot lat="0" lon="0" rev="1200000"/>
      </a:lightRig>
    </dgm:scene3d>
    <dgm:sp3d z="-152400" prstMaterial="matte"/>
    <dgm:txPr/>
    <dgm:style>
      <a:lnRef idx="1">
        <a:scrgbClr r="0" g="0" b="0"/>
      </a:lnRef>
      <a:fillRef idx="1">
        <a:scrgbClr r="0" g="0" b="0"/>
      </a:fillRef>
      <a:effectRef idx="0">
        <a:scrgbClr r="0" g="0" b="0"/>
      </a:effectRef>
      <a:fontRef idx="minor"/>
    </dgm:style>
  </dgm:styleLbl>
  <dgm:styleLbl name="fgShp">
    <dgm:scene3d>
      <a:camera prst="orthographicFront">
        <a:rot lat="0" lon="0" rev="0"/>
      </a:camera>
      <a:lightRig rig="contrasting" dir="t">
        <a:rot lat="0" lon="0" rev="1200000"/>
      </a:lightRig>
    </dgm:scene3d>
    <dgm:sp3d z="300000" contourW="19050" prstMaterial="metal">
      <a:bevelT w="88900" h="203200"/>
      <a:bevelB w="165100" h="254000"/>
    </dgm:sp3d>
    <dgm:txPr/>
    <dgm:style>
      <a:lnRef idx="0">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1">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microsoft.com/office/2007/relationships/diagramDrawing" Target="../diagrams/drawing1.xml"/><Relationship Id="rId3" Type="http://schemas.microsoft.com/office/2014/relationships/chartEx" Target="../charts/chartEx1.xml"/><Relationship Id="rId7" Type="http://schemas.openxmlformats.org/officeDocument/2006/relationships/customXml" Target="../ink/ink2.xml"/><Relationship Id="rId12" Type="http://schemas.openxmlformats.org/officeDocument/2006/relationships/diagramColors" Target="../diagrams/colors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diagramQuickStyle" Target="../diagrams/quickStyle1.xml"/><Relationship Id="rId5" Type="http://schemas.openxmlformats.org/officeDocument/2006/relationships/customXml" Target="../ink/ink1.xml"/><Relationship Id="rId10" Type="http://schemas.openxmlformats.org/officeDocument/2006/relationships/diagramLayout" Target="../diagrams/layout1.xml"/><Relationship Id="rId4" Type="http://schemas.openxmlformats.org/officeDocument/2006/relationships/chart" Target="../charts/chart3.xml"/><Relationship Id="rId9" Type="http://schemas.openxmlformats.org/officeDocument/2006/relationships/diagramData" Target="../diagrams/data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600809</xdr:colOff>
      <xdr:row>0</xdr:row>
      <xdr:rowOff>0</xdr:rowOff>
    </xdr:from>
    <xdr:to>
      <xdr:col>41</xdr:col>
      <xdr:colOff>439616</xdr:colOff>
      <xdr:row>55</xdr:row>
      <xdr:rowOff>77960</xdr:rowOff>
    </xdr:to>
    <xdr:sp macro="" textlink="">
      <xdr:nvSpPr>
        <xdr:cNvPr id="2" name="Rectangle 1">
          <a:extLst>
            <a:ext uri="{FF2B5EF4-FFF2-40B4-BE49-F238E27FC236}">
              <a16:creationId xmlns:a16="http://schemas.microsoft.com/office/drawing/2014/main" id="{2F146088-A139-AF17-0CBE-A498CB7FC15C}"/>
            </a:ext>
          </a:extLst>
        </xdr:cNvPr>
        <xdr:cNvSpPr/>
      </xdr:nvSpPr>
      <xdr:spPr>
        <a:xfrm>
          <a:off x="3678117" y="0"/>
          <a:ext cx="21995422" cy="9749498"/>
        </a:xfrm>
        <a:prstGeom prst="rect">
          <a:avLst/>
        </a:prstGeom>
        <a:pattFill prst="pct80">
          <a:fgClr>
            <a:schemeClr val="tx1">
              <a:lumMod val="75000"/>
              <a:lumOff val="25000"/>
            </a:schemeClr>
          </a:fgClr>
          <a:bgClr>
            <a:schemeClr val="bg1"/>
          </a:bgClr>
        </a:pattFill>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29</xdr:col>
      <xdr:colOff>531642</xdr:colOff>
      <xdr:row>1</xdr:row>
      <xdr:rowOff>117469</xdr:rowOff>
    </xdr:from>
    <xdr:to>
      <xdr:col>40</xdr:col>
      <xdr:colOff>291320</xdr:colOff>
      <xdr:row>18</xdr:row>
      <xdr:rowOff>106680</xdr:rowOff>
    </xdr:to>
    <xdr:graphicFrame macro="">
      <xdr:nvGraphicFramePr>
        <xdr:cNvPr id="3" name="Chart 2">
          <a:extLst>
            <a:ext uri="{FF2B5EF4-FFF2-40B4-BE49-F238E27FC236}">
              <a16:creationId xmlns:a16="http://schemas.microsoft.com/office/drawing/2014/main" id="{868B1AD5-1D5C-442D-9123-69CFB6C6A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258383</xdr:colOff>
      <xdr:row>38</xdr:row>
      <xdr:rowOff>179281</xdr:rowOff>
    </xdr:from>
    <xdr:to>
      <xdr:col>17</xdr:col>
      <xdr:colOff>471854</xdr:colOff>
      <xdr:row>54</xdr:row>
      <xdr:rowOff>147710</xdr:rowOff>
    </xdr:to>
    <xdr:graphicFrame macro="">
      <xdr:nvGraphicFramePr>
        <xdr:cNvPr id="4" name="Chart 3">
          <a:extLst>
            <a:ext uri="{FF2B5EF4-FFF2-40B4-BE49-F238E27FC236}">
              <a16:creationId xmlns:a16="http://schemas.microsoft.com/office/drawing/2014/main" id="{BD0607A2-317C-4D0C-8E8E-D451BFB76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542192</xdr:colOff>
      <xdr:row>19</xdr:row>
      <xdr:rowOff>117231</xdr:rowOff>
    </xdr:from>
    <xdr:to>
      <xdr:col>40</xdr:col>
      <xdr:colOff>465405</xdr:colOff>
      <xdr:row>54</xdr:row>
      <xdr:rowOff>171157</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4D65C474-DB66-4196-B03B-BE3853756E9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544192" y="3458308"/>
              <a:ext cx="8539675" cy="620854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312943</xdr:colOff>
      <xdr:row>17</xdr:row>
      <xdr:rowOff>60961</xdr:rowOff>
    </xdr:from>
    <xdr:to>
      <xdr:col>17</xdr:col>
      <xdr:colOff>355796</xdr:colOff>
      <xdr:row>37</xdr:row>
      <xdr:rowOff>163536</xdr:rowOff>
    </xdr:to>
    <xdr:graphicFrame macro="">
      <xdr:nvGraphicFramePr>
        <xdr:cNvPr id="6" name="Chart 5">
          <a:extLst>
            <a:ext uri="{FF2B5EF4-FFF2-40B4-BE49-F238E27FC236}">
              <a16:creationId xmlns:a16="http://schemas.microsoft.com/office/drawing/2014/main" id="{4F8A1969-421C-4BE6-89F2-EEE1A9CEF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173502</xdr:colOff>
      <xdr:row>38</xdr:row>
      <xdr:rowOff>77372</xdr:rowOff>
    </xdr:from>
    <xdr:to>
      <xdr:col>22</xdr:col>
      <xdr:colOff>331763</xdr:colOff>
      <xdr:row>53</xdr:row>
      <xdr:rowOff>18758</xdr:rowOff>
    </xdr:to>
    <mc:AlternateContent xmlns:mc="http://schemas.openxmlformats.org/markup-compatibility/2006">
      <mc:Choice xmlns:a14="http://schemas.microsoft.com/office/drawing/2010/main" Requires="a14">
        <xdr:graphicFrame macro="">
          <xdr:nvGraphicFramePr>
            <xdr:cNvPr id="7" name="Performance_Rating 1">
              <a:extLst>
                <a:ext uri="{FF2B5EF4-FFF2-40B4-BE49-F238E27FC236}">
                  <a16:creationId xmlns:a16="http://schemas.microsoft.com/office/drawing/2014/main" id="{403D2E92-4308-4660-8727-D135268B5025}"/>
                </a:ext>
              </a:extLst>
            </xdr:cNvPr>
            <xdr:cNvGraphicFramePr/>
          </xdr:nvGraphicFramePr>
          <xdr:xfrm>
            <a:off x="0" y="0"/>
            <a:ext cx="0" cy="0"/>
          </xdr:xfrm>
          <a:graphic>
            <a:graphicData uri="http://schemas.microsoft.com/office/drawing/2010/slicer">
              <sle:slicer xmlns:sle="http://schemas.microsoft.com/office/drawing/2010/slicer" name="Performance_Rating 1"/>
            </a:graphicData>
          </a:graphic>
        </xdr:graphicFrame>
      </mc:Choice>
      <mc:Fallback>
        <xdr:sp macro="" textlink="">
          <xdr:nvSpPr>
            <xdr:cNvPr id="0" name=""/>
            <xdr:cNvSpPr>
              <a:spLocks noTextEdit="1"/>
            </xdr:cNvSpPr>
          </xdr:nvSpPr>
          <xdr:spPr>
            <a:xfrm>
              <a:off x="11867271" y="6759526"/>
              <a:ext cx="2004646" cy="25790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240323</xdr:colOff>
      <xdr:row>17</xdr:row>
      <xdr:rowOff>96715</xdr:rowOff>
    </xdr:from>
    <xdr:to>
      <xdr:col>22</xdr:col>
      <xdr:colOff>222738</xdr:colOff>
      <xdr:row>35</xdr:row>
      <xdr:rowOff>58468</xdr:rowOff>
    </xdr:to>
    <mc:AlternateContent xmlns:mc="http://schemas.openxmlformats.org/markup-compatibility/2006">
      <mc:Choice xmlns:a14="http://schemas.microsoft.com/office/drawing/2010/main" Requires="a14">
        <xdr:graphicFrame macro="">
          <xdr:nvGraphicFramePr>
            <xdr:cNvPr id="8" name="Education 1">
              <a:extLst>
                <a:ext uri="{FF2B5EF4-FFF2-40B4-BE49-F238E27FC236}">
                  <a16:creationId xmlns:a16="http://schemas.microsoft.com/office/drawing/2014/main" id="{03DD7A93-ED15-4D41-B4F1-711EBA21A893}"/>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11934092" y="3086100"/>
              <a:ext cx="1828800" cy="3126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380413</xdr:colOff>
      <xdr:row>17</xdr:row>
      <xdr:rowOff>96713</xdr:rowOff>
    </xdr:from>
    <xdr:to>
      <xdr:col>26</xdr:col>
      <xdr:colOff>362827</xdr:colOff>
      <xdr:row>34</xdr:row>
      <xdr:rowOff>132470</xdr:rowOff>
    </xdr:to>
    <mc:AlternateContent xmlns:mc="http://schemas.openxmlformats.org/markup-compatibility/2006">
      <mc:Choice xmlns:a14="http://schemas.microsoft.com/office/drawing/2010/main" Requires="a14">
        <xdr:graphicFrame macro="">
          <xdr:nvGraphicFramePr>
            <xdr:cNvPr id="9" name="Marital_Status 1">
              <a:extLst>
                <a:ext uri="{FF2B5EF4-FFF2-40B4-BE49-F238E27FC236}">
                  <a16:creationId xmlns:a16="http://schemas.microsoft.com/office/drawing/2014/main" id="{1BA8B9CA-9355-4D9B-BC50-0AE9A4BEF449}"/>
                </a:ext>
              </a:extLst>
            </xdr:cNvPr>
            <xdr:cNvGraphicFramePr/>
          </xdr:nvGraphicFramePr>
          <xdr:xfrm>
            <a:off x="0" y="0"/>
            <a:ext cx="0" cy="0"/>
          </xdr:xfrm>
          <a:graphic>
            <a:graphicData uri="http://schemas.microsoft.com/office/drawing/2010/slicer">
              <sle:slicer xmlns:sle="http://schemas.microsoft.com/office/drawing/2010/slicer" name="Marital_Status 1"/>
            </a:graphicData>
          </a:graphic>
        </xdr:graphicFrame>
      </mc:Choice>
      <mc:Fallback>
        <xdr:sp macro="" textlink="">
          <xdr:nvSpPr>
            <xdr:cNvPr id="0" name=""/>
            <xdr:cNvSpPr>
              <a:spLocks noTextEdit="1"/>
            </xdr:cNvSpPr>
          </xdr:nvSpPr>
          <xdr:spPr>
            <a:xfrm>
              <a:off x="14536028" y="3086098"/>
              <a:ext cx="1828799" cy="30251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102378</xdr:colOff>
      <xdr:row>11</xdr:row>
      <xdr:rowOff>131732</xdr:rowOff>
    </xdr:from>
    <xdr:to>
      <xdr:col>22</xdr:col>
      <xdr:colOff>102738</xdr:colOff>
      <xdr:row>11</xdr:row>
      <xdr:rowOff>132092</xdr:rowOff>
    </xdr:to>
    <mc:AlternateContent xmlns:mc="http://schemas.openxmlformats.org/markup-compatibility/2006">
      <mc:Choice xmlns:xdr14="http://schemas.microsoft.com/office/excel/2010/spreadsheetDrawing" xmlns:aink="http://schemas.microsoft.com/office/drawing/2016/ink" Requires="xdr14 aink">
        <xdr:contentPart xmlns:r="http://schemas.openxmlformats.org/officeDocument/2006/relationships" r:id="rId5">
          <xdr14:nvContentPartPr>
            <xdr14:cNvPr id="11" name="Ink 10">
              <a:extLst>
                <a:ext uri="{FF2B5EF4-FFF2-40B4-BE49-F238E27FC236}">
                  <a16:creationId xmlns:a16="http://schemas.microsoft.com/office/drawing/2014/main" id="{4A8899DA-FB9E-44E3-CCCE-5EC18AE3274A}"/>
                </a:ext>
              </a:extLst>
            </xdr14:cNvPr>
            <xdr14:cNvContentPartPr/>
          </xdr14:nvContentPartPr>
          <xdr14:nvPr macro=""/>
          <xdr14:xfrm>
            <a:off x="13642532" y="2066040"/>
            <a:ext cx="360" cy="360"/>
          </xdr14:xfrm>
        </xdr:contentPart>
      </mc:Choice>
      <mc:Fallback>
        <xdr:pic>
          <xdr:nvPicPr>
            <xdr:cNvPr id="11" name="Ink 10">
              <a:extLst>
                <a:ext uri="{FF2B5EF4-FFF2-40B4-BE49-F238E27FC236}">
                  <a16:creationId xmlns:a16="http://schemas.microsoft.com/office/drawing/2014/main" id="{4A8899DA-FB9E-44E3-CCCE-5EC18AE3274A}"/>
                </a:ext>
              </a:extLst>
            </xdr:cNvPr>
            <xdr:cNvPicPr/>
          </xdr:nvPicPr>
          <xdr:blipFill>
            <a:blip xmlns:r="http://schemas.openxmlformats.org/officeDocument/2006/relationships" r:embed="rId6"/>
            <a:stretch>
              <a:fillRect/>
            </a:stretch>
          </xdr:blipFill>
          <xdr:spPr>
            <a:xfrm>
              <a:off x="13633892" y="2057040"/>
              <a:ext cx="18000" cy="18000"/>
            </a:xfrm>
            <a:prstGeom prst="rect">
              <a:avLst/>
            </a:prstGeom>
          </xdr:spPr>
        </xdr:pic>
      </mc:Fallback>
    </mc:AlternateContent>
    <xdr:clientData/>
  </xdr:twoCellAnchor>
  <xdr:twoCellAnchor editAs="oneCell">
    <xdr:from>
      <xdr:col>24</xdr:col>
      <xdr:colOff>380880</xdr:colOff>
      <xdr:row>43</xdr:row>
      <xdr:rowOff>106560</xdr:rowOff>
    </xdr:from>
    <xdr:to>
      <xdr:col>24</xdr:col>
      <xdr:colOff>381240</xdr:colOff>
      <xdr:row>43</xdr:row>
      <xdr:rowOff>106920</xdr:rowOff>
    </xdr:to>
    <mc:AlternateContent xmlns:mc="http://schemas.openxmlformats.org/markup-compatibility/2006">
      <mc:Choice xmlns:xdr14="http://schemas.microsoft.com/office/excel/2010/spreadsheetDrawing" xmlns:aink="http://schemas.microsoft.com/office/drawing/2016/ink" Requires="xdr14 aink">
        <xdr:contentPart xmlns:r="http://schemas.openxmlformats.org/officeDocument/2006/relationships" r:id="rId7">
          <xdr14:nvContentPartPr>
            <xdr14:cNvPr id="12" name="Ink 11">
              <a:extLst>
                <a:ext uri="{FF2B5EF4-FFF2-40B4-BE49-F238E27FC236}">
                  <a16:creationId xmlns:a16="http://schemas.microsoft.com/office/drawing/2014/main" id="{1812AE51-20FD-C40A-0A25-10A69711DBDB}"/>
                </a:ext>
              </a:extLst>
            </xdr14:cNvPr>
            <xdr14:cNvContentPartPr/>
          </xdr14:nvContentPartPr>
          <xdr14:nvPr macro=""/>
          <xdr14:xfrm>
            <a:off x="15011280" y="7970400"/>
            <a:ext cx="360" cy="360"/>
          </xdr14:xfrm>
        </xdr:contentPart>
      </mc:Choice>
      <mc:Fallback>
        <xdr:pic>
          <xdr:nvPicPr>
            <xdr:cNvPr id="12" name="Ink 11">
              <a:extLst>
                <a:ext uri="{FF2B5EF4-FFF2-40B4-BE49-F238E27FC236}">
                  <a16:creationId xmlns:a16="http://schemas.microsoft.com/office/drawing/2014/main" id="{1812AE51-20FD-C40A-0A25-10A69711DBDB}"/>
                </a:ext>
              </a:extLst>
            </xdr:cNvPr>
            <xdr:cNvPicPr/>
          </xdr:nvPicPr>
          <xdr:blipFill>
            <a:blip xmlns:r="http://schemas.openxmlformats.org/officeDocument/2006/relationships" r:embed="rId8"/>
            <a:stretch>
              <a:fillRect/>
            </a:stretch>
          </xdr:blipFill>
          <xdr:spPr>
            <a:xfrm>
              <a:off x="15002280" y="7961400"/>
              <a:ext cx="18000" cy="18000"/>
            </a:xfrm>
            <a:prstGeom prst="rect">
              <a:avLst/>
            </a:prstGeom>
          </xdr:spPr>
        </xdr:pic>
      </mc:Fallback>
    </mc:AlternateContent>
    <xdr:clientData/>
  </xdr:twoCellAnchor>
  <xdr:twoCellAnchor editAs="oneCell">
    <xdr:from>
      <xdr:col>23</xdr:col>
      <xdr:colOff>284870</xdr:colOff>
      <xdr:row>39</xdr:row>
      <xdr:rowOff>0</xdr:rowOff>
    </xdr:from>
    <xdr:to>
      <xdr:col>26</xdr:col>
      <xdr:colOff>284870</xdr:colOff>
      <xdr:row>53</xdr:row>
      <xdr:rowOff>45720</xdr:rowOff>
    </xdr:to>
    <mc:AlternateContent xmlns:mc="http://schemas.openxmlformats.org/markup-compatibility/2006">
      <mc:Choice xmlns:a14="http://schemas.microsoft.com/office/drawing/2010/main" Requires="a14">
        <xdr:graphicFrame macro="">
          <xdr:nvGraphicFramePr>
            <xdr:cNvPr id="13" name="Gender 1">
              <a:extLst>
                <a:ext uri="{FF2B5EF4-FFF2-40B4-BE49-F238E27FC236}">
                  <a16:creationId xmlns:a16="http://schemas.microsoft.com/office/drawing/2014/main" id="{6CF60444-77D2-46EC-BFFA-C3921617A9B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440485" y="6858000"/>
              <a:ext cx="1846385" cy="25075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91440</xdr:colOff>
      <xdr:row>2</xdr:row>
      <xdr:rowOff>15240</xdr:rowOff>
    </xdr:from>
    <xdr:to>
      <xdr:col>11</xdr:col>
      <xdr:colOff>228600</xdr:colOff>
      <xdr:row>13</xdr:row>
      <xdr:rowOff>152400</xdr:rowOff>
    </xdr:to>
    <xdr:sp macro="" textlink="">
      <xdr:nvSpPr>
        <xdr:cNvPr id="14" name="Rectangle: Single Corner Rounded 13">
          <a:extLst>
            <a:ext uri="{FF2B5EF4-FFF2-40B4-BE49-F238E27FC236}">
              <a16:creationId xmlns:a16="http://schemas.microsoft.com/office/drawing/2014/main" id="{9A511039-6A5B-CCBE-CA96-A7B1D4974CF1}"/>
            </a:ext>
          </a:extLst>
        </xdr:cNvPr>
        <xdr:cNvSpPr/>
      </xdr:nvSpPr>
      <xdr:spPr>
        <a:xfrm>
          <a:off x="4358640" y="381000"/>
          <a:ext cx="2575560" cy="2148840"/>
        </a:xfrm>
        <a:prstGeom prst="round1Rect">
          <a:avLst/>
        </a:prstGeom>
        <a:solidFill>
          <a:srgbClr val="474747"/>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800">
              <a:solidFill>
                <a:srgbClr val="FFFF00"/>
              </a:solidFill>
            </a:rPr>
            <a:t>Enter emp ID on I9</a:t>
          </a:r>
          <a:r>
            <a:rPr lang="en-IN" sz="1800" baseline="0">
              <a:solidFill>
                <a:srgbClr val="FFFF00"/>
              </a:solidFill>
            </a:rPr>
            <a:t> cell </a:t>
          </a:r>
          <a:r>
            <a:rPr lang="en-IN" sz="1800">
              <a:solidFill>
                <a:srgbClr val="FFFF00"/>
              </a:solidFill>
            </a:rPr>
            <a:t>to</a:t>
          </a:r>
          <a:r>
            <a:rPr lang="en-IN" sz="1800" baseline="0">
              <a:solidFill>
                <a:srgbClr val="FFFF00"/>
              </a:solidFill>
            </a:rPr>
            <a:t> know Job role</a:t>
          </a:r>
          <a:endParaRPr lang="en-IN" sz="1800">
            <a:solidFill>
              <a:srgbClr val="FFFF00"/>
            </a:solidFill>
          </a:endParaRPr>
        </a:p>
      </xdr:txBody>
    </xdr:sp>
    <xdr:clientData/>
  </xdr:twoCellAnchor>
  <xdr:twoCellAnchor>
    <xdr:from>
      <xdr:col>11</xdr:col>
      <xdr:colOff>335280</xdr:colOff>
      <xdr:row>2</xdr:row>
      <xdr:rowOff>91440</xdr:rowOff>
    </xdr:from>
    <xdr:to>
      <xdr:col>16</xdr:col>
      <xdr:colOff>579120</xdr:colOff>
      <xdr:row>13</xdr:row>
      <xdr:rowOff>152400</xdr:rowOff>
    </xdr:to>
    <xdr:sp macro="" textlink="">
      <xdr:nvSpPr>
        <xdr:cNvPr id="17" name="Rectangle: Single Corner Rounded 16">
          <a:extLst>
            <a:ext uri="{FF2B5EF4-FFF2-40B4-BE49-F238E27FC236}">
              <a16:creationId xmlns:a16="http://schemas.microsoft.com/office/drawing/2014/main" id="{FB044F9D-2FA3-79F8-41DF-9596D69A84A6}"/>
            </a:ext>
          </a:extLst>
        </xdr:cNvPr>
        <xdr:cNvSpPr/>
      </xdr:nvSpPr>
      <xdr:spPr>
        <a:xfrm>
          <a:off x="7040880" y="457200"/>
          <a:ext cx="3291840" cy="2072640"/>
        </a:xfrm>
        <a:prstGeom prst="round1Rect">
          <a:avLst/>
        </a:prstGeom>
        <a:solidFill>
          <a:srgbClr val="474747"/>
        </a:solidFill>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r>
            <a:rPr lang="en-IN" sz="2000" b="0">
              <a:solidFill>
                <a:srgbClr val="FFFF00"/>
              </a:solidFill>
            </a:rPr>
            <a:t>Employees having Performance Rating of 5</a:t>
          </a:r>
        </a:p>
      </xdr:txBody>
    </xdr:sp>
    <xdr:clientData/>
  </xdr:twoCellAnchor>
  <xdr:twoCellAnchor>
    <xdr:from>
      <xdr:col>12</xdr:col>
      <xdr:colOff>441960</xdr:colOff>
      <xdr:row>8</xdr:row>
      <xdr:rowOff>121920</xdr:rowOff>
    </xdr:from>
    <xdr:to>
      <xdr:col>14</xdr:col>
      <xdr:colOff>426720</xdr:colOff>
      <xdr:row>12</xdr:row>
      <xdr:rowOff>15240</xdr:rowOff>
    </xdr:to>
    <xdr:sp macro="" textlink="med!M6">
      <xdr:nvSpPr>
        <xdr:cNvPr id="19" name="TextBox 18">
          <a:extLst>
            <a:ext uri="{FF2B5EF4-FFF2-40B4-BE49-F238E27FC236}">
              <a16:creationId xmlns:a16="http://schemas.microsoft.com/office/drawing/2014/main" id="{0D5D1F0E-FB65-3E74-B62C-19A3764A91FA}"/>
            </a:ext>
          </a:extLst>
        </xdr:cNvPr>
        <xdr:cNvSpPr txBox="1"/>
      </xdr:nvSpPr>
      <xdr:spPr>
        <a:xfrm>
          <a:off x="7757160" y="1584960"/>
          <a:ext cx="1203960" cy="624840"/>
        </a:xfrm>
        <a:prstGeom prst="rect">
          <a:avLst/>
        </a:prstGeom>
        <a:solidFill>
          <a:schemeClr val="tx1">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2C1996-BFFA-4595-BB91-DB2CFD4C492A}" type="TxLink">
            <a:rPr lang="en-US" sz="2800" b="1" i="0" u="none" strike="noStrike">
              <a:solidFill>
                <a:srgbClr val="FFFF00"/>
              </a:solidFill>
              <a:latin typeface="Calibri"/>
              <a:ea typeface="Calibri"/>
              <a:cs typeface="Calibri"/>
            </a:rPr>
            <a:pPr algn="ctr"/>
            <a:t>305</a:t>
          </a:fld>
          <a:endParaRPr lang="en-IN" sz="2800" b="1">
            <a:solidFill>
              <a:srgbClr val="FFFF00"/>
            </a:solidFill>
          </a:endParaRPr>
        </a:p>
      </xdr:txBody>
    </xdr:sp>
    <xdr:clientData/>
  </xdr:twoCellAnchor>
  <xdr:twoCellAnchor>
    <xdr:from>
      <xdr:col>17</xdr:col>
      <xdr:colOff>252046</xdr:colOff>
      <xdr:row>0</xdr:row>
      <xdr:rowOff>152400</xdr:rowOff>
    </xdr:from>
    <xdr:to>
      <xdr:col>28</xdr:col>
      <xdr:colOff>293077</xdr:colOff>
      <xdr:row>17</xdr:row>
      <xdr:rowOff>152400</xdr:rowOff>
    </xdr:to>
    <xdr:graphicFrame macro="">
      <xdr:nvGraphicFramePr>
        <xdr:cNvPr id="23" name="Diagram 22">
          <a:extLst>
            <a:ext uri="{FF2B5EF4-FFF2-40B4-BE49-F238E27FC236}">
              <a16:creationId xmlns:a16="http://schemas.microsoft.com/office/drawing/2014/main" id="{73788FEE-377C-498F-A7DA-A95B92E0F254}"/>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9" r:lo="rId10" r:qs="rId11" r:cs="rId12"/>
        </a:graphicData>
      </a:graphic>
    </xdr:graphicFrame>
    <xdr:clientData/>
  </xdr:twoCellAnchor>
  <xdr:twoCellAnchor>
    <xdr:from>
      <xdr:col>21</xdr:col>
      <xdr:colOff>271390</xdr:colOff>
      <xdr:row>3</xdr:row>
      <xdr:rowOff>60374</xdr:rowOff>
    </xdr:from>
    <xdr:to>
      <xdr:col>24</xdr:col>
      <xdr:colOff>179949</xdr:colOff>
      <xdr:row>5</xdr:row>
      <xdr:rowOff>75614</xdr:rowOff>
    </xdr:to>
    <xdr:sp macro="" textlink="Basic!B1">
      <xdr:nvSpPr>
        <xdr:cNvPr id="24" name="Rectangle: Single Corner Rounded 23">
          <a:extLst>
            <a:ext uri="{FF2B5EF4-FFF2-40B4-BE49-F238E27FC236}">
              <a16:creationId xmlns:a16="http://schemas.microsoft.com/office/drawing/2014/main" id="{BC3F8BC4-89DA-7BB5-94F9-841BF6D788F3}"/>
            </a:ext>
          </a:extLst>
        </xdr:cNvPr>
        <xdr:cNvSpPr/>
      </xdr:nvSpPr>
      <xdr:spPr>
        <a:xfrm>
          <a:off x="13196082" y="587912"/>
          <a:ext cx="1754944" cy="366933"/>
        </a:xfrm>
        <a:prstGeom prst="round1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9F31300-83C5-40F3-A135-7C7C978C96D3}" type="TxLink">
            <a:rPr lang="en-US" sz="1800" b="0" i="0" u="none" strike="noStrike">
              <a:solidFill>
                <a:srgbClr val="000000"/>
              </a:solidFill>
              <a:latin typeface="Calibri"/>
              <a:ea typeface="Calibri"/>
              <a:cs typeface="Calibri"/>
            </a:rPr>
            <a:pPr algn="ctr"/>
            <a:t>1500</a:t>
          </a:fld>
          <a:endParaRPr lang="en-IN" sz="1800"/>
        </a:p>
      </xdr:txBody>
    </xdr:sp>
    <xdr:clientData/>
  </xdr:twoCellAnchor>
  <xdr:twoCellAnchor>
    <xdr:from>
      <xdr:col>21</xdr:col>
      <xdr:colOff>446649</xdr:colOff>
      <xdr:row>8</xdr:row>
      <xdr:rowOff>43962</xdr:rowOff>
    </xdr:from>
    <xdr:to>
      <xdr:col>24</xdr:col>
      <xdr:colOff>87923</xdr:colOff>
      <xdr:row>11</xdr:row>
      <xdr:rowOff>16413</xdr:rowOff>
    </xdr:to>
    <xdr:sp macro="" textlink="Basic!B6">
      <xdr:nvSpPr>
        <xdr:cNvPr id="25" name="TextBox 24">
          <a:extLst>
            <a:ext uri="{FF2B5EF4-FFF2-40B4-BE49-F238E27FC236}">
              <a16:creationId xmlns:a16="http://schemas.microsoft.com/office/drawing/2014/main" id="{B48C6BA4-B860-4F8B-2C5C-D51588178513}"/>
            </a:ext>
          </a:extLst>
        </xdr:cNvPr>
        <xdr:cNvSpPr txBox="1"/>
      </xdr:nvSpPr>
      <xdr:spPr>
        <a:xfrm>
          <a:off x="13371341" y="1450731"/>
          <a:ext cx="1487659" cy="49999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7FC095-96C3-4D20-A3B7-57A5319AA3D9}" type="TxLink">
            <a:rPr lang="en-US" sz="2000" b="0" i="0" u="none" strike="noStrike">
              <a:solidFill>
                <a:srgbClr val="000000"/>
              </a:solidFill>
              <a:latin typeface="Calibri"/>
              <a:ea typeface="Calibri"/>
              <a:cs typeface="Calibri"/>
            </a:rPr>
            <a:pPr algn="ctr"/>
            <a:t>767</a:t>
          </a:fld>
          <a:endParaRPr lang="en-IN" sz="2000"/>
        </a:p>
      </xdr:txBody>
    </xdr:sp>
    <xdr:clientData/>
  </xdr:twoCellAnchor>
  <xdr:twoCellAnchor>
    <xdr:from>
      <xdr:col>22</xdr:col>
      <xdr:colOff>391550</xdr:colOff>
      <xdr:row>14</xdr:row>
      <xdr:rowOff>75027</xdr:rowOff>
    </xdr:from>
    <xdr:to>
      <xdr:col>23</xdr:col>
      <xdr:colOff>269631</xdr:colOff>
      <xdr:row>16</xdr:row>
      <xdr:rowOff>29307</xdr:rowOff>
    </xdr:to>
    <xdr:sp macro="" textlink="Basic!B7">
      <xdr:nvSpPr>
        <xdr:cNvPr id="26" name="TextBox 25">
          <a:extLst>
            <a:ext uri="{FF2B5EF4-FFF2-40B4-BE49-F238E27FC236}">
              <a16:creationId xmlns:a16="http://schemas.microsoft.com/office/drawing/2014/main" id="{F80121D7-D771-372D-B428-CB9862029966}"/>
            </a:ext>
          </a:extLst>
        </xdr:cNvPr>
        <xdr:cNvSpPr txBox="1"/>
      </xdr:nvSpPr>
      <xdr:spPr>
        <a:xfrm>
          <a:off x="13931704" y="2536873"/>
          <a:ext cx="493542" cy="30597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547D77A-19EC-456B-A257-7F756476D284}" type="TxLink">
            <a:rPr lang="en-US" sz="1600" b="0" i="0" u="none" strike="noStrike">
              <a:solidFill>
                <a:srgbClr val="000000"/>
              </a:solidFill>
              <a:latin typeface="Calibri"/>
              <a:ea typeface="Calibri"/>
              <a:cs typeface="Calibri"/>
            </a:rPr>
            <a:t>733</a:t>
          </a:fld>
          <a:endParaRPr lang="en-IN" sz="1600"/>
        </a:p>
      </xdr:txBody>
    </xdr:sp>
    <xdr:clientData/>
  </xdr:twoCellAnchor>
  <xdr:twoCellAnchor>
    <xdr:from>
      <xdr:col>7</xdr:col>
      <xdr:colOff>487680</xdr:colOff>
      <xdr:row>10</xdr:row>
      <xdr:rowOff>91440</xdr:rowOff>
    </xdr:from>
    <xdr:to>
      <xdr:col>10</xdr:col>
      <xdr:colOff>533400</xdr:colOff>
      <xdr:row>12</xdr:row>
      <xdr:rowOff>152400</xdr:rowOff>
    </xdr:to>
    <xdr:sp macro="" textlink="HR_Data!$W$4">
      <xdr:nvSpPr>
        <xdr:cNvPr id="27" name="TextBox 26">
          <a:extLst>
            <a:ext uri="{FF2B5EF4-FFF2-40B4-BE49-F238E27FC236}">
              <a16:creationId xmlns:a16="http://schemas.microsoft.com/office/drawing/2014/main" id="{B4DDE57F-1E6B-E35B-CF7D-619F4CB14C5B}"/>
            </a:ext>
          </a:extLst>
        </xdr:cNvPr>
        <xdr:cNvSpPr txBox="1"/>
      </xdr:nvSpPr>
      <xdr:spPr>
        <a:xfrm>
          <a:off x="4754880" y="1920240"/>
          <a:ext cx="1874520" cy="42672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82754B-EFCD-48FA-B9B4-530B9F9067CA}" type="TxLink">
            <a:rPr lang="en-US" sz="1800" b="1" i="0" u="none" strike="noStrike">
              <a:solidFill>
                <a:srgbClr val="FFFF00"/>
              </a:solidFill>
              <a:latin typeface="Calibri"/>
              <a:ea typeface="Calibri"/>
              <a:cs typeface="Calibri"/>
            </a:rPr>
            <a:t>Finance Manager</a:t>
          </a:fld>
          <a:endParaRPr lang="en-IN" sz="1800" b="1">
            <a:solidFill>
              <a:srgbClr val="FFFF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373380</xdr:colOff>
      <xdr:row>6</xdr:row>
      <xdr:rowOff>41910</xdr:rowOff>
    </xdr:from>
    <xdr:to>
      <xdr:col>10</xdr:col>
      <xdr:colOff>68580</xdr:colOff>
      <xdr:row>21</xdr:row>
      <xdr:rowOff>41910</xdr:rowOff>
    </xdr:to>
    <xdr:graphicFrame macro="">
      <xdr:nvGraphicFramePr>
        <xdr:cNvPr id="4" name="Chart 3">
          <a:extLst>
            <a:ext uri="{FF2B5EF4-FFF2-40B4-BE49-F238E27FC236}">
              <a16:creationId xmlns:a16="http://schemas.microsoft.com/office/drawing/2014/main" id="{E44E52B4-EA6E-F945-5A4D-1D21A952BB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579120</xdr:colOff>
      <xdr:row>4</xdr:row>
      <xdr:rowOff>53340</xdr:rowOff>
    </xdr:from>
    <xdr:to>
      <xdr:col>13</xdr:col>
      <xdr:colOff>579120</xdr:colOff>
      <xdr:row>17</xdr:row>
      <xdr:rowOff>142875</xdr:rowOff>
    </xdr:to>
    <mc:AlternateContent xmlns:mc="http://schemas.openxmlformats.org/markup-compatibility/2006">
      <mc:Choice xmlns:a14="http://schemas.microsoft.com/office/drawing/2010/main" Requires="a14">
        <xdr:graphicFrame macro="">
          <xdr:nvGraphicFramePr>
            <xdr:cNvPr id="5" name="Education">
              <a:extLst>
                <a:ext uri="{FF2B5EF4-FFF2-40B4-BE49-F238E27FC236}">
                  <a16:creationId xmlns:a16="http://schemas.microsoft.com/office/drawing/2014/main" id="{4F464286-3E17-26DA-3FB5-1BF6A156E8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336280" y="784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243840</xdr:colOff>
      <xdr:row>4</xdr:row>
      <xdr:rowOff>30480</xdr:rowOff>
    </xdr:from>
    <xdr:to>
      <xdr:col>17</xdr:col>
      <xdr:colOff>243840</xdr:colOff>
      <xdr:row>17</xdr:row>
      <xdr:rowOff>120015</xdr:rowOff>
    </xdr:to>
    <mc:AlternateContent xmlns:mc="http://schemas.openxmlformats.org/markup-compatibility/2006">
      <mc:Choice xmlns:a14="http://schemas.microsoft.com/office/drawing/2010/main" Requires="a14">
        <xdr:graphicFrame macro="">
          <xdr:nvGraphicFramePr>
            <xdr:cNvPr id="6" name="Marital_Status">
              <a:extLst>
                <a:ext uri="{FF2B5EF4-FFF2-40B4-BE49-F238E27FC236}">
                  <a16:creationId xmlns:a16="http://schemas.microsoft.com/office/drawing/2014/main" id="{5DE90758-D59C-3DE2-A9FC-E39E41C84967}"/>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10439400" y="762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419100</xdr:colOff>
      <xdr:row>3</xdr:row>
      <xdr:rowOff>179070</xdr:rowOff>
    </xdr:from>
    <xdr:to>
      <xdr:col>12</xdr:col>
      <xdr:colOff>114300</xdr:colOff>
      <xdr:row>18</xdr:row>
      <xdr:rowOff>179070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6269A19-B377-8397-6DFF-58F630DE73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78580" y="7277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891540</xdr:colOff>
      <xdr:row>5</xdr:row>
      <xdr:rowOff>41910</xdr:rowOff>
    </xdr:from>
    <xdr:to>
      <xdr:col>9</xdr:col>
      <xdr:colOff>304800</xdr:colOff>
      <xdr:row>20</xdr:row>
      <xdr:rowOff>41910</xdr:rowOff>
    </xdr:to>
    <xdr:graphicFrame macro="">
      <xdr:nvGraphicFramePr>
        <xdr:cNvPr id="2" name="Chart 1">
          <a:extLst>
            <a:ext uri="{FF2B5EF4-FFF2-40B4-BE49-F238E27FC236}">
              <a16:creationId xmlns:a16="http://schemas.microsoft.com/office/drawing/2014/main" id="{E55DFE6A-C3B6-A4D8-F837-9D940A6C3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304800</xdr:colOff>
      <xdr:row>4</xdr:row>
      <xdr:rowOff>76201</xdr:rowOff>
    </xdr:from>
    <xdr:to>
      <xdr:col>13</xdr:col>
      <xdr:colOff>304800</xdr:colOff>
      <xdr:row>14</xdr:row>
      <xdr:rowOff>45721</xdr:rowOff>
    </xdr:to>
    <mc:AlternateContent xmlns:mc="http://schemas.openxmlformats.org/markup-compatibility/2006">
      <mc:Choice xmlns:a14="http://schemas.microsoft.com/office/drawing/2010/main" Requires="a14">
        <xdr:graphicFrame macro="">
          <xdr:nvGraphicFramePr>
            <xdr:cNvPr id="3" name="Performance_Rating">
              <a:extLst>
                <a:ext uri="{FF2B5EF4-FFF2-40B4-BE49-F238E27FC236}">
                  <a16:creationId xmlns:a16="http://schemas.microsoft.com/office/drawing/2014/main" id="{B51EA308-D33A-7231-E743-942161D695D0}"/>
                </a:ext>
              </a:extLst>
            </xdr:cNvPr>
            <xdr:cNvGraphicFramePr/>
          </xdr:nvGraphicFramePr>
          <xdr:xfrm>
            <a:off x="0" y="0"/>
            <a:ext cx="0" cy="0"/>
          </xdr:xfrm>
          <a:graphic>
            <a:graphicData uri="http://schemas.microsoft.com/office/drawing/2010/slicer">
              <sle:slicer xmlns:sle="http://schemas.microsoft.com/office/drawing/2010/slicer" name="Performance_Rating"/>
            </a:graphicData>
          </a:graphic>
        </xdr:graphicFrame>
      </mc:Choice>
      <mc:Fallback>
        <xdr:sp macro="" textlink="">
          <xdr:nvSpPr>
            <xdr:cNvPr id="0" name=""/>
            <xdr:cNvSpPr>
              <a:spLocks noTextEdit="1"/>
            </xdr:cNvSpPr>
          </xdr:nvSpPr>
          <xdr:spPr>
            <a:xfrm>
              <a:off x="8778240" y="807721"/>
              <a:ext cx="1828800" cy="1798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762000</xdr:colOff>
      <xdr:row>7</xdr:row>
      <xdr:rowOff>0</xdr:rowOff>
    </xdr:from>
    <xdr:to>
      <xdr:col>6</xdr:col>
      <xdr:colOff>548640</xdr:colOff>
      <xdr:row>20</xdr:row>
      <xdr:rowOff>89535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F981A7A1-F4E1-F9FF-94DA-73CDDC607A2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75488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274320</xdr:colOff>
      <xdr:row>8</xdr:row>
      <xdr:rowOff>148590</xdr:rowOff>
    </xdr:from>
    <xdr:to>
      <xdr:col>12</xdr:col>
      <xdr:colOff>579120</xdr:colOff>
      <xdr:row>23</xdr:row>
      <xdr:rowOff>148590</xdr:rowOff>
    </xdr:to>
    <xdr:graphicFrame macro="">
      <xdr:nvGraphicFramePr>
        <xdr:cNvPr id="4" name="Chart 3">
          <a:extLst>
            <a:ext uri="{FF2B5EF4-FFF2-40B4-BE49-F238E27FC236}">
              <a16:creationId xmlns:a16="http://schemas.microsoft.com/office/drawing/2014/main" id="{7B525852-87D2-28FE-F1B9-0212BB8E3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7T15:27:56.010"/>
    </inkml:context>
    <inkml:brush xml:id="br0">
      <inkml:brushProperty name="width" value="0.05" units="cm"/>
      <inkml:brushProperty name="height" value="0.05" units="cm"/>
      <inkml:brushProperty name="color" value="#AE198D"/>
      <inkml:brushProperty name="inkEffects" value="galaxy"/>
      <inkml:brushProperty name="anchorX" value="-1016"/>
      <inkml:brushProperty name="anchorY" value="-1016"/>
      <inkml:brushProperty name="scaleFactor" value="0.5"/>
    </inkml:brush>
  </inkml:definitions>
  <inkml:trace contextRef="#ctx0" brushRef="#br0">1 0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8-07T15:34:47.221"/>
    </inkml:context>
    <inkml:brush xml:id="br0">
      <inkml:brushProperty name="width" value="0.05" units="cm"/>
      <inkml:brushProperty name="height" value="0.05" units="cm"/>
      <inkml:brushProperty name="color" value="#AE198D"/>
      <inkml:brushProperty name="inkEffects" value="galaxy"/>
      <inkml:brushProperty name="anchorX" value="-2032"/>
      <inkml:brushProperty name="anchorY" value="-2032"/>
      <inkml:brushProperty name="scaleFactor" value="0.5"/>
    </inkml:brush>
  </inkml:definitions>
  <inkml:trace contextRef="#ctx0" brushRef="#br0">0 0 24575,'0'0'0</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in" refreshedDate="46241.620741087965" createdVersion="8" refreshedVersion="8" minRefreshableVersion="3" recordCount="1500" xr:uid="{1DC46C60-324B-4883-A754-13EF6D4CE968}">
  <cacheSource type="worksheet">
    <worksheetSource ref="A1:U1501" sheet="HR_Data"/>
  </cacheSource>
  <cacheFields count="20">
    <cacheField name="Employee_ID" numFmtId="0">
      <sharedItems containsSemiMixedTypes="0" containsString="0" containsNumber="1" containsInteger="1" minValue="10001" maxValue="11500"/>
    </cacheField>
    <cacheField name="Employee_Code" numFmtId="0">
      <sharedItems/>
    </cacheField>
    <cacheField name="Age" numFmtId="0">
      <sharedItems containsSemiMixedTypes="0" containsString="0" containsNumber="1" containsInteger="1" minValue="21" maxValue="58"/>
    </cacheField>
    <cacheField name="Gender" numFmtId="0">
      <sharedItems count="2">
        <s v="Male"/>
        <s v="Female"/>
      </sharedItems>
    </cacheField>
    <cacheField name="City" numFmtId="0">
      <sharedItems count="8">
        <s v="Mumbai"/>
        <s v="Chennai"/>
        <s v="Hyderabad"/>
        <s v="Kolkata"/>
        <s v="Pune"/>
        <s v="Bengaluru"/>
        <s v="Delhi"/>
        <s v="Ahmedabad"/>
      </sharedItems>
    </cacheField>
    <cacheField name="Department" numFmtId="0">
      <sharedItems count="5">
        <s v="Sales"/>
        <s v="Research &amp; Development"/>
        <s v="IT"/>
        <s v="Human Resources"/>
        <s v="Finance"/>
      </sharedItems>
    </cacheField>
    <cacheField name="Job_Role" numFmtId="0">
      <sharedItems count="15">
        <s v="Sales Executive"/>
        <s v="Laboratory Technician"/>
        <s v="Data Analyst"/>
        <s v="Recruiter"/>
        <s v="Finance Manager"/>
        <s v="Financial Analyst"/>
        <s v="Research Director"/>
        <s v="Research Scientist"/>
        <s v="Manager"/>
        <s v="Accountant"/>
        <s v="HR Executive"/>
        <s v="HR Manager"/>
        <s v="Sales Representative"/>
        <s v="IT Support Specialist"/>
        <s v="Software Engineer"/>
      </sharedItems>
    </cacheField>
    <cacheField name="Education" numFmtId="0">
      <sharedItems count="4">
        <s v="High School"/>
        <s v="Bachelor's"/>
        <s v="Master's"/>
        <s v="PhD"/>
      </sharedItems>
    </cacheField>
    <cacheField name="Marital_Status" numFmtId="0">
      <sharedItems count="3">
        <s v="Single"/>
        <s v="Divorced"/>
        <s v="Married"/>
      </sharedItems>
    </cacheField>
    <cacheField name="Monthly_Income" numFmtId="0">
      <sharedItems containsSemiMixedTypes="0" containsString="0" containsNumber="1" containsInteger="1" minValue="25022" maxValue="179954"/>
    </cacheField>
    <cacheField name="Stock_Option_Level" numFmtId="0">
      <sharedItems containsSemiMixedTypes="0" containsString="0" containsNumber="1" containsInteger="1" minValue="0" maxValue="4"/>
    </cacheField>
    <cacheField name="Years_At_Company" numFmtId="0">
      <sharedItems containsSemiMixedTypes="0" containsString="0" containsNumber="1" containsInteger="1" minValue="0" maxValue="25" count="26">
        <n v="4"/>
        <n v="24"/>
        <n v="0"/>
        <n v="7"/>
        <n v="6"/>
        <n v="16"/>
        <n v="11"/>
        <n v="3"/>
        <n v="18"/>
        <n v="5"/>
        <n v="1"/>
        <n v="12"/>
        <n v="9"/>
        <n v="13"/>
        <n v="17"/>
        <n v="20"/>
        <n v="15"/>
        <n v="23"/>
        <n v="8"/>
        <n v="2"/>
        <n v="10"/>
        <n v="21"/>
        <n v="14"/>
        <n v="25"/>
        <n v="19"/>
        <n v="22"/>
      </sharedItems>
    </cacheField>
    <cacheField name="Total_Working_Years" numFmtId="0">
      <sharedItems containsSemiMixedTypes="0" containsString="0" containsNumber="1" containsInteger="1" minValue="0" maxValue="33"/>
    </cacheField>
    <cacheField name="Joining_Date" numFmtId="164">
      <sharedItems containsSemiMixedTypes="0" containsNonDate="0" containsDate="1" containsString="0" minDate="2012-01-02T00:00:00" maxDate="2024-04-28T00:00:00"/>
    </cacheField>
    <cacheField name="Job_Satisfaction" numFmtId="0">
      <sharedItems containsSemiMixedTypes="0" containsString="0" containsNumber="1" containsInteger="1" minValue="1" maxValue="4"/>
    </cacheField>
    <cacheField name="Performance_Rating" numFmtId="0">
      <sharedItems containsSemiMixedTypes="0" containsString="0" containsNumber="1" containsInteger="1" minValue="1" maxValue="5" count="5">
        <n v="5"/>
        <n v="3"/>
        <n v="2"/>
        <n v="1"/>
        <n v="4"/>
      </sharedItems>
    </cacheField>
    <cacheField name="Overtime" numFmtId="0">
      <sharedItems/>
    </cacheField>
    <cacheField name="Attrition" numFmtId="0">
      <sharedItems/>
    </cacheField>
    <cacheField name="Training_Times_Last_Year" numFmtId="0">
      <sharedItems containsSemiMixedTypes="0" containsString="0" containsNumber="1" containsInteger="1" minValue="0" maxValue="6"/>
    </cacheField>
    <cacheField name="Work_Life_Balance" numFmtId="0">
      <sharedItems containsSemiMixedTypes="0" containsString="0" containsNumber="1" containsInteger="1" minValue="1" maxValue="4"/>
    </cacheField>
  </cacheFields>
  <extLst>
    <ext xmlns:x14="http://schemas.microsoft.com/office/spreadsheetml/2009/9/main" uri="{725AE2AE-9491-48be-B2B4-4EB974FC3084}">
      <x14:pivotCacheDefinition pivotCacheId="15960395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tin" refreshedDate="46241.848725347219" backgroundQuery="1" createdVersion="8" refreshedVersion="8" minRefreshableVersion="3" recordCount="0" supportSubquery="1" supportAdvancedDrill="1" xr:uid="{087E820B-4089-490F-B1FD-AA80E29E6872}">
  <cacheSource type="external" connectionId="1"/>
  <cacheFields count="2">
    <cacheField name="[Range].[State].[State]" caption="State" numFmtId="0" hierarchy="5" level="1">
      <sharedItems count="7">
        <s v="Delhi"/>
        <s v="Gujarat"/>
        <s v="Karnataka"/>
        <s v="Maharashtra"/>
        <s v="Tamil Nadu"/>
        <s v="Telangana"/>
        <s v="West Bengal"/>
      </sharedItems>
    </cacheField>
    <cacheField name="[Measures].[Count of Employee_ID]" caption="Count of Employee_ID" numFmtId="0" hierarchy="24" level="32767"/>
  </cacheFields>
  <cacheHierarchies count="25">
    <cacheHierarchy uniqueName="[Range].[Employee_ID]" caption="Employee_ID" attribute="1" defaultMemberUniqueName="[Range].[Employee_ID].[All]" allUniqueName="[Range].[Employee_ID].[All]" dimensionUniqueName="[Range]" displayFolder="" count="0" memberValueDatatype="20" unbalanced="0"/>
    <cacheHierarchy uniqueName="[Range].[Employee_Code]" caption="Employee_Code" attribute="1" defaultMemberUniqueName="[Range].[Employee_Code].[All]" allUniqueName="[Range].[Employee_Code].[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Gender]" caption="Gender" attribute="1" defaultMemberUniqueName="[Range].[Gender].[All]" allUniqueName="[Range].[Gender].[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0" memberValueDatatype="130" unbalanced="0"/>
    <cacheHierarchy uniqueName="[Range].[Job_Role]" caption="Job_Role" attribute="1" defaultMemberUniqueName="[Range].[Job_Role].[All]" allUniqueName="[Range].[Job_Role].[All]" dimensionUniqueName="[Range]" displayFolder="" count="0" memberValueDatatype="130" unbalanced="0"/>
    <cacheHierarchy uniqueName="[Range].[Education]" caption="Education" attribute="1" defaultMemberUniqueName="[Range].[Education].[All]" allUniqueName="[Range].[Education].[All]" dimensionUniqueName="[Range]" displayFolder="" count="0" memberValueDatatype="130" unbalanced="0"/>
    <cacheHierarchy uniqueName="[Range].[Marital_Status]" caption="Marital_Status" attribute="1" defaultMemberUniqueName="[Range].[Marital_Status].[All]" allUniqueName="[Range].[Marital_Status].[All]" dimensionUniqueName="[Range]" displayFolder="" count="0" memberValueDatatype="130" unbalanced="0"/>
    <cacheHierarchy uniqueName="[Range].[Monthly_Income]" caption="Monthly_Income" attribute="1" defaultMemberUniqueName="[Range].[Monthly_Income].[All]" allUniqueName="[Range].[Monthly_Income].[All]" dimensionUniqueName="[Range]" displayFolder="" count="0" memberValueDatatype="20" unbalanced="0"/>
    <cacheHierarchy uniqueName="[Range].[Stock_Option_Level]" caption="Stock_Option_Level" attribute="1" defaultMemberUniqueName="[Range].[Stock_Option_Level].[All]" allUniqueName="[Range].[Stock_Option_Level].[All]" dimensionUniqueName="[Range]" displayFolder="" count="0" memberValueDatatype="20" unbalanced="0"/>
    <cacheHierarchy uniqueName="[Range].[Years_At_Company]" caption="Years_At_Company" attribute="1" defaultMemberUniqueName="[Range].[Years_At_Company].[All]" allUniqueName="[Range].[Years_At_Company].[All]" dimensionUniqueName="[Range]" displayFolder="" count="0" memberValueDatatype="20" unbalanced="0"/>
    <cacheHierarchy uniqueName="[Range].[Total_Working_Years]" caption="Total_Working_Years" attribute="1" defaultMemberUniqueName="[Range].[Total_Working_Years].[All]" allUniqueName="[Range].[Total_Working_Years].[All]" dimensionUniqueName="[Range]" displayFolder="" count="0" memberValueDatatype="20" unbalanced="0"/>
    <cacheHierarchy uniqueName="[Range].[Joining_Date]" caption="Joining_Date" attribute="1" time="1" defaultMemberUniqueName="[Range].[Joining_Date].[All]" allUniqueName="[Range].[Joining_Date].[All]" dimensionUniqueName="[Range]" displayFolder="" count="0" memberValueDatatype="7" unbalanced="0"/>
    <cacheHierarchy uniqueName="[Range].[Job_Satisfaction]" caption="Job_Satisfaction" attribute="1" defaultMemberUniqueName="[Range].[Job_Satisfaction].[All]" allUniqueName="[Range].[Job_Satisfaction].[All]" dimensionUniqueName="[Range]" displayFolder="" count="0" memberValueDatatype="20" unbalanced="0"/>
    <cacheHierarchy uniqueName="[Range].[Performance_Rating]" caption="Performance_Rating" attribute="1" defaultMemberUniqueName="[Range].[Performance_Rating].[All]" allUniqueName="[Range].[Performance_Rating].[All]" dimensionUniqueName="[Range]" displayFolder="" count="0" memberValueDatatype="20" unbalanced="0"/>
    <cacheHierarchy uniqueName="[Range].[Overtime]" caption="Overtime" attribute="1" defaultMemberUniqueName="[Range].[Overtime].[All]" allUniqueName="[Range].[Overtime].[All]" dimensionUniqueName="[Range]" displayFolder="" count="0" memberValueDatatype="130" unbalanced="0"/>
    <cacheHierarchy uniqueName="[Range].[Attrition]" caption="Attrition" attribute="1" defaultMemberUniqueName="[Range].[Attrition].[All]" allUniqueName="[Range].[Attrition].[All]" dimensionUniqueName="[Range]" displayFolder="" count="0" memberValueDatatype="130" unbalanced="0"/>
    <cacheHierarchy uniqueName="[Range].[Training_Times_Last_Year]" caption="Training_Times_Last_Year" attribute="1" defaultMemberUniqueName="[Range].[Training_Times_Last_Year].[All]" allUniqueName="[Range].[Training_Times_Last_Year].[All]" dimensionUniqueName="[Range]" displayFolder="" count="0" memberValueDatatype="20" unbalanced="0"/>
    <cacheHierarchy uniqueName="[Range].[Work_Life_Balance]" caption="Work_Life_Balance" attribute="1" defaultMemberUniqueName="[Range].[Work_Life_Balance].[All]" allUniqueName="[Range].[Work_Life_Balanc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Employee_ID]" caption="Sum of Employee_ID" measure="1" displayFolder="" measureGroup="Range" count="0" hidden="1">
      <extLst>
        <ext xmlns:x15="http://schemas.microsoft.com/office/spreadsheetml/2010/11/main" uri="{B97F6D7D-B522-45F9-BDA1-12C45D357490}">
          <x15:cacheHierarchy aggregatedColumn="0"/>
        </ext>
      </extLst>
    </cacheHierarchy>
    <cacheHierarchy uniqueName="[Measures].[Count of Employee_ID]" caption="Count of Employee_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01"/>
    <s v="EMP10001"/>
    <n v="38"/>
    <x v="0"/>
    <x v="0"/>
    <x v="0"/>
    <x v="0"/>
    <x v="0"/>
    <x v="0"/>
    <n v="83513"/>
    <n v="1"/>
    <x v="0"/>
    <n v="5"/>
    <d v="2024-03-25T00:00:00"/>
    <n v="1"/>
    <x v="0"/>
    <s v="Yes"/>
    <s v="No"/>
    <n v="1"/>
    <n v="4"/>
  </r>
  <r>
    <n v="10002"/>
    <s v="EMP10002"/>
    <n v="58"/>
    <x v="1"/>
    <x v="1"/>
    <x v="1"/>
    <x v="1"/>
    <x v="0"/>
    <x v="0"/>
    <n v="26703"/>
    <n v="3"/>
    <x v="1"/>
    <n v="26"/>
    <d v="2021-06-24T00:00:00"/>
    <n v="1"/>
    <x v="1"/>
    <s v="No"/>
    <s v="No"/>
    <n v="6"/>
    <n v="3"/>
  </r>
  <r>
    <n v="10003"/>
    <s v="EMP10003"/>
    <n v="23"/>
    <x v="1"/>
    <x v="1"/>
    <x v="2"/>
    <x v="2"/>
    <x v="1"/>
    <x v="1"/>
    <n v="165568"/>
    <n v="0"/>
    <x v="2"/>
    <n v="5"/>
    <d v="2013-10-07T00:00:00"/>
    <n v="1"/>
    <x v="2"/>
    <s v="No"/>
    <s v="No"/>
    <n v="6"/>
    <n v="3"/>
  </r>
  <r>
    <n v="10004"/>
    <s v="EMP10004"/>
    <n v="27"/>
    <x v="1"/>
    <x v="2"/>
    <x v="0"/>
    <x v="0"/>
    <x v="0"/>
    <x v="1"/>
    <n v="97869"/>
    <n v="1"/>
    <x v="3"/>
    <n v="9"/>
    <d v="2015-08-25T00:00:00"/>
    <n v="2"/>
    <x v="2"/>
    <s v="No"/>
    <s v="No"/>
    <n v="3"/>
    <n v="4"/>
  </r>
  <r>
    <n v="10005"/>
    <s v="EMP10005"/>
    <n v="56"/>
    <x v="0"/>
    <x v="3"/>
    <x v="3"/>
    <x v="3"/>
    <x v="2"/>
    <x v="0"/>
    <n v="110008"/>
    <n v="1"/>
    <x v="1"/>
    <n v="24"/>
    <d v="2017-02-19T00:00:00"/>
    <n v="3"/>
    <x v="2"/>
    <s v="No"/>
    <s v="No"/>
    <n v="5"/>
    <n v="4"/>
  </r>
  <r>
    <n v="10006"/>
    <s v="EMP10006"/>
    <n v="50"/>
    <x v="0"/>
    <x v="3"/>
    <x v="4"/>
    <x v="4"/>
    <x v="2"/>
    <x v="0"/>
    <n v="94436"/>
    <n v="1"/>
    <x v="0"/>
    <n v="7"/>
    <d v="2024-02-02T00:00:00"/>
    <n v="4"/>
    <x v="3"/>
    <s v="Yes"/>
    <s v="No"/>
    <n v="6"/>
    <n v="1"/>
  </r>
  <r>
    <n v="10007"/>
    <s v="EMP10007"/>
    <n v="31"/>
    <x v="1"/>
    <x v="0"/>
    <x v="0"/>
    <x v="0"/>
    <x v="0"/>
    <x v="1"/>
    <n v="41653"/>
    <n v="4"/>
    <x v="4"/>
    <n v="12"/>
    <d v="2022-07-01T00:00:00"/>
    <n v="3"/>
    <x v="1"/>
    <s v="No"/>
    <s v="No"/>
    <n v="0"/>
    <n v="3"/>
  </r>
  <r>
    <n v="10008"/>
    <s v="EMP10008"/>
    <n v="50"/>
    <x v="0"/>
    <x v="2"/>
    <x v="4"/>
    <x v="5"/>
    <x v="1"/>
    <x v="0"/>
    <n v="94045"/>
    <n v="2"/>
    <x v="5"/>
    <n v="18"/>
    <d v="2023-05-21T00:00:00"/>
    <n v="2"/>
    <x v="0"/>
    <s v="No"/>
    <s v="No"/>
    <n v="6"/>
    <n v="1"/>
  </r>
  <r>
    <n v="10009"/>
    <s v="EMP10009"/>
    <n v="52"/>
    <x v="0"/>
    <x v="4"/>
    <x v="2"/>
    <x v="2"/>
    <x v="0"/>
    <x v="1"/>
    <n v="54325"/>
    <n v="3"/>
    <x v="6"/>
    <n v="15"/>
    <d v="2017-05-15T00:00:00"/>
    <n v="1"/>
    <x v="0"/>
    <s v="Yes"/>
    <s v="No"/>
    <n v="6"/>
    <n v="2"/>
  </r>
  <r>
    <n v="10010"/>
    <s v="EMP10010"/>
    <n v="51"/>
    <x v="0"/>
    <x v="5"/>
    <x v="1"/>
    <x v="6"/>
    <x v="2"/>
    <x v="2"/>
    <n v="94483"/>
    <n v="2"/>
    <x v="5"/>
    <n v="22"/>
    <d v="2016-10-01T00:00:00"/>
    <n v="4"/>
    <x v="0"/>
    <s v="No"/>
    <s v="No"/>
    <n v="3"/>
    <n v="1"/>
  </r>
  <r>
    <n v="10011"/>
    <s v="EMP10011"/>
    <n v="25"/>
    <x v="1"/>
    <x v="5"/>
    <x v="1"/>
    <x v="7"/>
    <x v="0"/>
    <x v="0"/>
    <n v="30514"/>
    <n v="2"/>
    <x v="7"/>
    <n v="6"/>
    <d v="2012-02-28T00:00:00"/>
    <n v="1"/>
    <x v="0"/>
    <s v="Yes"/>
    <s v="No"/>
    <n v="1"/>
    <n v="3"/>
  </r>
  <r>
    <n v="10012"/>
    <s v="EMP10012"/>
    <n v="55"/>
    <x v="0"/>
    <x v="5"/>
    <x v="4"/>
    <x v="5"/>
    <x v="0"/>
    <x v="0"/>
    <n v="174695"/>
    <n v="3"/>
    <x v="8"/>
    <n v="25"/>
    <d v="2017-06-13T00:00:00"/>
    <n v="3"/>
    <x v="4"/>
    <s v="No"/>
    <s v="No"/>
    <n v="3"/>
    <n v="4"/>
  </r>
  <r>
    <n v="10013"/>
    <s v="EMP10013"/>
    <n v="27"/>
    <x v="0"/>
    <x v="6"/>
    <x v="0"/>
    <x v="8"/>
    <x v="3"/>
    <x v="0"/>
    <n v="130544"/>
    <n v="2"/>
    <x v="9"/>
    <n v="6"/>
    <d v="2017-07-29T00:00:00"/>
    <n v="4"/>
    <x v="2"/>
    <s v="Yes"/>
    <s v="No"/>
    <n v="6"/>
    <n v="1"/>
  </r>
  <r>
    <n v="10014"/>
    <s v="EMP10014"/>
    <n v="27"/>
    <x v="0"/>
    <x v="5"/>
    <x v="4"/>
    <x v="4"/>
    <x v="3"/>
    <x v="0"/>
    <n v="166711"/>
    <n v="1"/>
    <x v="2"/>
    <n v="1"/>
    <d v="2017-04-20T00:00:00"/>
    <n v="4"/>
    <x v="3"/>
    <s v="Yes"/>
    <s v="No"/>
    <n v="3"/>
    <n v="3"/>
  </r>
  <r>
    <n v="10015"/>
    <s v="EMP10015"/>
    <n v="48"/>
    <x v="1"/>
    <x v="0"/>
    <x v="4"/>
    <x v="9"/>
    <x v="2"/>
    <x v="0"/>
    <n v="65579"/>
    <n v="0"/>
    <x v="4"/>
    <n v="10"/>
    <d v="2016-11-18T00:00:00"/>
    <n v="4"/>
    <x v="0"/>
    <s v="No"/>
    <s v="No"/>
    <n v="6"/>
    <n v="2"/>
  </r>
  <r>
    <n v="10016"/>
    <s v="EMP10016"/>
    <n v="26"/>
    <x v="0"/>
    <x v="5"/>
    <x v="0"/>
    <x v="8"/>
    <x v="0"/>
    <x v="1"/>
    <n v="42962"/>
    <n v="0"/>
    <x v="10"/>
    <n v="4"/>
    <d v="2021-01-20T00:00:00"/>
    <n v="4"/>
    <x v="0"/>
    <s v="Yes"/>
    <s v="No"/>
    <n v="4"/>
    <n v="3"/>
  </r>
  <r>
    <n v="10017"/>
    <s v="EMP10017"/>
    <n v="41"/>
    <x v="0"/>
    <x v="4"/>
    <x v="3"/>
    <x v="10"/>
    <x v="0"/>
    <x v="2"/>
    <n v="94629"/>
    <n v="4"/>
    <x v="11"/>
    <n v="14"/>
    <d v="2018-09-23T00:00:00"/>
    <n v="1"/>
    <x v="3"/>
    <s v="No"/>
    <s v="No"/>
    <n v="4"/>
    <n v="2"/>
  </r>
  <r>
    <n v="10018"/>
    <s v="EMP10018"/>
    <n v="29"/>
    <x v="1"/>
    <x v="2"/>
    <x v="2"/>
    <x v="2"/>
    <x v="0"/>
    <x v="1"/>
    <n v="43033"/>
    <n v="4"/>
    <x v="7"/>
    <n v="8"/>
    <d v="2018-05-23T00:00:00"/>
    <n v="3"/>
    <x v="3"/>
    <s v="Yes"/>
    <s v="No"/>
    <n v="1"/>
    <n v="3"/>
  </r>
  <r>
    <n v="10019"/>
    <s v="EMP10019"/>
    <n v="56"/>
    <x v="0"/>
    <x v="2"/>
    <x v="0"/>
    <x v="0"/>
    <x v="3"/>
    <x v="2"/>
    <n v="96394"/>
    <n v="0"/>
    <x v="12"/>
    <n v="12"/>
    <d v="2019-09-09T00:00:00"/>
    <n v="1"/>
    <x v="4"/>
    <s v="Yes"/>
    <s v="No"/>
    <n v="6"/>
    <n v="3"/>
  </r>
  <r>
    <n v="10020"/>
    <s v="EMP10020"/>
    <n v="42"/>
    <x v="0"/>
    <x v="6"/>
    <x v="0"/>
    <x v="0"/>
    <x v="0"/>
    <x v="2"/>
    <n v="93670"/>
    <n v="4"/>
    <x v="9"/>
    <n v="12"/>
    <d v="2021-08-04T00:00:00"/>
    <n v="2"/>
    <x v="4"/>
    <s v="No"/>
    <s v="No"/>
    <n v="1"/>
    <n v="1"/>
  </r>
  <r>
    <n v="10021"/>
    <s v="EMP10021"/>
    <n v="23"/>
    <x v="1"/>
    <x v="3"/>
    <x v="3"/>
    <x v="11"/>
    <x v="1"/>
    <x v="0"/>
    <n v="80070"/>
    <n v="1"/>
    <x v="9"/>
    <n v="5"/>
    <d v="2014-04-22T00:00:00"/>
    <n v="2"/>
    <x v="4"/>
    <s v="No"/>
    <s v="No"/>
    <n v="0"/>
    <n v="2"/>
  </r>
  <r>
    <n v="10022"/>
    <s v="EMP10022"/>
    <n v="36"/>
    <x v="1"/>
    <x v="7"/>
    <x v="3"/>
    <x v="11"/>
    <x v="2"/>
    <x v="2"/>
    <n v="66732"/>
    <n v="1"/>
    <x v="7"/>
    <n v="9"/>
    <d v="2012-11-13T00:00:00"/>
    <n v="2"/>
    <x v="3"/>
    <s v="No"/>
    <s v="No"/>
    <n v="5"/>
    <n v="2"/>
  </r>
  <r>
    <n v="10023"/>
    <s v="EMP10023"/>
    <n v="38"/>
    <x v="0"/>
    <x v="1"/>
    <x v="4"/>
    <x v="9"/>
    <x v="0"/>
    <x v="0"/>
    <n v="98170"/>
    <n v="2"/>
    <x v="6"/>
    <n v="19"/>
    <d v="2020-12-18T00:00:00"/>
    <n v="2"/>
    <x v="0"/>
    <s v="No"/>
    <s v="No"/>
    <n v="2"/>
    <n v="1"/>
  </r>
  <r>
    <n v="10024"/>
    <s v="EMP10024"/>
    <n v="48"/>
    <x v="1"/>
    <x v="2"/>
    <x v="0"/>
    <x v="8"/>
    <x v="0"/>
    <x v="1"/>
    <n v="107228"/>
    <n v="3"/>
    <x v="13"/>
    <n v="21"/>
    <d v="2014-08-05T00:00:00"/>
    <n v="1"/>
    <x v="0"/>
    <s v="No"/>
    <s v="No"/>
    <n v="6"/>
    <n v="2"/>
  </r>
  <r>
    <n v="10025"/>
    <s v="EMP10025"/>
    <n v="25"/>
    <x v="1"/>
    <x v="3"/>
    <x v="3"/>
    <x v="11"/>
    <x v="2"/>
    <x v="1"/>
    <n v="107291"/>
    <n v="1"/>
    <x v="10"/>
    <n v="5"/>
    <d v="2023-05-17T00:00:00"/>
    <n v="2"/>
    <x v="4"/>
    <s v="No"/>
    <s v="No"/>
    <n v="5"/>
    <n v="4"/>
  </r>
  <r>
    <n v="10026"/>
    <s v="EMP10026"/>
    <n v="57"/>
    <x v="1"/>
    <x v="1"/>
    <x v="1"/>
    <x v="6"/>
    <x v="3"/>
    <x v="2"/>
    <n v="131450"/>
    <n v="3"/>
    <x v="14"/>
    <n v="17"/>
    <d v="2018-10-25T00:00:00"/>
    <n v="2"/>
    <x v="0"/>
    <s v="Yes"/>
    <s v="No"/>
    <n v="3"/>
    <n v="2"/>
  </r>
  <r>
    <n v="10027"/>
    <s v="EMP10027"/>
    <n v="53"/>
    <x v="1"/>
    <x v="0"/>
    <x v="0"/>
    <x v="12"/>
    <x v="0"/>
    <x v="0"/>
    <n v="49480"/>
    <n v="3"/>
    <x v="1"/>
    <n v="27"/>
    <d v="2018-12-17T00:00:00"/>
    <n v="1"/>
    <x v="4"/>
    <s v="Yes"/>
    <s v="Yes"/>
    <n v="3"/>
    <n v="2"/>
  </r>
  <r>
    <n v="10028"/>
    <s v="EMP10028"/>
    <n v="46"/>
    <x v="0"/>
    <x v="7"/>
    <x v="4"/>
    <x v="9"/>
    <x v="0"/>
    <x v="1"/>
    <n v="63684"/>
    <n v="1"/>
    <x v="15"/>
    <n v="20"/>
    <d v="2014-05-23T00:00:00"/>
    <n v="1"/>
    <x v="4"/>
    <s v="No"/>
    <s v="No"/>
    <n v="1"/>
    <n v="4"/>
  </r>
  <r>
    <n v="10029"/>
    <s v="EMP10029"/>
    <n v="41"/>
    <x v="1"/>
    <x v="7"/>
    <x v="2"/>
    <x v="13"/>
    <x v="3"/>
    <x v="2"/>
    <n v="157324"/>
    <n v="1"/>
    <x v="13"/>
    <n v="21"/>
    <d v="2021-12-31T00:00:00"/>
    <n v="3"/>
    <x v="0"/>
    <s v="No"/>
    <s v="No"/>
    <n v="3"/>
    <n v="2"/>
  </r>
  <r>
    <n v="10030"/>
    <s v="EMP10030"/>
    <n v="25"/>
    <x v="1"/>
    <x v="6"/>
    <x v="3"/>
    <x v="11"/>
    <x v="1"/>
    <x v="2"/>
    <n v="86471"/>
    <n v="1"/>
    <x v="0"/>
    <n v="7"/>
    <d v="2019-03-04T00:00:00"/>
    <n v="2"/>
    <x v="3"/>
    <s v="No"/>
    <s v="No"/>
    <n v="3"/>
    <n v="4"/>
  </r>
  <r>
    <n v="10031"/>
    <s v="EMP10031"/>
    <n v="50"/>
    <x v="1"/>
    <x v="0"/>
    <x v="3"/>
    <x v="3"/>
    <x v="3"/>
    <x v="2"/>
    <n v="41322"/>
    <n v="0"/>
    <x v="4"/>
    <n v="12"/>
    <d v="2020-09-25T00:00:00"/>
    <n v="3"/>
    <x v="1"/>
    <s v="No"/>
    <s v="No"/>
    <n v="6"/>
    <n v="4"/>
  </r>
  <r>
    <n v="10032"/>
    <s v="EMP10032"/>
    <n v="55"/>
    <x v="0"/>
    <x v="3"/>
    <x v="4"/>
    <x v="4"/>
    <x v="1"/>
    <x v="2"/>
    <n v="152986"/>
    <n v="1"/>
    <x v="3"/>
    <n v="11"/>
    <d v="2021-10-10T00:00:00"/>
    <n v="1"/>
    <x v="4"/>
    <s v="No"/>
    <s v="No"/>
    <n v="4"/>
    <n v="1"/>
  </r>
  <r>
    <n v="10033"/>
    <s v="EMP10033"/>
    <n v="48"/>
    <x v="0"/>
    <x v="1"/>
    <x v="0"/>
    <x v="8"/>
    <x v="2"/>
    <x v="2"/>
    <n v="146031"/>
    <n v="2"/>
    <x v="9"/>
    <n v="5"/>
    <d v="2017-11-01T00:00:00"/>
    <n v="4"/>
    <x v="1"/>
    <s v="No"/>
    <s v="No"/>
    <n v="6"/>
    <n v="1"/>
  </r>
  <r>
    <n v="10034"/>
    <s v="EMP10034"/>
    <n v="55"/>
    <x v="0"/>
    <x v="5"/>
    <x v="4"/>
    <x v="5"/>
    <x v="0"/>
    <x v="1"/>
    <n v="116740"/>
    <n v="1"/>
    <x v="3"/>
    <n v="8"/>
    <d v="2012-11-25T00:00:00"/>
    <n v="2"/>
    <x v="2"/>
    <s v="No"/>
    <s v="No"/>
    <n v="3"/>
    <n v="1"/>
  </r>
  <r>
    <n v="10035"/>
    <s v="EMP10035"/>
    <n v="50"/>
    <x v="1"/>
    <x v="0"/>
    <x v="2"/>
    <x v="14"/>
    <x v="2"/>
    <x v="1"/>
    <n v="121703"/>
    <n v="3"/>
    <x v="9"/>
    <n v="6"/>
    <d v="2015-09-03T00:00:00"/>
    <n v="4"/>
    <x v="2"/>
    <s v="No"/>
    <s v="No"/>
    <n v="0"/>
    <n v="2"/>
  </r>
  <r>
    <n v="10036"/>
    <s v="EMP10036"/>
    <n v="40"/>
    <x v="0"/>
    <x v="1"/>
    <x v="0"/>
    <x v="8"/>
    <x v="0"/>
    <x v="2"/>
    <n v="173355"/>
    <n v="3"/>
    <x v="10"/>
    <n v="6"/>
    <d v="2023-12-13T00:00:00"/>
    <n v="1"/>
    <x v="4"/>
    <s v="No"/>
    <s v="No"/>
    <n v="2"/>
    <n v="4"/>
  </r>
  <r>
    <n v="10037"/>
    <s v="EMP10037"/>
    <n v="32"/>
    <x v="1"/>
    <x v="2"/>
    <x v="1"/>
    <x v="1"/>
    <x v="2"/>
    <x v="0"/>
    <n v="166078"/>
    <n v="0"/>
    <x v="11"/>
    <n v="14"/>
    <d v="2022-06-05T00:00:00"/>
    <n v="3"/>
    <x v="4"/>
    <s v="No"/>
    <s v="No"/>
    <n v="1"/>
    <n v="4"/>
  </r>
  <r>
    <n v="10038"/>
    <s v="EMP10038"/>
    <n v="45"/>
    <x v="1"/>
    <x v="2"/>
    <x v="2"/>
    <x v="13"/>
    <x v="2"/>
    <x v="2"/>
    <n v="32523"/>
    <n v="4"/>
    <x v="16"/>
    <n v="20"/>
    <d v="2016-01-29T00:00:00"/>
    <n v="3"/>
    <x v="0"/>
    <s v="No"/>
    <s v="No"/>
    <n v="0"/>
    <n v="2"/>
  </r>
  <r>
    <n v="10039"/>
    <s v="EMP10039"/>
    <n v="47"/>
    <x v="1"/>
    <x v="0"/>
    <x v="0"/>
    <x v="0"/>
    <x v="0"/>
    <x v="2"/>
    <n v="170536"/>
    <n v="1"/>
    <x v="1"/>
    <n v="27"/>
    <d v="2022-09-05T00:00:00"/>
    <n v="4"/>
    <x v="2"/>
    <s v="No"/>
    <s v="No"/>
    <n v="2"/>
    <n v="3"/>
  </r>
  <r>
    <n v="10040"/>
    <s v="EMP10040"/>
    <n v="54"/>
    <x v="1"/>
    <x v="2"/>
    <x v="4"/>
    <x v="4"/>
    <x v="2"/>
    <x v="0"/>
    <n v="136543"/>
    <n v="0"/>
    <x v="17"/>
    <n v="31"/>
    <d v="2019-06-02T00:00:00"/>
    <n v="2"/>
    <x v="1"/>
    <s v="No"/>
    <s v="No"/>
    <n v="0"/>
    <n v="2"/>
  </r>
  <r>
    <n v="10041"/>
    <s v="EMP10041"/>
    <n v="51"/>
    <x v="1"/>
    <x v="2"/>
    <x v="1"/>
    <x v="7"/>
    <x v="1"/>
    <x v="2"/>
    <n v="179556"/>
    <n v="1"/>
    <x v="1"/>
    <n v="32"/>
    <d v="2018-05-07T00:00:00"/>
    <n v="3"/>
    <x v="3"/>
    <s v="No"/>
    <s v="No"/>
    <n v="5"/>
    <n v="2"/>
  </r>
  <r>
    <n v="10042"/>
    <s v="EMP10042"/>
    <n v="24"/>
    <x v="1"/>
    <x v="7"/>
    <x v="3"/>
    <x v="10"/>
    <x v="3"/>
    <x v="2"/>
    <n v="58103"/>
    <n v="2"/>
    <x v="9"/>
    <n v="6"/>
    <d v="2014-04-20T00:00:00"/>
    <n v="2"/>
    <x v="3"/>
    <s v="No"/>
    <s v="No"/>
    <n v="2"/>
    <n v="4"/>
  </r>
  <r>
    <n v="10043"/>
    <s v="EMP10043"/>
    <n v="46"/>
    <x v="1"/>
    <x v="2"/>
    <x v="0"/>
    <x v="0"/>
    <x v="0"/>
    <x v="0"/>
    <n v="44420"/>
    <n v="0"/>
    <x v="8"/>
    <n v="18"/>
    <d v="2015-05-27T00:00:00"/>
    <n v="4"/>
    <x v="0"/>
    <s v="Yes"/>
    <s v="No"/>
    <n v="4"/>
    <n v="2"/>
  </r>
  <r>
    <n v="10044"/>
    <s v="EMP10044"/>
    <n v="49"/>
    <x v="1"/>
    <x v="4"/>
    <x v="2"/>
    <x v="2"/>
    <x v="1"/>
    <x v="1"/>
    <n v="102949"/>
    <n v="1"/>
    <x v="8"/>
    <n v="24"/>
    <d v="2018-11-06T00:00:00"/>
    <n v="3"/>
    <x v="3"/>
    <s v="No"/>
    <s v="Yes"/>
    <n v="1"/>
    <n v="2"/>
  </r>
  <r>
    <n v="10045"/>
    <s v="EMP10045"/>
    <n v="25"/>
    <x v="0"/>
    <x v="2"/>
    <x v="1"/>
    <x v="6"/>
    <x v="3"/>
    <x v="0"/>
    <n v="25701"/>
    <n v="1"/>
    <x v="4"/>
    <n v="7"/>
    <d v="2022-07-16T00:00:00"/>
    <n v="3"/>
    <x v="0"/>
    <s v="Yes"/>
    <s v="No"/>
    <n v="5"/>
    <n v="2"/>
  </r>
  <r>
    <n v="10046"/>
    <s v="EMP10046"/>
    <n v="55"/>
    <x v="0"/>
    <x v="2"/>
    <x v="4"/>
    <x v="5"/>
    <x v="3"/>
    <x v="0"/>
    <n v="64056"/>
    <n v="3"/>
    <x v="18"/>
    <n v="10"/>
    <d v="2013-08-07T00:00:00"/>
    <n v="3"/>
    <x v="4"/>
    <s v="Yes"/>
    <s v="No"/>
    <n v="2"/>
    <n v="4"/>
  </r>
  <r>
    <n v="10047"/>
    <s v="EMP10047"/>
    <n v="23"/>
    <x v="1"/>
    <x v="0"/>
    <x v="4"/>
    <x v="5"/>
    <x v="2"/>
    <x v="1"/>
    <n v="109494"/>
    <n v="0"/>
    <x v="0"/>
    <n v="5"/>
    <d v="2012-07-30T00:00:00"/>
    <n v="2"/>
    <x v="4"/>
    <s v="Yes"/>
    <s v="No"/>
    <n v="4"/>
    <n v="4"/>
  </r>
  <r>
    <n v="10048"/>
    <s v="EMP10048"/>
    <n v="58"/>
    <x v="1"/>
    <x v="4"/>
    <x v="3"/>
    <x v="10"/>
    <x v="1"/>
    <x v="2"/>
    <n v="153902"/>
    <n v="3"/>
    <x v="19"/>
    <n v="9"/>
    <d v="2019-10-21T00:00:00"/>
    <n v="4"/>
    <x v="1"/>
    <s v="No"/>
    <s v="No"/>
    <n v="5"/>
    <n v="4"/>
  </r>
  <r>
    <n v="10049"/>
    <s v="EMP10049"/>
    <n v="50"/>
    <x v="0"/>
    <x v="0"/>
    <x v="2"/>
    <x v="14"/>
    <x v="3"/>
    <x v="2"/>
    <n v="107448"/>
    <n v="0"/>
    <x v="18"/>
    <n v="13"/>
    <d v="2014-08-07T00:00:00"/>
    <n v="2"/>
    <x v="0"/>
    <s v="No"/>
    <s v="No"/>
    <n v="2"/>
    <n v="4"/>
  </r>
  <r>
    <n v="10050"/>
    <s v="EMP10050"/>
    <n v="34"/>
    <x v="1"/>
    <x v="0"/>
    <x v="4"/>
    <x v="5"/>
    <x v="1"/>
    <x v="1"/>
    <n v="168974"/>
    <n v="1"/>
    <x v="0"/>
    <n v="8"/>
    <d v="2021-10-29T00:00:00"/>
    <n v="3"/>
    <x v="0"/>
    <s v="No"/>
    <s v="No"/>
    <n v="0"/>
    <n v="4"/>
  </r>
  <r>
    <n v="10051"/>
    <s v="EMP10051"/>
    <n v="28"/>
    <x v="1"/>
    <x v="2"/>
    <x v="0"/>
    <x v="0"/>
    <x v="3"/>
    <x v="2"/>
    <n v="55793"/>
    <n v="3"/>
    <x v="20"/>
    <n v="10"/>
    <d v="2023-03-06T00:00:00"/>
    <n v="2"/>
    <x v="4"/>
    <s v="No"/>
    <s v="No"/>
    <n v="4"/>
    <n v="2"/>
  </r>
  <r>
    <n v="10052"/>
    <s v="EMP10052"/>
    <n v="53"/>
    <x v="0"/>
    <x v="0"/>
    <x v="4"/>
    <x v="5"/>
    <x v="2"/>
    <x v="1"/>
    <n v="43300"/>
    <n v="2"/>
    <x v="18"/>
    <n v="14"/>
    <d v="2019-08-16T00:00:00"/>
    <n v="4"/>
    <x v="2"/>
    <s v="No"/>
    <s v="No"/>
    <n v="3"/>
    <n v="4"/>
  </r>
  <r>
    <n v="10053"/>
    <s v="EMP10053"/>
    <n v="56"/>
    <x v="1"/>
    <x v="3"/>
    <x v="3"/>
    <x v="11"/>
    <x v="0"/>
    <x v="2"/>
    <n v="144365"/>
    <n v="3"/>
    <x v="20"/>
    <n v="13"/>
    <d v="2017-05-10T00:00:00"/>
    <n v="4"/>
    <x v="4"/>
    <s v="No"/>
    <s v="No"/>
    <n v="5"/>
    <n v="2"/>
  </r>
  <r>
    <n v="10054"/>
    <s v="EMP10054"/>
    <n v="29"/>
    <x v="1"/>
    <x v="6"/>
    <x v="4"/>
    <x v="5"/>
    <x v="3"/>
    <x v="1"/>
    <n v="51309"/>
    <n v="1"/>
    <x v="3"/>
    <n v="8"/>
    <d v="2023-10-18T00:00:00"/>
    <n v="1"/>
    <x v="4"/>
    <s v="No"/>
    <s v="Yes"/>
    <n v="6"/>
    <n v="3"/>
  </r>
  <r>
    <n v="10055"/>
    <s v="EMP10055"/>
    <n v="46"/>
    <x v="0"/>
    <x v="7"/>
    <x v="3"/>
    <x v="3"/>
    <x v="0"/>
    <x v="1"/>
    <n v="111131"/>
    <n v="0"/>
    <x v="21"/>
    <n v="28"/>
    <d v="2020-07-10T00:00:00"/>
    <n v="2"/>
    <x v="1"/>
    <s v="No"/>
    <s v="No"/>
    <n v="1"/>
    <n v="1"/>
  </r>
  <r>
    <n v="10056"/>
    <s v="EMP10056"/>
    <n v="27"/>
    <x v="1"/>
    <x v="1"/>
    <x v="4"/>
    <x v="5"/>
    <x v="2"/>
    <x v="2"/>
    <n v="68611"/>
    <n v="1"/>
    <x v="0"/>
    <n v="4"/>
    <d v="2013-01-11T00:00:00"/>
    <n v="2"/>
    <x v="0"/>
    <s v="No"/>
    <s v="Yes"/>
    <n v="3"/>
    <n v="2"/>
  </r>
  <r>
    <n v="10057"/>
    <s v="EMP10057"/>
    <n v="26"/>
    <x v="1"/>
    <x v="2"/>
    <x v="1"/>
    <x v="7"/>
    <x v="0"/>
    <x v="2"/>
    <n v="88132"/>
    <n v="2"/>
    <x v="3"/>
    <n v="8"/>
    <d v="2017-03-17T00:00:00"/>
    <n v="2"/>
    <x v="3"/>
    <s v="No"/>
    <s v="No"/>
    <n v="3"/>
    <n v="3"/>
  </r>
  <r>
    <n v="10058"/>
    <s v="EMP10058"/>
    <n v="48"/>
    <x v="1"/>
    <x v="3"/>
    <x v="2"/>
    <x v="2"/>
    <x v="2"/>
    <x v="1"/>
    <n v="144756"/>
    <n v="2"/>
    <x v="12"/>
    <n v="12"/>
    <d v="2020-08-17T00:00:00"/>
    <n v="3"/>
    <x v="3"/>
    <s v="No"/>
    <s v="No"/>
    <n v="6"/>
    <n v="4"/>
  </r>
  <r>
    <n v="10059"/>
    <s v="EMP10059"/>
    <n v="57"/>
    <x v="0"/>
    <x v="2"/>
    <x v="3"/>
    <x v="10"/>
    <x v="1"/>
    <x v="1"/>
    <n v="155214"/>
    <n v="0"/>
    <x v="12"/>
    <n v="12"/>
    <d v="2019-11-26T00:00:00"/>
    <n v="1"/>
    <x v="1"/>
    <s v="Yes"/>
    <s v="Yes"/>
    <n v="6"/>
    <n v="4"/>
  </r>
  <r>
    <n v="10060"/>
    <s v="EMP10060"/>
    <n v="44"/>
    <x v="0"/>
    <x v="1"/>
    <x v="0"/>
    <x v="8"/>
    <x v="2"/>
    <x v="0"/>
    <n v="48627"/>
    <n v="2"/>
    <x v="12"/>
    <n v="14"/>
    <d v="2021-04-26T00:00:00"/>
    <n v="4"/>
    <x v="1"/>
    <s v="Yes"/>
    <s v="Yes"/>
    <n v="5"/>
    <n v="3"/>
  </r>
  <r>
    <n v="10061"/>
    <s v="EMP10061"/>
    <n v="25"/>
    <x v="0"/>
    <x v="2"/>
    <x v="0"/>
    <x v="12"/>
    <x v="0"/>
    <x v="2"/>
    <n v="84143"/>
    <n v="2"/>
    <x v="4"/>
    <n v="7"/>
    <d v="2020-03-15T00:00:00"/>
    <n v="3"/>
    <x v="0"/>
    <s v="Yes"/>
    <s v="No"/>
    <n v="3"/>
    <n v="3"/>
  </r>
  <r>
    <n v="10062"/>
    <s v="EMP10062"/>
    <n v="35"/>
    <x v="1"/>
    <x v="7"/>
    <x v="0"/>
    <x v="8"/>
    <x v="2"/>
    <x v="1"/>
    <n v="31560"/>
    <n v="3"/>
    <x v="14"/>
    <n v="17"/>
    <d v="2016-12-18T00:00:00"/>
    <n v="1"/>
    <x v="2"/>
    <s v="No"/>
    <s v="No"/>
    <n v="0"/>
    <n v="1"/>
  </r>
  <r>
    <n v="10063"/>
    <s v="EMP10063"/>
    <n v="28"/>
    <x v="0"/>
    <x v="3"/>
    <x v="3"/>
    <x v="11"/>
    <x v="1"/>
    <x v="2"/>
    <n v="86551"/>
    <n v="0"/>
    <x v="18"/>
    <n v="10"/>
    <d v="2020-09-18T00:00:00"/>
    <n v="4"/>
    <x v="0"/>
    <s v="No"/>
    <s v="No"/>
    <n v="3"/>
    <n v="3"/>
  </r>
  <r>
    <n v="10064"/>
    <s v="EMP10064"/>
    <n v="44"/>
    <x v="0"/>
    <x v="1"/>
    <x v="0"/>
    <x v="8"/>
    <x v="0"/>
    <x v="2"/>
    <n v="141230"/>
    <n v="2"/>
    <x v="22"/>
    <n v="17"/>
    <d v="2020-02-19T00:00:00"/>
    <n v="2"/>
    <x v="3"/>
    <s v="Yes"/>
    <s v="No"/>
    <n v="6"/>
    <n v="4"/>
  </r>
  <r>
    <n v="10065"/>
    <s v="EMP10065"/>
    <n v="34"/>
    <x v="0"/>
    <x v="5"/>
    <x v="0"/>
    <x v="8"/>
    <x v="1"/>
    <x v="0"/>
    <n v="38258"/>
    <n v="2"/>
    <x v="20"/>
    <n v="13"/>
    <d v="2014-10-28T00:00:00"/>
    <n v="2"/>
    <x v="0"/>
    <s v="No"/>
    <s v="No"/>
    <n v="0"/>
    <n v="3"/>
  </r>
  <r>
    <n v="10066"/>
    <s v="EMP10066"/>
    <n v="55"/>
    <x v="1"/>
    <x v="5"/>
    <x v="1"/>
    <x v="7"/>
    <x v="2"/>
    <x v="0"/>
    <n v="70743"/>
    <n v="1"/>
    <x v="7"/>
    <n v="3"/>
    <d v="2014-12-15T00:00:00"/>
    <n v="3"/>
    <x v="3"/>
    <s v="Yes"/>
    <s v="No"/>
    <n v="1"/>
    <n v="4"/>
  </r>
  <r>
    <n v="10067"/>
    <s v="EMP10067"/>
    <n v="25"/>
    <x v="1"/>
    <x v="0"/>
    <x v="2"/>
    <x v="14"/>
    <x v="2"/>
    <x v="2"/>
    <n v="142512"/>
    <n v="0"/>
    <x v="9"/>
    <n v="7"/>
    <d v="2014-06-12T00:00:00"/>
    <n v="1"/>
    <x v="4"/>
    <s v="No"/>
    <s v="No"/>
    <n v="6"/>
    <n v="4"/>
  </r>
  <r>
    <n v="10068"/>
    <s v="EMP10068"/>
    <n v="27"/>
    <x v="1"/>
    <x v="2"/>
    <x v="4"/>
    <x v="4"/>
    <x v="2"/>
    <x v="2"/>
    <n v="141277"/>
    <n v="4"/>
    <x v="10"/>
    <n v="2"/>
    <d v="2019-03-23T00:00:00"/>
    <n v="3"/>
    <x v="4"/>
    <s v="No"/>
    <s v="Yes"/>
    <n v="4"/>
    <n v="4"/>
  </r>
  <r>
    <n v="10069"/>
    <s v="EMP10069"/>
    <n v="28"/>
    <x v="0"/>
    <x v="3"/>
    <x v="0"/>
    <x v="8"/>
    <x v="0"/>
    <x v="2"/>
    <n v="137740"/>
    <n v="3"/>
    <x v="3"/>
    <n v="10"/>
    <d v="2021-04-12T00:00:00"/>
    <n v="3"/>
    <x v="1"/>
    <s v="No"/>
    <s v="No"/>
    <n v="2"/>
    <n v="2"/>
  </r>
  <r>
    <n v="10070"/>
    <s v="EMP10070"/>
    <n v="26"/>
    <x v="0"/>
    <x v="1"/>
    <x v="4"/>
    <x v="5"/>
    <x v="0"/>
    <x v="2"/>
    <n v="49439"/>
    <n v="2"/>
    <x v="4"/>
    <n v="7"/>
    <d v="2020-05-10T00:00:00"/>
    <n v="4"/>
    <x v="3"/>
    <s v="No"/>
    <s v="No"/>
    <n v="2"/>
    <n v="3"/>
  </r>
  <r>
    <n v="10071"/>
    <s v="EMP10071"/>
    <n v="57"/>
    <x v="0"/>
    <x v="1"/>
    <x v="3"/>
    <x v="10"/>
    <x v="0"/>
    <x v="2"/>
    <n v="65561"/>
    <n v="4"/>
    <x v="21"/>
    <n v="28"/>
    <d v="2017-01-11T00:00:00"/>
    <n v="2"/>
    <x v="4"/>
    <s v="No"/>
    <s v="No"/>
    <n v="6"/>
    <n v="1"/>
  </r>
  <r>
    <n v="10072"/>
    <s v="EMP10072"/>
    <n v="38"/>
    <x v="0"/>
    <x v="6"/>
    <x v="2"/>
    <x v="13"/>
    <x v="3"/>
    <x v="0"/>
    <n v="72294"/>
    <n v="1"/>
    <x v="18"/>
    <n v="12"/>
    <d v="2019-08-15T00:00:00"/>
    <n v="1"/>
    <x v="3"/>
    <s v="No"/>
    <s v="No"/>
    <n v="5"/>
    <n v="2"/>
  </r>
  <r>
    <n v="10073"/>
    <s v="EMP10073"/>
    <n v="50"/>
    <x v="1"/>
    <x v="4"/>
    <x v="4"/>
    <x v="9"/>
    <x v="0"/>
    <x v="0"/>
    <n v="66263"/>
    <n v="1"/>
    <x v="6"/>
    <n v="15"/>
    <d v="2019-04-11T00:00:00"/>
    <n v="1"/>
    <x v="3"/>
    <s v="No"/>
    <s v="No"/>
    <n v="2"/>
    <n v="4"/>
  </r>
  <r>
    <n v="10074"/>
    <s v="EMP10074"/>
    <n v="49"/>
    <x v="1"/>
    <x v="7"/>
    <x v="4"/>
    <x v="9"/>
    <x v="2"/>
    <x v="0"/>
    <n v="96609"/>
    <n v="1"/>
    <x v="4"/>
    <n v="14"/>
    <d v="2014-07-21T00:00:00"/>
    <n v="4"/>
    <x v="0"/>
    <s v="No"/>
    <s v="No"/>
    <n v="0"/>
    <n v="1"/>
  </r>
  <r>
    <n v="10075"/>
    <s v="EMP10075"/>
    <n v="34"/>
    <x v="0"/>
    <x v="6"/>
    <x v="1"/>
    <x v="1"/>
    <x v="1"/>
    <x v="2"/>
    <n v="91982"/>
    <n v="4"/>
    <x v="12"/>
    <n v="14"/>
    <d v="2014-09-09T00:00:00"/>
    <n v="2"/>
    <x v="0"/>
    <s v="Yes"/>
    <s v="No"/>
    <n v="4"/>
    <n v="3"/>
  </r>
  <r>
    <n v="10076"/>
    <s v="EMP10076"/>
    <n v="23"/>
    <x v="1"/>
    <x v="3"/>
    <x v="0"/>
    <x v="12"/>
    <x v="2"/>
    <x v="0"/>
    <n v="29912"/>
    <n v="3"/>
    <x v="7"/>
    <n v="4"/>
    <d v="2019-01-08T00:00:00"/>
    <n v="1"/>
    <x v="1"/>
    <s v="No"/>
    <s v="No"/>
    <n v="1"/>
    <n v="4"/>
  </r>
  <r>
    <n v="10077"/>
    <s v="EMP10077"/>
    <n v="48"/>
    <x v="0"/>
    <x v="1"/>
    <x v="3"/>
    <x v="10"/>
    <x v="1"/>
    <x v="2"/>
    <n v="88783"/>
    <n v="1"/>
    <x v="13"/>
    <n v="19"/>
    <d v="2023-10-02T00:00:00"/>
    <n v="1"/>
    <x v="0"/>
    <s v="Yes"/>
    <s v="No"/>
    <n v="5"/>
    <n v="1"/>
  </r>
  <r>
    <n v="10078"/>
    <s v="EMP10078"/>
    <n v="33"/>
    <x v="1"/>
    <x v="6"/>
    <x v="2"/>
    <x v="13"/>
    <x v="0"/>
    <x v="0"/>
    <n v="117038"/>
    <n v="3"/>
    <x v="0"/>
    <n v="7"/>
    <d v="2014-04-22T00:00:00"/>
    <n v="4"/>
    <x v="0"/>
    <s v="Yes"/>
    <s v="Yes"/>
    <n v="6"/>
    <n v="4"/>
  </r>
  <r>
    <n v="10079"/>
    <s v="EMP10079"/>
    <n v="41"/>
    <x v="1"/>
    <x v="2"/>
    <x v="2"/>
    <x v="13"/>
    <x v="0"/>
    <x v="2"/>
    <n v="64572"/>
    <n v="4"/>
    <x v="22"/>
    <n v="15"/>
    <d v="2022-07-08T00:00:00"/>
    <n v="1"/>
    <x v="1"/>
    <s v="No"/>
    <s v="No"/>
    <n v="3"/>
    <n v="4"/>
  </r>
  <r>
    <n v="10080"/>
    <s v="EMP10080"/>
    <n v="44"/>
    <x v="1"/>
    <x v="0"/>
    <x v="0"/>
    <x v="0"/>
    <x v="3"/>
    <x v="1"/>
    <n v="45114"/>
    <n v="1"/>
    <x v="15"/>
    <n v="21"/>
    <d v="2023-05-16T00:00:00"/>
    <n v="3"/>
    <x v="0"/>
    <s v="No"/>
    <s v="No"/>
    <n v="3"/>
    <n v="2"/>
  </r>
  <r>
    <n v="10081"/>
    <s v="EMP10081"/>
    <n v="27"/>
    <x v="1"/>
    <x v="7"/>
    <x v="0"/>
    <x v="12"/>
    <x v="1"/>
    <x v="2"/>
    <n v="47106"/>
    <n v="2"/>
    <x v="18"/>
    <n v="9"/>
    <d v="2012-11-16T00:00:00"/>
    <n v="3"/>
    <x v="4"/>
    <s v="Yes"/>
    <s v="No"/>
    <n v="3"/>
    <n v="3"/>
  </r>
  <r>
    <n v="10082"/>
    <s v="EMP10082"/>
    <n v="42"/>
    <x v="0"/>
    <x v="6"/>
    <x v="2"/>
    <x v="14"/>
    <x v="2"/>
    <x v="0"/>
    <n v="111426"/>
    <n v="4"/>
    <x v="7"/>
    <n v="11"/>
    <d v="2020-09-01T00:00:00"/>
    <n v="2"/>
    <x v="1"/>
    <s v="Yes"/>
    <s v="No"/>
    <n v="2"/>
    <n v="4"/>
  </r>
  <r>
    <n v="10083"/>
    <s v="EMP10083"/>
    <n v="26"/>
    <x v="1"/>
    <x v="4"/>
    <x v="1"/>
    <x v="6"/>
    <x v="3"/>
    <x v="1"/>
    <n v="171518"/>
    <n v="2"/>
    <x v="4"/>
    <n v="8"/>
    <d v="2014-11-12T00:00:00"/>
    <n v="1"/>
    <x v="1"/>
    <s v="No"/>
    <s v="No"/>
    <n v="2"/>
    <n v="2"/>
  </r>
  <r>
    <n v="10084"/>
    <s v="EMP10084"/>
    <n v="52"/>
    <x v="0"/>
    <x v="0"/>
    <x v="1"/>
    <x v="1"/>
    <x v="2"/>
    <x v="1"/>
    <n v="84386"/>
    <n v="1"/>
    <x v="0"/>
    <n v="6"/>
    <d v="2013-09-24T00:00:00"/>
    <n v="4"/>
    <x v="2"/>
    <s v="Yes"/>
    <s v="No"/>
    <n v="1"/>
    <n v="2"/>
  </r>
  <r>
    <n v="10085"/>
    <s v="EMP10085"/>
    <n v="49"/>
    <x v="0"/>
    <x v="7"/>
    <x v="2"/>
    <x v="14"/>
    <x v="1"/>
    <x v="1"/>
    <n v="132704"/>
    <n v="1"/>
    <x v="6"/>
    <n v="14"/>
    <d v="2021-12-17T00:00:00"/>
    <n v="3"/>
    <x v="4"/>
    <s v="No"/>
    <s v="No"/>
    <n v="6"/>
    <n v="2"/>
  </r>
  <r>
    <n v="10086"/>
    <s v="EMP10086"/>
    <n v="57"/>
    <x v="1"/>
    <x v="6"/>
    <x v="3"/>
    <x v="3"/>
    <x v="1"/>
    <x v="1"/>
    <n v="146026"/>
    <n v="1"/>
    <x v="1"/>
    <n v="28"/>
    <d v="2020-07-25T00:00:00"/>
    <n v="3"/>
    <x v="3"/>
    <s v="No"/>
    <s v="No"/>
    <n v="5"/>
    <n v="4"/>
  </r>
  <r>
    <n v="10087"/>
    <s v="EMP10087"/>
    <n v="27"/>
    <x v="0"/>
    <x v="3"/>
    <x v="3"/>
    <x v="3"/>
    <x v="0"/>
    <x v="0"/>
    <n v="99727"/>
    <n v="3"/>
    <x v="10"/>
    <n v="3"/>
    <d v="2018-02-12T00:00:00"/>
    <n v="3"/>
    <x v="3"/>
    <s v="No"/>
    <s v="No"/>
    <n v="3"/>
    <n v="1"/>
  </r>
  <r>
    <n v="10088"/>
    <s v="EMP10088"/>
    <n v="44"/>
    <x v="0"/>
    <x v="1"/>
    <x v="4"/>
    <x v="4"/>
    <x v="1"/>
    <x v="0"/>
    <n v="126231"/>
    <n v="0"/>
    <x v="19"/>
    <n v="7"/>
    <d v="2017-01-13T00:00:00"/>
    <n v="3"/>
    <x v="4"/>
    <s v="Yes"/>
    <s v="No"/>
    <n v="5"/>
    <n v="2"/>
  </r>
  <r>
    <n v="10089"/>
    <s v="EMP10089"/>
    <n v="21"/>
    <x v="0"/>
    <x v="3"/>
    <x v="4"/>
    <x v="9"/>
    <x v="0"/>
    <x v="2"/>
    <n v="29981"/>
    <n v="1"/>
    <x v="19"/>
    <n v="3"/>
    <d v="2015-05-09T00:00:00"/>
    <n v="3"/>
    <x v="3"/>
    <s v="No"/>
    <s v="No"/>
    <n v="0"/>
    <n v="2"/>
  </r>
  <r>
    <n v="10090"/>
    <s v="EMP10090"/>
    <n v="50"/>
    <x v="0"/>
    <x v="6"/>
    <x v="4"/>
    <x v="4"/>
    <x v="2"/>
    <x v="2"/>
    <n v="54060"/>
    <n v="0"/>
    <x v="16"/>
    <n v="23"/>
    <d v="2012-05-14T00:00:00"/>
    <n v="3"/>
    <x v="2"/>
    <s v="No"/>
    <s v="No"/>
    <n v="4"/>
    <n v="4"/>
  </r>
  <r>
    <n v="10091"/>
    <s v="EMP10091"/>
    <n v="26"/>
    <x v="1"/>
    <x v="0"/>
    <x v="1"/>
    <x v="6"/>
    <x v="3"/>
    <x v="2"/>
    <n v="42741"/>
    <n v="0"/>
    <x v="18"/>
    <n v="8"/>
    <d v="2023-05-19T00:00:00"/>
    <n v="4"/>
    <x v="1"/>
    <s v="No"/>
    <s v="No"/>
    <n v="2"/>
    <n v="1"/>
  </r>
  <r>
    <n v="10092"/>
    <s v="EMP10092"/>
    <n v="43"/>
    <x v="0"/>
    <x v="6"/>
    <x v="3"/>
    <x v="10"/>
    <x v="3"/>
    <x v="1"/>
    <n v="52174"/>
    <n v="3"/>
    <x v="1"/>
    <n v="25"/>
    <d v="2014-12-28T00:00:00"/>
    <n v="2"/>
    <x v="2"/>
    <s v="Yes"/>
    <s v="No"/>
    <n v="0"/>
    <n v="4"/>
  </r>
  <r>
    <n v="10093"/>
    <s v="EMP10093"/>
    <n v="33"/>
    <x v="0"/>
    <x v="7"/>
    <x v="0"/>
    <x v="12"/>
    <x v="2"/>
    <x v="0"/>
    <n v="77289"/>
    <n v="1"/>
    <x v="10"/>
    <n v="6"/>
    <d v="2018-12-15T00:00:00"/>
    <n v="3"/>
    <x v="1"/>
    <s v="No"/>
    <s v="No"/>
    <n v="6"/>
    <n v="1"/>
  </r>
  <r>
    <n v="10094"/>
    <s v="EMP10094"/>
    <n v="28"/>
    <x v="1"/>
    <x v="7"/>
    <x v="3"/>
    <x v="11"/>
    <x v="2"/>
    <x v="1"/>
    <n v="139544"/>
    <n v="2"/>
    <x v="4"/>
    <n v="10"/>
    <d v="2020-09-02T00:00:00"/>
    <n v="1"/>
    <x v="4"/>
    <s v="No"/>
    <s v="No"/>
    <n v="0"/>
    <n v="4"/>
  </r>
  <r>
    <n v="10095"/>
    <s v="EMP10095"/>
    <n v="55"/>
    <x v="1"/>
    <x v="3"/>
    <x v="2"/>
    <x v="14"/>
    <x v="1"/>
    <x v="1"/>
    <n v="109203"/>
    <n v="3"/>
    <x v="7"/>
    <n v="4"/>
    <d v="2019-05-10T00:00:00"/>
    <n v="3"/>
    <x v="4"/>
    <s v="No"/>
    <s v="No"/>
    <n v="0"/>
    <n v="3"/>
  </r>
  <r>
    <n v="10096"/>
    <s v="EMP10096"/>
    <n v="38"/>
    <x v="0"/>
    <x v="6"/>
    <x v="2"/>
    <x v="2"/>
    <x v="0"/>
    <x v="0"/>
    <n v="44671"/>
    <n v="4"/>
    <x v="15"/>
    <n v="20"/>
    <d v="2020-02-24T00:00:00"/>
    <n v="4"/>
    <x v="3"/>
    <s v="No"/>
    <s v="No"/>
    <n v="1"/>
    <n v="1"/>
  </r>
  <r>
    <n v="10097"/>
    <s v="EMP10097"/>
    <n v="44"/>
    <x v="1"/>
    <x v="1"/>
    <x v="1"/>
    <x v="6"/>
    <x v="3"/>
    <x v="0"/>
    <n v="125362"/>
    <n v="4"/>
    <x v="8"/>
    <n v="18"/>
    <d v="2015-06-10T00:00:00"/>
    <n v="2"/>
    <x v="0"/>
    <s v="No"/>
    <s v="No"/>
    <n v="2"/>
    <n v="4"/>
  </r>
  <r>
    <n v="10098"/>
    <s v="EMP10098"/>
    <n v="38"/>
    <x v="0"/>
    <x v="4"/>
    <x v="3"/>
    <x v="3"/>
    <x v="2"/>
    <x v="2"/>
    <n v="54739"/>
    <n v="3"/>
    <x v="2"/>
    <n v="2"/>
    <d v="2023-03-12T00:00:00"/>
    <n v="2"/>
    <x v="0"/>
    <s v="No"/>
    <s v="No"/>
    <n v="2"/>
    <n v="4"/>
  </r>
  <r>
    <n v="10099"/>
    <s v="EMP10099"/>
    <n v="29"/>
    <x v="0"/>
    <x v="1"/>
    <x v="1"/>
    <x v="7"/>
    <x v="2"/>
    <x v="1"/>
    <n v="143500"/>
    <n v="0"/>
    <x v="19"/>
    <n v="9"/>
    <d v="2013-12-20T00:00:00"/>
    <n v="3"/>
    <x v="1"/>
    <s v="No"/>
    <s v="No"/>
    <n v="6"/>
    <n v="2"/>
  </r>
  <r>
    <n v="10100"/>
    <s v="EMP10100"/>
    <n v="53"/>
    <x v="0"/>
    <x v="1"/>
    <x v="1"/>
    <x v="1"/>
    <x v="3"/>
    <x v="1"/>
    <n v="56814"/>
    <n v="1"/>
    <x v="4"/>
    <n v="8"/>
    <d v="2017-04-23T00:00:00"/>
    <n v="1"/>
    <x v="3"/>
    <s v="No"/>
    <s v="Yes"/>
    <n v="2"/>
    <n v="4"/>
  </r>
  <r>
    <n v="10101"/>
    <s v="EMP10101"/>
    <n v="47"/>
    <x v="1"/>
    <x v="1"/>
    <x v="4"/>
    <x v="4"/>
    <x v="1"/>
    <x v="1"/>
    <n v="175706"/>
    <n v="4"/>
    <x v="19"/>
    <n v="4"/>
    <d v="2019-02-10T00:00:00"/>
    <n v="2"/>
    <x v="2"/>
    <s v="No"/>
    <s v="No"/>
    <n v="3"/>
    <n v="1"/>
  </r>
  <r>
    <n v="10102"/>
    <s v="EMP10102"/>
    <n v="30"/>
    <x v="1"/>
    <x v="2"/>
    <x v="0"/>
    <x v="8"/>
    <x v="0"/>
    <x v="2"/>
    <n v="68163"/>
    <n v="1"/>
    <x v="19"/>
    <n v="7"/>
    <d v="2017-01-21T00:00:00"/>
    <n v="3"/>
    <x v="2"/>
    <s v="No"/>
    <s v="No"/>
    <n v="5"/>
    <n v="3"/>
  </r>
  <r>
    <n v="10103"/>
    <s v="EMP10103"/>
    <n v="26"/>
    <x v="0"/>
    <x v="0"/>
    <x v="2"/>
    <x v="13"/>
    <x v="0"/>
    <x v="0"/>
    <n v="177212"/>
    <n v="4"/>
    <x v="19"/>
    <n v="4"/>
    <d v="2019-07-28T00:00:00"/>
    <n v="3"/>
    <x v="2"/>
    <s v="No"/>
    <s v="No"/>
    <n v="6"/>
    <n v="4"/>
  </r>
  <r>
    <n v="10104"/>
    <s v="EMP10104"/>
    <n v="22"/>
    <x v="1"/>
    <x v="3"/>
    <x v="2"/>
    <x v="13"/>
    <x v="2"/>
    <x v="2"/>
    <n v="168019"/>
    <n v="0"/>
    <x v="19"/>
    <n v="4"/>
    <d v="2022-10-31T00:00:00"/>
    <n v="1"/>
    <x v="2"/>
    <s v="Yes"/>
    <s v="No"/>
    <n v="3"/>
    <n v="4"/>
  </r>
  <r>
    <n v="10105"/>
    <s v="EMP10105"/>
    <n v="34"/>
    <x v="1"/>
    <x v="1"/>
    <x v="4"/>
    <x v="9"/>
    <x v="0"/>
    <x v="2"/>
    <n v="62661"/>
    <n v="1"/>
    <x v="20"/>
    <n v="15"/>
    <d v="2019-09-30T00:00:00"/>
    <n v="4"/>
    <x v="3"/>
    <s v="No"/>
    <s v="No"/>
    <n v="2"/>
    <n v="4"/>
  </r>
  <r>
    <n v="10106"/>
    <s v="EMP10106"/>
    <n v="27"/>
    <x v="0"/>
    <x v="1"/>
    <x v="1"/>
    <x v="7"/>
    <x v="2"/>
    <x v="0"/>
    <n v="101077"/>
    <n v="1"/>
    <x v="4"/>
    <n v="9"/>
    <d v="2017-07-26T00:00:00"/>
    <n v="4"/>
    <x v="0"/>
    <s v="No"/>
    <s v="No"/>
    <n v="3"/>
    <n v="4"/>
  </r>
  <r>
    <n v="10107"/>
    <s v="EMP10107"/>
    <n v="22"/>
    <x v="0"/>
    <x v="0"/>
    <x v="3"/>
    <x v="11"/>
    <x v="2"/>
    <x v="2"/>
    <n v="128086"/>
    <n v="4"/>
    <x v="0"/>
    <n v="4"/>
    <d v="2017-05-26T00:00:00"/>
    <n v="4"/>
    <x v="1"/>
    <s v="Yes"/>
    <s v="No"/>
    <n v="4"/>
    <n v="1"/>
  </r>
  <r>
    <n v="10108"/>
    <s v="EMP10108"/>
    <n v="29"/>
    <x v="1"/>
    <x v="5"/>
    <x v="0"/>
    <x v="12"/>
    <x v="2"/>
    <x v="1"/>
    <n v="120886"/>
    <n v="2"/>
    <x v="4"/>
    <n v="11"/>
    <d v="2013-01-05T00:00:00"/>
    <n v="1"/>
    <x v="4"/>
    <s v="No"/>
    <s v="No"/>
    <n v="4"/>
    <n v="4"/>
  </r>
  <r>
    <n v="10109"/>
    <s v="EMP10109"/>
    <n v="28"/>
    <x v="0"/>
    <x v="6"/>
    <x v="2"/>
    <x v="2"/>
    <x v="1"/>
    <x v="1"/>
    <n v="50344"/>
    <n v="4"/>
    <x v="4"/>
    <n v="10"/>
    <d v="2019-08-09T00:00:00"/>
    <n v="4"/>
    <x v="0"/>
    <s v="No"/>
    <s v="No"/>
    <n v="0"/>
    <n v="1"/>
  </r>
  <r>
    <n v="10110"/>
    <s v="EMP10110"/>
    <n v="42"/>
    <x v="1"/>
    <x v="1"/>
    <x v="0"/>
    <x v="0"/>
    <x v="1"/>
    <x v="2"/>
    <n v="161139"/>
    <n v="4"/>
    <x v="22"/>
    <n v="16"/>
    <d v="2023-07-25T00:00:00"/>
    <n v="3"/>
    <x v="0"/>
    <s v="Yes"/>
    <s v="No"/>
    <n v="2"/>
    <n v="4"/>
  </r>
  <r>
    <n v="10111"/>
    <s v="EMP10111"/>
    <n v="51"/>
    <x v="0"/>
    <x v="0"/>
    <x v="2"/>
    <x v="2"/>
    <x v="3"/>
    <x v="2"/>
    <n v="121562"/>
    <n v="4"/>
    <x v="20"/>
    <n v="11"/>
    <d v="2021-05-05T00:00:00"/>
    <n v="2"/>
    <x v="3"/>
    <s v="No"/>
    <s v="No"/>
    <n v="4"/>
    <n v="4"/>
  </r>
  <r>
    <n v="10112"/>
    <s v="EMP10112"/>
    <n v="45"/>
    <x v="0"/>
    <x v="6"/>
    <x v="1"/>
    <x v="6"/>
    <x v="3"/>
    <x v="1"/>
    <n v="88490"/>
    <n v="1"/>
    <x v="10"/>
    <n v="2"/>
    <d v="2016-04-11T00:00:00"/>
    <n v="4"/>
    <x v="0"/>
    <s v="Yes"/>
    <s v="No"/>
    <n v="6"/>
    <n v="4"/>
  </r>
  <r>
    <n v="10113"/>
    <s v="EMP10113"/>
    <n v="29"/>
    <x v="0"/>
    <x v="7"/>
    <x v="0"/>
    <x v="8"/>
    <x v="2"/>
    <x v="1"/>
    <n v="172033"/>
    <n v="2"/>
    <x v="9"/>
    <n v="11"/>
    <d v="2023-10-14T00:00:00"/>
    <n v="3"/>
    <x v="0"/>
    <s v="No"/>
    <s v="No"/>
    <n v="3"/>
    <n v="2"/>
  </r>
  <r>
    <n v="10114"/>
    <s v="EMP10114"/>
    <n v="56"/>
    <x v="1"/>
    <x v="7"/>
    <x v="1"/>
    <x v="1"/>
    <x v="2"/>
    <x v="1"/>
    <n v="83947"/>
    <n v="2"/>
    <x v="12"/>
    <n v="13"/>
    <d v="2016-08-25T00:00:00"/>
    <n v="3"/>
    <x v="3"/>
    <s v="No"/>
    <s v="No"/>
    <n v="4"/>
    <n v="4"/>
  </r>
  <r>
    <n v="10115"/>
    <s v="EMP10115"/>
    <n v="30"/>
    <x v="1"/>
    <x v="7"/>
    <x v="4"/>
    <x v="9"/>
    <x v="1"/>
    <x v="0"/>
    <n v="36027"/>
    <n v="4"/>
    <x v="0"/>
    <n v="5"/>
    <d v="2019-10-08T00:00:00"/>
    <n v="3"/>
    <x v="0"/>
    <s v="No"/>
    <s v="No"/>
    <n v="5"/>
    <n v="3"/>
  </r>
  <r>
    <n v="10116"/>
    <s v="EMP10116"/>
    <n v="58"/>
    <x v="0"/>
    <x v="3"/>
    <x v="1"/>
    <x v="7"/>
    <x v="2"/>
    <x v="1"/>
    <n v="88558"/>
    <n v="3"/>
    <x v="10"/>
    <n v="9"/>
    <d v="2017-01-22T00:00:00"/>
    <n v="1"/>
    <x v="2"/>
    <s v="No"/>
    <s v="Yes"/>
    <n v="0"/>
    <n v="2"/>
  </r>
  <r>
    <n v="10117"/>
    <s v="EMP10117"/>
    <n v="51"/>
    <x v="1"/>
    <x v="4"/>
    <x v="4"/>
    <x v="4"/>
    <x v="1"/>
    <x v="1"/>
    <n v="77286"/>
    <n v="0"/>
    <x v="1"/>
    <n v="28"/>
    <d v="2019-03-16T00:00:00"/>
    <n v="2"/>
    <x v="4"/>
    <s v="Yes"/>
    <s v="Yes"/>
    <n v="6"/>
    <n v="2"/>
  </r>
  <r>
    <n v="10118"/>
    <s v="EMP10118"/>
    <n v="52"/>
    <x v="0"/>
    <x v="1"/>
    <x v="0"/>
    <x v="12"/>
    <x v="2"/>
    <x v="2"/>
    <n v="100882"/>
    <n v="4"/>
    <x v="10"/>
    <n v="1"/>
    <d v="2018-09-10T00:00:00"/>
    <n v="4"/>
    <x v="2"/>
    <s v="No"/>
    <s v="Yes"/>
    <n v="6"/>
    <n v="4"/>
  </r>
  <r>
    <n v="10119"/>
    <s v="EMP10119"/>
    <n v="28"/>
    <x v="1"/>
    <x v="2"/>
    <x v="3"/>
    <x v="10"/>
    <x v="1"/>
    <x v="0"/>
    <n v="67596"/>
    <n v="4"/>
    <x v="3"/>
    <n v="10"/>
    <d v="2016-03-05T00:00:00"/>
    <n v="4"/>
    <x v="4"/>
    <s v="Yes"/>
    <s v="No"/>
    <n v="4"/>
    <n v="3"/>
  </r>
  <r>
    <n v="10120"/>
    <s v="EMP10120"/>
    <n v="27"/>
    <x v="0"/>
    <x v="7"/>
    <x v="0"/>
    <x v="12"/>
    <x v="2"/>
    <x v="2"/>
    <n v="61860"/>
    <n v="2"/>
    <x v="3"/>
    <n v="9"/>
    <d v="2017-07-25T00:00:00"/>
    <n v="1"/>
    <x v="1"/>
    <s v="Yes"/>
    <s v="No"/>
    <n v="5"/>
    <n v="3"/>
  </r>
  <r>
    <n v="10121"/>
    <s v="EMP10121"/>
    <n v="28"/>
    <x v="1"/>
    <x v="2"/>
    <x v="1"/>
    <x v="7"/>
    <x v="0"/>
    <x v="1"/>
    <n v="105427"/>
    <n v="2"/>
    <x v="19"/>
    <n v="8"/>
    <d v="2023-04-09T00:00:00"/>
    <n v="3"/>
    <x v="0"/>
    <s v="No"/>
    <s v="No"/>
    <n v="1"/>
    <n v="2"/>
  </r>
  <r>
    <n v="10122"/>
    <s v="EMP10122"/>
    <n v="30"/>
    <x v="1"/>
    <x v="5"/>
    <x v="1"/>
    <x v="1"/>
    <x v="1"/>
    <x v="1"/>
    <n v="122943"/>
    <n v="4"/>
    <x v="4"/>
    <n v="12"/>
    <d v="2022-07-24T00:00:00"/>
    <n v="1"/>
    <x v="0"/>
    <s v="No"/>
    <s v="No"/>
    <n v="3"/>
    <n v="3"/>
  </r>
  <r>
    <n v="10123"/>
    <s v="EMP10123"/>
    <n v="28"/>
    <x v="0"/>
    <x v="7"/>
    <x v="0"/>
    <x v="8"/>
    <x v="0"/>
    <x v="1"/>
    <n v="168562"/>
    <n v="1"/>
    <x v="18"/>
    <n v="10"/>
    <d v="2024-01-14T00:00:00"/>
    <n v="4"/>
    <x v="3"/>
    <s v="Yes"/>
    <s v="No"/>
    <n v="4"/>
    <n v="4"/>
  </r>
  <r>
    <n v="10124"/>
    <s v="EMP10124"/>
    <n v="29"/>
    <x v="1"/>
    <x v="0"/>
    <x v="0"/>
    <x v="12"/>
    <x v="3"/>
    <x v="2"/>
    <n v="144746"/>
    <n v="0"/>
    <x v="12"/>
    <n v="9"/>
    <d v="2022-05-15T00:00:00"/>
    <n v="2"/>
    <x v="0"/>
    <s v="No"/>
    <s v="No"/>
    <n v="0"/>
    <n v="1"/>
  </r>
  <r>
    <n v="10125"/>
    <s v="EMP10125"/>
    <n v="25"/>
    <x v="0"/>
    <x v="3"/>
    <x v="4"/>
    <x v="9"/>
    <x v="2"/>
    <x v="2"/>
    <n v="43092"/>
    <n v="3"/>
    <x v="3"/>
    <n v="7"/>
    <d v="2018-06-09T00:00:00"/>
    <n v="4"/>
    <x v="4"/>
    <s v="No"/>
    <s v="No"/>
    <n v="0"/>
    <n v="2"/>
  </r>
  <r>
    <n v="10126"/>
    <s v="EMP10126"/>
    <n v="32"/>
    <x v="1"/>
    <x v="7"/>
    <x v="3"/>
    <x v="10"/>
    <x v="3"/>
    <x v="1"/>
    <n v="163632"/>
    <n v="3"/>
    <x v="19"/>
    <n v="5"/>
    <d v="2012-01-29T00:00:00"/>
    <n v="2"/>
    <x v="2"/>
    <s v="No"/>
    <s v="No"/>
    <n v="3"/>
    <n v="3"/>
  </r>
  <r>
    <n v="10127"/>
    <s v="EMP10127"/>
    <n v="33"/>
    <x v="0"/>
    <x v="0"/>
    <x v="1"/>
    <x v="1"/>
    <x v="3"/>
    <x v="1"/>
    <n v="33445"/>
    <n v="0"/>
    <x v="13"/>
    <n v="13"/>
    <d v="2017-05-25T00:00:00"/>
    <n v="2"/>
    <x v="3"/>
    <s v="Yes"/>
    <s v="Yes"/>
    <n v="3"/>
    <n v="4"/>
  </r>
  <r>
    <n v="10128"/>
    <s v="EMP10128"/>
    <n v="34"/>
    <x v="0"/>
    <x v="1"/>
    <x v="1"/>
    <x v="6"/>
    <x v="2"/>
    <x v="0"/>
    <n v="61735"/>
    <n v="2"/>
    <x v="5"/>
    <n v="16"/>
    <d v="2017-04-02T00:00:00"/>
    <n v="2"/>
    <x v="0"/>
    <s v="No"/>
    <s v="No"/>
    <n v="1"/>
    <n v="4"/>
  </r>
  <r>
    <n v="10129"/>
    <s v="EMP10129"/>
    <n v="24"/>
    <x v="0"/>
    <x v="3"/>
    <x v="3"/>
    <x v="11"/>
    <x v="2"/>
    <x v="1"/>
    <n v="136988"/>
    <n v="3"/>
    <x v="0"/>
    <n v="6"/>
    <d v="2013-01-19T00:00:00"/>
    <n v="4"/>
    <x v="2"/>
    <s v="No"/>
    <s v="No"/>
    <n v="2"/>
    <n v="4"/>
  </r>
  <r>
    <n v="10130"/>
    <s v="EMP10130"/>
    <n v="51"/>
    <x v="0"/>
    <x v="3"/>
    <x v="1"/>
    <x v="6"/>
    <x v="1"/>
    <x v="2"/>
    <n v="84072"/>
    <n v="1"/>
    <x v="12"/>
    <n v="11"/>
    <d v="2022-05-21T00:00:00"/>
    <n v="3"/>
    <x v="2"/>
    <s v="No"/>
    <s v="No"/>
    <n v="2"/>
    <n v="1"/>
  </r>
  <r>
    <n v="10131"/>
    <s v="EMP10131"/>
    <n v="26"/>
    <x v="0"/>
    <x v="5"/>
    <x v="4"/>
    <x v="9"/>
    <x v="3"/>
    <x v="0"/>
    <n v="38510"/>
    <n v="2"/>
    <x v="0"/>
    <n v="8"/>
    <d v="2012-11-19T00:00:00"/>
    <n v="3"/>
    <x v="3"/>
    <s v="No"/>
    <s v="No"/>
    <n v="1"/>
    <n v="2"/>
  </r>
  <r>
    <n v="10132"/>
    <s v="EMP10132"/>
    <n v="51"/>
    <x v="0"/>
    <x v="1"/>
    <x v="0"/>
    <x v="8"/>
    <x v="2"/>
    <x v="2"/>
    <n v="78611"/>
    <n v="2"/>
    <x v="11"/>
    <n v="15"/>
    <d v="2019-03-19T00:00:00"/>
    <n v="4"/>
    <x v="4"/>
    <s v="No"/>
    <s v="No"/>
    <n v="0"/>
    <n v="4"/>
  </r>
  <r>
    <n v="10133"/>
    <s v="EMP10133"/>
    <n v="44"/>
    <x v="1"/>
    <x v="3"/>
    <x v="3"/>
    <x v="10"/>
    <x v="2"/>
    <x v="0"/>
    <n v="133509"/>
    <n v="1"/>
    <x v="10"/>
    <n v="4"/>
    <d v="2015-04-10T00:00:00"/>
    <n v="3"/>
    <x v="2"/>
    <s v="Yes"/>
    <s v="No"/>
    <n v="3"/>
    <n v="2"/>
  </r>
  <r>
    <n v="10134"/>
    <s v="EMP10134"/>
    <n v="42"/>
    <x v="1"/>
    <x v="6"/>
    <x v="4"/>
    <x v="4"/>
    <x v="1"/>
    <x v="1"/>
    <n v="153089"/>
    <n v="4"/>
    <x v="17"/>
    <n v="24"/>
    <d v="2022-05-03T00:00:00"/>
    <n v="4"/>
    <x v="2"/>
    <s v="Yes"/>
    <s v="No"/>
    <n v="4"/>
    <n v="1"/>
  </r>
  <r>
    <n v="10135"/>
    <s v="EMP10135"/>
    <n v="25"/>
    <x v="0"/>
    <x v="5"/>
    <x v="2"/>
    <x v="14"/>
    <x v="3"/>
    <x v="2"/>
    <n v="26673"/>
    <n v="0"/>
    <x v="4"/>
    <n v="7"/>
    <d v="2017-03-10T00:00:00"/>
    <n v="4"/>
    <x v="4"/>
    <s v="Yes"/>
    <s v="Yes"/>
    <n v="0"/>
    <n v="1"/>
  </r>
  <r>
    <n v="10136"/>
    <s v="EMP10136"/>
    <n v="47"/>
    <x v="0"/>
    <x v="3"/>
    <x v="2"/>
    <x v="13"/>
    <x v="1"/>
    <x v="0"/>
    <n v="29384"/>
    <n v="0"/>
    <x v="5"/>
    <n v="20"/>
    <d v="2024-01-06T00:00:00"/>
    <n v="2"/>
    <x v="2"/>
    <s v="No"/>
    <s v="Yes"/>
    <n v="1"/>
    <n v="3"/>
  </r>
  <r>
    <n v="10137"/>
    <s v="EMP10137"/>
    <n v="46"/>
    <x v="0"/>
    <x v="4"/>
    <x v="3"/>
    <x v="11"/>
    <x v="0"/>
    <x v="0"/>
    <n v="122793"/>
    <n v="3"/>
    <x v="11"/>
    <n v="19"/>
    <d v="2017-06-15T00:00:00"/>
    <n v="4"/>
    <x v="4"/>
    <s v="No"/>
    <s v="No"/>
    <n v="4"/>
    <n v="4"/>
  </r>
  <r>
    <n v="10138"/>
    <s v="EMP10138"/>
    <n v="21"/>
    <x v="0"/>
    <x v="4"/>
    <x v="0"/>
    <x v="8"/>
    <x v="0"/>
    <x v="0"/>
    <n v="46675"/>
    <n v="1"/>
    <x v="7"/>
    <n v="3"/>
    <d v="2019-06-06T00:00:00"/>
    <n v="4"/>
    <x v="1"/>
    <s v="No"/>
    <s v="No"/>
    <n v="0"/>
    <n v="1"/>
  </r>
  <r>
    <n v="10139"/>
    <s v="EMP10139"/>
    <n v="57"/>
    <x v="0"/>
    <x v="3"/>
    <x v="3"/>
    <x v="3"/>
    <x v="0"/>
    <x v="2"/>
    <n v="72016"/>
    <n v="1"/>
    <x v="20"/>
    <n v="10"/>
    <d v="2016-08-24T00:00:00"/>
    <n v="2"/>
    <x v="0"/>
    <s v="No"/>
    <s v="No"/>
    <n v="6"/>
    <n v="4"/>
  </r>
  <r>
    <n v="10140"/>
    <s v="EMP10140"/>
    <n v="45"/>
    <x v="0"/>
    <x v="4"/>
    <x v="2"/>
    <x v="2"/>
    <x v="2"/>
    <x v="1"/>
    <n v="45559"/>
    <n v="4"/>
    <x v="5"/>
    <n v="21"/>
    <d v="2013-03-15T00:00:00"/>
    <n v="4"/>
    <x v="1"/>
    <s v="Yes"/>
    <s v="No"/>
    <n v="0"/>
    <n v="3"/>
  </r>
  <r>
    <n v="10141"/>
    <s v="EMP10141"/>
    <n v="35"/>
    <x v="1"/>
    <x v="4"/>
    <x v="4"/>
    <x v="9"/>
    <x v="2"/>
    <x v="0"/>
    <n v="169975"/>
    <n v="0"/>
    <x v="11"/>
    <n v="17"/>
    <d v="2016-03-01T00:00:00"/>
    <n v="1"/>
    <x v="1"/>
    <s v="No"/>
    <s v="No"/>
    <n v="1"/>
    <n v="4"/>
  </r>
  <r>
    <n v="10142"/>
    <s v="EMP10142"/>
    <n v="45"/>
    <x v="1"/>
    <x v="2"/>
    <x v="1"/>
    <x v="6"/>
    <x v="0"/>
    <x v="0"/>
    <n v="119555"/>
    <n v="0"/>
    <x v="7"/>
    <n v="4"/>
    <d v="2012-02-12T00:00:00"/>
    <n v="2"/>
    <x v="4"/>
    <s v="No"/>
    <s v="No"/>
    <n v="3"/>
    <n v="4"/>
  </r>
  <r>
    <n v="10143"/>
    <s v="EMP10143"/>
    <n v="26"/>
    <x v="1"/>
    <x v="4"/>
    <x v="0"/>
    <x v="0"/>
    <x v="1"/>
    <x v="1"/>
    <n v="170285"/>
    <n v="4"/>
    <x v="10"/>
    <n v="6"/>
    <d v="2020-08-21T00:00:00"/>
    <n v="2"/>
    <x v="4"/>
    <s v="Yes"/>
    <s v="No"/>
    <n v="1"/>
    <n v="2"/>
  </r>
  <r>
    <n v="10144"/>
    <s v="EMP10144"/>
    <n v="38"/>
    <x v="1"/>
    <x v="4"/>
    <x v="3"/>
    <x v="11"/>
    <x v="2"/>
    <x v="2"/>
    <n v="63255"/>
    <n v="1"/>
    <x v="19"/>
    <n v="4"/>
    <d v="2021-09-30T00:00:00"/>
    <n v="4"/>
    <x v="0"/>
    <s v="Yes"/>
    <s v="No"/>
    <n v="4"/>
    <n v="2"/>
  </r>
  <r>
    <n v="10145"/>
    <s v="EMP10145"/>
    <n v="29"/>
    <x v="1"/>
    <x v="1"/>
    <x v="4"/>
    <x v="5"/>
    <x v="3"/>
    <x v="1"/>
    <n v="26774"/>
    <n v="4"/>
    <x v="4"/>
    <n v="11"/>
    <d v="2020-07-09T00:00:00"/>
    <n v="2"/>
    <x v="1"/>
    <s v="No"/>
    <s v="No"/>
    <n v="2"/>
    <n v="2"/>
  </r>
  <r>
    <n v="10146"/>
    <s v="EMP10146"/>
    <n v="32"/>
    <x v="1"/>
    <x v="3"/>
    <x v="4"/>
    <x v="9"/>
    <x v="2"/>
    <x v="0"/>
    <n v="108660"/>
    <n v="4"/>
    <x v="0"/>
    <n v="11"/>
    <d v="2017-06-08T00:00:00"/>
    <n v="2"/>
    <x v="0"/>
    <s v="No"/>
    <s v="No"/>
    <n v="4"/>
    <n v="2"/>
  </r>
  <r>
    <n v="10147"/>
    <s v="EMP10147"/>
    <n v="50"/>
    <x v="0"/>
    <x v="3"/>
    <x v="2"/>
    <x v="14"/>
    <x v="3"/>
    <x v="0"/>
    <n v="139938"/>
    <n v="2"/>
    <x v="23"/>
    <n v="29"/>
    <d v="2013-07-20T00:00:00"/>
    <n v="2"/>
    <x v="1"/>
    <s v="No"/>
    <s v="No"/>
    <n v="5"/>
    <n v="2"/>
  </r>
  <r>
    <n v="10148"/>
    <s v="EMP10148"/>
    <n v="25"/>
    <x v="1"/>
    <x v="3"/>
    <x v="4"/>
    <x v="9"/>
    <x v="0"/>
    <x v="2"/>
    <n v="150628"/>
    <n v="4"/>
    <x v="4"/>
    <n v="7"/>
    <d v="2023-05-13T00:00:00"/>
    <n v="1"/>
    <x v="3"/>
    <s v="No"/>
    <s v="No"/>
    <n v="6"/>
    <n v="2"/>
  </r>
  <r>
    <n v="10149"/>
    <s v="EMP10149"/>
    <n v="23"/>
    <x v="1"/>
    <x v="5"/>
    <x v="3"/>
    <x v="10"/>
    <x v="3"/>
    <x v="2"/>
    <n v="111926"/>
    <n v="3"/>
    <x v="7"/>
    <n v="4"/>
    <d v="2012-03-27T00:00:00"/>
    <n v="4"/>
    <x v="0"/>
    <s v="Yes"/>
    <s v="No"/>
    <n v="5"/>
    <n v="2"/>
  </r>
  <r>
    <n v="10150"/>
    <s v="EMP10150"/>
    <n v="51"/>
    <x v="0"/>
    <x v="1"/>
    <x v="3"/>
    <x v="10"/>
    <x v="2"/>
    <x v="2"/>
    <n v="102445"/>
    <n v="3"/>
    <x v="13"/>
    <n v="14"/>
    <d v="2014-08-08T00:00:00"/>
    <n v="2"/>
    <x v="0"/>
    <s v="No"/>
    <s v="No"/>
    <n v="3"/>
    <n v="3"/>
  </r>
  <r>
    <n v="10151"/>
    <s v="EMP10151"/>
    <n v="49"/>
    <x v="1"/>
    <x v="1"/>
    <x v="4"/>
    <x v="5"/>
    <x v="0"/>
    <x v="1"/>
    <n v="108600"/>
    <n v="1"/>
    <x v="19"/>
    <n v="6"/>
    <d v="2013-01-01T00:00:00"/>
    <n v="2"/>
    <x v="0"/>
    <s v="No"/>
    <s v="Yes"/>
    <n v="1"/>
    <n v="2"/>
  </r>
  <r>
    <n v="10152"/>
    <s v="EMP10152"/>
    <n v="48"/>
    <x v="1"/>
    <x v="3"/>
    <x v="3"/>
    <x v="3"/>
    <x v="0"/>
    <x v="1"/>
    <n v="85779"/>
    <n v="4"/>
    <x v="23"/>
    <n v="30"/>
    <d v="2016-02-20T00:00:00"/>
    <n v="2"/>
    <x v="4"/>
    <s v="Yes"/>
    <s v="No"/>
    <n v="4"/>
    <n v="4"/>
  </r>
  <r>
    <n v="10153"/>
    <s v="EMP10153"/>
    <n v="34"/>
    <x v="0"/>
    <x v="7"/>
    <x v="4"/>
    <x v="5"/>
    <x v="0"/>
    <x v="2"/>
    <n v="97966"/>
    <n v="3"/>
    <x v="19"/>
    <n v="3"/>
    <d v="2024-01-16T00:00:00"/>
    <n v="3"/>
    <x v="0"/>
    <s v="Yes"/>
    <s v="No"/>
    <n v="3"/>
    <n v="4"/>
  </r>
  <r>
    <n v="10154"/>
    <s v="EMP10154"/>
    <n v="43"/>
    <x v="1"/>
    <x v="6"/>
    <x v="2"/>
    <x v="14"/>
    <x v="2"/>
    <x v="0"/>
    <n v="145025"/>
    <n v="1"/>
    <x v="24"/>
    <n v="21"/>
    <d v="2018-09-02T00:00:00"/>
    <n v="3"/>
    <x v="3"/>
    <s v="No"/>
    <s v="No"/>
    <n v="1"/>
    <n v="3"/>
  </r>
  <r>
    <n v="10155"/>
    <s v="EMP10155"/>
    <n v="45"/>
    <x v="1"/>
    <x v="6"/>
    <x v="1"/>
    <x v="6"/>
    <x v="1"/>
    <x v="2"/>
    <n v="61141"/>
    <n v="2"/>
    <x v="8"/>
    <n v="24"/>
    <d v="2021-06-27T00:00:00"/>
    <n v="2"/>
    <x v="2"/>
    <s v="Yes"/>
    <s v="No"/>
    <n v="2"/>
    <n v="4"/>
  </r>
  <r>
    <n v="10156"/>
    <s v="EMP10156"/>
    <n v="43"/>
    <x v="0"/>
    <x v="7"/>
    <x v="2"/>
    <x v="14"/>
    <x v="3"/>
    <x v="1"/>
    <n v="152037"/>
    <n v="3"/>
    <x v="0"/>
    <n v="7"/>
    <d v="2020-08-11T00:00:00"/>
    <n v="4"/>
    <x v="4"/>
    <s v="No"/>
    <s v="No"/>
    <n v="3"/>
    <n v="2"/>
  </r>
  <r>
    <n v="10157"/>
    <s v="EMP10157"/>
    <n v="22"/>
    <x v="0"/>
    <x v="7"/>
    <x v="0"/>
    <x v="8"/>
    <x v="3"/>
    <x v="1"/>
    <n v="101569"/>
    <n v="4"/>
    <x v="2"/>
    <n v="4"/>
    <d v="2017-01-15T00:00:00"/>
    <n v="1"/>
    <x v="0"/>
    <s v="No"/>
    <s v="No"/>
    <n v="0"/>
    <n v="3"/>
  </r>
  <r>
    <n v="10158"/>
    <s v="EMP10158"/>
    <n v="55"/>
    <x v="0"/>
    <x v="5"/>
    <x v="2"/>
    <x v="2"/>
    <x v="2"/>
    <x v="0"/>
    <n v="140701"/>
    <n v="3"/>
    <x v="14"/>
    <n v="20"/>
    <d v="2021-07-14T00:00:00"/>
    <n v="3"/>
    <x v="1"/>
    <s v="Yes"/>
    <s v="No"/>
    <n v="6"/>
    <n v="1"/>
  </r>
  <r>
    <n v="10159"/>
    <s v="EMP10159"/>
    <n v="36"/>
    <x v="0"/>
    <x v="5"/>
    <x v="4"/>
    <x v="5"/>
    <x v="0"/>
    <x v="1"/>
    <n v="179120"/>
    <n v="2"/>
    <x v="6"/>
    <n v="17"/>
    <d v="2015-09-21T00:00:00"/>
    <n v="3"/>
    <x v="0"/>
    <s v="No"/>
    <s v="No"/>
    <n v="4"/>
    <n v="2"/>
  </r>
  <r>
    <n v="10160"/>
    <s v="EMP10160"/>
    <n v="39"/>
    <x v="1"/>
    <x v="3"/>
    <x v="3"/>
    <x v="3"/>
    <x v="0"/>
    <x v="2"/>
    <n v="175139"/>
    <n v="1"/>
    <x v="18"/>
    <n v="16"/>
    <d v="2014-02-19T00:00:00"/>
    <n v="2"/>
    <x v="2"/>
    <s v="Yes"/>
    <s v="No"/>
    <n v="1"/>
    <n v="3"/>
  </r>
  <r>
    <n v="10161"/>
    <s v="EMP10161"/>
    <n v="46"/>
    <x v="1"/>
    <x v="4"/>
    <x v="1"/>
    <x v="6"/>
    <x v="3"/>
    <x v="1"/>
    <n v="62269"/>
    <n v="2"/>
    <x v="8"/>
    <n v="22"/>
    <d v="2021-04-16T00:00:00"/>
    <n v="3"/>
    <x v="4"/>
    <s v="No"/>
    <s v="Yes"/>
    <n v="3"/>
    <n v="3"/>
  </r>
  <r>
    <n v="10162"/>
    <s v="EMP10162"/>
    <n v="26"/>
    <x v="1"/>
    <x v="5"/>
    <x v="2"/>
    <x v="14"/>
    <x v="3"/>
    <x v="2"/>
    <n v="118905"/>
    <n v="2"/>
    <x v="10"/>
    <n v="8"/>
    <d v="2020-12-02T00:00:00"/>
    <n v="3"/>
    <x v="1"/>
    <s v="Yes"/>
    <s v="No"/>
    <n v="4"/>
    <n v="2"/>
  </r>
  <r>
    <n v="10163"/>
    <s v="EMP10163"/>
    <n v="42"/>
    <x v="0"/>
    <x v="7"/>
    <x v="2"/>
    <x v="2"/>
    <x v="3"/>
    <x v="0"/>
    <n v="37043"/>
    <n v="3"/>
    <x v="7"/>
    <n v="10"/>
    <d v="2012-05-13T00:00:00"/>
    <n v="2"/>
    <x v="2"/>
    <s v="Yes"/>
    <s v="No"/>
    <n v="5"/>
    <n v="3"/>
  </r>
  <r>
    <n v="10164"/>
    <s v="EMP10164"/>
    <n v="26"/>
    <x v="1"/>
    <x v="5"/>
    <x v="1"/>
    <x v="1"/>
    <x v="3"/>
    <x v="1"/>
    <n v="90638"/>
    <n v="0"/>
    <x v="10"/>
    <n v="6"/>
    <d v="2015-09-17T00:00:00"/>
    <n v="1"/>
    <x v="3"/>
    <s v="Yes"/>
    <s v="No"/>
    <n v="1"/>
    <n v="4"/>
  </r>
  <r>
    <n v="10165"/>
    <s v="EMP10165"/>
    <n v="58"/>
    <x v="0"/>
    <x v="4"/>
    <x v="0"/>
    <x v="0"/>
    <x v="3"/>
    <x v="1"/>
    <n v="161169"/>
    <n v="1"/>
    <x v="21"/>
    <n v="28"/>
    <d v="2012-03-17T00:00:00"/>
    <n v="4"/>
    <x v="3"/>
    <s v="Yes"/>
    <s v="No"/>
    <n v="1"/>
    <n v="4"/>
  </r>
  <r>
    <n v="10166"/>
    <s v="EMP10166"/>
    <n v="27"/>
    <x v="0"/>
    <x v="6"/>
    <x v="0"/>
    <x v="8"/>
    <x v="1"/>
    <x v="0"/>
    <n v="107143"/>
    <n v="4"/>
    <x v="9"/>
    <n v="9"/>
    <d v="2015-01-28T00:00:00"/>
    <n v="1"/>
    <x v="0"/>
    <s v="No"/>
    <s v="No"/>
    <n v="5"/>
    <n v="2"/>
  </r>
  <r>
    <n v="10167"/>
    <s v="EMP10167"/>
    <n v="34"/>
    <x v="0"/>
    <x v="4"/>
    <x v="4"/>
    <x v="9"/>
    <x v="3"/>
    <x v="2"/>
    <n v="132927"/>
    <n v="3"/>
    <x v="22"/>
    <n v="16"/>
    <d v="2013-12-11T00:00:00"/>
    <n v="3"/>
    <x v="2"/>
    <s v="No"/>
    <s v="No"/>
    <n v="1"/>
    <n v="3"/>
  </r>
  <r>
    <n v="10168"/>
    <s v="EMP10168"/>
    <n v="56"/>
    <x v="1"/>
    <x v="3"/>
    <x v="0"/>
    <x v="0"/>
    <x v="2"/>
    <x v="1"/>
    <n v="32031"/>
    <n v="0"/>
    <x v="21"/>
    <n v="25"/>
    <d v="2016-08-10T00:00:00"/>
    <n v="2"/>
    <x v="4"/>
    <s v="No"/>
    <s v="No"/>
    <n v="3"/>
    <n v="1"/>
  </r>
  <r>
    <n v="10169"/>
    <s v="EMP10169"/>
    <n v="25"/>
    <x v="0"/>
    <x v="1"/>
    <x v="1"/>
    <x v="1"/>
    <x v="1"/>
    <x v="2"/>
    <n v="119659"/>
    <n v="0"/>
    <x v="9"/>
    <n v="7"/>
    <d v="2020-09-03T00:00:00"/>
    <n v="1"/>
    <x v="0"/>
    <s v="No"/>
    <s v="No"/>
    <n v="0"/>
    <n v="1"/>
  </r>
  <r>
    <n v="10170"/>
    <s v="EMP10170"/>
    <n v="23"/>
    <x v="0"/>
    <x v="3"/>
    <x v="3"/>
    <x v="10"/>
    <x v="0"/>
    <x v="1"/>
    <n v="129326"/>
    <n v="4"/>
    <x v="0"/>
    <n v="5"/>
    <d v="2023-03-28T00:00:00"/>
    <n v="2"/>
    <x v="1"/>
    <s v="No"/>
    <s v="No"/>
    <n v="0"/>
    <n v="3"/>
  </r>
  <r>
    <n v="10171"/>
    <s v="EMP10171"/>
    <n v="34"/>
    <x v="0"/>
    <x v="5"/>
    <x v="0"/>
    <x v="8"/>
    <x v="0"/>
    <x v="0"/>
    <n v="165611"/>
    <n v="0"/>
    <x v="20"/>
    <n v="16"/>
    <d v="2013-06-25T00:00:00"/>
    <n v="4"/>
    <x v="3"/>
    <s v="No"/>
    <s v="No"/>
    <n v="3"/>
    <n v="1"/>
  </r>
  <r>
    <n v="10172"/>
    <s v="EMP10172"/>
    <n v="32"/>
    <x v="0"/>
    <x v="2"/>
    <x v="3"/>
    <x v="3"/>
    <x v="1"/>
    <x v="2"/>
    <n v="28320"/>
    <n v="1"/>
    <x v="6"/>
    <n v="13"/>
    <d v="2012-04-02T00:00:00"/>
    <n v="3"/>
    <x v="3"/>
    <s v="Yes"/>
    <s v="No"/>
    <n v="6"/>
    <n v="1"/>
  </r>
  <r>
    <n v="10173"/>
    <s v="EMP10173"/>
    <n v="38"/>
    <x v="0"/>
    <x v="7"/>
    <x v="3"/>
    <x v="11"/>
    <x v="1"/>
    <x v="2"/>
    <n v="93930"/>
    <n v="1"/>
    <x v="8"/>
    <n v="19"/>
    <d v="2023-02-16T00:00:00"/>
    <n v="3"/>
    <x v="3"/>
    <s v="No"/>
    <s v="No"/>
    <n v="4"/>
    <n v="1"/>
  </r>
  <r>
    <n v="10174"/>
    <s v="EMP10174"/>
    <n v="53"/>
    <x v="0"/>
    <x v="6"/>
    <x v="1"/>
    <x v="6"/>
    <x v="1"/>
    <x v="0"/>
    <n v="36544"/>
    <n v="4"/>
    <x v="2"/>
    <n v="3"/>
    <d v="2013-01-11T00:00:00"/>
    <n v="4"/>
    <x v="2"/>
    <s v="No"/>
    <s v="No"/>
    <n v="2"/>
    <n v="2"/>
  </r>
  <r>
    <n v="10175"/>
    <s v="EMP10175"/>
    <n v="41"/>
    <x v="1"/>
    <x v="6"/>
    <x v="4"/>
    <x v="4"/>
    <x v="1"/>
    <x v="1"/>
    <n v="45417"/>
    <n v="0"/>
    <x v="8"/>
    <n v="23"/>
    <d v="2014-09-05T00:00:00"/>
    <n v="4"/>
    <x v="3"/>
    <s v="No"/>
    <s v="No"/>
    <n v="3"/>
    <n v="3"/>
  </r>
  <r>
    <n v="10176"/>
    <s v="EMP10176"/>
    <n v="26"/>
    <x v="1"/>
    <x v="5"/>
    <x v="3"/>
    <x v="11"/>
    <x v="3"/>
    <x v="2"/>
    <n v="27089"/>
    <n v="4"/>
    <x v="9"/>
    <n v="8"/>
    <d v="2018-07-16T00:00:00"/>
    <n v="4"/>
    <x v="2"/>
    <s v="No"/>
    <s v="No"/>
    <n v="5"/>
    <n v="2"/>
  </r>
  <r>
    <n v="10177"/>
    <s v="EMP10177"/>
    <n v="47"/>
    <x v="0"/>
    <x v="3"/>
    <x v="1"/>
    <x v="7"/>
    <x v="2"/>
    <x v="0"/>
    <n v="86078"/>
    <n v="1"/>
    <x v="14"/>
    <n v="22"/>
    <d v="2012-03-19T00:00:00"/>
    <n v="2"/>
    <x v="4"/>
    <s v="No"/>
    <s v="Yes"/>
    <n v="3"/>
    <n v="1"/>
  </r>
  <r>
    <n v="10178"/>
    <s v="EMP10178"/>
    <n v="38"/>
    <x v="0"/>
    <x v="4"/>
    <x v="1"/>
    <x v="6"/>
    <x v="0"/>
    <x v="1"/>
    <n v="36508"/>
    <n v="1"/>
    <x v="3"/>
    <n v="15"/>
    <d v="2021-04-06T00:00:00"/>
    <n v="4"/>
    <x v="3"/>
    <s v="No"/>
    <s v="No"/>
    <n v="4"/>
    <n v="1"/>
  </r>
  <r>
    <n v="10179"/>
    <s v="EMP10179"/>
    <n v="29"/>
    <x v="0"/>
    <x v="1"/>
    <x v="4"/>
    <x v="4"/>
    <x v="3"/>
    <x v="2"/>
    <n v="101461"/>
    <n v="1"/>
    <x v="0"/>
    <n v="9"/>
    <d v="2020-10-24T00:00:00"/>
    <n v="1"/>
    <x v="2"/>
    <s v="No"/>
    <s v="No"/>
    <n v="1"/>
    <n v="1"/>
  </r>
  <r>
    <n v="10180"/>
    <s v="EMP10180"/>
    <n v="31"/>
    <x v="1"/>
    <x v="5"/>
    <x v="1"/>
    <x v="7"/>
    <x v="3"/>
    <x v="2"/>
    <n v="147173"/>
    <n v="3"/>
    <x v="9"/>
    <n v="11"/>
    <d v="2014-09-16T00:00:00"/>
    <n v="3"/>
    <x v="3"/>
    <s v="No"/>
    <s v="No"/>
    <n v="0"/>
    <n v="2"/>
  </r>
  <r>
    <n v="10181"/>
    <s v="EMP10181"/>
    <n v="23"/>
    <x v="0"/>
    <x v="0"/>
    <x v="3"/>
    <x v="3"/>
    <x v="2"/>
    <x v="2"/>
    <n v="110929"/>
    <n v="1"/>
    <x v="10"/>
    <n v="2"/>
    <d v="2017-07-26T00:00:00"/>
    <n v="1"/>
    <x v="4"/>
    <s v="No"/>
    <s v="No"/>
    <n v="6"/>
    <n v="4"/>
  </r>
  <r>
    <n v="10182"/>
    <s v="EMP10182"/>
    <n v="56"/>
    <x v="0"/>
    <x v="5"/>
    <x v="2"/>
    <x v="13"/>
    <x v="1"/>
    <x v="0"/>
    <n v="49831"/>
    <n v="3"/>
    <x v="22"/>
    <n v="15"/>
    <d v="2015-02-19T00:00:00"/>
    <n v="3"/>
    <x v="3"/>
    <s v="Yes"/>
    <s v="Yes"/>
    <n v="4"/>
    <n v="3"/>
  </r>
  <r>
    <n v="10183"/>
    <s v="EMP10183"/>
    <n v="25"/>
    <x v="0"/>
    <x v="0"/>
    <x v="0"/>
    <x v="0"/>
    <x v="1"/>
    <x v="1"/>
    <n v="141242"/>
    <n v="3"/>
    <x v="19"/>
    <n v="3"/>
    <d v="2019-06-09T00:00:00"/>
    <n v="4"/>
    <x v="4"/>
    <s v="Yes"/>
    <s v="No"/>
    <n v="0"/>
    <n v="4"/>
  </r>
  <r>
    <n v="10184"/>
    <s v="EMP10184"/>
    <n v="43"/>
    <x v="0"/>
    <x v="5"/>
    <x v="4"/>
    <x v="5"/>
    <x v="2"/>
    <x v="2"/>
    <n v="74060"/>
    <n v="3"/>
    <x v="18"/>
    <n v="12"/>
    <d v="2022-01-01T00:00:00"/>
    <n v="4"/>
    <x v="3"/>
    <s v="No"/>
    <s v="Yes"/>
    <n v="0"/>
    <n v="3"/>
  </r>
  <r>
    <n v="10185"/>
    <s v="EMP10185"/>
    <n v="47"/>
    <x v="0"/>
    <x v="1"/>
    <x v="4"/>
    <x v="5"/>
    <x v="3"/>
    <x v="1"/>
    <n v="162839"/>
    <n v="3"/>
    <x v="3"/>
    <n v="15"/>
    <d v="2012-06-08T00:00:00"/>
    <n v="3"/>
    <x v="0"/>
    <s v="No"/>
    <s v="No"/>
    <n v="4"/>
    <n v="3"/>
  </r>
  <r>
    <n v="10186"/>
    <s v="EMP10186"/>
    <n v="32"/>
    <x v="0"/>
    <x v="0"/>
    <x v="4"/>
    <x v="9"/>
    <x v="3"/>
    <x v="1"/>
    <n v="108591"/>
    <n v="2"/>
    <x v="12"/>
    <n v="12"/>
    <d v="2012-08-28T00:00:00"/>
    <n v="2"/>
    <x v="2"/>
    <s v="No"/>
    <s v="No"/>
    <n v="0"/>
    <n v="2"/>
  </r>
  <r>
    <n v="10187"/>
    <s v="EMP10187"/>
    <n v="55"/>
    <x v="0"/>
    <x v="6"/>
    <x v="1"/>
    <x v="1"/>
    <x v="1"/>
    <x v="0"/>
    <n v="82517"/>
    <n v="4"/>
    <x v="8"/>
    <n v="24"/>
    <d v="2019-12-16T00:00:00"/>
    <n v="3"/>
    <x v="1"/>
    <s v="No"/>
    <s v="No"/>
    <n v="4"/>
    <n v="1"/>
  </r>
  <r>
    <n v="10188"/>
    <s v="EMP10188"/>
    <n v="57"/>
    <x v="0"/>
    <x v="4"/>
    <x v="3"/>
    <x v="3"/>
    <x v="0"/>
    <x v="0"/>
    <n v="172615"/>
    <n v="4"/>
    <x v="4"/>
    <n v="13"/>
    <d v="2024-02-28T00:00:00"/>
    <n v="2"/>
    <x v="3"/>
    <s v="No"/>
    <s v="No"/>
    <n v="4"/>
    <n v="4"/>
  </r>
  <r>
    <n v="10189"/>
    <s v="EMP10189"/>
    <n v="33"/>
    <x v="0"/>
    <x v="6"/>
    <x v="0"/>
    <x v="12"/>
    <x v="0"/>
    <x v="1"/>
    <n v="114327"/>
    <n v="2"/>
    <x v="9"/>
    <n v="10"/>
    <d v="2013-05-02T00:00:00"/>
    <n v="1"/>
    <x v="1"/>
    <s v="Yes"/>
    <s v="No"/>
    <n v="5"/>
    <n v="4"/>
  </r>
  <r>
    <n v="10190"/>
    <s v="EMP10190"/>
    <n v="42"/>
    <x v="1"/>
    <x v="1"/>
    <x v="2"/>
    <x v="14"/>
    <x v="1"/>
    <x v="1"/>
    <n v="109568"/>
    <n v="4"/>
    <x v="0"/>
    <n v="6"/>
    <d v="2021-10-18T00:00:00"/>
    <n v="3"/>
    <x v="2"/>
    <s v="No"/>
    <s v="No"/>
    <n v="5"/>
    <n v="2"/>
  </r>
  <r>
    <n v="10191"/>
    <s v="EMP10191"/>
    <n v="39"/>
    <x v="0"/>
    <x v="5"/>
    <x v="4"/>
    <x v="9"/>
    <x v="0"/>
    <x v="2"/>
    <n v="71585"/>
    <n v="1"/>
    <x v="2"/>
    <n v="6"/>
    <d v="2012-09-22T00:00:00"/>
    <n v="3"/>
    <x v="3"/>
    <s v="Yes"/>
    <s v="No"/>
    <n v="1"/>
    <n v="3"/>
  </r>
  <r>
    <n v="10192"/>
    <s v="EMP10192"/>
    <n v="26"/>
    <x v="1"/>
    <x v="2"/>
    <x v="3"/>
    <x v="10"/>
    <x v="0"/>
    <x v="1"/>
    <n v="142081"/>
    <n v="0"/>
    <x v="2"/>
    <n v="4"/>
    <d v="2016-09-13T00:00:00"/>
    <n v="1"/>
    <x v="4"/>
    <s v="Yes"/>
    <s v="Yes"/>
    <n v="3"/>
    <n v="4"/>
  </r>
  <r>
    <n v="10193"/>
    <s v="EMP10193"/>
    <n v="52"/>
    <x v="1"/>
    <x v="5"/>
    <x v="1"/>
    <x v="1"/>
    <x v="1"/>
    <x v="2"/>
    <n v="117073"/>
    <n v="0"/>
    <x v="14"/>
    <n v="23"/>
    <d v="2014-04-10T00:00:00"/>
    <n v="1"/>
    <x v="1"/>
    <s v="No"/>
    <s v="No"/>
    <n v="0"/>
    <n v="3"/>
  </r>
  <r>
    <n v="10194"/>
    <s v="EMP10194"/>
    <n v="25"/>
    <x v="1"/>
    <x v="4"/>
    <x v="3"/>
    <x v="10"/>
    <x v="2"/>
    <x v="1"/>
    <n v="69592"/>
    <n v="4"/>
    <x v="4"/>
    <n v="7"/>
    <d v="2013-09-06T00:00:00"/>
    <n v="4"/>
    <x v="3"/>
    <s v="No"/>
    <s v="No"/>
    <n v="3"/>
    <n v="2"/>
  </r>
  <r>
    <n v="10195"/>
    <s v="EMP10195"/>
    <n v="31"/>
    <x v="0"/>
    <x v="2"/>
    <x v="2"/>
    <x v="2"/>
    <x v="2"/>
    <x v="2"/>
    <n v="51544"/>
    <n v="1"/>
    <x v="9"/>
    <n v="8"/>
    <d v="2016-04-05T00:00:00"/>
    <n v="1"/>
    <x v="3"/>
    <s v="No"/>
    <s v="No"/>
    <n v="3"/>
    <n v="4"/>
  </r>
  <r>
    <n v="10196"/>
    <s v="EMP10196"/>
    <n v="44"/>
    <x v="0"/>
    <x v="6"/>
    <x v="1"/>
    <x v="7"/>
    <x v="2"/>
    <x v="0"/>
    <n v="137094"/>
    <n v="3"/>
    <x v="19"/>
    <n v="6"/>
    <d v="2022-10-09T00:00:00"/>
    <n v="1"/>
    <x v="1"/>
    <s v="Yes"/>
    <s v="Yes"/>
    <n v="6"/>
    <n v="4"/>
  </r>
  <r>
    <n v="10197"/>
    <s v="EMP10197"/>
    <n v="37"/>
    <x v="0"/>
    <x v="7"/>
    <x v="4"/>
    <x v="9"/>
    <x v="0"/>
    <x v="2"/>
    <n v="167639"/>
    <n v="3"/>
    <x v="11"/>
    <n v="14"/>
    <d v="2020-04-27T00:00:00"/>
    <n v="4"/>
    <x v="1"/>
    <s v="No"/>
    <s v="No"/>
    <n v="1"/>
    <n v="3"/>
  </r>
  <r>
    <n v="10198"/>
    <s v="EMP10198"/>
    <n v="30"/>
    <x v="0"/>
    <x v="5"/>
    <x v="2"/>
    <x v="14"/>
    <x v="0"/>
    <x v="2"/>
    <n v="47467"/>
    <n v="4"/>
    <x v="20"/>
    <n v="12"/>
    <d v="2024-02-22T00:00:00"/>
    <n v="4"/>
    <x v="0"/>
    <s v="No"/>
    <s v="No"/>
    <n v="5"/>
    <n v="4"/>
  </r>
  <r>
    <n v="10199"/>
    <s v="EMP10199"/>
    <n v="51"/>
    <x v="1"/>
    <x v="6"/>
    <x v="2"/>
    <x v="14"/>
    <x v="0"/>
    <x v="2"/>
    <n v="45697"/>
    <n v="1"/>
    <x v="11"/>
    <n v="12"/>
    <d v="2023-04-06T00:00:00"/>
    <n v="2"/>
    <x v="2"/>
    <s v="No"/>
    <s v="No"/>
    <n v="6"/>
    <n v="2"/>
  </r>
  <r>
    <n v="10200"/>
    <s v="EMP10200"/>
    <n v="48"/>
    <x v="0"/>
    <x v="4"/>
    <x v="1"/>
    <x v="7"/>
    <x v="0"/>
    <x v="2"/>
    <n v="139135"/>
    <n v="4"/>
    <x v="4"/>
    <n v="8"/>
    <d v="2017-10-13T00:00:00"/>
    <n v="4"/>
    <x v="0"/>
    <s v="No"/>
    <s v="No"/>
    <n v="2"/>
    <n v="3"/>
  </r>
  <r>
    <n v="10201"/>
    <s v="EMP10201"/>
    <n v="21"/>
    <x v="1"/>
    <x v="4"/>
    <x v="2"/>
    <x v="2"/>
    <x v="0"/>
    <x v="1"/>
    <n v="54496"/>
    <n v="0"/>
    <x v="7"/>
    <n v="3"/>
    <d v="2015-04-29T00:00:00"/>
    <n v="3"/>
    <x v="0"/>
    <s v="No"/>
    <s v="No"/>
    <n v="2"/>
    <n v="4"/>
  </r>
  <r>
    <n v="10202"/>
    <s v="EMP10202"/>
    <n v="52"/>
    <x v="1"/>
    <x v="3"/>
    <x v="3"/>
    <x v="11"/>
    <x v="0"/>
    <x v="2"/>
    <n v="34821"/>
    <n v="2"/>
    <x v="9"/>
    <n v="9"/>
    <d v="2021-01-14T00:00:00"/>
    <n v="2"/>
    <x v="3"/>
    <s v="Yes"/>
    <s v="No"/>
    <n v="5"/>
    <n v="4"/>
  </r>
  <r>
    <n v="10203"/>
    <s v="EMP10203"/>
    <n v="22"/>
    <x v="1"/>
    <x v="5"/>
    <x v="3"/>
    <x v="11"/>
    <x v="1"/>
    <x v="2"/>
    <n v="104444"/>
    <n v="3"/>
    <x v="19"/>
    <n v="4"/>
    <d v="2023-01-10T00:00:00"/>
    <n v="3"/>
    <x v="1"/>
    <s v="No"/>
    <s v="No"/>
    <n v="5"/>
    <n v="4"/>
  </r>
  <r>
    <n v="10204"/>
    <s v="EMP10204"/>
    <n v="26"/>
    <x v="0"/>
    <x v="0"/>
    <x v="2"/>
    <x v="13"/>
    <x v="1"/>
    <x v="0"/>
    <n v="140793"/>
    <n v="2"/>
    <x v="7"/>
    <n v="8"/>
    <d v="2022-11-12T00:00:00"/>
    <n v="4"/>
    <x v="2"/>
    <s v="No"/>
    <s v="No"/>
    <n v="6"/>
    <n v="1"/>
  </r>
  <r>
    <n v="10205"/>
    <s v="EMP10205"/>
    <n v="33"/>
    <x v="0"/>
    <x v="2"/>
    <x v="1"/>
    <x v="7"/>
    <x v="2"/>
    <x v="2"/>
    <n v="90402"/>
    <n v="4"/>
    <x v="10"/>
    <n v="8"/>
    <d v="2013-02-18T00:00:00"/>
    <n v="4"/>
    <x v="3"/>
    <s v="No"/>
    <s v="No"/>
    <n v="5"/>
    <n v="1"/>
  </r>
  <r>
    <n v="10206"/>
    <s v="EMP10206"/>
    <n v="52"/>
    <x v="1"/>
    <x v="2"/>
    <x v="1"/>
    <x v="1"/>
    <x v="0"/>
    <x v="2"/>
    <n v="71552"/>
    <n v="0"/>
    <x v="16"/>
    <n v="23"/>
    <d v="2019-11-05T00:00:00"/>
    <n v="4"/>
    <x v="3"/>
    <s v="No"/>
    <s v="No"/>
    <n v="1"/>
    <n v="2"/>
  </r>
  <r>
    <n v="10207"/>
    <s v="EMP10207"/>
    <n v="35"/>
    <x v="0"/>
    <x v="0"/>
    <x v="1"/>
    <x v="6"/>
    <x v="3"/>
    <x v="0"/>
    <n v="95538"/>
    <n v="1"/>
    <x v="13"/>
    <n v="17"/>
    <d v="2012-06-13T00:00:00"/>
    <n v="1"/>
    <x v="2"/>
    <s v="No"/>
    <s v="No"/>
    <n v="2"/>
    <n v="3"/>
  </r>
  <r>
    <n v="10208"/>
    <s v="EMP10208"/>
    <n v="45"/>
    <x v="1"/>
    <x v="3"/>
    <x v="3"/>
    <x v="11"/>
    <x v="0"/>
    <x v="0"/>
    <n v="145323"/>
    <n v="4"/>
    <x v="18"/>
    <n v="11"/>
    <d v="2022-06-20T00:00:00"/>
    <n v="3"/>
    <x v="0"/>
    <s v="No"/>
    <s v="No"/>
    <n v="5"/>
    <n v="3"/>
  </r>
  <r>
    <n v="10209"/>
    <s v="EMP10209"/>
    <n v="27"/>
    <x v="1"/>
    <x v="2"/>
    <x v="3"/>
    <x v="3"/>
    <x v="1"/>
    <x v="0"/>
    <n v="41734"/>
    <n v="4"/>
    <x v="9"/>
    <n v="9"/>
    <d v="2019-04-17T00:00:00"/>
    <n v="2"/>
    <x v="3"/>
    <s v="No"/>
    <s v="No"/>
    <n v="6"/>
    <n v="4"/>
  </r>
  <r>
    <n v="10210"/>
    <s v="EMP10210"/>
    <n v="29"/>
    <x v="0"/>
    <x v="5"/>
    <x v="3"/>
    <x v="3"/>
    <x v="2"/>
    <x v="1"/>
    <n v="155383"/>
    <n v="1"/>
    <x v="0"/>
    <n v="8"/>
    <d v="2021-05-21T00:00:00"/>
    <n v="4"/>
    <x v="1"/>
    <s v="No"/>
    <s v="No"/>
    <n v="4"/>
    <n v="3"/>
  </r>
  <r>
    <n v="10211"/>
    <s v="EMP10211"/>
    <n v="56"/>
    <x v="0"/>
    <x v="6"/>
    <x v="1"/>
    <x v="6"/>
    <x v="2"/>
    <x v="1"/>
    <n v="102013"/>
    <n v="0"/>
    <x v="7"/>
    <n v="10"/>
    <d v="2014-11-14T00:00:00"/>
    <n v="2"/>
    <x v="1"/>
    <s v="No"/>
    <s v="No"/>
    <n v="1"/>
    <n v="3"/>
  </r>
  <r>
    <n v="10212"/>
    <s v="EMP10212"/>
    <n v="44"/>
    <x v="1"/>
    <x v="4"/>
    <x v="4"/>
    <x v="9"/>
    <x v="3"/>
    <x v="0"/>
    <n v="178503"/>
    <n v="4"/>
    <x v="12"/>
    <n v="16"/>
    <d v="2014-08-22T00:00:00"/>
    <n v="1"/>
    <x v="4"/>
    <s v="No"/>
    <s v="No"/>
    <n v="4"/>
    <n v="3"/>
  </r>
  <r>
    <n v="10213"/>
    <s v="EMP10213"/>
    <n v="30"/>
    <x v="0"/>
    <x v="6"/>
    <x v="4"/>
    <x v="5"/>
    <x v="0"/>
    <x v="2"/>
    <n v="77506"/>
    <n v="2"/>
    <x v="9"/>
    <n v="11"/>
    <d v="2022-04-06T00:00:00"/>
    <n v="2"/>
    <x v="1"/>
    <s v="Yes"/>
    <s v="No"/>
    <n v="5"/>
    <n v="1"/>
  </r>
  <r>
    <n v="10214"/>
    <s v="EMP10214"/>
    <n v="38"/>
    <x v="0"/>
    <x v="6"/>
    <x v="0"/>
    <x v="12"/>
    <x v="3"/>
    <x v="1"/>
    <n v="69198"/>
    <n v="3"/>
    <x v="8"/>
    <n v="20"/>
    <d v="2022-12-24T00:00:00"/>
    <n v="4"/>
    <x v="4"/>
    <s v="No"/>
    <s v="No"/>
    <n v="3"/>
    <n v="4"/>
  </r>
  <r>
    <n v="10215"/>
    <s v="EMP10215"/>
    <n v="55"/>
    <x v="0"/>
    <x v="5"/>
    <x v="0"/>
    <x v="0"/>
    <x v="1"/>
    <x v="1"/>
    <n v="122806"/>
    <n v="2"/>
    <x v="2"/>
    <n v="5"/>
    <d v="2023-11-29T00:00:00"/>
    <n v="3"/>
    <x v="2"/>
    <s v="Yes"/>
    <s v="No"/>
    <n v="0"/>
    <n v="4"/>
  </r>
  <r>
    <n v="10216"/>
    <s v="EMP10216"/>
    <n v="40"/>
    <x v="0"/>
    <x v="1"/>
    <x v="2"/>
    <x v="13"/>
    <x v="3"/>
    <x v="1"/>
    <n v="42114"/>
    <n v="1"/>
    <x v="10"/>
    <n v="5"/>
    <d v="2018-07-10T00:00:00"/>
    <n v="3"/>
    <x v="4"/>
    <s v="No"/>
    <s v="No"/>
    <n v="2"/>
    <n v="2"/>
  </r>
  <r>
    <n v="10217"/>
    <s v="EMP10217"/>
    <n v="22"/>
    <x v="0"/>
    <x v="1"/>
    <x v="1"/>
    <x v="1"/>
    <x v="0"/>
    <x v="2"/>
    <n v="83804"/>
    <n v="2"/>
    <x v="10"/>
    <n v="4"/>
    <d v="2012-06-28T00:00:00"/>
    <n v="1"/>
    <x v="0"/>
    <s v="No"/>
    <s v="No"/>
    <n v="0"/>
    <n v="1"/>
  </r>
  <r>
    <n v="10218"/>
    <s v="EMP10218"/>
    <n v="28"/>
    <x v="1"/>
    <x v="5"/>
    <x v="0"/>
    <x v="0"/>
    <x v="0"/>
    <x v="2"/>
    <n v="141474"/>
    <n v="3"/>
    <x v="4"/>
    <n v="7"/>
    <d v="2024-04-10T00:00:00"/>
    <n v="1"/>
    <x v="0"/>
    <s v="Yes"/>
    <s v="No"/>
    <n v="2"/>
    <n v="2"/>
  </r>
  <r>
    <n v="10219"/>
    <s v="EMP10219"/>
    <n v="53"/>
    <x v="0"/>
    <x v="2"/>
    <x v="4"/>
    <x v="5"/>
    <x v="1"/>
    <x v="2"/>
    <n v="99109"/>
    <n v="3"/>
    <x v="7"/>
    <n v="4"/>
    <d v="2023-03-01T00:00:00"/>
    <n v="3"/>
    <x v="2"/>
    <s v="Yes"/>
    <s v="Yes"/>
    <n v="0"/>
    <n v="4"/>
  </r>
  <r>
    <n v="10220"/>
    <s v="EMP10220"/>
    <n v="51"/>
    <x v="1"/>
    <x v="7"/>
    <x v="1"/>
    <x v="6"/>
    <x v="1"/>
    <x v="0"/>
    <n v="86474"/>
    <n v="4"/>
    <x v="2"/>
    <n v="0"/>
    <d v="2013-12-30T00:00:00"/>
    <n v="1"/>
    <x v="3"/>
    <s v="No"/>
    <s v="No"/>
    <n v="2"/>
    <n v="2"/>
  </r>
  <r>
    <n v="10221"/>
    <s v="EMP10221"/>
    <n v="37"/>
    <x v="1"/>
    <x v="1"/>
    <x v="4"/>
    <x v="9"/>
    <x v="3"/>
    <x v="1"/>
    <n v="38128"/>
    <n v="0"/>
    <x v="7"/>
    <n v="5"/>
    <d v="2012-11-19T00:00:00"/>
    <n v="1"/>
    <x v="3"/>
    <s v="No"/>
    <s v="No"/>
    <n v="0"/>
    <n v="2"/>
  </r>
  <r>
    <n v="10222"/>
    <s v="EMP10222"/>
    <n v="43"/>
    <x v="1"/>
    <x v="3"/>
    <x v="1"/>
    <x v="1"/>
    <x v="3"/>
    <x v="2"/>
    <n v="95335"/>
    <n v="2"/>
    <x v="17"/>
    <n v="24"/>
    <d v="2020-05-10T00:00:00"/>
    <n v="4"/>
    <x v="4"/>
    <s v="No"/>
    <s v="No"/>
    <n v="6"/>
    <n v="4"/>
  </r>
  <r>
    <n v="10223"/>
    <s v="EMP10223"/>
    <n v="29"/>
    <x v="0"/>
    <x v="6"/>
    <x v="1"/>
    <x v="7"/>
    <x v="3"/>
    <x v="2"/>
    <n v="66784"/>
    <n v="4"/>
    <x v="10"/>
    <n v="7"/>
    <d v="2022-10-29T00:00:00"/>
    <n v="1"/>
    <x v="2"/>
    <s v="No"/>
    <s v="No"/>
    <n v="3"/>
    <n v="4"/>
  </r>
  <r>
    <n v="10224"/>
    <s v="EMP10224"/>
    <n v="49"/>
    <x v="0"/>
    <x v="5"/>
    <x v="0"/>
    <x v="12"/>
    <x v="2"/>
    <x v="1"/>
    <n v="41603"/>
    <n v="4"/>
    <x v="18"/>
    <n v="13"/>
    <d v="2012-04-11T00:00:00"/>
    <n v="1"/>
    <x v="4"/>
    <s v="No"/>
    <s v="No"/>
    <n v="5"/>
    <n v="2"/>
  </r>
  <r>
    <n v="10225"/>
    <s v="EMP10225"/>
    <n v="45"/>
    <x v="0"/>
    <x v="7"/>
    <x v="4"/>
    <x v="9"/>
    <x v="3"/>
    <x v="0"/>
    <n v="171366"/>
    <n v="0"/>
    <x v="24"/>
    <n v="19"/>
    <d v="2012-04-05T00:00:00"/>
    <n v="4"/>
    <x v="1"/>
    <s v="No"/>
    <s v="No"/>
    <n v="1"/>
    <n v="3"/>
  </r>
  <r>
    <n v="10226"/>
    <s v="EMP10226"/>
    <n v="53"/>
    <x v="0"/>
    <x v="7"/>
    <x v="3"/>
    <x v="10"/>
    <x v="3"/>
    <x v="0"/>
    <n v="169309"/>
    <n v="3"/>
    <x v="15"/>
    <n v="26"/>
    <d v="2021-01-16T00:00:00"/>
    <n v="4"/>
    <x v="1"/>
    <s v="No"/>
    <s v="Yes"/>
    <n v="0"/>
    <n v="4"/>
  </r>
  <r>
    <n v="10227"/>
    <s v="EMP10227"/>
    <n v="46"/>
    <x v="1"/>
    <x v="2"/>
    <x v="0"/>
    <x v="0"/>
    <x v="1"/>
    <x v="1"/>
    <n v="34393"/>
    <n v="3"/>
    <x v="14"/>
    <n v="25"/>
    <d v="2012-01-02T00:00:00"/>
    <n v="3"/>
    <x v="1"/>
    <s v="No"/>
    <s v="No"/>
    <n v="6"/>
    <n v="1"/>
  </r>
  <r>
    <n v="10228"/>
    <s v="EMP10228"/>
    <n v="42"/>
    <x v="1"/>
    <x v="0"/>
    <x v="1"/>
    <x v="1"/>
    <x v="2"/>
    <x v="2"/>
    <n v="120235"/>
    <n v="2"/>
    <x v="25"/>
    <n v="24"/>
    <d v="2014-07-23T00:00:00"/>
    <n v="3"/>
    <x v="3"/>
    <s v="Yes"/>
    <s v="No"/>
    <n v="0"/>
    <n v="2"/>
  </r>
  <r>
    <n v="10229"/>
    <s v="EMP10229"/>
    <n v="47"/>
    <x v="0"/>
    <x v="5"/>
    <x v="4"/>
    <x v="5"/>
    <x v="3"/>
    <x v="0"/>
    <n v="91660"/>
    <n v="2"/>
    <x v="24"/>
    <n v="22"/>
    <d v="2016-03-16T00:00:00"/>
    <n v="1"/>
    <x v="4"/>
    <s v="Yes"/>
    <s v="No"/>
    <n v="0"/>
    <n v="1"/>
  </r>
  <r>
    <n v="10230"/>
    <s v="EMP10230"/>
    <n v="58"/>
    <x v="0"/>
    <x v="7"/>
    <x v="4"/>
    <x v="9"/>
    <x v="1"/>
    <x v="1"/>
    <n v="155764"/>
    <n v="4"/>
    <x v="2"/>
    <n v="8"/>
    <d v="2013-02-01T00:00:00"/>
    <n v="2"/>
    <x v="2"/>
    <s v="No"/>
    <s v="No"/>
    <n v="0"/>
    <n v="4"/>
  </r>
  <r>
    <n v="10231"/>
    <s v="EMP10231"/>
    <n v="41"/>
    <x v="1"/>
    <x v="2"/>
    <x v="2"/>
    <x v="13"/>
    <x v="3"/>
    <x v="0"/>
    <n v="134750"/>
    <n v="1"/>
    <x v="24"/>
    <n v="22"/>
    <d v="2018-02-19T00:00:00"/>
    <n v="4"/>
    <x v="0"/>
    <s v="No"/>
    <s v="No"/>
    <n v="5"/>
    <n v="3"/>
  </r>
  <r>
    <n v="10232"/>
    <s v="EMP10232"/>
    <n v="56"/>
    <x v="0"/>
    <x v="6"/>
    <x v="2"/>
    <x v="2"/>
    <x v="2"/>
    <x v="1"/>
    <n v="77661"/>
    <n v="0"/>
    <x v="4"/>
    <n v="10"/>
    <d v="2019-09-29T00:00:00"/>
    <n v="3"/>
    <x v="0"/>
    <s v="No"/>
    <s v="No"/>
    <n v="3"/>
    <n v="4"/>
  </r>
  <r>
    <n v="10233"/>
    <s v="EMP10233"/>
    <n v="48"/>
    <x v="0"/>
    <x v="5"/>
    <x v="2"/>
    <x v="2"/>
    <x v="2"/>
    <x v="0"/>
    <n v="162030"/>
    <n v="2"/>
    <x v="7"/>
    <n v="3"/>
    <d v="2020-07-17T00:00:00"/>
    <n v="3"/>
    <x v="2"/>
    <s v="Yes"/>
    <s v="No"/>
    <n v="6"/>
    <n v="1"/>
  </r>
  <r>
    <n v="10234"/>
    <s v="EMP10234"/>
    <n v="55"/>
    <x v="0"/>
    <x v="5"/>
    <x v="3"/>
    <x v="10"/>
    <x v="2"/>
    <x v="1"/>
    <n v="119026"/>
    <n v="0"/>
    <x v="22"/>
    <n v="15"/>
    <d v="2017-01-11T00:00:00"/>
    <n v="4"/>
    <x v="4"/>
    <s v="No"/>
    <s v="No"/>
    <n v="3"/>
    <n v="3"/>
  </r>
  <r>
    <n v="10235"/>
    <s v="EMP10235"/>
    <n v="21"/>
    <x v="1"/>
    <x v="5"/>
    <x v="2"/>
    <x v="14"/>
    <x v="1"/>
    <x v="2"/>
    <n v="78238"/>
    <n v="3"/>
    <x v="7"/>
    <n v="3"/>
    <d v="2020-03-31T00:00:00"/>
    <n v="2"/>
    <x v="3"/>
    <s v="No"/>
    <s v="No"/>
    <n v="1"/>
    <n v="2"/>
  </r>
  <r>
    <n v="10236"/>
    <s v="EMP10236"/>
    <n v="45"/>
    <x v="0"/>
    <x v="2"/>
    <x v="2"/>
    <x v="14"/>
    <x v="0"/>
    <x v="2"/>
    <n v="137330"/>
    <n v="3"/>
    <x v="18"/>
    <n v="16"/>
    <d v="2017-12-04T00:00:00"/>
    <n v="2"/>
    <x v="3"/>
    <s v="Yes"/>
    <s v="No"/>
    <n v="1"/>
    <n v="3"/>
  </r>
  <r>
    <n v="10237"/>
    <s v="EMP10237"/>
    <n v="40"/>
    <x v="1"/>
    <x v="5"/>
    <x v="2"/>
    <x v="14"/>
    <x v="1"/>
    <x v="1"/>
    <n v="175123"/>
    <n v="0"/>
    <x v="14"/>
    <n v="22"/>
    <d v="2013-08-20T00:00:00"/>
    <n v="2"/>
    <x v="4"/>
    <s v="No"/>
    <s v="No"/>
    <n v="4"/>
    <n v="4"/>
  </r>
  <r>
    <n v="10238"/>
    <s v="EMP10238"/>
    <n v="35"/>
    <x v="0"/>
    <x v="7"/>
    <x v="0"/>
    <x v="12"/>
    <x v="0"/>
    <x v="0"/>
    <n v="112001"/>
    <n v="2"/>
    <x v="20"/>
    <n v="15"/>
    <d v="2018-08-01T00:00:00"/>
    <n v="4"/>
    <x v="2"/>
    <s v="Yes"/>
    <s v="No"/>
    <n v="5"/>
    <n v="2"/>
  </r>
  <r>
    <n v="10239"/>
    <s v="EMP10239"/>
    <n v="41"/>
    <x v="1"/>
    <x v="1"/>
    <x v="0"/>
    <x v="8"/>
    <x v="3"/>
    <x v="2"/>
    <n v="54720"/>
    <n v="0"/>
    <x v="11"/>
    <n v="16"/>
    <d v="2024-02-12T00:00:00"/>
    <n v="3"/>
    <x v="2"/>
    <s v="No"/>
    <s v="Yes"/>
    <n v="2"/>
    <n v="1"/>
  </r>
  <r>
    <n v="10240"/>
    <s v="EMP10240"/>
    <n v="55"/>
    <x v="0"/>
    <x v="3"/>
    <x v="0"/>
    <x v="0"/>
    <x v="0"/>
    <x v="1"/>
    <n v="42163"/>
    <n v="1"/>
    <x v="4"/>
    <n v="9"/>
    <d v="2021-07-07T00:00:00"/>
    <n v="1"/>
    <x v="4"/>
    <s v="No"/>
    <s v="No"/>
    <n v="5"/>
    <n v="3"/>
  </r>
  <r>
    <n v="10241"/>
    <s v="EMP10241"/>
    <n v="25"/>
    <x v="0"/>
    <x v="2"/>
    <x v="0"/>
    <x v="0"/>
    <x v="3"/>
    <x v="2"/>
    <n v="71659"/>
    <n v="3"/>
    <x v="0"/>
    <n v="7"/>
    <d v="2013-07-31T00:00:00"/>
    <n v="4"/>
    <x v="4"/>
    <s v="No"/>
    <s v="No"/>
    <n v="2"/>
    <n v="1"/>
  </r>
  <r>
    <n v="10242"/>
    <s v="EMP10242"/>
    <n v="28"/>
    <x v="0"/>
    <x v="2"/>
    <x v="4"/>
    <x v="4"/>
    <x v="2"/>
    <x v="1"/>
    <n v="41577"/>
    <n v="0"/>
    <x v="12"/>
    <n v="9"/>
    <d v="2013-08-17T00:00:00"/>
    <n v="3"/>
    <x v="4"/>
    <s v="No"/>
    <s v="No"/>
    <n v="3"/>
    <n v="4"/>
  </r>
  <r>
    <n v="10243"/>
    <s v="EMP10243"/>
    <n v="31"/>
    <x v="0"/>
    <x v="2"/>
    <x v="0"/>
    <x v="12"/>
    <x v="2"/>
    <x v="0"/>
    <n v="60751"/>
    <n v="4"/>
    <x v="6"/>
    <n v="13"/>
    <d v="2024-03-28T00:00:00"/>
    <n v="2"/>
    <x v="3"/>
    <s v="Yes"/>
    <s v="No"/>
    <n v="0"/>
    <n v="1"/>
  </r>
  <r>
    <n v="10244"/>
    <s v="EMP10244"/>
    <n v="46"/>
    <x v="0"/>
    <x v="6"/>
    <x v="2"/>
    <x v="13"/>
    <x v="1"/>
    <x v="0"/>
    <n v="104872"/>
    <n v="1"/>
    <x v="4"/>
    <n v="11"/>
    <d v="2016-09-30T00:00:00"/>
    <n v="3"/>
    <x v="2"/>
    <s v="No"/>
    <s v="No"/>
    <n v="0"/>
    <n v="2"/>
  </r>
  <r>
    <n v="10245"/>
    <s v="EMP10245"/>
    <n v="56"/>
    <x v="1"/>
    <x v="7"/>
    <x v="2"/>
    <x v="14"/>
    <x v="2"/>
    <x v="2"/>
    <n v="169091"/>
    <n v="1"/>
    <x v="19"/>
    <n v="6"/>
    <d v="2013-07-05T00:00:00"/>
    <n v="2"/>
    <x v="3"/>
    <s v="Yes"/>
    <s v="Yes"/>
    <n v="2"/>
    <n v="1"/>
  </r>
  <r>
    <n v="10246"/>
    <s v="EMP10246"/>
    <n v="52"/>
    <x v="1"/>
    <x v="1"/>
    <x v="1"/>
    <x v="1"/>
    <x v="3"/>
    <x v="0"/>
    <n v="111073"/>
    <n v="0"/>
    <x v="24"/>
    <n v="23"/>
    <d v="2015-06-02T00:00:00"/>
    <n v="3"/>
    <x v="2"/>
    <s v="No"/>
    <s v="No"/>
    <n v="6"/>
    <n v="2"/>
  </r>
  <r>
    <n v="10247"/>
    <s v="EMP10247"/>
    <n v="44"/>
    <x v="0"/>
    <x v="4"/>
    <x v="4"/>
    <x v="9"/>
    <x v="1"/>
    <x v="1"/>
    <n v="111917"/>
    <n v="4"/>
    <x v="16"/>
    <n v="22"/>
    <d v="2021-12-27T00:00:00"/>
    <n v="1"/>
    <x v="1"/>
    <s v="No"/>
    <s v="No"/>
    <n v="6"/>
    <n v="2"/>
  </r>
  <r>
    <n v="10248"/>
    <s v="EMP10248"/>
    <n v="37"/>
    <x v="0"/>
    <x v="5"/>
    <x v="2"/>
    <x v="14"/>
    <x v="0"/>
    <x v="1"/>
    <n v="44765"/>
    <n v="2"/>
    <x v="2"/>
    <n v="8"/>
    <d v="2012-09-12T00:00:00"/>
    <n v="4"/>
    <x v="2"/>
    <s v="No"/>
    <s v="No"/>
    <n v="2"/>
    <n v="4"/>
  </r>
  <r>
    <n v="10249"/>
    <s v="EMP10249"/>
    <n v="39"/>
    <x v="0"/>
    <x v="5"/>
    <x v="1"/>
    <x v="6"/>
    <x v="1"/>
    <x v="1"/>
    <n v="146818"/>
    <n v="1"/>
    <x v="5"/>
    <n v="21"/>
    <d v="2014-01-11T00:00:00"/>
    <n v="4"/>
    <x v="2"/>
    <s v="No"/>
    <s v="No"/>
    <n v="1"/>
    <n v="2"/>
  </r>
  <r>
    <n v="10250"/>
    <s v="EMP10250"/>
    <n v="23"/>
    <x v="0"/>
    <x v="5"/>
    <x v="4"/>
    <x v="9"/>
    <x v="2"/>
    <x v="2"/>
    <n v="152832"/>
    <n v="3"/>
    <x v="10"/>
    <n v="2"/>
    <d v="2017-12-05T00:00:00"/>
    <n v="4"/>
    <x v="3"/>
    <s v="No"/>
    <s v="Yes"/>
    <n v="0"/>
    <n v="3"/>
  </r>
  <r>
    <n v="10251"/>
    <s v="EMP10251"/>
    <n v="54"/>
    <x v="1"/>
    <x v="4"/>
    <x v="0"/>
    <x v="8"/>
    <x v="2"/>
    <x v="2"/>
    <n v="94026"/>
    <n v="1"/>
    <x v="8"/>
    <n v="26"/>
    <d v="2015-11-25T00:00:00"/>
    <n v="4"/>
    <x v="1"/>
    <s v="No"/>
    <s v="No"/>
    <n v="6"/>
    <n v="3"/>
  </r>
  <r>
    <n v="10252"/>
    <s v="EMP10252"/>
    <n v="21"/>
    <x v="0"/>
    <x v="6"/>
    <x v="4"/>
    <x v="9"/>
    <x v="1"/>
    <x v="0"/>
    <n v="140316"/>
    <n v="2"/>
    <x v="10"/>
    <n v="3"/>
    <d v="2013-09-23T00:00:00"/>
    <n v="1"/>
    <x v="2"/>
    <s v="No"/>
    <s v="No"/>
    <n v="3"/>
    <n v="3"/>
  </r>
  <r>
    <n v="10253"/>
    <s v="EMP10253"/>
    <n v="51"/>
    <x v="1"/>
    <x v="6"/>
    <x v="0"/>
    <x v="12"/>
    <x v="1"/>
    <x v="1"/>
    <n v="80234"/>
    <n v="4"/>
    <x v="8"/>
    <n v="20"/>
    <d v="2021-03-20T00:00:00"/>
    <n v="1"/>
    <x v="0"/>
    <s v="Yes"/>
    <s v="Yes"/>
    <n v="1"/>
    <n v="1"/>
  </r>
  <r>
    <n v="10254"/>
    <s v="EMP10254"/>
    <n v="32"/>
    <x v="1"/>
    <x v="7"/>
    <x v="1"/>
    <x v="1"/>
    <x v="3"/>
    <x v="0"/>
    <n v="172745"/>
    <n v="1"/>
    <x v="20"/>
    <n v="10"/>
    <d v="2018-05-11T00:00:00"/>
    <n v="4"/>
    <x v="0"/>
    <s v="No"/>
    <s v="No"/>
    <n v="1"/>
    <n v="2"/>
  </r>
  <r>
    <n v="10255"/>
    <s v="EMP10255"/>
    <n v="53"/>
    <x v="1"/>
    <x v="3"/>
    <x v="2"/>
    <x v="13"/>
    <x v="3"/>
    <x v="0"/>
    <n v="68967"/>
    <n v="0"/>
    <x v="17"/>
    <n v="28"/>
    <d v="2022-03-03T00:00:00"/>
    <n v="1"/>
    <x v="2"/>
    <s v="No"/>
    <s v="Yes"/>
    <n v="4"/>
    <n v="4"/>
  </r>
  <r>
    <n v="10256"/>
    <s v="EMP10256"/>
    <n v="27"/>
    <x v="0"/>
    <x v="7"/>
    <x v="1"/>
    <x v="6"/>
    <x v="1"/>
    <x v="1"/>
    <n v="149746"/>
    <n v="4"/>
    <x v="12"/>
    <n v="9"/>
    <d v="2023-12-02T00:00:00"/>
    <n v="1"/>
    <x v="4"/>
    <s v="No"/>
    <s v="No"/>
    <n v="4"/>
    <n v="4"/>
  </r>
  <r>
    <n v="10257"/>
    <s v="EMP10257"/>
    <n v="54"/>
    <x v="1"/>
    <x v="4"/>
    <x v="3"/>
    <x v="10"/>
    <x v="3"/>
    <x v="0"/>
    <n v="85158"/>
    <n v="2"/>
    <x v="23"/>
    <n v="32"/>
    <d v="2020-07-20T00:00:00"/>
    <n v="4"/>
    <x v="2"/>
    <s v="No"/>
    <s v="No"/>
    <n v="6"/>
    <n v="1"/>
  </r>
  <r>
    <n v="10258"/>
    <s v="EMP10258"/>
    <n v="55"/>
    <x v="1"/>
    <x v="0"/>
    <x v="3"/>
    <x v="3"/>
    <x v="3"/>
    <x v="1"/>
    <n v="92582"/>
    <n v="1"/>
    <x v="4"/>
    <n v="6"/>
    <d v="2012-02-28T00:00:00"/>
    <n v="3"/>
    <x v="4"/>
    <s v="No"/>
    <s v="No"/>
    <n v="2"/>
    <n v="1"/>
  </r>
  <r>
    <n v="10259"/>
    <s v="EMP10259"/>
    <n v="58"/>
    <x v="1"/>
    <x v="3"/>
    <x v="1"/>
    <x v="1"/>
    <x v="1"/>
    <x v="2"/>
    <n v="93498"/>
    <n v="4"/>
    <x v="14"/>
    <n v="23"/>
    <d v="2020-03-14T00:00:00"/>
    <n v="4"/>
    <x v="2"/>
    <s v="No"/>
    <s v="No"/>
    <n v="2"/>
    <n v="4"/>
  </r>
  <r>
    <n v="10260"/>
    <s v="EMP10260"/>
    <n v="57"/>
    <x v="1"/>
    <x v="6"/>
    <x v="3"/>
    <x v="11"/>
    <x v="0"/>
    <x v="0"/>
    <n v="129367"/>
    <n v="4"/>
    <x v="17"/>
    <n v="25"/>
    <d v="2014-09-02T00:00:00"/>
    <n v="4"/>
    <x v="1"/>
    <s v="No"/>
    <s v="No"/>
    <n v="6"/>
    <n v="1"/>
  </r>
  <r>
    <n v="10261"/>
    <s v="EMP10261"/>
    <n v="21"/>
    <x v="0"/>
    <x v="4"/>
    <x v="1"/>
    <x v="1"/>
    <x v="0"/>
    <x v="1"/>
    <n v="63096"/>
    <n v="3"/>
    <x v="7"/>
    <n v="3"/>
    <d v="2013-12-23T00:00:00"/>
    <n v="4"/>
    <x v="0"/>
    <s v="Yes"/>
    <s v="No"/>
    <n v="5"/>
    <n v="3"/>
  </r>
  <r>
    <n v="10262"/>
    <s v="EMP10262"/>
    <n v="32"/>
    <x v="1"/>
    <x v="5"/>
    <x v="2"/>
    <x v="14"/>
    <x v="1"/>
    <x v="1"/>
    <n v="140073"/>
    <n v="0"/>
    <x v="2"/>
    <n v="3"/>
    <d v="2023-08-15T00:00:00"/>
    <n v="3"/>
    <x v="2"/>
    <s v="Yes"/>
    <s v="Yes"/>
    <n v="5"/>
    <n v="1"/>
  </r>
  <r>
    <n v="10263"/>
    <s v="EMP10263"/>
    <n v="38"/>
    <x v="1"/>
    <x v="4"/>
    <x v="1"/>
    <x v="7"/>
    <x v="0"/>
    <x v="1"/>
    <n v="117570"/>
    <n v="2"/>
    <x v="11"/>
    <n v="18"/>
    <d v="2016-06-28T00:00:00"/>
    <n v="3"/>
    <x v="1"/>
    <s v="No"/>
    <s v="No"/>
    <n v="6"/>
    <n v="3"/>
  </r>
  <r>
    <n v="10264"/>
    <s v="EMP10264"/>
    <n v="33"/>
    <x v="1"/>
    <x v="4"/>
    <x v="1"/>
    <x v="6"/>
    <x v="2"/>
    <x v="2"/>
    <n v="130894"/>
    <n v="0"/>
    <x v="2"/>
    <n v="4"/>
    <d v="2015-12-04T00:00:00"/>
    <n v="3"/>
    <x v="0"/>
    <s v="No"/>
    <s v="Yes"/>
    <n v="6"/>
    <n v="3"/>
  </r>
  <r>
    <n v="10265"/>
    <s v="EMP10265"/>
    <n v="57"/>
    <x v="1"/>
    <x v="0"/>
    <x v="4"/>
    <x v="9"/>
    <x v="3"/>
    <x v="0"/>
    <n v="88772"/>
    <n v="2"/>
    <x v="1"/>
    <n v="29"/>
    <d v="2022-04-16T00:00:00"/>
    <n v="1"/>
    <x v="4"/>
    <s v="No"/>
    <s v="No"/>
    <n v="5"/>
    <n v="2"/>
  </r>
  <r>
    <n v="10266"/>
    <s v="EMP10266"/>
    <n v="47"/>
    <x v="1"/>
    <x v="1"/>
    <x v="1"/>
    <x v="1"/>
    <x v="0"/>
    <x v="1"/>
    <n v="160398"/>
    <n v="1"/>
    <x v="14"/>
    <n v="17"/>
    <d v="2017-11-27T00:00:00"/>
    <n v="4"/>
    <x v="1"/>
    <s v="Yes"/>
    <s v="Yes"/>
    <n v="2"/>
    <n v="2"/>
  </r>
  <r>
    <n v="10267"/>
    <s v="EMP10267"/>
    <n v="32"/>
    <x v="0"/>
    <x v="5"/>
    <x v="2"/>
    <x v="2"/>
    <x v="1"/>
    <x v="0"/>
    <n v="155809"/>
    <n v="1"/>
    <x v="6"/>
    <n v="14"/>
    <d v="2017-04-07T00:00:00"/>
    <n v="3"/>
    <x v="2"/>
    <s v="No"/>
    <s v="No"/>
    <n v="6"/>
    <n v="1"/>
  </r>
  <r>
    <n v="10268"/>
    <s v="EMP10268"/>
    <n v="52"/>
    <x v="0"/>
    <x v="2"/>
    <x v="0"/>
    <x v="0"/>
    <x v="3"/>
    <x v="0"/>
    <n v="166944"/>
    <n v="4"/>
    <x v="10"/>
    <n v="8"/>
    <d v="2020-04-28T00:00:00"/>
    <n v="3"/>
    <x v="4"/>
    <s v="No"/>
    <s v="No"/>
    <n v="1"/>
    <n v="2"/>
  </r>
  <r>
    <n v="10269"/>
    <s v="EMP10269"/>
    <n v="48"/>
    <x v="1"/>
    <x v="6"/>
    <x v="0"/>
    <x v="8"/>
    <x v="3"/>
    <x v="0"/>
    <n v="166759"/>
    <n v="4"/>
    <x v="10"/>
    <n v="9"/>
    <d v="2019-10-15T00:00:00"/>
    <n v="4"/>
    <x v="1"/>
    <s v="No"/>
    <s v="No"/>
    <n v="5"/>
    <n v="1"/>
  </r>
  <r>
    <n v="10270"/>
    <s v="EMP10270"/>
    <n v="34"/>
    <x v="1"/>
    <x v="2"/>
    <x v="0"/>
    <x v="8"/>
    <x v="1"/>
    <x v="2"/>
    <n v="177307"/>
    <n v="3"/>
    <x v="7"/>
    <n v="8"/>
    <d v="2020-02-10T00:00:00"/>
    <n v="3"/>
    <x v="1"/>
    <s v="No"/>
    <s v="No"/>
    <n v="1"/>
    <n v="4"/>
  </r>
  <r>
    <n v="10271"/>
    <s v="EMP10271"/>
    <n v="47"/>
    <x v="1"/>
    <x v="5"/>
    <x v="4"/>
    <x v="5"/>
    <x v="0"/>
    <x v="1"/>
    <n v="120703"/>
    <n v="2"/>
    <x v="11"/>
    <n v="16"/>
    <d v="2022-02-09T00:00:00"/>
    <n v="2"/>
    <x v="0"/>
    <s v="Yes"/>
    <s v="Yes"/>
    <n v="3"/>
    <n v="4"/>
  </r>
  <r>
    <n v="10272"/>
    <s v="EMP10272"/>
    <n v="30"/>
    <x v="1"/>
    <x v="1"/>
    <x v="1"/>
    <x v="7"/>
    <x v="3"/>
    <x v="2"/>
    <n v="27553"/>
    <n v="2"/>
    <x v="19"/>
    <n v="8"/>
    <d v="2023-03-16T00:00:00"/>
    <n v="1"/>
    <x v="4"/>
    <s v="Yes"/>
    <s v="No"/>
    <n v="0"/>
    <n v="2"/>
  </r>
  <r>
    <n v="10273"/>
    <s v="EMP10273"/>
    <n v="37"/>
    <x v="1"/>
    <x v="2"/>
    <x v="0"/>
    <x v="0"/>
    <x v="2"/>
    <x v="0"/>
    <n v="50244"/>
    <n v="3"/>
    <x v="22"/>
    <n v="19"/>
    <d v="2017-10-29T00:00:00"/>
    <n v="1"/>
    <x v="1"/>
    <s v="No"/>
    <s v="No"/>
    <n v="6"/>
    <n v="2"/>
  </r>
  <r>
    <n v="10274"/>
    <s v="EMP10274"/>
    <n v="55"/>
    <x v="0"/>
    <x v="4"/>
    <x v="2"/>
    <x v="13"/>
    <x v="3"/>
    <x v="1"/>
    <n v="99608"/>
    <n v="2"/>
    <x v="6"/>
    <n v="16"/>
    <d v="2023-06-13T00:00:00"/>
    <n v="4"/>
    <x v="2"/>
    <s v="No"/>
    <s v="No"/>
    <n v="6"/>
    <n v="2"/>
  </r>
  <r>
    <n v="10275"/>
    <s v="EMP10275"/>
    <n v="57"/>
    <x v="1"/>
    <x v="2"/>
    <x v="3"/>
    <x v="11"/>
    <x v="2"/>
    <x v="1"/>
    <n v="43702"/>
    <n v="3"/>
    <x v="19"/>
    <n v="4"/>
    <d v="2019-09-15T00:00:00"/>
    <n v="3"/>
    <x v="4"/>
    <s v="Yes"/>
    <s v="No"/>
    <n v="6"/>
    <n v="3"/>
  </r>
  <r>
    <n v="10276"/>
    <s v="EMP10276"/>
    <n v="49"/>
    <x v="1"/>
    <x v="4"/>
    <x v="2"/>
    <x v="13"/>
    <x v="1"/>
    <x v="0"/>
    <n v="68861"/>
    <n v="3"/>
    <x v="9"/>
    <n v="5"/>
    <d v="2014-10-21T00:00:00"/>
    <n v="1"/>
    <x v="3"/>
    <s v="No"/>
    <s v="No"/>
    <n v="0"/>
    <n v="4"/>
  </r>
  <r>
    <n v="10277"/>
    <s v="EMP10277"/>
    <n v="22"/>
    <x v="1"/>
    <x v="3"/>
    <x v="2"/>
    <x v="14"/>
    <x v="2"/>
    <x v="0"/>
    <n v="162358"/>
    <n v="1"/>
    <x v="2"/>
    <n v="1"/>
    <d v="2017-11-20T00:00:00"/>
    <n v="3"/>
    <x v="4"/>
    <s v="No"/>
    <s v="Yes"/>
    <n v="5"/>
    <n v="2"/>
  </r>
  <r>
    <n v="10278"/>
    <s v="EMP10278"/>
    <n v="31"/>
    <x v="0"/>
    <x v="2"/>
    <x v="1"/>
    <x v="6"/>
    <x v="3"/>
    <x v="0"/>
    <n v="34215"/>
    <n v="4"/>
    <x v="20"/>
    <n v="13"/>
    <d v="2019-04-18T00:00:00"/>
    <n v="2"/>
    <x v="0"/>
    <s v="No"/>
    <s v="No"/>
    <n v="4"/>
    <n v="4"/>
  </r>
  <r>
    <n v="10279"/>
    <s v="EMP10279"/>
    <n v="54"/>
    <x v="1"/>
    <x v="1"/>
    <x v="2"/>
    <x v="2"/>
    <x v="3"/>
    <x v="2"/>
    <n v="116008"/>
    <n v="1"/>
    <x v="16"/>
    <n v="23"/>
    <d v="2017-02-03T00:00:00"/>
    <n v="3"/>
    <x v="3"/>
    <s v="No"/>
    <s v="No"/>
    <n v="0"/>
    <n v="2"/>
  </r>
  <r>
    <n v="10280"/>
    <s v="EMP10280"/>
    <n v="51"/>
    <x v="0"/>
    <x v="2"/>
    <x v="3"/>
    <x v="11"/>
    <x v="1"/>
    <x v="0"/>
    <n v="153956"/>
    <n v="4"/>
    <x v="1"/>
    <n v="31"/>
    <d v="2018-09-20T00:00:00"/>
    <n v="3"/>
    <x v="2"/>
    <s v="Yes"/>
    <s v="No"/>
    <n v="3"/>
    <n v="4"/>
  </r>
  <r>
    <n v="10281"/>
    <s v="EMP10281"/>
    <n v="31"/>
    <x v="1"/>
    <x v="2"/>
    <x v="4"/>
    <x v="5"/>
    <x v="2"/>
    <x v="1"/>
    <n v="124184"/>
    <n v="4"/>
    <x v="7"/>
    <n v="7"/>
    <d v="2013-10-10T00:00:00"/>
    <n v="3"/>
    <x v="4"/>
    <s v="No"/>
    <s v="No"/>
    <n v="1"/>
    <n v="1"/>
  </r>
  <r>
    <n v="10282"/>
    <s v="EMP10282"/>
    <n v="39"/>
    <x v="0"/>
    <x v="1"/>
    <x v="1"/>
    <x v="7"/>
    <x v="0"/>
    <x v="0"/>
    <n v="144365"/>
    <n v="0"/>
    <x v="24"/>
    <n v="21"/>
    <d v="2018-02-07T00:00:00"/>
    <n v="1"/>
    <x v="2"/>
    <s v="No"/>
    <s v="No"/>
    <n v="0"/>
    <n v="3"/>
  </r>
  <r>
    <n v="10283"/>
    <s v="EMP10283"/>
    <n v="49"/>
    <x v="0"/>
    <x v="2"/>
    <x v="3"/>
    <x v="10"/>
    <x v="3"/>
    <x v="2"/>
    <n v="86029"/>
    <n v="3"/>
    <x v="19"/>
    <n v="4"/>
    <d v="2012-04-30T00:00:00"/>
    <n v="1"/>
    <x v="1"/>
    <s v="No"/>
    <s v="No"/>
    <n v="0"/>
    <n v="2"/>
  </r>
  <r>
    <n v="10284"/>
    <s v="EMP10284"/>
    <n v="46"/>
    <x v="0"/>
    <x v="3"/>
    <x v="0"/>
    <x v="12"/>
    <x v="0"/>
    <x v="0"/>
    <n v="167394"/>
    <n v="1"/>
    <x v="16"/>
    <n v="17"/>
    <d v="2016-04-23T00:00:00"/>
    <n v="4"/>
    <x v="4"/>
    <s v="No"/>
    <s v="No"/>
    <n v="1"/>
    <n v="1"/>
  </r>
  <r>
    <n v="10285"/>
    <s v="EMP10285"/>
    <n v="27"/>
    <x v="0"/>
    <x v="4"/>
    <x v="1"/>
    <x v="1"/>
    <x v="2"/>
    <x v="2"/>
    <n v="148948"/>
    <n v="2"/>
    <x v="4"/>
    <n v="9"/>
    <d v="2019-03-31T00:00:00"/>
    <n v="2"/>
    <x v="1"/>
    <s v="Yes"/>
    <s v="No"/>
    <n v="0"/>
    <n v="2"/>
  </r>
  <r>
    <n v="10286"/>
    <s v="EMP10286"/>
    <n v="48"/>
    <x v="1"/>
    <x v="0"/>
    <x v="0"/>
    <x v="0"/>
    <x v="3"/>
    <x v="1"/>
    <n v="28949"/>
    <n v="4"/>
    <x v="9"/>
    <n v="9"/>
    <d v="2014-09-07T00:00:00"/>
    <n v="2"/>
    <x v="1"/>
    <s v="No"/>
    <s v="No"/>
    <n v="6"/>
    <n v="1"/>
  </r>
  <r>
    <n v="10287"/>
    <s v="EMP10287"/>
    <n v="52"/>
    <x v="0"/>
    <x v="4"/>
    <x v="1"/>
    <x v="7"/>
    <x v="1"/>
    <x v="2"/>
    <n v="113715"/>
    <n v="1"/>
    <x v="1"/>
    <n v="24"/>
    <d v="2013-05-04T00:00:00"/>
    <n v="3"/>
    <x v="0"/>
    <s v="No"/>
    <s v="No"/>
    <n v="6"/>
    <n v="3"/>
  </r>
  <r>
    <n v="10288"/>
    <s v="EMP10288"/>
    <n v="33"/>
    <x v="0"/>
    <x v="7"/>
    <x v="4"/>
    <x v="4"/>
    <x v="2"/>
    <x v="1"/>
    <n v="124029"/>
    <n v="3"/>
    <x v="6"/>
    <n v="13"/>
    <d v="2017-08-15T00:00:00"/>
    <n v="2"/>
    <x v="0"/>
    <s v="No"/>
    <s v="No"/>
    <n v="1"/>
    <n v="3"/>
  </r>
  <r>
    <n v="10289"/>
    <s v="EMP10289"/>
    <n v="50"/>
    <x v="1"/>
    <x v="2"/>
    <x v="3"/>
    <x v="3"/>
    <x v="2"/>
    <x v="2"/>
    <n v="170364"/>
    <n v="0"/>
    <x v="9"/>
    <n v="6"/>
    <d v="2023-11-30T00:00:00"/>
    <n v="4"/>
    <x v="2"/>
    <s v="Yes"/>
    <s v="No"/>
    <n v="0"/>
    <n v="3"/>
  </r>
  <r>
    <n v="10290"/>
    <s v="EMP10290"/>
    <n v="41"/>
    <x v="0"/>
    <x v="6"/>
    <x v="2"/>
    <x v="14"/>
    <x v="2"/>
    <x v="2"/>
    <n v="166284"/>
    <n v="3"/>
    <x v="11"/>
    <n v="15"/>
    <d v="2023-10-03T00:00:00"/>
    <n v="3"/>
    <x v="3"/>
    <s v="No"/>
    <s v="No"/>
    <n v="0"/>
    <n v="1"/>
  </r>
  <r>
    <n v="10291"/>
    <s v="EMP10291"/>
    <n v="32"/>
    <x v="0"/>
    <x v="3"/>
    <x v="0"/>
    <x v="0"/>
    <x v="3"/>
    <x v="1"/>
    <n v="77973"/>
    <n v="4"/>
    <x v="10"/>
    <n v="8"/>
    <d v="2016-04-18T00:00:00"/>
    <n v="3"/>
    <x v="3"/>
    <s v="Yes"/>
    <s v="No"/>
    <n v="2"/>
    <n v="2"/>
  </r>
  <r>
    <n v="10292"/>
    <s v="EMP10292"/>
    <n v="25"/>
    <x v="0"/>
    <x v="3"/>
    <x v="2"/>
    <x v="13"/>
    <x v="2"/>
    <x v="1"/>
    <n v="79719"/>
    <n v="0"/>
    <x v="3"/>
    <n v="7"/>
    <d v="2022-07-01T00:00:00"/>
    <n v="3"/>
    <x v="0"/>
    <s v="No"/>
    <s v="Yes"/>
    <n v="0"/>
    <n v="1"/>
  </r>
  <r>
    <n v="10293"/>
    <s v="EMP10293"/>
    <n v="34"/>
    <x v="0"/>
    <x v="5"/>
    <x v="3"/>
    <x v="10"/>
    <x v="1"/>
    <x v="1"/>
    <n v="51535"/>
    <n v="4"/>
    <x v="3"/>
    <n v="15"/>
    <d v="2020-08-22T00:00:00"/>
    <n v="4"/>
    <x v="3"/>
    <s v="Yes"/>
    <s v="No"/>
    <n v="6"/>
    <n v="3"/>
  </r>
  <r>
    <n v="10294"/>
    <s v="EMP10294"/>
    <n v="48"/>
    <x v="0"/>
    <x v="7"/>
    <x v="4"/>
    <x v="4"/>
    <x v="2"/>
    <x v="2"/>
    <n v="68728"/>
    <n v="4"/>
    <x v="23"/>
    <n v="27"/>
    <d v="2021-01-02T00:00:00"/>
    <n v="3"/>
    <x v="1"/>
    <s v="No"/>
    <s v="No"/>
    <n v="3"/>
    <n v="4"/>
  </r>
  <r>
    <n v="10295"/>
    <s v="EMP10295"/>
    <n v="36"/>
    <x v="0"/>
    <x v="3"/>
    <x v="3"/>
    <x v="3"/>
    <x v="0"/>
    <x v="1"/>
    <n v="123320"/>
    <n v="0"/>
    <x v="14"/>
    <n v="18"/>
    <d v="2020-01-28T00:00:00"/>
    <n v="3"/>
    <x v="0"/>
    <s v="No"/>
    <s v="No"/>
    <n v="0"/>
    <n v="2"/>
  </r>
  <r>
    <n v="10296"/>
    <s v="EMP10296"/>
    <n v="40"/>
    <x v="0"/>
    <x v="6"/>
    <x v="3"/>
    <x v="10"/>
    <x v="0"/>
    <x v="0"/>
    <n v="81314"/>
    <n v="3"/>
    <x v="20"/>
    <n v="10"/>
    <d v="2018-03-10T00:00:00"/>
    <n v="3"/>
    <x v="2"/>
    <s v="No"/>
    <s v="No"/>
    <n v="1"/>
    <n v="3"/>
  </r>
  <r>
    <n v="10297"/>
    <s v="EMP10297"/>
    <n v="36"/>
    <x v="0"/>
    <x v="4"/>
    <x v="3"/>
    <x v="3"/>
    <x v="2"/>
    <x v="2"/>
    <n v="92172"/>
    <n v="1"/>
    <x v="12"/>
    <n v="10"/>
    <d v="2020-12-19T00:00:00"/>
    <n v="4"/>
    <x v="0"/>
    <s v="No"/>
    <s v="No"/>
    <n v="6"/>
    <n v="1"/>
  </r>
  <r>
    <n v="10298"/>
    <s v="EMP10298"/>
    <n v="40"/>
    <x v="0"/>
    <x v="3"/>
    <x v="2"/>
    <x v="13"/>
    <x v="3"/>
    <x v="0"/>
    <n v="176069"/>
    <n v="1"/>
    <x v="11"/>
    <n v="13"/>
    <d v="2013-04-03T00:00:00"/>
    <n v="1"/>
    <x v="4"/>
    <s v="No"/>
    <s v="No"/>
    <n v="0"/>
    <n v="3"/>
  </r>
  <r>
    <n v="10299"/>
    <s v="EMP10299"/>
    <n v="41"/>
    <x v="0"/>
    <x v="3"/>
    <x v="2"/>
    <x v="14"/>
    <x v="3"/>
    <x v="1"/>
    <n v="110676"/>
    <n v="4"/>
    <x v="5"/>
    <n v="19"/>
    <d v="2015-06-08T00:00:00"/>
    <n v="1"/>
    <x v="2"/>
    <s v="Yes"/>
    <s v="No"/>
    <n v="3"/>
    <n v="3"/>
  </r>
  <r>
    <n v="10300"/>
    <s v="EMP10300"/>
    <n v="29"/>
    <x v="1"/>
    <x v="3"/>
    <x v="4"/>
    <x v="5"/>
    <x v="1"/>
    <x v="0"/>
    <n v="46638"/>
    <n v="3"/>
    <x v="3"/>
    <n v="7"/>
    <d v="2024-04-17T00:00:00"/>
    <n v="2"/>
    <x v="4"/>
    <s v="No"/>
    <s v="No"/>
    <n v="3"/>
    <n v="2"/>
  </r>
  <r>
    <n v="10301"/>
    <s v="EMP10301"/>
    <n v="54"/>
    <x v="0"/>
    <x v="4"/>
    <x v="2"/>
    <x v="13"/>
    <x v="0"/>
    <x v="1"/>
    <n v="88521"/>
    <n v="3"/>
    <x v="19"/>
    <n v="6"/>
    <d v="2021-08-24T00:00:00"/>
    <n v="4"/>
    <x v="1"/>
    <s v="No"/>
    <s v="No"/>
    <n v="2"/>
    <n v="2"/>
  </r>
  <r>
    <n v="10302"/>
    <s v="EMP10302"/>
    <n v="22"/>
    <x v="1"/>
    <x v="5"/>
    <x v="3"/>
    <x v="11"/>
    <x v="1"/>
    <x v="1"/>
    <n v="69369"/>
    <n v="2"/>
    <x v="19"/>
    <n v="4"/>
    <d v="2015-04-09T00:00:00"/>
    <n v="2"/>
    <x v="3"/>
    <s v="No"/>
    <s v="No"/>
    <n v="0"/>
    <n v="1"/>
  </r>
  <r>
    <n v="10303"/>
    <s v="EMP10303"/>
    <n v="30"/>
    <x v="1"/>
    <x v="5"/>
    <x v="1"/>
    <x v="6"/>
    <x v="1"/>
    <x v="0"/>
    <n v="28600"/>
    <n v="4"/>
    <x v="9"/>
    <n v="6"/>
    <d v="2018-11-04T00:00:00"/>
    <n v="3"/>
    <x v="0"/>
    <s v="No"/>
    <s v="Yes"/>
    <n v="3"/>
    <n v="2"/>
  </r>
  <r>
    <n v="10304"/>
    <s v="EMP10304"/>
    <n v="58"/>
    <x v="0"/>
    <x v="2"/>
    <x v="0"/>
    <x v="12"/>
    <x v="0"/>
    <x v="2"/>
    <n v="91966"/>
    <n v="0"/>
    <x v="9"/>
    <n v="5"/>
    <d v="2018-05-15T00:00:00"/>
    <n v="1"/>
    <x v="4"/>
    <s v="Yes"/>
    <s v="No"/>
    <n v="5"/>
    <n v="3"/>
  </r>
  <r>
    <n v="10305"/>
    <s v="EMP10305"/>
    <n v="22"/>
    <x v="1"/>
    <x v="1"/>
    <x v="3"/>
    <x v="10"/>
    <x v="3"/>
    <x v="1"/>
    <n v="126324"/>
    <n v="4"/>
    <x v="10"/>
    <n v="4"/>
    <d v="2023-05-28T00:00:00"/>
    <n v="1"/>
    <x v="2"/>
    <s v="No"/>
    <s v="Yes"/>
    <n v="1"/>
    <n v="4"/>
  </r>
  <r>
    <n v="10306"/>
    <s v="EMP10306"/>
    <n v="22"/>
    <x v="0"/>
    <x v="0"/>
    <x v="2"/>
    <x v="13"/>
    <x v="2"/>
    <x v="1"/>
    <n v="89852"/>
    <n v="2"/>
    <x v="0"/>
    <n v="4"/>
    <d v="2019-06-25T00:00:00"/>
    <n v="3"/>
    <x v="1"/>
    <s v="No"/>
    <s v="No"/>
    <n v="1"/>
    <n v="3"/>
  </r>
  <r>
    <n v="10307"/>
    <s v="EMP10307"/>
    <n v="37"/>
    <x v="1"/>
    <x v="6"/>
    <x v="0"/>
    <x v="8"/>
    <x v="0"/>
    <x v="1"/>
    <n v="32724"/>
    <n v="3"/>
    <x v="14"/>
    <n v="19"/>
    <d v="2017-01-21T00:00:00"/>
    <n v="2"/>
    <x v="4"/>
    <s v="Yes"/>
    <s v="No"/>
    <n v="1"/>
    <n v="2"/>
  </r>
  <r>
    <n v="10308"/>
    <s v="EMP10308"/>
    <n v="42"/>
    <x v="1"/>
    <x v="5"/>
    <x v="4"/>
    <x v="9"/>
    <x v="1"/>
    <x v="2"/>
    <n v="167143"/>
    <n v="4"/>
    <x v="0"/>
    <n v="7"/>
    <d v="2015-02-09T00:00:00"/>
    <n v="2"/>
    <x v="4"/>
    <s v="No"/>
    <s v="No"/>
    <n v="6"/>
    <n v="2"/>
  </r>
  <r>
    <n v="10309"/>
    <s v="EMP10309"/>
    <n v="41"/>
    <x v="0"/>
    <x v="0"/>
    <x v="2"/>
    <x v="14"/>
    <x v="2"/>
    <x v="2"/>
    <n v="171103"/>
    <n v="3"/>
    <x v="14"/>
    <n v="18"/>
    <d v="2016-02-17T00:00:00"/>
    <n v="3"/>
    <x v="4"/>
    <s v="No"/>
    <s v="No"/>
    <n v="5"/>
    <n v="3"/>
  </r>
  <r>
    <n v="10310"/>
    <s v="EMP10310"/>
    <n v="27"/>
    <x v="0"/>
    <x v="0"/>
    <x v="1"/>
    <x v="7"/>
    <x v="2"/>
    <x v="0"/>
    <n v="73430"/>
    <n v="3"/>
    <x v="2"/>
    <n v="4"/>
    <d v="2017-03-06T00:00:00"/>
    <n v="2"/>
    <x v="0"/>
    <s v="No"/>
    <s v="No"/>
    <n v="6"/>
    <n v="4"/>
  </r>
  <r>
    <n v="10311"/>
    <s v="EMP10311"/>
    <n v="45"/>
    <x v="1"/>
    <x v="0"/>
    <x v="3"/>
    <x v="10"/>
    <x v="2"/>
    <x v="2"/>
    <n v="149216"/>
    <n v="1"/>
    <x v="0"/>
    <n v="6"/>
    <d v="2016-05-02T00:00:00"/>
    <n v="2"/>
    <x v="2"/>
    <s v="Yes"/>
    <s v="No"/>
    <n v="0"/>
    <n v="2"/>
  </r>
  <r>
    <n v="10312"/>
    <s v="EMP10312"/>
    <n v="52"/>
    <x v="1"/>
    <x v="3"/>
    <x v="4"/>
    <x v="4"/>
    <x v="2"/>
    <x v="2"/>
    <n v="144942"/>
    <n v="4"/>
    <x v="3"/>
    <n v="13"/>
    <d v="2021-01-29T00:00:00"/>
    <n v="1"/>
    <x v="0"/>
    <s v="No"/>
    <s v="No"/>
    <n v="0"/>
    <n v="4"/>
  </r>
  <r>
    <n v="10313"/>
    <s v="EMP10313"/>
    <n v="36"/>
    <x v="1"/>
    <x v="5"/>
    <x v="4"/>
    <x v="5"/>
    <x v="2"/>
    <x v="2"/>
    <n v="35289"/>
    <n v="3"/>
    <x v="14"/>
    <n v="18"/>
    <d v="2023-07-30T00:00:00"/>
    <n v="3"/>
    <x v="1"/>
    <s v="No"/>
    <s v="No"/>
    <n v="3"/>
    <n v="2"/>
  </r>
  <r>
    <n v="10314"/>
    <s v="EMP10314"/>
    <n v="24"/>
    <x v="0"/>
    <x v="6"/>
    <x v="4"/>
    <x v="9"/>
    <x v="3"/>
    <x v="2"/>
    <n v="146524"/>
    <n v="2"/>
    <x v="4"/>
    <n v="6"/>
    <d v="2014-01-10T00:00:00"/>
    <n v="4"/>
    <x v="3"/>
    <s v="No"/>
    <s v="No"/>
    <n v="1"/>
    <n v="4"/>
  </r>
  <r>
    <n v="10315"/>
    <s v="EMP10315"/>
    <n v="33"/>
    <x v="1"/>
    <x v="4"/>
    <x v="2"/>
    <x v="13"/>
    <x v="3"/>
    <x v="1"/>
    <n v="48640"/>
    <n v="2"/>
    <x v="18"/>
    <n v="13"/>
    <d v="2015-09-05T00:00:00"/>
    <n v="1"/>
    <x v="0"/>
    <s v="No"/>
    <s v="No"/>
    <n v="5"/>
    <n v="4"/>
  </r>
  <r>
    <n v="10316"/>
    <s v="EMP10316"/>
    <n v="31"/>
    <x v="1"/>
    <x v="6"/>
    <x v="2"/>
    <x v="13"/>
    <x v="1"/>
    <x v="0"/>
    <n v="169269"/>
    <n v="1"/>
    <x v="4"/>
    <n v="6"/>
    <d v="2015-10-31T00:00:00"/>
    <n v="1"/>
    <x v="4"/>
    <s v="No"/>
    <s v="No"/>
    <n v="2"/>
    <n v="3"/>
  </r>
  <r>
    <n v="10317"/>
    <s v="EMP10317"/>
    <n v="32"/>
    <x v="0"/>
    <x v="7"/>
    <x v="4"/>
    <x v="9"/>
    <x v="0"/>
    <x v="1"/>
    <n v="59490"/>
    <n v="3"/>
    <x v="7"/>
    <n v="3"/>
    <d v="2017-09-04T00:00:00"/>
    <n v="2"/>
    <x v="2"/>
    <s v="Yes"/>
    <s v="No"/>
    <n v="4"/>
    <n v="4"/>
  </r>
  <r>
    <n v="10318"/>
    <s v="EMP10318"/>
    <n v="49"/>
    <x v="0"/>
    <x v="5"/>
    <x v="4"/>
    <x v="9"/>
    <x v="0"/>
    <x v="0"/>
    <n v="26723"/>
    <n v="1"/>
    <x v="3"/>
    <n v="15"/>
    <d v="2018-03-28T00:00:00"/>
    <n v="1"/>
    <x v="1"/>
    <s v="No"/>
    <s v="No"/>
    <n v="0"/>
    <n v="2"/>
  </r>
  <r>
    <n v="10319"/>
    <s v="EMP10319"/>
    <n v="57"/>
    <x v="1"/>
    <x v="2"/>
    <x v="0"/>
    <x v="8"/>
    <x v="1"/>
    <x v="2"/>
    <n v="111798"/>
    <n v="4"/>
    <x v="19"/>
    <n v="2"/>
    <d v="2014-06-11T00:00:00"/>
    <n v="3"/>
    <x v="3"/>
    <s v="No"/>
    <s v="No"/>
    <n v="0"/>
    <n v="3"/>
  </r>
  <r>
    <n v="10320"/>
    <s v="EMP10320"/>
    <n v="45"/>
    <x v="0"/>
    <x v="2"/>
    <x v="3"/>
    <x v="11"/>
    <x v="2"/>
    <x v="1"/>
    <n v="137020"/>
    <n v="3"/>
    <x v="14"/>
    <n v="18"/>
    <d v="2018-07-26T00:00:00"/>
    <n v="2"/>
    <x v="2"/>
    <s v="No"/>
    <s v="No"/>
    <n v="4"/>
    <n v="1"/>
  </r>
  <r>
    <n v="10321"/>
    <s v="EMP10321"/>
    <n v="54"/>
    <x v="0"/>
    <x v="1"/>
    <x v="0"/>
    <x v="8"/>
    <x v="1"/>
    <x v="1"/>
    <n v="151789"/>
    <n v="4"/>
    <x v="17"/>
    <n v="27"/>
    <d v="2021-07-30T00:00:00"/>
    <n v="4"/>
    <x v="0"/>
    <s v="No"/>
    <s v="No"/>
    <n v="5"/>
    <n v="4"/>
  </r>
  <r>
    <n v="10322"/>
    <s v="EMP10322"/>
    <n v="35"/>
    <x v="1"/>
    <x v="5"/>
    <x v="4"/>
    <x v="5"/>
    <x v="3"/>
    <x v="2"/>
    <n v="75739"/>
    <n v="0"/>
    <x v="2"/>
    <n v="1"/>
    <d v="2012-07-15T00:00:00"/>
    <n v="3"/>
    <x v="1"/>
    <s v="No"/>
    <s v="No"/>
    <n v="4"/>
    <n v="2"/>
  </r>
  <r>
    <n v="10323"/>
    <s v="EMP10323"/>
    <n v="33"/>
    <x v="1"/>
    <x v="0"/>
    <x v="0"/>
    <x v="8"/>
    <x v="0"/>
    <x v="1"/>
    <n v="91694"/>
    <n v="2"/>
    <x v="19"/>
    <n v="6"/>
    <d v="2018-09-25T00:00:00"/>
    <n v="3"/>
    <x v="4"/>
    <s v="No"/>
    <s v="No"/>
    <n v="5"/>
    <n v="1"/>
  </r>
  <r>
    <n v="10324"/>
    <s v="EMP10324"/>
    <n v="42"/>
    <x v="1"/>
    <x v="1"/>
    <x v="1"/>
    <x v="7"/>
    <x v="3"/>
    <x v="2"/>
    <n v="150595"/>
    <n v="0"/>
    <x v="16"/>
    <n v="15"/>
    <d v="2015-01-17T00:00:00"/>
    <n v="3"/>
    <x v="0"/>
    <s v="No"/>
    <s v="No"/>
    <n v="5"/>
    <n v="3"/>
  </r>
  <r>
    <n v="10325"/>
    <s v="EMP10325"/>
    <n v="22"/>
    <x v="0"/>
    <x v="0"/>
    <x v="2"/>
    <x v="13"/>
    <x v="2"/>
    <x v="2"/>
    <n v="176361"/>
    <n v="4"/>
    <x v="19"/>
    <n v="4"/>
    <d v="2013-06-26T00:00:00"/>
    <n v="2"/>
    <x v="0"/>
    <s v="No"/>
    <s v="No"/>
    <n v="4"/>
    <n v="4"/>
  </r>
  <r>
    <n v="10326"/>
    <s v="EMP10326"/>
    <n v="28"/>
    <x v="1"/>
    <x v="1"/>
    <x v="1"/>
    <x v="6"/>
    <x v="3"/>
    <x v="2"/>
    <n v="107444"/>
    <n v="1"/>
    <x v="2"/>
    <n v="4"/>
    <d v="2021-04-13T00:00:00"/>
    <n v="3"/>
    <x v="2"/>
    <s v="Yes"/>
    <s v="No"/>
    <n v="0"/>
    <n v="3"/>
  </r>
  <r>
    <n v="10327"/>
    <s v="EMP10327"/>
    <n v="26"/>
    <x v="1"/>
    <x v="7"/>
    <x v="0"/>
    <x v="0"/>
    <x v="2"/>
    <x v="2"/>
    <n v="157643"/>
    <n v="1"/>
    <x v="2"/>
    <n v="7"/>
    <d v="2023-03-20T00:00:00"/>
    <n v="1"/>
    <x v="0"/>
    <s v="Yes"/>
    <s v="No"/>
    <n v="5"/>
    <n v="2"/>
  </r>
  <r>
    <n v="10328"/>
    <s v="EMP10328"/>
    <n v="23"/>
    <x v="1"/>
    <x v="4"/>
    <x v="1"/>
    <x v="6"/>
    <x v="2"/>
    <x v="2"/>
    <n v="126603"/>
    <n v="0"/>
    <x v="9"/>
    <n v="5"/>
    <d v="2014-08-06T00:00:00"/>
    <n v="1"/>
    <x v="0"/>
    <s v="Yes"/>
    <s v="No"/>
    <n v="6"/>
    <n v="3"/>
  </r>
  <r>
    <n v="10329"/>
    <s v="EMP10329"/>
    <n v="40"/>
    <x v="0"/>
    <x v="7"/>
    <x v="0"/>
    <x v="8"/>
    <x v="0"/>
    <x v="2"/>
    <n v="109116"/>
    <n v="1"/>
    <x v="4"/>
    <n v="9"/>
    <d v="2018-06-05T00:00:00"/>
    <n v="2"/>
    <x v="1"/>
    <s v="Yes"/>
    <s v="No"/>
    <n v="0"/>
    <n v="1"/>
  </r>
  <r>
    <n v="10330"/>
    <s v="EMP10330"/>
    <n v="53"/>
    <x v="0"/>
    <x v="2"/>
    <x v="2"/>
    <x v="13"/>
    <x v="1"/>
    <x v="0"/>
    <n v="79153"/>
    <n v="0"/>
    <x v="14"/>
    <n v="22"/>
    <d v="2024-04-27T00:00:00"/>
    <n v="3"/>
    <x v="0"/>
    <s v="No"/>
    <s v="No"/>
    <n v="2"/>
    <n v="4"/>
  </r>
  <r>
    <n v="10331"/>
    <s v="EMP10331"/>
    <n v="22"/>
    <x v="1"/>
    <x v="7"/>
    <x v="0"/>
    <x v="0"/>
    <x v="2"/>
    <x v="2"/>
    <n v="38226"/>
    <n v="2"/>
    <x v="2"/>
    <n v="4"/>
    <d v="2013-03-16T00:00:00"/>
    <n v="2"/>
    <x v="0"/>
    <s v="Yes"/>
    <s v="No"/>
    <n v="0"/>
    <n v="4"/>
  </r>
  <r>
    <n v="10332"/>
    <s v="EMP10332"/>
    <n v="26"/>
    <x v="1"/>
    <x v="6"/>
    <x v="2"/>
    <x v="14"/>
    <x v="2"/>
    <x v="2"/>
    <n v="50496"/>
    <n v="3"/>
    <x v="3"/>
    <n v="8"/>
    <d v="2022-06-09T00:00:00"/>
    <n v="2"/>
    <x v="1"/>
    <s v="No"/>
    <s v="No"/>
    <n v="6"/>
    <n v="3"/>
  </r>
  <r>
    <n v="10333"/>
    <s v="EMP10333"/>
    <n v="22"/>
    <x v="0"/>
    <x v="1"/>
    <x v="4"/>
    <x v="9"/>
    <x v="1"/>
    <x v="1"/>
    <n v="149606"/>
    <n v="0"/>
    <x v="2"/>
    <n v="4"/>
    <d v="2022-09-26T00:00:00"/>
    <n v="4"/>
    <x v="3"/>
    <s v="No"/>
    <s v="No"/>
    <n v="2"/>
    <n v="1"/>
  </r>
  <r>
    <n v="10334"/>
    <s v="EMP10334"/>
    <n v="50"/>
    <x v="1"/>
    <x v="3"/>
    <x v="3"/>
    <x v="3"/>
    <x v="0"/>
    <x v="2"/>
    <n v="179805"/>
    <n v="1"/>
    <x v="13"/>
    <n v="16"/>
    <d v="2017-06-19T00:00:00"/>
    <n v="4"/>
    <x v="4"/>
    <s v="No"/>
    <s v="No"/>
    <n v="4"/>
    <n v="3"/>
  </r>
  <r>
    <n v="10335"/>
    <s v="EMP10335"/>
    <n v="36"/>
    <x v="0"/>
    <x v="4"/>
    <x v="2"/>
    <x v="13"/>
    <x v="3"/>
    <x v="0"/>
    <n v="45419"/>
    <n v="2"/>
    <x v="8"/>
    <n v="18"/>
    <d v="2014-07-25T00:00:00"/>
    <n v="4"/>
    <x v="3"/>
    <s v="No"/>
    <s v="No"/>
    <n v="4"/>
    <n v="1"/>
  </r>
  <r>
    <n v="10336"/>
    <s v="EMP10336"/>
    <n v="41"/>
    <x v="1"/>
    <x v="0"/>
    <x v="2"/>
    <x v="2"/>
    <x v="1"/>
    <x v="1"/>
    <n v="41117"/>
    <n v="1"/>
    <x v="19"/>
    <n v="5"/>
    <d v="2015-02-12T00:00:00"/>
    <n v="4"/>
    <x v="0"/>
    <s v="No"/>
    <s v="No"/>
    <n v="2"/>
    <n v="4"/>
  </r>
  <r>
    <n v="10337"/>
    <s v="EMP10337"/>
    <n v="49"/>
    <x v="0"/>
    <x v="2"/>
    <x v="2"/>
    <x v="13"/>
    <x v="3"/>
    <x v="1"/>
    <n v="78912"/>
    <n v="2"/>
    <x v="21"/>
    <n v="26"/>
    <d v="2018-09-21T00:00:00"/>
    <n v="1"/>
    <x v="0"/>
    <s v="No"/>
    <s v="No"/>
    <n v="0"/>
    <n v="4"/>
  </r>
  <r>
    <n v="10338"/>
    <s v="EMP10338"/>
    <n v="24"/>
    <x v="1"/>
    <x v="0"/>
    <x v="1"/>
    <x v="1"/>
    <x v="1"/>
    <x v="2"/>
    <n v="168886"/>
    <n v="4"/>
    <x v="2"/>
    <n v="0"/>
    <d v="2020-01-21T00:00:00"/>
    <n v="4"/>
    <x v="1"/>
    <s v="Yes"/>
    <s v="No"/>
    <n v="5"/>
    <n v="4"/>
  </r>
  <r>
    <n v="10339"/>
    <s v="EMP10339"/>
    <n v="48"/>
    <x v="0"/>
    <x v="1"/>
    <x v="4"/>
    <x v="9"/>
    <x v="3"/>
    <x v="0"/>
    <n v="70458"/>
    <n v="2"/>
    <x v="16"/>
    <n v="17"/>
    <d v="2016-03-21T00:00:00"/>
    <n v="2"/>
    <x v="2"/>
    <s v="No"/>
    <s v="No"/>
    <n v="0"/>
    <n v="1"/>
  </r>
  <r>
    <n v="10340"/>
    <s v="EMP10340"/>
    <n v="52"/>
    <x v="1"/>
    <x v="3"/>
    <x v="0"/>
    <x v="0"/>
    <x v="1"/>
    <x v="2"/>
    <n v="60592"/>
    <n v="4"/>
    <x v="19"/>
    <n v="4"/>
    <d v="2021-04-29T00:00:00"/>
    <n v="4"/>
    <x v="0"/>
    <s v="No"/>
    <s v="No"/>
    <n v="6"/>
    <n v="4"/>
  </r>
  <r>
    <n v="10341"/>
    <s v="EMP10341"/>
    <n v="35"/>
    <x v="0"/>
    <x v="1"/>
    <x v="4"/>
    <x v="9"/>
    <x v="0"/>
    <x v="0"/>
    <n v="136351"/>
    <n v="4"/>
    <x v="2"/>
    <n v="7"/>
    <d v="2017-04-23T00:00:00"/>
    <n v="4"/>
    <x v="1"/>
    <s v="No"/>
    <s v="No"/>
    <n v="0"/>
    <n v="4"/>
  </r>
  <r>
    <n v="10342"/>
    <s v="EMP10342"/>
    <n v="54"/>
    <x v="1"/>
    <x v="7"/>
    <x v="0"/>
    <x v="0"/>
    <x v="0"/>
    <x v="1"/>
    <n v="146880"/>
    <n v="4"/>
    <x v="5"/>
    <n v="17"/>
    <d v="2023-09-27T00:00:00"/>
    <n v="3"/>
    <x v="0"/>
    <s v="No"/>
    <s v="No"/>
    <n v="0"/>
    <n v="3"/>
  </r>
  <r>
    <n v="10343"/>
    <s v="EMP10343"/>
    <n v="51"/>
    <x v="1"/>
    <x v="2"/>
    <x v="2"/>
    <x v="14"/>
    <x v="2"/>
    <x v="0"/>
    <n v="159391"/>
    <n v="0"/>
    <x v="16"/>
    <n v="20"/>
    <d v="2021-06-10T00:00:00"/>
    <n v="3"/>
    <x v="0"/>
    <s v="No"/>
    <s v="No"/>
    <n v="2"/>
    <n v="1"/>
  </r>
  <r>
    <n v="10344"/>
    <s v="EMP10344"/>
    <n v="31"/>
    <x v="0"/>
    <x v="4"/>
    <x v="4"/>
    <x v="4"/>
    <x v="2"/>
    <x v="2"/>
    <n v="101481"/>
    <n v="1"/>
    <x v="11"/>
    <n v="12"/>
    <d v="2018-06-07T00:00:00"/>
    <n v="3"/>
    <x v="1"/>
    <s v="No"/>
    <s v="No"/>
    <n v="6"/>
    <n v="3"/>
  </r>
  <r>
    <n v="10345"/>
    <s v="EMP10345"/>
    <n v="28"/>
    <x v="0"/>
    <x v="5"/>
    <x v="0"/>
    <x v="8"/>
    <x v="3"/>
    <x v="0"/>
    <n v="64619"/>
    <n v="4"/>
    <x v="20"/>
    <n v="10"/>
    <d v="2020-04-17T00:00:00"/>
    <n v="1"/>
    <x v="1"/>
    <s v="No"/>
    <s v="No"/>
    <n v="0"/>
    <n v="2"/>
  </r>
  <r>
    <n v="10346"/>
    <s v="EMP10346"/>
    <n v="52"/>
    <x v="1"/>
    <x v="1"/>
    <x v="2"/>
    <x v="14"/>
    <x v="0"/>
    <x v="1"/>
    <n v="125444"/>
    <n v="2"/>
    <x v="3"/>
    <n v="14"/>
    <d v="2015-10-02T00:00:00"/>
    <n v="1"/>
    <x v="3"/>
    <s v="Yes"/>
    <s v="No"/>
    <n v="1"/>
    <n v="4"/>
  </r>
  <r>
    <n v="10347"/>
    <s v="EMP10347"/>
    <n v="40"/>
    <x v="1"/>
    <x v="3"/>
    <x v="4"/>
    <x v="9"/>
    <x v="0"/>
    <x v="2"/>
    <n v="164597"/>
    <n v="3"/>
    <x v="3"/>
    <n v="13"/>
    <d v="2020-09-30T00:00:00"/>
    <n v="4"/>
    <x v="1"/>
    <s v="No"/>
    <s v="No"/>
    <n v="4"/>
    <n v="1"/>
  </r>
  <r>
    <n v="10348"/>
    <s v="EMP10348"/>
    <n v="43"/>
    <x v="1"/>
    <x v="3"/>
    <x v="0"/>
    <x v="8"/>
    <x v="3"/>
    <x v="1"/>
    <n v="96457"/>
    <n v="1"/>
    <x v="20"/>
    <n v="14"/>
    <d v="2017-12-27T00:00:00"/>
    <n v="2"/>
    <x v="0"/>
    <s v="No"/>
    <s v="No"/>
    <n v="2"/>
    <n v="2"/>
  </r>
  <r>
    <n v="10349"/>
    <s v="EMP10349"/>
    <n v="21"/>
    <x v="0"/>
    <x v="1"/>
    <x v="3"/>
    <x v="3"/>
    <x v="1"/>
    <x v="1"/>
    <n v="42813"/>
    <n v="2"/>
    <x v="2"/>
    <n v="3"/>
    <d v="2014-03-11T00:00:00"/>
    <n v="3"/>
    <x v="2"/>
    <s v="No"/>
    <s v="No"/>
    <n v="0"/>
    <n v="1"/>
  </r>
  <r>
    <n v="10350"/>
    <s v="EMP10350"/>
    <n v="24"/>
    <x v="0"/>
    <x v="6"/>
    <x v="2"/>
    <x v="14"/>
    <x v="0"/>
    <x v="1"/>
    <n v="56926"/>
    <n v="1"/>
    <x v="9"/>
    <n v="6"/>
    <d v="2013-12-08T00:00:00"/>
    <n v="3"/>
    <x v="1"/>
    <s v="No"/>
    <s v="No"/>
    <n v="3"/>
    <n v="1"/>
  </r>
  <r>
    <n v="10351"/>
    <s v="EMP10351"/>
    <n v="48"/>
    <x v="1"/>
    <x v="1"/>
    <x v="4"/>
    <x v="9"/>
    <x v="0"/>
    <x v="2"/>
    <n v="92459"/>
    <n v="2"/>
    <x v="9"/>
    <n v="6"/>
    <d v="2018-03-21T00:00:00"/>
    <n v="2"/>
    <x v="4"/>
    <s v="No"/>
    <s v="No"/>
    <n v="0"/>
    <n v="4"/>
  </r>
  <r>
    <n v="10352"/>
    <s v="EMP10352"/>
    <n v="46"/>
    <x v="0"/>
    <x v="4"/>
    <x v="1"/>
    <x v="6"/>
    <x v="3"/>
    <x v="1"/>
    <n v="153989"/>
    <n v="2"/>
    <x v="7"/>
    <n v="5"/>
    <d v="2024-02-15T00:00:00"/>
    <n v="1"/>
    <x v="3"/>
    <s v="No"/>
    <s v="No"/>
    <n v="0"/>
    <n v="1"/>
  </r>
  <r>
    <n v="10353"/>
    <s v="EMP10353"/>
    <n v="37"/>
    <x v="1"/>
    <x v="2"/>
    <x v="2"/>
    <x v="13"/>
    <x v="1"/>
    <x v="1"/>
    <n v="29919"/>
    <n v="2"/>
    <x v="16"/>
    <n v="17"/>
    <d v="2012-01-08T00:00:00"/>
    <n v="4"/>
    <x v="0"/>
    <s v="No"/>
    <s v="No"/>
    <n v="0"/>
    <n v="4"/>
  </r>
  <r>
    <n v="10354"/>
    <s v="EMP10354"/>
    <n v="46"/>
    <x v="0"/>
    <x v="7"/>
    <x v="4"/>
    <x v="9"/>
    <x v="0"/>
    <x v="1"/>
    <n v="166591"/>
    <n v="4"/>
    <x v="3"/>
    <n v="7"/>
    <d v="2020-08-15T00:00:00"/>
    <n v="3"/>
    <x v="1"/>
    <s v="No"/>
    <s v="No"/>
    <n v="5"/>
    <n v="3"/>
  </r>
  <r>
    <n v="10355"/>
    <s v="EMP10355"/>
    <n v="26"/>
    <x v="1"/>
    <x v="5"/>
    <x v="4"/>
    <x v="5"/>
    <x v="1"/>
    <x v="1"/>
    <n v="165149"/>
    <n v="0"/>
    <x v="9"/>
    <n v="6"/>
    <d v="2022-04-23T00:00:00"/>
    <n v="4"/>
    <x v="2"/>
    <s v="No"/>
    <s v="No"/>
    <n v="2"/>
    <n v="4"/>
  </r>
  <r>
    <n v="10356"/>
    <s v="EMP10356"/>
    <n v="43"/>
    <x v="1"/>
    <x v="5"/>
    <x v="0"/>
    <x v="8"/>
    <x v="3"/>
    <x v="2"/>
    <n v="47246"/>
    <n v="0"/>
    <x v="15"/>
    <n v="25"/>
    <d v="2016-04-01T00:00:00"/>
    <n v="3"/>
    <x v="4"/>
    <s v="Yes"/>
    <s v="Yes"/>
    <n v="4"/>
    <n v="4"/>
  </r>
  <r>
    <n v="10357"/>
    <s v="EMP10357"/>
    <n v="42"/>
    <x v="0"/>
    <x v="7"/>
    <x v="0"/>
    <x v="0"/>
    <x v="1"/>
    <x v="1"/>
    <n v="113530"/>
    <n v="4"/>
    <x v="17"/>
    <n v="23"/>
    <d v="2021-02-03T00:00:00"/>
    <n v="2"/>
    <x v="3"/>
    <s v="Yes"/>
    <s v="No"/>
    <n v="0"/>
    <n v="2"/>
  </r>
  <r>
    <n v="10358"/>
    <s v="EMP10358"/>
    <n v="22"/>
    <x v="1"/>
    <x v="2"/>
    <x v="4"/>
    <x v="4"/>
    <x v="0"/>
    <x v="2"/>
    <n v="37006"/>
    <n v="4"/>
    <x v="10"/>
    <n v="3"/>
    <d v="2012-04-27T00:00:00"/>
    <n v="2"/>
    <x v="0"/>
    <s v="Yes"/>
    <s v="Yes"/>
    <n v="0"/>
    <n v="1"/>
  </r>
  <r>
    <n v="10359"/>
    <s v="EMP10359"/>
    <n v="35"/>
    <x v="0"/>
    <x v="6"/>
    <x v="0"/>
    <x v="12"/>
    <x v="2"/>
    <x v="0"/>
    <n v="78121"/>
    <n v="0"/>
    <x v="13"/>
    <n v="17"/>
    <d v="2021-01-06T00:00:00"/>
    <n v="2"/>
    <x v="1"/>
    <s v="No"/>
    <s v="No"/>
    <n v="0"/>
    <n v="1"/>
  </r>
  <r>
    <n v="10360"/>
    <s v="EMP10360"/>
    <n v="47"/>
    <x v="0"/>
    <x v="6"/>
    <x v="3"/>
    <x v="10"/>
    <x v="0"/>
    <x v="1"/>
    <n v="121974"/>
    <n v="4"/>
    <x v="14"/>
    <n v="19"/>
    <d v="2021-11-02T00:00:00"/>
    <n v="4"/>
    <x v="2"/>
    <s v="Yes"/>
    <s v="No"/>
    <n v="0"/>
    <n v="4"/>
  </r>
  <r>
    <n v="10361"/>
    <s v="EMP10361"/>
    <n v="21"/>
    <x v="0"/>
    <x v="2"/>
    <x v="0"/>
    <x v="0"/>
    <x v="3"/>
    <x v="2"/>
    <n v="48367"/>
    <n v="1"/>
    <x v="19"/>
    <n v="3"/>
    <d v="2022-09-04T00:00:00"/>
    <n v="2"/>
    <x v="0"/>
    <s v="No"/>
    <s v="No"/>
    <n v="5"/>
    <n v="1"/>
  </r>
  <r>
    <n v="10362"/>
    <s v="EMP10362"/>
    <n v="52"/>
    <x v="0"/>
    <x v="4"/>
    <x v="2"/>
    <x v="14"/>
    <x v="2"/>
    <x v="1"/>
    <n v="103957"/>
    <n v="4"/>
    <x v="6"/>
    <n v="17"/>
    <d v="2012-02-07T00:00:00"/>
    <n v="2"/>
    <x v="4"/>
    <s v="No"/>
    <s v="No"/>
    <n v="6"/>
    <n v="2"/>
  </r>
  <r>
    <n v="10363"/>
    <s v="EMP10363"/>
    <n v="33"/>
    <x v="0"/>
    <x v="0"/>
    <x v="3"/>
    <x v="10"/>
    <x v="2"/>
    <x v="2"/>
    <n v="64116"/>
    <n v="1"/>
    <x v="16"/>
    <n v="15"/>
    <d v="2015-12-15T00:00:00"/>
    <n v="4"/>
    <x v="1"/>
    <s v="Yes"/>
    <s v="No"/>
    <n v="2"/>
    <n v="4"/>
  </r>
  <r>
    <n v="10364"/>
    <s v="EMP10364"/>
    <n v="24"/>
    <x v="0"/>
    <x v="5"/>
    <x v="0"/>
    <x v="0"/>
    <x v="3"/>
    <x v="1"/>
    <n v="66430"/>
    <n v="4"/>
    <x v="4"/>
    <n v="6"/>
    <d v="2022-11-17T00:00:00"/>
    <n v="3"/>
    <x v="4"/>
    <s v="No"/>
    <s v="Yes"/>
    <n v="1"/>
    <n v="3"/>
  </r>
  <r>
    <n v="10365"/>
    <s v="EMP10365"/>
    <n v="41"/>
    <x v="0"/>
    <x v="7"/>
    <x v="1"/>
    <x v="7"/>
    <x v="3"/>
    <x v="0"/>
    <n v="50706"/>
    <n v="3"/>
    <x v="3"/>
    <n v="13"/>
    <d v="2016-06-26T00:00:00"/>
    <n v="2"/>
    <x v="2"/>
    <s v="No"/>
    <s v="No"/>
    <n v="4"/>
    <n v="4"/>
  </r>
  <r>
    <n v="10366"/>
    <s v="EMP10366"/>
    <n v="44"/>
    <x v="0"/>
    <x v="6"/>
    <x v="1"/>
    <x v="1"/>
    <x v="0"/>
    <x v="1"/>
    <n v="144993"/>
    <n v="4"/>
    <x v="17"/>
    <n v="26"/>
    <d v="2020-01-16T00:00:00"/>
    <n v="1"/>
    <x v="1"/>
    <s v="No"/>
    <s v="No"/>
    <n v="1"/>
    <n v="1"/>
  </r>
  <r>
    <n v="10367"/>
    <s v="EMP10367"/>
    <n v="47"/>
    <x v="0"/>
    <x v="6"/>
    <x v="4"/>
    <x v="9"/>
    <x v="1"/>
    <x v="0"/>
    <n v="115066"/>
    <n v="3"/>
    <x v="3"/>
    <n v="11"/>
    <d v="2015-07-08T00:00:00"/>
    <n v="4"/>
    <x v="2"/>
    <s v="No"/>
    <s v="No"/>
    <n v="4"/>
    <n v="4"/>
  </r>
  <r>
    <n v="10368"/>
    <s v="EMP10368"/>
    <n v="21"/>
    <x v="1"/>
    <x v="6"/>
    <x v="4"/>
    <x v="9"/>
    <x v="0"/>
    <x v="2"/>
    <n v="89658"/>
    <n v="0"/>
    <x v="10"/>
    <n v="3"/>
    <d v="2021-09-27T00:00:00"/>
    <n v="1"/>
    <x v="4"/>
    <s v="No"/>
    <s v="No"/>
    <n v="5"/>
    <n v="1"/>
  </r>
  <r>
    <n v="10369"/>
    <s v="EMP10369"/>
    <n v="46"/>
    <x v="1"/>
    <x v="3"/>
    <x v="4"/>
    <x v="4"/>
    <x v="1"/>
    <x v="0"/>
    <n v="50689"/>
    <n v="2"/>
    <x v="22"/>
    <n v="21"/>
    <d v="2017-05-24T00:00:00"/>
    <n v="3"/>
    <x v="2"/>
    <s v="Yes"/>
    <s v="No"/>
    <n v="5"/>
    <n v="1"/>
  </r>
  <r>
    <n v="10370"/>
    <s v="EMP10370"/>
    <n v="40"/>
    <x v="0"/>
    <x v="3"/>
    <x v="0"/>
    <x v="12"/>
    <x v="1"/>
    <x v="2"/>
    <n v="145398"/>
    <n v="3"/>
    <x v="8"/>
    <n v="18"/>
    <d v="2022-03-15T00:00:00"/>
    <n v="1"/>
    <x v="3"/>
    <s v="No"/>
    <s v="No"/>
    <n v="3"/>
    <n v="3"/>
  </r>
  <r>
    <n v="10371"/>
    <s v="EMP10371"/>
    <n v="39"/>
    <x v="1"/>
    <x v="1"/>
    <x v="2"/>
    <x v="14"/>
    <x v="0"/>
    <x v="1"/>
    <n v="95723"/>
    <n v="2"/>
    <x v="24"/>
    <n v="21"/>
    <d v="2016-08-23T00:00:00"/>
    <n v="1"/>
    <x v="3"/>
    <s v="No"/>
    <s v="No"/>
    <n v="3"/>
    <n v="3"/>
  </r>
  <r>
    <n v="10372"/>
    <s v="EMP10372"/>
    <n v="23"/>
    <x v="1"/>
    <x v="6"/>
    <x v="4"/>
    <x v="4"/>
    <x v="2"/>
    <x v="0"/>
    <n v="121058"/>
    <n v="4"/>
    <x v="10"/>
    <n v="5"/>
    <d v="2013-07-02T00:00:00"/>
    <n v="1"/>
    <x v="4"/>
    <s v="No"/>
    <s v="No"/>
    <n v="5"/>
    <n v="2"/>
  </r>
  <r>
    <n v="10373"/>
    <s v="EMP10373"/>
    <n v="43"/>
    <x v="1"/>
    <x v="7"/>
    <x v="1"/>
    <x v="1"/>
    <x v="3"/>
    <x v="1"/>
    <n v="157006"/>
    <n v="4"/>
    <x v="21"/>
    <n v="25"/>
    <d v="2018-03-20T00:00:00"/>
    <n v="1"/>
    <x v="4"/>
    <s v="Yes"/>
    <s v="No"/>
    <n v="5"/>
    <n v="3"/>
  </r>
  <r>
    <n v="10374"/>
    <s v="EMP10374"/>
    <n v="44"/>
    <x v="0"/>
    <x v="4"/>
    <x v="4"/>
    <x v="4"/>
    <x v="0"/>
    <x v="0"/>
    <n v="74375"/>
    <n v="2"/>
    <x v="22"/>
    <n v="15"/>
    <d v="2013-10-18T00:00:00"/>
    <n v="1"/>
    <x v="2"/>
    <s v="No"/>
    <s v="No"/>
    <n v="3"/>
    <n v="2"/>
  </r>
  <r>
    <n v="10375"/>
    <s v="EMP10375"/>
    <n v="22"/>
    <x v="1"/>
    <x v="0"/>
    <x v="1"/>
    <x v="6"/>
    <x v="2"/>
    <x v="0"/>
    <n v="134192"/>
    <n v="0"/>
    <x v="0"/>
    <n v="4"/>
    <d v="2022-08-18T00:00:00"/>
    <n v="1"/>
    <x v="2"/>
    <s v="No"/>
    <s v="No"/>
    <n v="6"/>
    <n v="3"/>
  </r>
  <r>
    <n v="10376"/>
    <s v="EMP10376"/>
    <n v="42"/>
    <x v="1"/>
    <x v="6"/>
    <x v="4"/>
    <x v="4"/>
    <x v="2"/>
    <x v="0"/>
    <n v="152440"/>
    <n v="2"/>
    <x v="8"/>
    <n v="24"/>
    <d v="2024-04-20T00:00:00"/>
    <n v="2"/>
    <x v="4"/>
    <s v="No"/>
    <s v="No"/>
    <n v="2"/>
    <n v="3"/>
  </r>
  <r>
    <n v="10377"/>
    <s v="EMP10377"/>
    <n v="43"/>
    <x v="1"/>
    <x v="6"/>
    <x v="0"/>
    <x v="0"/>
    <x v="1"/>
    <x v="0"/>
    <n v="144518"/>
    <n v="0"/>
    <x v="9"/>
    <n v="7"/>
    <d v="2024-01-03T00:00:00"/>
    <n v="1"/>
    <x v="1"/>
    <s v="Yes"/>
    <s v="No"/>
    <n v="4"/>
    <n v="2"/>
  </r>
  <r>
    <n v="10378"/>
    <s v="EMP10378"/>
    <n v="44"/>
    <x v="0"/>
    <x v="7"/>
    <x v="4"/>
    <x v="9"/>
    <x v="1"/>
    <x v="1"/>
    <n v="78780"/>
    <n v="2"/>
    <x v="14"/>
    <n v="17"/>
    <d v="2019-02-09T00:00:00"/>
    <n v="1"/>
    <x v="3"/>
    <s v="No"/>
    <s v="No"/>
    <n v="3"/>
    <n v="4"/>
  </r>
  <r>
    <n v="10379"/>
    <s v="EMP10379"/>
    <n v="41"/>
    <x v="0"/>
    <x v="7"/>
    <x v="1"/>
    <x v="1"/>
    <x v="2"/>
    <x v="1"/>
    <n v="26125"/>
    <n v="1"/>
    <x v="17"/>
    <n v="23"/>
    <d v="2023-05-19T00:00:00"/>
    <n v="4"/>
    <x v="1"/>
    <s v="No"/>
    <s v="No"/>
    <n v="5"/>
    <n v="1"/>
  </r>
  <r>
    <n v="10380"/>
    <s v="EMP10380"/>
    <n v="29"/>
    <x v="0"/>
    <x v="0"/>
    <x v="4"/>
    <x v="5"/>
    <x v="1"/>
    <x v="1"/>
    <n v="105761"/>
    <n v="4"/>
    <x v="2"/>
    <n v="6"/>
    <d v="2016-12-10T00:00:00"/>
    <n v="2"/>
    <x v="1"/>
    <s v="No"/>
    <s v="Yes"/>
    <n v="1"/>
    <n v="1"/>
  </r>
  <r>
    <n v="10381"/>
    <s v="EMP10381"/>
    <n v="49"/>
    <x v="0"/>
    <x v="0"/>
    <x v="0"/>
    <x v="8"/>
    <x v="2"/>
    <x v="2"/>
    <n v="159162"/>
    <n v="1"/>
    <x v="11"/>
    <n v="15"/>
    <d v="2022-12-31T00:00:00"/>
    <n v="4"/>
    <x v="1"/>
    <s v="No"/>
    <s v="No"/>
    <n v="3"/>
    <n v="3"/>
  </r>
  <r>
    <n v="10382"/>
    <s v="EMP10382"/>
    <n v="43"/>
    <x v="1"/>
    <x v="3"/>
    <x v="0"/>
    <x v="12"/>
    <x v="3"/>
    <x v="2"/>
    <n v="105762"/>
    <n v="1"/>
    <x v="22"/>
    <n v="22"/>
    <d v="2013-12-18T00:00:00"/>
    <n v="4"/>
    <x v="4"/>
    <s v="Yes"/>
    <s v="No"/>
    <n v="1"/>
    <n v="1"/>
  </r>
  <r>
    <n v="10383"/>
    <s v="EMP10383"/>
    <n v="40"/>
    <x v="1"/>
    <x v="2"/>
    <x v="1"/>
    <x v="7"/>
    <x v="3"/>
    <x v="0"/>
    <n v="162704"/>
    <n v="4"/>
    <x v="20"/>
    <n v="11"/>
    <d v="2020-06-05T00:00:00"/>
    <n v="4"/>
    <x v="0"/>
    <s v="Yes"/>
    <s v="No"/>
    <n v="6"/>
    <n v="2"/>
  </r>
  <r>
    <n v="10384"/>
    <s v="EMP10384"/>
    <n v="45"/>
    <x v="1"/>
    <x v="7"/>
    <x v="1"/>
    <x v="7"/>
    <x v="1"/>
    <x v="0"/>
    <n v="170192"/>
    <n v="0"/>
    <x v="16"/>
    <n v="15"/>
    <d v="2018-10-09T00:00:00"/>
    <n v="2"/>
    <x v="1"/>
    <s v="No"/>
    <s v="No"/>
    <n v="2"/>
    <n v="4"/>
  </r>
  <r>
    <n v="10385"/>
    <s v="EMP10385"/>
    <n v="39"/>
    <x v="1"/>
    <x v="4"/>
    <x v="0"/>
    <x v="8"/>
    <x v="2"/>
    <x v="1"/>
    <n v="72021"/>
    <n v="3"/>
    <x v="16"/>
    <n v="18"/>
    <d v="2012-08-21T00:00:00"/>
    <n v="4"/>
    <x v="1"/>
    <s v="Yes"/>
    <s v="No"/>
    <n v="5"/>
    <n v="4"/>
  </r>
  <r>
    <n v="10386"/>
    <s v="EMP10386"/>
    <n v="53"/>
    <x v="0"/>
    <x v="6"/>
    <x v="0"/>
    <x v="12"/>
    <x v="2"/>
    <x v="0"/>
    <n v="93036"/>
    <n v="0"/>
    <x v="9"/>
    <n v="5"/>
    <d v="2015-04-12T00:00:00"/>
    <n v="3"/>
    <x v="1"/>
    <s v="No"/>
    <s v="No"/>
    <n v="3"/>
    <n v="3"/>
  </r>
  <r>
    <n v="10387"/>
    <s v="EMP10387"/>
    <n v="39"/>
    <x v="0"/>
    <x v="1"/>
    <x v="0"/>
    <x v="12"/>
    <x v="2"/>
    <x v="1"/>
    <n v="159707"/>
    <n v="2"/>
    <x v="4"/>
    <n v="8"/>
    <d v="2014-02-13T00:00:00"/>
    <n v="3"/>
    <x v="1"/>
    <s v="No"/>
    <s v="No"/>
    <n v="0"/>
    <n v="3"/>
  </r>
  <r>
    <n v="10388"/>
    <s v="EMP10388"/>
    <n v="29"/>
    <x v="1"/>
    <x v="5"/>
    <x v="1"/>
    <x v="7"/>
    <x v="1"/>
    <x v="1"/>
    <n v="122783"/>
    <n v="1"/>
    <x v="3"/>
    <n v="11"/>
    <d v="2019-08-19T00:00:00"/>
    <n v="2"/>
    <x v="0"/>
    <s v="No"/>
    <s v="No"/>
    <n v="4"/>
    <n v="1"/>
  </r>
  <r>
    <n v="10389"/>
    <s v="EMP10389"/>
    <n v="25"/>
    <x v="0"/>
    <x v="7"/>
    <x v="4"/>
    <x v="9"/>
    <x v="2"/>
    <x v="0"/>
    <n v="59401"/>
    <n v="2"/>
    <x v="2"/>
    <n v="7"/>
    <d v="2019-10-23T00:00:00"/>
    <n v="1"/>
    <x v="3"/>
    <s v="No"/>
    <s v="No"/>
    <n v="1"/>
    <n v="2"/>
  </r>
  <r>
    <n v="10390"/>
    <s v="EMP10390"/>
    <n v="35"/>
    <x v="1"/>
    <x v="4"/>
    <x v="1"/>
    <x v="6"/>
    <x v="0"/>
    <x v="0"/>
    <n v="57858"/>
    <n v="3"/>
    <x v="4"/>
    <n v="8"/>
    <d v="2013-10-05T00:00:00"/>
    <n v="4"/>
    <x v="3"/>
    <s v="No"/>
    <s v="No"/>
    <n v="1"/>
    <n v="1"/>
  </r>
  <r>
    <n v="10391"/>
    <s v="EMP10391"/>
    <n v="53"/>
    <x v="0"/>
    <x v="4"/>
    <x v="0"/>
    <x v="8"/>
    <x v="0"/>
    <x v="1"/>
    <n v="147967"/>
    <n v="1"/>
    <x v="7"/>
    <n v="7"/>
    <d v="2012-12-20T00:00:00"/>
    <n v="2"/>
    <x v="2"/>
    <s v="Yes"/>
    <s v="No"/>
    <n v="5"/>
    <n v="3"/>
  </r>
  <r>
    <n v="10392"/>
    <s v="EMP10392"/>
    <n v="30"/>
    <x v="1"/>
    <x v="5"/>
    <x v="0"/>
    <x v="0"/>
    <x v="0"/>
    <x v="0"/>
    <n v="176978"/>
    <n v="4"/>
    <x v="9"/>
    <n v="10"/>
    <d v="2015-08-08T00:00:00"/>
    <n v="1"/>
    <x v="0"/>
    <s v="No"/>
    <s v="No"/>
    <n v="1"/>
    <n v="2"/>
  </r>
  <r>
    <n v="10393"/>
    <s v="EMP10393"/>
    <n v="55"/>
    <x v="0"/>
    <x v="7"/>
    <x v="3"/>
    <x v="10"/>
    <x v="0"/>
    <x v="0"/>
    <n v="50869"/>
    <n v="2"/>
    <x v="4"/>
    <n v="14"/>
    <d v="2022-08-24T00:00:00"/>
    <n v="4"/>
    <x v="4"/>
    <s v="No"/>
    <s v="No"/>
    <n v="1"/>
    <n v="2"/>
  </r>
  <r>
    <n v="10394"/>
    <s v="EMP10394"/>
    <n v="41"/>
    <x v="0"/>
    <x v="2"/>
    <x v="4"/>
    <x v="5"/>
    <x v="0"/>
    <x v="0"/>
    <n v="147133"/>
    <n v="2"/>
    <x v="7"/>
    <n v="11"/>
    <d v="2015-01-18T00:00:00"/>
    <n v="4"/>
    <x v="3"/>
    <s v="No"/>
    <s v="No"/>
    <n v="3"/>
    <n v="3"/>
  </r>
  <r>
    <n v="10395"/>
    <s v="EMP10395"/>
    <n v="40"/>
    <x v="1"/>
    <x v="4"/>
    <x v="4"/>
    <x v="4"/>
    <x v="3"/>
    <x v="1"/>
    <n v="84211"/>
    <n v="2"/>
    <x v="14"/>
    <n v="22"/>
    <d v="2018-07-08T00:00:00"/>
    <n v="2"/>
    <x v="3"/>
    <s v="No"/>
    <s v="No"/>
    <n v="5"/>
    <n v="4"/>
  </r>
  <r>
    <n v="10396"/>
    <s v="EMP10396"/>
    <n v="49"/>
    <x v="0"/>
    <x v="6"/>
    <x v="0"/>
    <x v="12"/>
    <x v="0"/>
    <x v="2"/>
    <n v="56252"/>
    <n v="1"/>
    <x v="0"/>
    <n v="10"/>
    <d v="2020-12-25T00:00:00"/>
    <n v="3"/>
    <x v="2"/>
    <s v="No"/>
    <s v="No"/>
    <n v="4"/>
    <n v="4"/>
  </r>
  <r>
    <n v="10397"/>
    <s v="EMP10397"/>
    <n v="48"/>
    <x v="1"/>
    <x v="3"/>
    <x v="0"/>
    <x v="0"/>
    <x v="3"/>
    <x v="1"/>
    <n v="98011"/>
    <n v="2"/>
    <x v="1"/>
    <n v="28"/>
    <d v="2020-12-22T00:00:00"/>
    <n v="2"/>
    <x v="4"/>
    <s v="No"/>
    <s v="No"/>
    <n v="0"/>
    <n v="1"/>
  </r>
  <r>
    <n v="10398"/>
    <s v="EMP10398"/>
    <n v="52"/>
    <x v="0"/>
    <x v="0"/>
    <x v="3"/>
    <x v="11"/>
    <x v="1"/>
    <x v="2"/>
    <n v="60286"/>
    <n v="4"/>
    <x v="2"/>
    <n v="1"/>
    <d v="2013-03-08T00:00:00"/>
    <n v="3"/>
    <x v="2"/>
    <s v="No"/>
    <s v="No"/>
    <n v="2"/>
    <n v="1"/>
  </r>
  <r>
    <n v="10399"/>
    <s v="EMP10399"/>
    <n v="54"/>
    <x v="1"/>
    <x v="1"/>
    <x v="0"/>
    <x v="8"/>
    <x v="0"/>
    <x v="0"/>
    <n v="147164"/>
    <n v="3"/>
    <x v="4"/>
    <n v="10"/>
    <d v="2023-03-02T00:00:00"/>
    <n v="1"/>
    <x v="4"/>
    <s v="No"/>
    <s v="No"/>
    <n v="3"/>
    <n v="3"/>
  </r>
  <r>
    <n v="10400"/>
    <s v="EMP10400"/>
    <n v="50"/>
    <x v="0"/>
    <x v="3"/>
    <x v="4"/>
    <x v="9"/>
    <x v="1"/>
    <x v="2"/>
    <n v="33613"/>
    <n v="3"/>
    <x v="9"/>
    <n v="13"/>
    <d v="2018-10-18T00:00:00"/>
    <n v="4"/>
    <x v="3"/>
    <s v="No"/>
    <s v="No"/>
    <n v="4"/>
    <n v="4"/>
  </r>
  <r>
    <n v="10401"/>
    <s v="EMP10401"/>
    <n v="55"/>
    <x v="1"/>
    <x v="3"/>
    <x v="2"/>
    <x v="13"/>
    <x v="2"/>
    <x v="2"/>
    <n v="149757"/>
    <n v="2"/>
    <x v="14"/>
    <n v="19"/>
    <d v="2023-05-13T00:00:00"/>
    <n v="1"/>
    <x v="3"/>
    <s v="Yes"/>
    <s v="No"/>
    <n v="4"/>
    <n v="1"/>
  </r>
  <r>
    <n v="10402"/>
    <s v="EMP10402"/>
    <n v="43"/>
    <x v="0"/>
    <x v="1"/>
    <x v="1"/>
    <x v="1"/>
    <x v="0"/>
    <x v="1"/>
    <n v="114458"/>
    <n v="1"/>
    <x v="11"/>
    <n v="13"/>
    <d v="2021-08-08T00:00:00"/>
    <n v="2"/>
    <x v="2"/>
    <s v="No"/>
    <s v="No"/>
    <n v="5"/>
    <n v="3"/>
  </r>
  <r>
    <n v="10403"/>
    <s v="EMP10403"/>
    <n v="25"/>
    <x v="1"/>
    <x v="3"/>
    <x v="2"/>
    <x v="14"/>
    <x v="3"/>
    <x v="2"/>
    <n v="55007"/>
    <n v="0"/>
    <x v="9"/>
    <n v="7"/>
    <d v="2012-06-10T00:00:00"/>
    <n v="4"/>
    <x v="0"/>
    <s v="No"/>
    <s v="Yes"/>
    <n v="0"/>
    <n v="3"/>
  </r>
  <r>
    <n v="10404"/>
    <s v="EMP10404"/>
    <n v="45"/>
    <x v="1"/>
    <x v="7"/>
    <x v="4"/>
    <x v="4"/>
    <x v="2"/>
    <x v="0"/>
    <n v="175087"/>
    <n v="4"/>
    <x v="7"/>
    <n v="10"/>
    <d v="2014-03-30T00:00:00"/>
    <n v="3"/>
    <x v="1"/>
    <s v="No"/>
    <s v="No"/>
    <n v="3"/>
    <n v="2"/>
  </r>
  <r>
    <n v="10405"/>
    <s v="EMP10405"/>
    <n v="25"/>
    <x v="0"/>
    <x v="5"/>
    <x v="4"/>
    <x v="4"/>
    <x v="0"/>
    <x v="1"/>
    <n v="100328"/>
    <n v="4"/>
    <x v="0"/>
    <n v="4"/>
    <d v="2018-09-01T00:00:00"/>
    <n v="1"/>
    <x v="0"/>
    <s v="No"/>
    <s v="No"/>
    <n v="2"/>
    <n v="3"/>
  </r>
  <r>
    <n v="10406"/>
    <s v="EMP10406"/>
    <n v="54"/>
    <x v="1"/>
    <x v="2"/>
    <x v="0"/>
    <x v="8"/>
    <x v="3"/>
    <x v="1"/>
    <n v="136963"/>
    <n v="4"/>
    <x v="4"/>
    <n v="11"/>
    <d v="2013-09-20T00:00:00"/>
    <n v="3"/>
    <x v="2"/>
    <s v="No"/>
    <s v="No"/>
    <n v="3"/>
    <n v="4"/>
  </r>
  <r>
    <n v="10407"/>
    <s v="EMP10407"/>
    <n v="53"/>
    <x v="1"/>
    <x v="5"/>
    <x v="3"/>
    <x v="3"/>
    <x v="3"/>
    <x v="2"/>
    <n v="168540"/>
    <n v="4"/>
    <x v="9"/>
    <n v="5"/>
    <d v="2023-07-30T00:00:00"/>
    <n v="4"/>
    <x v="0"/>
    <s v="No"/>
    <s v="No"/>
    <n v="5"/>
    <n v="1"/>
  </r>
  <r>
    <n v="10408"/>
    <s v="EMP10408"/>
    <n v="44"/>
    <x v="1"/>
    <x v="4"/>
    <x v="2"/>
    <x v="14"/>
    <x v="1"/>
    <x v="2"/>
    <n v="63730"/>
    <n v="2"/>
    <x v="3"/>
    <n v="9"/>
    <d v="2018-09-25T00:00:00"/>
    <n v="3"/>
    <x v="2"/>
    <s v="No"/>
    <s v="No"/>
    <n v="2"/>
    <n v="2"/>
  </r>
  <r>
    <n v="10409"/>
    <s v="EMP10409"/>
    <n v="28"/>
    <x v="0"/>
    <x v="3"/>
    <x v="4"/>
    <x v="5"/>
    <x v="3"/>
    <x v="1"/>
    <n v="75309"/>
    <n v="0"/>
    <x v="2"/>
    <n v="3"/>
    <d v="2018-12-18T00:00:00"/>
    <n v="2"/>
    <x v="2"/>
    <s v="No"/>
    <s v="No"/>
    <n v="2"/>
    <n v="2"/>
  </r>
  <r>
    <n v="10410"/>
    <s v="EMP10410"/>
    <n v="38"/>
    <x v="0"/>
    <x v="2"/>
    <x v="0"/>
    <x v="12"/>
    <x v="0"/>
    <x v="2"/>
    <n v="36070"/>
    <n v="2"/>
    <x v="16"/>
    <n v="15"/>
    <d v="2013-03-29T00:00:00"/>
    <n v="1"/>
    <x v="4"/>
    <s v="No"/>
    <s v="No"/>
    <n v="6"/>
    <n v="2"/>
  </r>
  <r>
    <n v="10411"/>
    <s v="EMP10411"/>
    <n v="57"/>
    <x v="0"/>
    <x v="4"/>
    <x v="1"/>
    <x v="7"/>
    <x v="2"/>
    <x v="2"/>
    <n v="161828"/>
    <n v="4"/>
    <x v="21"/>
    <n v="29"/>
    <d v="2017-08-24T00:00:00"/>
    <n v="4"/>
    <x v="2"/>
    <s v="No"/>
    <s v="No"/>
    <n v="3"/>
    <n v="2"/>
  </r>
  <r>
    <n v="10412"/>
    <s v="EMP10412"/>
    <n v="32"/>
    <x v="0"/>
    <x v="1"/>
    <x v="1"/>
    <x v="7"/>
    <x v="0"/>
    <x v="2"/>
    <n v="96970"/>
    <n v="4"/>
    <x v="3"/>
    <n v="13"/>
    <d v="2017-09-14T00:00:00"/>
    <n v="4"/>
    <x v="4"/>
    <s v="No"/>
    <s v="Yes"/>
    <n v="5"/>
    <n v="2"/>
  </r>
  <r>
    <n v="10413"/>
    <s v="EMP10413"/>
    <n v="44"/>
    <x v="1"/>
    <x v="0"/>
    <x v="3"/>
    <x v="10"/>
    <x v="1"/>
    <x v="2"/>
    <n v="121400"/>
    <n v="4"/>
    <x v="12"/>
    <n v="9"/>
    <d v="2012-10-12T00:00:00"/>
    <n v="4"/>
    <x v="1"/>
    <s v="No"/>
    <s v="No"/>
    <n v="5"/>
    <n v="3"/>
  </r>
  <r>
    <n v="10414"/>
    <s v="EMP10414"/>
    <n v="36"/>
    <x v="1"/>
    <x v="5"/>
    <x v="0"/>
    <x v="8"/>
    <x v="2"/>
    <x v="0"/>
    <n v="126835"/>
    <n v="1"/>
    <x v="2"/>
    <n v="6"/>
    <d v="2017-09-24T00:00:00"/>
    <n v="4"/>
    <x v="1"/>
    <s v="No"/>
    <s v="No"/>
    <n v="6"/>
    <n v="4"/>
  </r>
  <r>
    <n v="10415"/>
    <s v="EMP10415"/>
    <n v="26"/>
    <x v="1"/>
    <x v="6"/>
    <x v="0"/>
    <x v="12"/>
    <x v="2"/>
    <x v="1"/>
    <n v="148493"/>
    <n v="0"/>
    <x v="4"/>
    <n v="8"/>
    <d v="2021-06-22T00:00:00"/>
    <n v="3"/>
    <x v="4"/>
    <s v="No"/>
    <s v="No"/>
    <n v="4"/>
    <n v="3"/>
  </r>
  <r>
    <n v="10416"/>
    <s v="EMP10416"/>
    <n v="22"/>
    <x v="0"/>
    <x v="1"/>
    <x v="4"/>
    <x v="4"/>
    <x v="0"/>
    <x v="0"/>
    <n v="73166"/>
    <n v="1"/>
    <x v="7"/>
    <n v="4"/>
    <d v="2012-01-26T00:00:00"/>
    <n v="2"/>
    <x v="0"/>
    <s v="No"/>
    <s v="No"/>
    <n v="5"/>
    <n v="2"/>
  </r>
  <r>
    <n v="10417"/>
    <s v="EMP10417"/>
    <n v="47"/>
    <x v="1"/>
    <x v="1"/>
    <x v="2"/>
    <x v="13"/>
    <x v="2"/>
    <x v="0"/>
    <n v="143355"/>
    <n v="0"/>
    <x v="16"/>
    <n v="17"/>
    <d v="2017-11-05T00:00:00"/>
    <n v="4"/>
    <x v="1"/>
    <s v="Yes"/>
    <s v="No"/>
    <n v="1"/>
    <n v="4"/>
  </r>
  <r>
    <n v="10418"/>
    <s v="EMP10418"/>
    <n v="35"/>
    <x v="0"/>
    <x v="6"/>
    <x v="4"/>
    <x v="4"/>
    <x v="0"/>
    <x v="2"/>
    <n v="31021"/>
    <n v="4"/>
    <x v="14"/>
    <n v="17"/>
    <d v="2013-12-29T00:00:00"/>
    <n v="4"/>
    <x v="0"/>
    <s v="No"/>
    <s v="No"/>
    <n v="2"/>
    <n v="2"/>
  </r>
  <r>
    <n v="10419"/>
    <s v="EMP10419"/>
    <n v="31"/>
    <x v="0"/>
    <x v="7"/>
    <x v="0"/>
    <x v="12"/>
    <x v="0"/>
    <x v="0"/>
    <n v="28700"/>
    <n v="1"/>
    <x v="6"/>
    <n v="13"/>
    <d v="2021-10-04T00:00:00"/>
    <n v="2"/>
    <x v="1"/>
    <s v="No"/>
    <s v="No"/>
    <n v="2"/>
    <n v="4"/>
  </r>
  <r>
    <n v="10420"/>
    <s v="EMP10420"/>
    <n v="48"/>
    <x v="0"/>
    <x v="0"/>
    <x v="4"/>
    <x v="5"/>
    <x v="2"/>
    <x v="2"/>
    <n v="81509"/>
    <n v="1"/>
    <x v="12"/>
    <n v="12"/>
    <d v="2021-05-19T00:00:00"/>
    <n v="4"/>
    <x v="2"/>
    <s v="Yes"/>
    <s v="No"/>
    <n v="2"/>
    <n v="4"/>
  </r>
  <r>
    <n v="10421"/>
    <s v="EMP10421"/>
    <n v="51"/>
    <x v="0"/>
    <x v="2"/>
    <x v="0"/>
    <x v="0"/>
    <x v="0"/>
    <x v="0"/>
    <n v="109736"/>
    <n v="4"/>
    <x v="25"/>
    <n v="28"/>
    <d v="2016-10-04T00:00:00"/>
    <n v="1"/>
    <x v="3"/>
    <s v="No"/>
    <s v="No"/>
    <n v="2"/>
    <n v="2"/>
  </r>
  <r>
    <n v="10422"/>
    <s v="EMP10422"/>
    <n v="23"/>
    <x v="0"/>
    <x v="6"/>
    <x v="4"/>
    <x v="9"/>
    <x v="0"/>
    <x v="1"/>
    <n v="91494"/>
    <n v="1"/>
    <x v="0"/>
    <n v="5"/>
    <d v="2018-10-14T00:00:00"/>
    <n v="3"/>
    <x v="2"/>
    <s v="No"/>
    <s v="No"/>
    <n v="4"/>
    <n v="4"/>
  </r>
  <r>
    <n v="10423"/>
    <s v="EMP10423"/>
    <n v="29"/>
    <x v="0"/>
    <x v="0"/>
    <x v="3"/>
    <x v="11"/>
    <x v="1"/>
    <x v="2"/>
    <n v="108182"/>
    <n v="2"/>
    <x v="6"/>
    <n v="11"/>
    <d v="2021-09-16T00:00:00"/>
    <n v="3"/>
    <x v="4"/>
    <s v="Yes"/>
    <s v="Yes"/>
    <n v="2"/>
    <n v="3"/>
  </r>
  <r>
    <n v="10424"/>
    <s v="EMP10424"/>
    <n v="54"/>
    <x v="1"/>
    <x v="7"/>
    <x v="2"/>
    <x v="2"/>
    <x v="0"/>
    <x v="0"/>
    <n v="139235"/>
    <n v="1"/>
    <x v="9"/>
    <n v="10"/>
    <d v="2023-01-07T00:00:00"/>
    <n v="1"/>
    <x v="2"/>
    <s v="No"/>
    <s v="No"/>
    <n v="1"/>
    <n v="1"/>
  </r>
  <r>
    <n v="10425"/>
    <s v="EMP10425"/>
    <n v="31"/>
    <x v="1"/>
    <x v="7"/>
    <x v="4"/>
    <x v="9"/>
    <x v="3"/>
    <x v="2"/>
    <n v="139407"/>
    <n v="0"/>
    <x v="10"/>
    <n v="8"/>
    <d v="2012-11-30T00:00:00"/>
    <n v="2"/>
    <x v="3"/>
    <s v="No"/>
    <s v="No"/>
    <n v="2"/>
    <n v="1"/>
  </r>
  <r>
    <n v="10426"/>
    <s v="EMP10426"/>
    <n v="32"/>
    <x v="0"/>
    <x v="6"/>
    <x v="1"/>
    <x v="1"/>
    <x v="3"/>
    <x v="0"/>
    <n v="158362"/>
    <n v="1"/>
    <x v="13"/>
    <n v="14"/>
    <d v="2016-10-05T00:00:00"/>
    <n v="4"/>
    <x v="3"/>
    <s v="No"/>
    <s v="No"/>
    <n v="2"/>
    <n v="1"/>
  </r>
  <r>
    <n v="10427"/>
    <s v="EMP10427"/>
    <n v="28"/>
    <x v="1"/>
    <x v="7"/>
    <x v="3"/>
    <x v="3"/>
    <x v="3"/>
    <x v="1"/>
    <n v="122926"/>
    <n v="2"/>
    <x v="12"/>
    <n v="10"/>
    <d v="2019-04-04T00:00:00"/>
    <n v="1"/>
    <x v="1"/>
    <s v="Yes"/>
    <s v="Yes"/>
    <n v="0"/>
    <n v="4"/>
  </r>
  <r>
    <n v="10428"/>
    <s v="EMP10428"/>
    <n v="57"/>
    <x v="0"/>
    <x v="3"/>
    <x v="3"/>
    <x v="3"/>
    <x v="0"/>
    <x v="2"/>
    <n v="80408"/>
    <n v="2"/>
    <x v="10"/>
    <n v="5"/>
    <d v="2019-04-01T00:00:00"/>
    <n v="2"/>
    <x v="2"/>
    <s v="No"/>
    <s v="No"/>
    <n v="6"/>
    <n v="4"/>
  </r>
  <r>
    <n v="10429"/>
    <s v="EMP10429"/>
    <n v="34"/>
    <x v="0"/>
    <x v="3"/>
    <x v="0"/>
    <x v="0"/>
    <x v="2"/>
    <x v="1"/>
    <n v="126843"/>
    <n v="4"/>
    <x v="11"/>
    <n v="16"/>
    <d v="2015-06-16T00:00:00"/>
    <n v="2"/>
    <x v="1"/>
    <s v="Yes"/>
    <s v="No"/>
    <n v="5"/>
    <n v="1"/>
  </r>
  <r>
    <n v="10430"/>
    <s v="EMP10430"/>
    <n v="33"/>
    <x v="1"/>
    <x v="3"/>
    <x v="3"/>
    <x v="3"/>
    <x v="2"/>
    <x v="1"/>
    <n v="141770"/>
    <n v="1"/>
    <x v="11"/>
    <n v="15"/>
    <d v="2018-01-08T00:00:00"/>
    <n v="4"/>
    <x v="4"/>
    <s v="No"/>
    <s v="No"/>
    <n v="0"/>
    <n v="1"/>
  </r>
  <r>
    <n v="10431"/>
    <s v="EMP10431"/>
    <n v="50"/>
    <x v="0"/>
    <x v="4"/>
    <x v="2"/>
    <x v="2"/>
    <x v="3"/>
    <x v="2"/>
    <n v="65650"/>
    <n v="1"/>
    <x v="16"/>
    <n v="23"/>
    <d v="2023-10-08T00:00:00"/>
    <n v="2"/>
    <x v="1"/>
    <s v="Yes"/>
    <s v="No"/>
    <n v="6"/>
    <n v="2"/>
  </r>
  <r>
    <n v="10432"/>
    <s v="EMP10432"/>
    <n v="39"/>
    <x v="0"/>
    <x v="4"/>
    <x v="2"/>
    <x v="2"/>
    <x v="3"/>
    <x v="1"/>
    <n v="169439"/>
    <n v="4"/>
    <x v="19"/>
    <n v="2"/>
    <d v="2023-07-07T00:00:00"/>
    <n v="3"/>
    <x v="1"/>
    <s v="Yes"/>
    <s v="No"/>
    <n v="2"/>
    <n v="1"/>
  </r>
  <r>
    <n v="10433"/>
    <s v="EMP10433"/>
    <n v="28"/>
    <x v="1"/>
    <x v="2"/>
    <x v="2"/>
    <x v="14"/>
    <x v="2"/>
    <x v="1"/>
    <n v="72068"/>
    <n v="3"/>
    <x v="19"/>
    <n v="8"/>
    <d v="2013-01-05T00:00:00"/>
    <n v="4"/>
    <x v="0"/>
    <s v="Yes"/>
    <s v="No"/>
    <n v="6"/>
    <n v="3"/>
  </r>
  <r>
    <n v="10434"/>
    <s v="EMP10434"/>
    <n v="34"/>
    <x v="0"/>
    <x v="4"/>
    <x v="3"/>
    <x v="10"/>
    <x v="0"/>
    <x v="0"/>
    <n v="45505"/>
    <n v="3"/>
    <x v="18"/>
    <n v="9"/>
    <d v="2021-09-23T00:00:00"/>
    <n v="4"/>
    <x v="4"/>
    <s v="No"/>
    <s v="Yes"/>
    <n v="6"/>
    <n v="4"/>
  </r>
  <r>
    <n v="10435"/>
    <s v="EMP10435"/>
    <n v="44"/>
    <x v="1"/>
    <x v="0"/>
    <x v="3"/>
    <x v="3"/>
    <x v="1"/>
    <x v="0"/>
    <n v="104339"/>
    <n v="1"/>
    <x v="19"/>
    <n v="4"/>
    <d v="2015-01-11T00:00:00"/>
    <n v="4"/>
    <x v="2"/>
    <s v="Yes"/>
    <s v="Yes"/>
    <n v="5"/>
    <n v="2"/>
  </r>
  <r>
    <n v="10436"/>
    <s v="EMP10436"/>
    <n v="55"/>
    <x v="0"/>
    <x v="6"/>
    <x v="4"/>
    <x v="4"/>
    <x v="1"/>
    <x v="1"/>
    <n v="47568"/>
    <n v="3"/>
    <x v="12"/>
    <n v="16"/>
    <d v="2015-04-28T00:00:00"/>
    <n v="4"/>
    <x v="4"/>
    <s v="No"/>
    <s v="Yes"/>
    <n v="0"/>
    <n v="4"/>
  </r>
  <r>
    <n v="10437"/>
    <s v="EMP10437"/>
    <n v="33"/>
    <x v="1"/>
    <x v="3"/>
    <x v="2"/>
    <x v="14"/>
    <x v="3"/>
    <x v="2"/>
    <n v="174272"/>
    <n v="4"/>
    <x v="11"/>
    <n v="12"/>
    <d v="2019-06-27T00:00:00"/>
    <n v="3"/>
    <x v="3"/>
    <s v="Yes"/>
    <s v="No"/>
    <n v="3"/>
    <n v="4"/>
  </r>
  <r>
    <n v="10438"/>
    <s v="EMP10438"/>
    <n v="58"/>
    <x v="1"/>
    <x v="4"/>
    <x v="4"/>
    <x v="4"/>
    <x v="2"/>
    <x v="1"/>
    <n v="85792"/>
    <n v="3"/>
    <x v="25"/>
    <n v="22"/>
    <d v="2023-11-06T00:00:00"/>
    <n v="4"/>
    <x v="3"/>
    <s v="Yes"/>
    <s v="No"/>
    <n v="3"/>
    <n v="3"/>
  </r>
  <r>
    <n v="10439"/>
    <s v="EMP10439"/>
    <n v="48"/>
    <x v="0"/>
    <x v="5"/>
    <x v="4"/>
    <x v="4"/>
    <x v="2"/>
    <x v="1"/>
    <n v="67292"/>
    <n v="3"/>
    <x v="12"/>
    <n v="12"/>
    <d v="2022-07-11T00:00:00"/>
    <n v="2"/>
    <x v="1"/>
    <s v="No"/>
    <s v="No"/>
    <n v="5"/>
    <n v="4"/>
  </r>
  <r>
    <n v="10440"/>
    <s v="EMP10440"/>
    <n v="44"/>
    <x v="1"/>
    <x v="7"/>
    <x v="4"/>
    <x v="4"/>
    <x v="1"/>
    <x v="0"/>
    <n v="67474"/>
    <n v="1"/>
    <x v="24"/>
    <n v="22"/>
    <d v="2018-05-02T00:00:00"/>
    <n v="2"/>
    <x v="0"/>
    <s v="No"/>
    <s v="No"/>
    <n v="3"/>
    <n v="1"/>
  </r>
  <r>
    <n v="10441"/>
    <s v="EMP10441"/>
    <n v="40"/>
    <x v="0"/>
    <x v="6"/>
    <x v="4"/>
    <x v="9"/>
    <x v="1"/>
    <x v="1"/>
    <n v="79901"/>
    <n v="0"/>
    <x v="14"/>
    <n v="17"/>
    <d v="2012-05-28T00:00:00"/>
    <n v="1"/>
    <x v="1"/>
    <s v="No"/>
    <s v="No"/>
    <n v="3"/>
    <n v="1"/>
  </r>
  <r>
    <n v="10442"/>
    <s v="EMP10442"/>
    <n v="28"/>
    <x v="0"/>
    <x v="2"/>
    <x v="2"/>
    <x v="14"/>
    <x v="1"/>
    <x v="1"/>
    <n v="152497"/>
    <n v="4"/>
    <x v="0"/>
    <n v="9"/>
    <d v="2019-12-20T00:00:00"/>
    <n v="1"/>
    <x v="3"/>
    <s v="No"/>
    <s v="No"/>
    <n v="3"/>
    <n v="4"/>
  </r>
  <r>
    <n v="10443"/>
    <s v="EMP10443"/>
    <n v="27"/>
    <x v="0"/>
    <x v="6"/>
    <x v="0"/>
    <x v="0"/>
    <x v="2"/>
    <x v="1"/>
    <n v="157987"/>
    <n v="3"/>
    <x v="10"/>
    <n v="3"/>
    <d v="2014-08-25T00:00:00"/>
    <n v="4"/>
    <x v="3"/>
    <s v="No"/>
    <s v="No"/>
    <n v="1"/>
    <n v="3"/>
  </r>
  <r>
    <n v="10444"/>
    <s v="EMP10444"/>
    <n v="28"/>
    <x v="0"/>
    <x v="2"/>
    <x v="3"/>
    <x v="10"/>
    <x v="1"/>
    <x v="0"/>
    <n v="140109"/>
    <n v="2"/>
    <x v="4"/>
    <n v="6"/>
    <d v="2017-07-02T00:00:00"/>
    <n v="3"/>
    <x v="4"/>
    <s v="No"/>
    <s v="No"/>
    <n v="2"/>
    <n v="2"/>
  </r>
  <r>
    <n v="10445"/>
    <s v="EMP10445"/>
    <n v="47"/>
    <x v="0"/>
    <x v="1"/>
    <x v="1"/>
    <x v="6"/>
    <x v="0"/>
    <x v="2"/>
    <n v="61174"/>
    <n v="1"/>
    <x v="23"/>
    <n v="29"/>
    <d v="2021-04-09T00:00:00"/>
    <n v="1"/>
    <x v="0"/>
    <s v="No"/>
    <s v="No"/>
    <n v="0"/>
    <n v="1"/>
  </r>
  <r>
    <n v="10446"/>
    <s v="EMP10446"/>
    <n v="46"/>
    <x v="0"/>
    <x v="0"/>
    <x v="3"/>
    <x v="11"/>
    <x v="2"/>
    <x v="2"/>
    <n v="138789"/>
    <n v="3"/>
    <x v="10"/>
    <n v="7"/>
    <d v="2012-10-30T00:00:00"/>
    <n v="3"/>
    <x v="1"/>
    <s v="No"/>
    <s v="No"/>
    <n v="2"/>
    <n v="1"/>
  </r>
  <r>
    <n v="10447"/>
    <s v="EMP10447"/>
    <n v="30"/>
    <x v="1"/>
    <x v="7"/>
    <x v="3"/>
    <x v="3"/>
    <x v="2"/>
    <x v="1"/>
    <n v="141965"/>
    <n v="3"/>
    <x v="20"/>
    <n v="12"/>
    <d v="2024-03-17T00:00:00"/>
    <n v="2"/>
    <x v="1"/>
    <s v="No"/>
    <s v="No"/>
    <n v="0"/>
    <n v="1"/>
  </r>
  <r>
    <n v="10448"/>
    <s v="EMP10448"/>
    <n v="45"/>
    <x v="0"/>
    <x v="1"/>
    <x v="2"/>
    <x v="2"/>
    <x v="1"/>
    <x v="0"/>
    <n v="161438"/>
    <n v="0"/>
    <x v="14"/>
    <n v="21"/>
    <d v="2016-10-16T00:00:00"/>
    <n v="3"/>
    <x v="2"/>
    <s v="Yes"/>
    <s v="No"/>
    <n v="6"/>
    <n v="3"/>
  </r>
  <r>
    <n v="10449"/>
    <s v="EMP10449"/>
    <n v="28"/>
    <x v="0"/>
    <x v="4"/>
    <x v="4"/>
    <x v="4"/>
    <x v="3"/>
    <x v="2"/>
    <n v="122774"/>
    <n v="4"/>
    <x v="0"/>
    <n v="10"/>
    <d v="2019-12-13T00:00:00"/>
    <n v="1"/>
    <x v="4"/>
    <s v="Yes"/>
    <s v="No"/>
    <n v="2"/>
    <n v="2"/>
  </r>
  <r>
    <n v="10450"/>
    <s v="EMP10450"/>
    <n v="55"/>
    <x v="0"/>
    <x v="5"/>
    <x v="2"/>
    <x v="13"/>
    <x v="0"/>
    <x v="2"/>
    <n v="116838"/>
    <n v="4"/>
    <x v="12"/>
    <n v="13"/>
    <d v="2015-02-20T00:00:00"/>
    <n v="2"/>
    <x v="1"/>
    <s v="No"/>
    <s v="No"/>
    <n v="3"/>
    <n v="1"/>
  </r>
  <r>
    <n v="10451"/>
    <s v="EMP10451"/>
    <n v="48"/>
    <x v="1"/>
    <x v="7"/>
    <x v="1"/>
    <x v="6"/>
    <x v="0"/>
    <x v="2"/>
    <n v="46481"/>
    <n v="4"/>
    <x v="19"/>
    <n v="2"/>
    <d v="2021-07-12T00:00:00"/>
    <n v="4"/>
    <x v="0"/>
    <s v="No"/>
    <s v="No"/>
    <n v="4"/>
    <n v="4"/>
  </r>
  <r>
    <n v="10452"/>
    <s v="EMP10452"/>
    <n v="52"/>
    <x v="1"/>
    <x v="6"/>
    <x v="3"/>
    <x v="3"/>
    <x v="3"/>
    <x v="1"/>
    <n v="140364"/>
    <n v="3"/>
    <x v="25"/>
    <n v="29"/>
    <d v="2021-05-08T00:00:00"/>
    <n v="2"/>
    <x v="0"/>
    <s v="No"/>
    <s v="No"/>
    <n v="6"/>
    <n v="1"/>
  </r>
  <r>
    <n v="10453"/>
    <s v="EMP10453"/>
    <n v="51"/>
    <x v="0"/>
    <x v="4"/>
    <x v="1"/>
    <x v="1"/>
    <x v="2"/>
    <x v="1"/>
    <n v="66114"/>
    <n v="2"/>
    <x v="14"/>
    <n v="22"/>
    <d v="2014-08-30T00:00:00"/>
    <n v="1"/>
    <x v="0"/>
    <s v="No"/>
    <s v="No"/>
    <n v="1"/>
    <n v="1"/>
  </r>
  <r>
    <n v="10454"/>
    <s v="EMP10454"/>
    <n v="44"/>
    <x v="1"/>
    <x v="0"/>
    <x v="3"/>
    <x v="11"/>
    <x v="2"/>
    <x v="2"/>
    <n v="102065"/>
    <n v="1"/>
    <x v="16"/>
    <n v="15"/>
    <d v="2015-03-16T00:00:00"/>
    <n v="2"/>
    <x v="4"/>
    <s v="Yes"/>
    <s v="No"/>
    <n v="0"/>
    <n v="1"/>
  </r>
  <r>
    <n v="10455"/>
    <s v="EMP10455"/>
    <n v="25"/>
    <x v="0"/>
    <x v="7"/>
    <x v="2"/>
    <x v="2"/>
    <x v="1"/>
    <x v="0"/>
    <n v="134464"/>
    <n v="4"/>
    <x v="3"/>
    <n v="7"/>
    <d v="2022-02-22T00:00:00"/>
    <n v="4"/>
    <x v="4"/>
    <s v="No"/>
    <s v="No"/>
    <n v="5"/>
    <n v="4"/>
  </r>
  <r>
    <n v="10456"/>
    <s v="EMP10456"/>
    <n v="41"/>
    <x v="0"/>
    <x v="7"/>
    <x v="1"/>
    <x v="6"/>
    <x v="2"/>
    <x v="1"/>
    <n v="132381"/>
    <n v="0"/>
    <x v="11"/>
    <n v="15"/>
    <d v="2020-11-13T00:00:00"/>
    <n v="2"/>
    <x v="3"/>
    <s v="No"/>
    <s v="Yes"/>
    <n v="4"/>
    <n v="3"/>
  </r>
  <r>
    <n v="10457"/>
    <s v="EMP10457"/>
    <n v="28"/>
    <x v="0"/>
    <x v="7"/>
    <x v="2"/>
    <x v="13"/>
    <x v="0"/>
    <x v="0"/>
    <n v="75443"/>
    <n v="4"/>
    <x v="12"/>
    <n v="10"/>
    <d v="2013-03-09T00:00:00"/>
    <n v="2"/>
    <x v="3"/>
    <s v="No"/>
    <s v="No"/>
    <n v="2"/>
    <n v="2"/>
  </r>
  <r>
    <n v="10458"/>
    <s v="EMP10458"/>
    <n v="58"/>
    <x v="1"/>
    <x v="0"/>
    <x v="1"/>
    <x v="6"/>
    <x v="2"/>
    <x v="2"/>
    <n v="47189"/>
    <n v="1"/>
    <x v="23"/>
    <n v="33"/>
    <d v="2019-03-09T00:00:00"/>
    <n v="4"/>
    <x v="3"/>
    <s v="No"/>
    <s v="Yes"/>
    <n v="6"/>
    <n v="3"/>
  </r>
  <r>
    <n v="10459"/>
    <s v="EMP10459"/>
    <n v="26"/>
    <x v="0"/>
    <x v="4"/>
    <x v="4"/>
    <x v="9"/>
    <x v="1"/>
    <x v="2"/>
    <n v="51039"/>
    <n v="3"/>
    <x v="18"/>
    <n v="8"/>
    <d v="2018-05-26T00:00:00"/>
    <n v="2"/>
    <x v="3"/>
    <s v="Yes"/>
    <s v="No"/>
    <n v="4"/>
    <n v="3"/>
  </r>
  <r>
    <n v="10460"/>
    <s v="EMP10460"/>
    <n v="24"/>
    <x v="1"/>
    <x v="3"/>
    <x v="1"/>
    <x v="7"/>
    <x v="0"/>
    <x v="0"/>
    <n v="127220"/>
    <n v="1"/>
    <x v="2"/>
    <n v="5"/>
    <d v="2015-03-13T00:00:00"/>
    <n v="2"/>
    <x v="0"/>
    <s v="No"/>
    <s v="No"/>
    <n v="4"/>
    <n v="2"/>
  </r>
  <r>
    <n v="10461"/>
    <s v="EMP10461"/>
    <n v="53"/>
    <x v="1"/>
    <x v="7"/>
    <x v="4"/>
    <x v="4"/>
    <x v="0"/>
    <x v="2"/>
    <n v="55167"/>
    <n v="1"/>
    <x v="18"/>
    <n v="8"/>
    <d v="2019-02-20T00:00:00"/>
    <n v="1"/>
    <x v="1"/>
    <s v="No"/>
    <s v="No"/>
    <n v="4"/>
    <n v="1"/>
  </r>
  <r>
    <n v="10462"/>
    <s v="EMP10462"/>
    <n v="29"/>
    <x v="1"/>
    <x v="6"/>
    <x v="1"/>
    <x v="6"/>
    <x v="2"/>
    <x v="1"/>
    <n v="173962"/>
    <n v="1"/>
    <x v="4"/>
    <n v="11"/>
    <d v="2013-11-18T00:00:00"/>
    <n v="2"/>
    <x v="0"/>
    <s v="No"/>
    <s v="No"/>
    <n v="3"/>
    <n v="4"/>
  </r>
  <r>
    <n v="10463"/>
    <s v="EMP10463"/>
    <n v="50"/>
    <x v="1"/>
    <x v="3"/>
    <x v="0"/>
    <x v="0"/>
    <x v="2"/>
    <x v="1"/>
    <n v="68878"/>
    <n v="1"/>
    <x v="2"/>
    <n v="0"/>
    <d v="2022-10-25T00:00:00"/>
    <n v="3"/>
    <x v="3"/>
    <s v="Yes"/>
    <s v="Yes"/>
    <n v="1"/>
    <n v="1"/>
  </r>
  <r>
    <n v="10464"/>
    <s v="EMP10464"/>
    <n v="46"/>
    <x v="0"/>
    <x v="1"/>
    <x v="3"/>
    <x v="10"/>
    <x v="2"/>
    <x v="1"/>
    <n v="61608"/>
    <n v="2"/>
    <x v="17"/>
    <n v="28"/>
    <d v="2018-04-08T00:00:00"/>
    <n v="4"/>
    <x v="1"/>
    <s v="No"/>
    <s v="No"/>
    <n v="1"/>
    <n v="3"/>
  </r>
  <r>
    <n v="10465"/>
    <s v="EMP10465"/>
    <n v="50"/>
    <x v="1"/>
    <x v="0"/>
    <x v="3"/>
    <x v="10"/>
    <x v="1"/>
    <x v="2"/>
    <n v="29161"/>
    <n v="4"/>
    <x v="25"/>
    <n v="24"/>
    <d v="2012-01-17T00:00:00"/>
    <n v="4"/>
    <x v="4"/>
    <s v="No"/>
    <s v="Yes"/>
    <n v="4"/>
    <n v="1"/>
  </r>
  <r>
    <n v="10466"/>
    <s v="EMP10466"/>
    <n v="22"/>
    <x v="1"/>
    <x v="0"/>
    <x v="0"/>
    <x v="8"/>
    <x v="0"/>
    <x v="2"/>
    <n v="57352"/>
    <n v="2"/>
    <x v="19"/>
    <n v="4"/>
    <d v="2020-01-11T00:00:00"/>
    <n v="2"/>
    <x v="4"/>
    <s v="No"/>
    <s v="No"/>
    <n v="0"/>
    <n v="2"/>
  </r>
  <r>
    <n v="10467"/>
    <s v="EMP10467"/>
    <n v="43"/>
    <x v="0"/>
    <x v="1"/>
    <x v="0"/>
    <x v="12"/>
    <x v="0"/>
    <x v="2"/>
    <n v="48584"/>
    <n v="3"/>
    <x v="24"/>
    <n v="23"/>
    <d v="2016-12-16T00:00:00"/>
    <n v="2"/>
    <x v="3"/>
    <s v="Yes"/>
    <s v="No"/>
    <n v="1"/>
    <n v="4"/>
  </r>
  <r>
    <n v="10468"/>
    <s v="EMP10468"/>
    <n v="57"/>
    <x v="1"/>
    <x v="4"/>
    <x v="0"/>
    <x v="12"/>
    <x v="1"/>
    <x v="2"/>
    <n v="69689"/>
    <n v="4"/>
    <x v="14"/>
    <n v="20"/>
    <d v="2015-12-08T00:00:00"/>
    <n v="2"/>
    <x v="0"/>
    <s v="Yes"/>
    <s v="Yes"/>
    <n v="5"/>
    <n v="3"/>
  </r>
  <r>
    <n v="10469"/>
    <s v="EMP10469"/>
    <n v="22"/>
    <x v="1"/>
    <x v="0"/>
    <x v="1"/>
    <x v="6"/>
    <x v="2"/>
    <x v="2"/>
    <n v="171831"/>
    <n v="3"/>
    <x v="7"/>
    <n v="3"/>
    <d v="2021-07-30T00:00:00"/>
    <n v="3"/>
    <x v="3"/>
    <s v="No"/>
    <s v="No"/>
    <n v="5"/>
    <n v="4"/>
  </r>
  <r>
    <n v="10470"/>
    <s v="EMP10470"/>
    <n v="54"/>
    <x v="0"/>
    <x v="3"/>
    <x v="4"/>
    <x v="9"/>
    <x v="1"/>
    <x v="2"/>
    <n v="83863"/>
    <n v="0"/>
    <x v="10"/>
    <n v="5"/>
    <d v="2021-06-03T00:00:00"/>
    <n v="1"/>
    <x v="2"/>
    <s v="No"/>
    <s v="No"/>
    <n v="5"/>
    <n v="4"/>
  </r>
  <r>
    <n v="10471"/>
    <s v="EMP10471"/>
    <n v="33"/>
    <x v="0"/>
    <x v="0"/>
    <x v="0"/>
    <x v="0"/>
    <x v="2"/>
    <x v="2"/>
    <n v="111304"/>
    <n v="1"/>
    <x v="12"/>
    <n v="10"/>
    <d v="2014-03-03T00:00:00"/>
    <n v="1"/>
    <x v="4"/>
    <s v="Yes"/>
    <s v="No"/>
    <n v="1"/>
    <n v="3"/>
  </r>
  <r>
    <n v="10472"/>
    <s v="EMP10472"/>
    <n v="54"/>
    <x v="0"/>
    <x v="4"/>
    <x v="0"/>
    <x v="12"/>
    <x v="0"/>
    <x v="0"/>
    <n v="44113"/>
    <n v="3"/>
    <x v="1"/>
    <n v="31"/>
    <d v="2014-02-22T00:00:00"/>
    <n v="3"/>
    <x v="3"/>
    <s v="No"/>
    <s v="No"/>
    <n v="6"/>
    <n v="2"/>
  </r>
  <r>
    <n v="10473"/>
    <s v="EMP10473"/>
    <n v="24"/>
    <x v="1"/>
    <x v="3"/>
    <x v="0"/>
    <x v="12"/>
    <x v="3"/>
    <x v="0"/>
    <n v="138204"/>
    <n v="4"/>
    <x v="2"/>
    <n v="1"/>
    <d v="2013-04-02T00:00:00"/>
    <n v="4"/>
    <x v="2"/>
    <s v="No"/>
    <s v="No"/>
    <n v="6"/>
    <n v="1"/>
  </r>
  <r>
    <n v="10474"/>
    <s v="EMP10474"/>
    <n v="50"/>
    <x v="1"/>
    <x v="4"/>
    <x v="4"/>
    <x v="9"/>
    <x v="0"/>
    <x v="0"/>
    <n v="51549"/>
    <n v="4"/>
    <x v="20"/>
    <n v="10"/>
    <d v="2022-03-08T00:00:00"/>
    <n v="1"/>
    <x v="0"/>
    <s v="No"/>
    <s v="No"/>
    <n v="6"/>
    <n v="2"/>
  </r>
  <r>
    <n v="10475"/>
    <s v="EMP10475"/>
    <n v="53"/>
    <x v="1"/>
    <x v="0"/>
    <x v="2"/>
    <x v="14"/>
    <x v="0"/>
    <x v="0"/>
    <n v="118163"/>
    <n v="2"/>
    <x v="13"/>
    <n v="20"/>
    <d v="2021-12-21T00:00:00"/>
    <n v="4"/>
    <x v="0"/>
    <s v="Yes"/>
    <s v="Yes"/>
    <n v="5"/>
    <n v="3"/>
  </r>
  <r>
    <n v="10476"/>
    <s v="EMP10476"/>
    <n v="55"/>
    <x v="0"/>
    <x v="6"/>
    <x v="3"/>
    <x v="3"/>
    <x v="0"/>
    <x v="0"/>
    <n v="63642"/>
    <n v="4"/>
    <x v="16"/>
    <n v="19"/>
    <d v="2019-09-10T00:00:00"/>
    <n v="1"/>
    <x v="4"/>
    <s v="Yes"/>
    <s v="No"/>
    <n v="2"/>
    <n v="2"/>
  </r>
  <r>
    <n v="10477"/>
    <s v="EMP10477"/>
    <n v="33"/>
    <x v="0"/>
    <x v="1"/>
    <x v="1"/>
    <x v="6"/>
    <x v="2"/>
    <x v="2"/>
    <n v="114535"/>
    <n v="2"/>
    <x v="4"/>
    <n v="13"/>
    <d v="2022-06-25T00:00:00"/>
    <n v="2"/>
    <x v="3"/>
    <s v="No"/>
    <s v="No"/>
    <n v="3"/>
    <n v="1"/>
  </r>
  <r>
    <n v="10478"/>
    <s v="EMP10478"/>
    <n v="21"/>
    <x v="0"/>
    <x v="1"/>
    <x v="4"/>
    <x v="5"/>
    <x v="3"/>
    <x v="0"/>
    <n v="85364"/>
    <n v="3"/>
    <x v="7"/>
    <n v="3"/>
    <d v="2017-05-12T00:00:00"/>
    <n v="2"/>
    <x v="3"/>
    <s v="No"/>
    <s v="No"/>
    <n v="2"/>
    <n v="1"/>
  </r>
  <r>
    <n v="10479"/>
    <s v="EMP10479"/>
    <n v="22"/>
    <x v="0"/>
    <x v="1"/>
    <x v="0"/>
    <x v="12"/>
    <x v="0"/>
    <x v="0"/>
    <n v="62329"/>
    <n v="1"/>
    <x v="19"/>
    <n v="4"/>
    <d v="2016-05-11T00:00:00"/>
    <n v="2"/>
    <x v="1"/>
    <s v="No"/>
    <s v="No"/>
    <n v="1"/>
    <n v="2"/>
  </r>
  <r>
    <n v="10480"/>
    <s v="EMP10480"/>
    <n v="32"/>
    <x v="1"/>
    <x v="4"/>
    <x v="3"/>
    <x v="3"/>
    <x v="0"/>
    <x v="1"/>
    <n v="170360"/>
    <n v="1"/>
    <x v="7"/>
    <n v="5"/>
    <d v="2016-05-24T00:00:00"/>
    <n v="4"/>
    <x v="3"/>
    <s v="Yes"/>
    <s v="No"/>
    <n v="2"/>
    <n v="2"/>
  </r>
  <r>
    <n v="10481"/>
    <s v="EMP10481"/>
    <n v="36"/>
    <x v="1"/>
    <x v="6"/>
    <x v="3"/>
    <x v="11"/>
    <x v="1"/>
    <x v="0"/>
    <n v="122609"/>
    <n v="1"/>
    <x v="9"/>
    <n v="13"/>
    <d v="2021-09-23T00:00:00"/>
    <n v="4"/>
    <x v="1"/>
    <s v="No"/>
    <s v="Yes"/>
    <n v="2"/>
    <n v="4"/>
  </r>
  <r>
    <n v="10482"/>
    <s v="EMP10482"/>
    <n v="58"/>
    <x v="0"/>
    <x v="2"/>
    <x v="1"/>
    <x v="7"/>
    <x v="1"/>
    <x v="1"/>
    <n v="165369"/>
    <n v="4"/>
    <x v="12"/>
    <n v="11"/>
    <d v="2019-05-08T00:00:00"/>
    <n v="4"/>
    <x v="2"/>
    <s v="Yes"/>
    <s v="No"/>
    <n v="5"/>
    <n v="1"/>
  </r>
  <r>
    <n v="10483"/>
    <s v="EMP10483"/>
    <n v="25"/>
    <x v="0"/>
    <x v="1"/>
    <x v="4"/>
    <x v="4"/>
    <x v="2"/>
    <x v="1"/>
    <n v="158330"/>
    <n v="3"/>
    <x v="4"/>
    <n v="7"/>
    <d v="2020-05-23T00:00:00"/>
    <n v="4"/>
    <x v="4"/>
    <s v="No"/>
    <s v="No"/>
    <n v="2"/>
    <n v="4"/>
  </r>
  <r>
    <n v="10484"/>
    <s v="EMP10484"/>
    <n v="23"/>
    <x v="0"/>
    <x v="3"/>
    <x v="2"/>
    <x v="13"/>
    <x v="1"/>
    <x v="2"/>
    <n v="82547"/>
    <n v="2"/>
    <x v="10"/>
    <n v="5"/>
    <d v="2017-04-04T00:00:00"/>
    <n v="1"/>
    <x v="2"/>
    <s v="No"/>
    <s v="No"/>
    <n v="6"/>
    <n v="1"/>
  </r>
  <r>
    <n v="10485"/>
    <s v="EMP10485"/>
    <n v="54"/>
    <x v="1"/>
    <x v="7"/>
    <x v="3"/>
    <x v="11"/>
    <x v="3"/>
    <x v="2"/>
    <n v="85339"/>
    <n v="3"/>
    <x v="8"/>
    <n v="18"/>
    <d v="2022-06-08T00:00:00"/>
    <n v="3"/>
    <x v="4"/>
    <s v="No"/>
    <s v="No"/>
    <n v="2"/>
    <n v="3"/>
  </r>
  <r>
    <n v="10486"/>
    <s v="EMP10486"/>
    <n v="32"/>
    <x v="1"/>
    <x v="4"/>
    <x v="4"/>
    <x v="5"/>
    <x v="2"/>
    <x v="0"/>
    <n v="86286"/>
    <n v="0"/>
    <x v="0"/>
    <n v="5"/>
    <d v="2020-01-20T00:00:00"/>
    <n v="1"/>
    <x v="3"/>
    <s v="No"/>
    <s v="No"/>
    <n v="2"/>
    <n v="1"/>
  </r>
  <r>
    <n v="10487"/>
    <s v="EMP10487"/>
    <n v="42"/>
    <x v="0"/>
    <x v="6"/>
    <x v="2"/>
    <x v="14"/>
    <x v="2"/>
    <x v="0"/>
    <n v="111308"/>
    <n v="2"/>
    <x v="18"/>
    <n v="12"/>
    <d v="2018-02-26T00:00:00"/>
    <n v="3"/>
    <x v="1"/>
    <s v="Yes"/>
    <s v="No"/>
    <n v="6"/>
    <n v="4"/>
  </r>
  <r>
    <n v="10488"/>
    <s v="EMP10488"/>
    <n v="21"/>
    <x v="1"/>
    <x v="7"/>
    <x v="4"/>
    <x v="4"/>
    <x v="1"/>
    <x v="1"/>
    <n v="159387"/>
    <n v="4"/>
    <x v="10"/>
    <n v="3"/>
    <d v="2017-02-07T00:00:00"/>
    <n v="4"/>
    <x v="4"/>
    <s v="Yes"/>
    <s v="No"/>
    <n v="2"/>
    <n v="1"/>
  </r>
  <r>
    <n v="10489"/>
    <s v="EMP10489"/>
    <n v="48"/>
    <x v="1"/>
    <x v="6"/>
    <x v="3"/>
    <x v="10"/>
    <x v="2"/>
    <x v="1"/>
    <n v="79941"/>
    <n v="0"/>
    <x v="22"/>
    <n v="21"/>
    <d v="2012-09-03T00:00:00"/>
    <n v="4"/>
    <x v="1"/>
    <s v="No"/>
    <s v="No"/>
    <n v="2"/>
    <n v="2"/>
  </r>
  <r>
    <n v="10490"/>
    <s v="EMP10490"/>
    <n v="46"/>
    <x v="1"/>
    <x v="1"/>
    <x v="4"/>
    <x v="9"/>
    <x v="3"/>
    <x v="2"/>
    <n v="110479"/>
    <n v="1"/>
    <x v="8"/>
    <n v="18"/>
    <d v="2012-09-20T00:00:00"/>
    <n v="4"/>
    <x v="3"/>
    <s v="No"/>
    <s v="No"/>
    <n v="4"/>
    <n v="4"/>
  </r>
  <r>
    <n v="10491"/>
    <s v="EMP10491"/>
    <n v="27"/>
    <x v="1"/>
    <x v="6"/>
    <x v="1"/>
    <x v="1"/>
    <x v="0"/>
    <x v="1"/>
    <n v="174294"/>
    <n v="4"/>
    <x v="3"/>
    <n v="9"/>
    <d v="2014-02-02T00:00:00"/>
    <n v="4"/>
    <x v="3"/>
    <s v="Yes"/>
    <s v="No"/>
    <n v="1"/>
    <n v="2"/>
  </r>
  <r>
    <n v="10492"/>
    <s v="EMP10492"/>
    <n v="39"/>
    <x v="0"/>
    <x v="0"/>
    <x v="0"/>
    <x v="12"/>
    <x v="1"/>
    <x v="2"/>
    <n v="86089"/>
    <n v="3"/>
    <x v="12"/>
    <n v="17"/>
    <d v="2013-07-27T00:00:00"/>
    <n v="4"/>
    <x v="2"/>
    <s v="No"/>
    <s v="No"/>
    <n v="0"/>
    <n v="2"/>
  </r>
  <r>
    <n v="10493"/>
    <s v="EMP10493"/>
    <n v="51"/>
    <x v="0"/>
    <x v="7"/>
    <x v="2"/>
    <x v="2"/>
    <x v="1"/>
    <x v="1"/>
    <n v="126972"/>
    <n v="4"/>
    <x v="4"/>
    <n v="8"/>
    <d v="2016-08-11T00:00:00"/>
    <n v="3"/>
    <x v="0"/>
    <s v="No"/>
    <s v="No"/>
    <n v="1"/>
    <n v="4"/>
  </r>
  <r>
    <n v="10494"/>
    <s v="EMP10494"/>
    <n v="21"/>
    <x v="0"/>
    <x v="7"/>
    <x v="3"/>
    <x v="10"/>
    <x v="3"/>
    <x v="2"/>
    <n v="141845"/>
    <n v="4"/>
    <x v="2"/>
    <n v="3"/>
    <d v="2017-07-15T00:00:00"/>
    <n v="1"/>
    <x v="3"/>
    <s v="No"/>
    <s v="No"/>
    <n v="2"/>
    <n v="4"/>
  </r>
  <r>
    <n v="10495"/>
    <s v="EMP10495"/>
    <n v="40"/>
    <x v="1"/>
    <x v="7"/>
    <x v="3"/>
    <x v="3"/>
    <x v="3"/>
    <x v="1"/>
    <n v="70908"/>
    <n v="1"/>
    <x v="13"/>
    <n v="16"/>
    <d v="2016-01-11T00:00:00"/>
    <n v="1"/>
    <x v="4"/>
    <s v="No"/>
    <s v="No"/>
    <n v="5"/>
    <n v="1"/>
  </r>
  <r>
    <n v="10496"/>
    <s v="EMP10496"/>
    <n v="38"/>
    <x v="1"/>
    <x v="1"/>
    <x v="1"/>
    <x v="7"/>
    <x v="0"/>
    <x v="0"/>
    <n v="42496"/>
    <n v="4"/>
    <x v="4"/>
    <n v="13"/>
    <d v="2021-03-23T00:00:00"/>
    <n v="3"/>
    <x v="4"/>
    <s v="No"/>
    <s v="No"/>
    <n v="3"/>
    <n v="2"/>
  </r>
  <r>
    <n v="10497"/>
    <s v="EMP10497"/>
    <n v="53"/>
    <x v="0"/>
    <x v="5"/>
    <x v="3"/>
    <x v="10"/>
    <x v="3"/>
    <x v="0"/>
    <n v="146154"/>
    <n v="0"/>
    <x v="2"/>
    <n v="1"/>
    <d v="2022-05-11T00:00:00"/>
    <n v="3"/>
    <x v="3"/>
    <s v="No"/>
    <s v="No"/>
    <n v="5"/>
    <n v="2"/>
  </r>
  <r>
    <n v="10498"/>
    <s v="EMP10498"/>
    <n v="50"/>
    <x v="1"/>
    <x v="7"/>
    <x v="3"/>
    <x v="3"/>
    <x v="1"/>
    <x v="2"/>
    <n v="145941"/>
    <n v="2"/>
    <x v="19"/>
    <n v="3"/>
    <d v="2024-04-19T00:00:00"/>
    <n v="2"/>
    <x v="2"/>
    <s v="No"/>
    <s v="No"/>
    <n v="6"/>
    <n v="1"/>
  </r>
  <r>
    <n v="10499"/>
    <s v="EMP10499"/>
    <n v="32"/>
    <x v="1"/>
    <x v="2"/>
    <x v="2"/>
    <x v="14"/>
    <x v="1"/>
    <x v="2"/>
    <n v="57545"/>
    <n v="2"/>
    <x v="18"/>
    <n v="14"/>
    <d v="2015-10-11T00:00:00"/>
    <n v="2"/>
    <x v="2"/>
    <s v="Yes"/>
    <s v="No"/>
    <n v="5"/>
    <n v="1"/>
  </r>
  <r>
    <n v="10500"/>
    <s v="EMP10500"/>
    <n v="49"/>
    <x v="0"/>
    <x v="0"/>
    <x v="2"/>
    <x v="14"/>
    <x v="0"/>
    <x v="2"/>
    <n v="162068"/>
    <n v="1"/>
    <x v="15"/>
    <n v="21"/>
    <d v="2020-10-04T00:00:00"/>
    <n v="2"/>
    <x v="1"/>
    <s v="No"/>
    <s v="No"/>
    <n v="1"/>
    <n v="2"/>
  </r>
  <r>
    <n v="10501"/>
    <s v="EMP10501"/>
    <n v="47"/>
    <x v="0"/>
    <x v="6"/>
    <x v="0"/>
    <x v="0"/>
    <x v="1"/>
    <x v="0"/>
    <n v="28816"/>
    <n v="3"/>
    <x v="20"/>
    <n v="13"/>
    <d v="2013-06-01T00:00:00"/>
    <n v="1"/>
    <x v="1"/>
    <s v="Yes"/>
    <s v="No"/>
    <n v="2"/>
    <n v="2"/>
  </r>
  <r>
    <n v="10502"/>
    <s v="EMP10502"/>
    <n v="55"/>
    <x v="1"/>
    <x v="0"/>
    <x v="2"/>
    <x v="14"/>
    <x v="3"/>
    <x v="1"/>
    <n v="137166"/>
    <n v="2"/>
    <x v="7"/>
    <n v="6"/>
    <d v="2016-10-17T00:00:00"/>
    <n v="1"/>
    <x v="4"/>
    <s v="Yes"/>
    <s v="No"/>
    <n v="1"/>
    <n v="4"/>
  </r>
  <r>
    <n v="10503"/>
    <s v="EMP10503"/>
    <n v="38"/>
    <x v="1"/>
    <x v="4"/>
    <x v="1"/>
    <x v="7"/>
    <x v="1"/>
    <x v="2"/>
    <n v="36518"/>
    <n v="0"/>
    <x v="19"/>
    <n v="5"/>
    <d v="2021-03-21T00:00:00"/>
    <n v="3"/>
    <x v="4"/>
    <s v="No"/>
    <s v="No"/>
    <n v="5"/>
    <n v="2"/>
  </r>
  <r>
    <n v="10504"/>
    <s v="EMP10504"/>
    <n v="41"/>
    <x v="1"/>
    <x v="5"/>
    <x v="3"/>
    <x v="10"/>
    <x v="0"/>
    <x v="0"/>
    <n v="42698"/>
    <n v="0"/>
    <x v="20"/>
    <n v="10"/>
    <d v="2022-01-25T00:00:00"/>
    <n v="1"/>
    <x v="1"/>
    <s v="No"/>
    <s v="No"/>
    <n v="1"/>
    <n v="4"/>
  </r>
  <r>
    <n v="10505"/>
    <s v="EMP10505"/>
    <n v="26"/>
    <x v="0"/>
    <x v="0"/>
    <x v="1"/>
    <x v="6"/>
    <x v="1"/>
    <x v="1"/>
    <n v="61059"/>
    <n v="4"/>
    <x v="9"/>
    <n v="8"/>
    <d v="2018-08-26T00:00:00"/>
    <n v="4"/>
    <x v="1"/>
    <s v="Yes"/>
    <s v="No"/>
    <n v="1"/>
    <n v="3"/>
  </r>
  <r>
    <n v="10506"/>
    <s v="EMP10506"/>
    <n v="23"/>
    <x v="1"/>
    <x v="0"/>
    <x v="3"/>
    <x v="3"/>
    <x v="1"/>
    <x v="1"/>
    <n v="100616"/>
    <n v="1"/>
    <x v="2"/>
    <n v="3"/>
    <d v="2019-06-06T00:00:00"/>
    <n v="4"/>
    <x v="0"/>
    <s v="No"/>
    <s v="No"/>
    <n v="2"/>
    <n v="2"/>
  </r>
  <r>
    <n v="10507"/>
    <s v="EMP10507"/>
    <n v="21"/>
    <x v="0"/>
    <x v="5"/>
    <x v="4"/>
    <x v="4"/>
    <x v="1"/>
    <x v="0"/>
    <n v="153881"/>
    <n v="1"/>
    <x v="2"/>
    <n v="3"/>
    <d v="2013-03-02T00:00:00"/>
    <n v="2"/>
    <x v="2"/>
    <s v="No"/>
    <s v="Yes"/>
    <n v="4"/>
    <n v="1"/>
  </r>
  <r>
    <n v="10508"/>
    <s v="EMP10508"/>
    <n v="50"/>
    <x v="1"/>
    <x v="2"/>
    <x v="4"/>
    <x v="4"/>
    <x v="2"/>
    <x v="1"/>
    <n v="68033"/>
    <n v="3"/>
    <x v="17"/>
    <n v="26"/>
    <d v="2017-06-29T00:00:00"/>
    <n v="2"/>
    <x v="1"/>
    <s v="No"/>
    <s v="No"/>
    <n v="6"/>
    <n v="4"/>
  </r>
  <r>
    <n v="10509"/>
    <s v="EMP10509"/>
    <n v="46"/>
    <x v="1"/>
    <x v="6"/>
    <x v="0"/>
    <x v="12"/>
    <x v="3"/>
    <x v="0"/>
    <n v="68978"/>
    <n v="3"/>
    <x v="16"/>
    <n v="22"/>
    <d v="2021-06-24T00:00:00"/>
    <n v="4"/>
    <x v="3"/>
    <s v="No"/>
    <s v="No"/>
    <n v="6"/>
    <n v="3"/>
  </r>
  <r>
    <n v="10510"/>
    <s v="EMP10510"/>
    <n v="30"/>
    <x v="0"/>
    <x v="7"/>
    <x v="2"/>
    <x v="13"/>
    <x v="0"/>
    <x v="2"/>
    <n v="92447"/>
    <n v="1"/>
    <x v="4"/>
    <n v="12"/>
    <d v="2018-11-10T00:00:00"/>
    <n v="4"/>
    <x v="2"/>
    <s v="No"/>
    <s v="No"/>
    <n v="1"/>
    <n v="2"/>
  </r>
  <r>
    <n v="10511"/>
    <s v="EMP10511"/>
    <n v="53"/>
    <x v="1"/>
    <x v="7"/>
    <x v="0"/>
    <x v="0"/>
    <x v="2"/>
    <x v="1"/>
    <n v="153831"/>
    <n v="4"/>
    <x v="11"/>
    <n v="18"/>
    <d v="2020-11-06T00:00:00"/>
    <n v="1"/>
    <x v="4"/>
    <s v="No"/>
    <s v="No"/>
    <n v="0"/>
    <n v="1"/>
  </r>
  <r>
    <n v="10512"/>
    <s v="EMP10512"/>
    <n v="31"/>
    <x v="0"/>
    <x v="1"/>
    <x v="4"/>
    <x v="4"/>
    <x v="0"/>
    <x v="1"/>
    <n v="139372"/>
    <n v="3"/>
    <x v="0"/>
    <n v="9"/>
    <d v="2023-06-06T00:00:00"/>
    <n v="4"/>
    <x v="2"/>
    <s v="No"/>
    <s v="No"/>
    <n v="1"/>
    <n v="4"/>
  </r>
  <r>
    <n v="10513"/>
    <s v="EMP10513"/>
    <n v="22"/>
    <x v="0"/>
    <x v="6"/>
    <x v="0"/>
    <x v="12"/>
    <x v="0"/>
    <x v="0"/>
    <n v="93506"/>
    <n v="0"/>
    <x v="0"/>
    <n v="4"/>
    <d v="2015-04-22T00:00:00"/>
    <n v="4"/>
    <x v="4"/>
    <s v="Yes"/>
    <s v="No"/>
    <n v="5"/>
    <n v="1"/>
  </r>
  <r>
    <n v="10514"/>
    <s v="EMP10514"/>
    <n v="48"/>
    <x v="0"/>
    <x v="3"/>
    <x v="2"/>
    <x v="14"/>
    <x v="2"/>
    <x v="1"/>
    <n v="136901"/>
    <n v="3"/>
    <x v="18"/>
    <n v="12"/>
    <d v="2023-03-25T00:00:00"/>
    <n v="1"/>
    <x v="3"/>
    <s v="No"/>
    <s v="No"/>
    <n v="5"/>
    <n v="3"/>
  </r>
  <r>
    <n v="10515"/>
    <s v="EMP10515"/>
    <n v="34"/>
    <x v="1"/>
    <x v="3"/>
    <x v="1"/>
    <x v="1"/>
    <x v="3"/>
    <x v="1"/>
    <n v="105766"/>
    <n v="2"/>
    <x v="2"/>
    <n v="2"/>
    <d v="2023-01-11T00:00:00"/>
    <n v="4"/>
    <x v="2"/>
    <s v="Yes"/>
    <s v="Yes"/>
    <n v="1"/>
    <n v="3"/>
  </r>
  <r>
    <n v="10516"/>
    <s v="EMP10516"/>
    <n v="29"/>
    <x v="0"/>
    <x v="6"/>
    <x v="1"/>
    <x v="6"/>
    <x v="1"/>
    <x v="0"/>
    <n v="152525"/>
    <n v="1"/>
    <x v="19"/>
    <n v="10"/>
    <d v="2014-06-22T00:00:00"/>
    <n v="2"/>
    <x v="1"/>
    <s v="No"/>
    <s v="No"/>
    <n v="6"/>
    <n v="4"/>
  </r>
  <r>
    <n v="10517"/>
    <s v="EMP10517"/>
    <n v="27"/>
    <x v="0"/>
    <x v="0"/>
    <x v="4"/>
    <x v="4"/>
    <x v="1"/>
    <x v="2"/>
    <n v="45921"/>
    <n v="3"/>
    <x v="0"/>
    <n v="5"/>
    <d v="2020-06-21T00:00:00"/>
    <n v="1"/>
    <x v="3"/>
    <s v="Yes"/>
    <s v="Yes"/>
    <n v="0"/>
    <n v="3"/>
  </r>
  <r>
    <n v="10518"/>
    <s v="EMP10518"/>
    <n v="58"/>
    <x v="0"/>
    <x v="2"/>
    <x v="0"/>
    <x v="8"/>
    <x v="3"/>
    <x v="2"/>
    <n v="50386"/>
    <n v="2"/>
    <x v="4"/>
    <n v="14"/>
    <d v="2012-02-29T00:00:00"/>
    <n v="4"/>
    <x v="1"/>
    <s v="No"/>
    <s v="No"/>
    <n v="2"/>
    <n v="3"/>
  </r>
  <r>
    <n v="10519"/>
    <s v="EMP10519"/>
    <n v="44"/>
    <x v="1"/>
    <x v="0"/>
    <x v="3"/>
    <x v="10"/>
    <x v="3"/>
    <x v="1"/>
    <n v="124204"/>
    <n v="3"/>
    <x v="24"/>
    <n v="19"/>
    <d v="2019-12-26T00:00:00"/>
    <n v="2"/>
    <x v="3"/>
    <s v="No"/>
    <s v="No"/>
    <n v="4"/>
    <n v="1"/>
  </r>
  <r>
    <n v="10520"/>
    <s v="EMP10520"/>
    <n v="36"/>
    <x v="1"/>
    <x v="1"/>
    <x v="2"/>
    <x v="2"/>
    <x v="0"/>
    <x v="1"/>
    <n v="143467"/>
    <n v="2"/>
    <x v="16"/>
    <n v="18"/>
    <d v="2021-04-07T00:00:00"/>
    <n v="1"/>
    <x v="1"/>
    <s v="No"/>
    <s v="Yes"/>
    <n v="5"/>
    <n v="4"/>
  </r>
  <r>
    <n v="10521"/>
    <s v="EMP10521"/>
    <n v="52"/>
    <x v="1"/>
    <x v="4"/>
    <x v="1"/>
    <x v="6"/>
    <x v="3"/>
    <x v="2"/>
    <n v="46330"/>
    <n v="4"/>
    <x v="6"/>
    <n v="17"/>
    <d v="2022-09-05T00:00:00"/>
    <n v="2"/>
    <x v="2"/>
    <s v="No"/>
    <s v="No"/>
    <n v="6"/>
    <n v="1"/>
  </r>
  <r>
    <n v="10522"/>
    <s v="EMP10522"/>
    <n v="26"/>
    <x v="1"/>
    <x v="5"/>
    <x v="1"/>
    <x v="1"/>
    <x v="1"/>
    <x v="0"/>
    <n v="168850"/>
    <n v="1"/>
    <x v="3"/>
    <n v="8"/>
    <d v="2022-01-03T00:00:00"/>
    <n v="1"/>
    <x v="3"/>
    <s v="No"/>
    <s v="No"/>
    <n v="3"/>
    <n v="1"/>
  </r>
  <r>
    <n v="10523"/>
    <s v="EMP10523"/>
    <n v="45"/>
    <x v="1"/>
    <x v="6"/>
    <x v="1"/>
    <x v="1"/>
    <x v="3"/>
    <x v="0"/>
    <n v="82770"/>
    <n v="2"/>
    <x v="17"/>
    <n v="27"/>
    <d v="2022-09-06T00:00:00"/>
    <n v="2"/>
    <x v="0"/>
    <s v="No"/>
    <s v="No"/>
    <n v="6"/>
    <n v="1"/>
  </r>
  <r>
    <n v="10524"/>
    <s v="EMP10524"/>
    <n v="45"/>
    <x v="1"/>
    <x v="1"/>
    <x v="3"/>
    <x v="11"/>
    <x v="1"/>
    <x v="1"/>
    <n v="86175"/>
    <n v="0"/>
    <x v="3"/>
    <n v="11"/>
    <d v="2014-08-05T00:00:00"/>
    <n v="3"/>
    <x v="2"/>
    <s v="Yes"/>
    <s v="Yes"/>
    <n v="6"/>
    <n v="3"/>
  </r>
  <r>
    <n v="10525"/>
    <s v="EMP10525"/>
    <n v="21"/>
    <x v="1"/>
    <x v="6"/>
    <x v="4"/>
    <x v="4"/>
    <x v="1"/>
    <x v="0"/>
    <n v="41222"/>
    <n v="3"/>
    <x v="10"/>
    <n v="3"/>
    <d v="2021-07-02T00:00:00"/>
    <n v="1"/>
    <x v="0"/>
    <s v="No"/>
    <s v="No"/>
    <n v="6"/>
    <n v="4"/>
  </r>
  <r>
    <n v="10526"/>
    <s v="EMP10526"/>
    <n v="39"/>
    <x v="0"/>
    <x v="0"/>
    <x v="3"/>
    <x v="10"/>
    <x v="2"/>
    <x v="2"/>
    <n v="156028"/>
    <n v="4"/>
    <x v="21"/>
    <n v="21"/>
    <d v="2015-04-22T00:00:00"/>
    <n v="1"/>
    <x v="1"/>
    <s v="No"/>
    <s v="No"/>
    <n v="6"/>
    <n v="4"/>
  </r>
  <r>
    <n v="10527"/>
    <s v="EMP10527"/>
    <n v="39"/>
    <x v="1"/>
    <x v="5"/>
    <x v="1"/>
    <x v="1"/>
    <x v="0"/>
    <x v="0"/>
    <n v="40417"/>
    <n v="3"/>
    <x v="20"/>
    <n v="12"/>
    <d v="2016-09-21T00:00:00"/>
    <n v="4"/>
    <x v="1"/>
    <s v="No"/>
    <s v="No"/>
    <n v="6"/>
    <n v="2"/>
  </r>
  <r>
    <n v="10528"/>
    <s v="EMP10528"/>
    <n v="46"/>
    <x v="1"/>
    <x v="2"/>
    <x v="0"/>
    <x v="8"/>
    <x v="2"/>
    <x v="1"/>
    <n v="135739"/>
    <n v="1"/>
    <x v="21"/>
    <n v="28"/>
    <d v="2019-10-24T00:00:00"/>
    <n v="4"/>
    <x v="3"/>
    <s v="No"/>
    <s v="No"/>
    <n v="1"/>
    <n v="3"/>
  </r>
  <r>
    <n v="10529"/>
    <s v="EMP10529"/>
    <n v="40"/>
    <x v="1"/>
    <x v="6"/>
    <x v="2"/>
    <x v="14"/>
    <x v="1"/>
    <x v="0"/>
    <n v="67911"/>
    <n v="1"/>
    <x v="8"/>
    <n v="20"/>
    <d v="2021-11-28T00:00:00"/>
    <n v="1"/>
    <x v="1"/>
    <s v="No"/>
    <s v="No"/>
    <n v="5"/>
    <n v="1"/>
  </r>
  <r>
    <n v="10530"/>
    <s v="EMP10530"/>
    <n v="48"/>
    <x v="0"/>
    <x v="1"/>
    <x v="1"/>
    <x v="1"/>
    <x v="3"/>
    <x v="0"/>
    <n v="39766"/>
    <n v="3"/>
    <x v="7"/>
    <n v="8"/>
    <d v="2022-08-17T00:00:00"/>
    <n v="2"/>
    <x v="3"/>
    <s v="Yes"/>
    <s v="Yes"/>
    <n v="0"/>
    <n v="2"/>
  </r>
  <r>
    <n v="10531"/>
    <s v="EMP10531"/>
    <n v="40"/>
    <x v="0"/>
    <x v="2"/>
    <x v="4"/>
    <x v="9"/>
    <x v="3"/>
    <x v="2"/>
    <n v="123401"/>
    <n v="0"/>
    <x v="25"/>
    <n v="22"/>
    <d v="2022-05-26T00:00:00"/>
    <n v="1"/>
    <x v="3"/>
    <s v="No"/>
    <s v="No"/>
    <n v="0"/>
    <n v="1"/>
  </r>
  <r>
    <n v="10532"/>
    <s v="EMP10532"/>
    <n v="53"/>
    <x v="0"/>
    <x v="6"/>
    <x v="4"/>
    <x v="4"/>
    <x v="3"/>
    <x v="2"/>
    <n v="31036"/>
    <n v="3"/>
    <x v="8"/>
    <n v="25"/>
    <d v="2018-02-20T00:00:00"/>
    <n v="3"/>
    <x v="0"/>
    <s v="No"/>
    <s v="No"/>
    <n v="1"/>
    <n v="1"/>
  </r>
  <r>
    <n v="10533"/>
    <s v="EMP10533"/>
    <n v="55"/>
    <x v="0"/>
    <x v="7"/>
    <x v="3"/>
    <x v="10"/>
    <x v="0"/>
    <x v="1"/>
    <n v="131254"/>
    <n v="4"/>
    <x v="25"/>
    <n v="22"/>
    <d v="2020-10-30T00:00:00"/>
    <n v="1"/>
    <x v="2"/>
    <s v="No"/>
    <s v="No"/>
    <n v="5"/>
    <n v="1"/>
  </r>
  <r>
    <n v="10534"/>
    <s v="EMP10534"/>
    <n v="32"/>
    <x v="0"/>
    <x v="6"/>
    <x v="1"/>
    <x v="6"/>
    <x v="0"/>
    <x v="1"/>
    <n v="170416"/>
    <n v="2"/>
    <x v="3"/>
    <n v="12"/>
    <d v="2014-10-04T00:00:00"/>
    <n v="1"/>
    <x v="3"/>
    <s v="Yes"/>
    <s v="No"/>
    <n v="0"/>
    <n v="3"/>
  </r>
  <r>
    <n v="10535"/>
    <s v="EMP10535"/>
    <n v="31"/>
    <x v="1"/>
    <x v="2"/>
    <x v="3"/>
    <x v="3"/>
    <x v="3"/>
    <x v="0"/>
    <n v="25022"/>
    <n v="4"/>
    <x v="7"/>
    <n v="7"/>
    <d v="2013-01-13T00:00:00"/>
    <n v="4"/>
    <x v="1"/>
    <s v="No"/>
    <s v="No"/>
    <n v="4"/>
    <n v="3"/>
  </r>
  <r>
    <n v="10536"/>
    <s v="EMP10536"/>
    <n v="53"/>
    <x v="0"/>
    <x v="5"/>
    <x v="2"/>
    <x v="13"/>
    <x v="1"/>
    <x v="1"/>
    <n v="50954"/>
    <n v="4"/>
    <x v="21"/>
    <n v="21"/>
    <d v="2017-04-26T00:00:00"/>
    <n v="2"/>
    <x v="0"/>
    <s v="Yes"/>
    <s v="Yes"/>
    <n v="2"/>
    <n v="3"/>
  </r>
  <r>
    <n v="10537"/>
    <s v="EMP10537"/>
    <n v="48"/>
    <x v="0"/>
    <x v="7"/>
    <x v="1"/>
    <x v="6"/>
    <x v="0"/>
    <x v="2"/>
    <n v="169139"/>
    <n v="3"/>
    <x v="18"/>
    <n v="12"/>
    <d v="2020-07-24T00:00:00"/>
    <n v="2"/>
    <x v="0"/>
    <s v="No"/>
    <s v="No"/>
    <n v="1"/>
    <n v="1"/>
  </r>
  <r>
    <n v="10538"/>
    <s v="EMP10538"/>
    <n v="33"/>
    <x v="1"/>
    <x v="3"/>
    <x v="3"/>
    <x v="3"/>
    <x v="0"/>
    <x v="1"/>
    <n v="172755"/>
    <n v="1"/>
    <x v="9"/>
    <n v="11"/>
    <d v="2015-06-11T00:00:00"/>
    <n v="1"/>
    <x v="1"/>
    <s v="No"/>
    <s v="No"/>
    <n v="0"/>
    <n v="1"/>
  </r>
  <r>
    <n v="10539"/>
    <s v="EMP10539"/>
    <n v="25"/>
    <x v="1"/>
    <x v="2"/>
    <x v="2"/>
    <x v="2"/>
    <x v="0"/>
    <x v="0"/>
    <n v="48324"/>
    <n v="3"/>
    <x v="9"/>
    <n v="7"/>
    <d v="2018-02-16T00:00:00"/>
    <n v="2"/>
    <x v="4"/>
    <s v="Yes"/>
    <s v="No"/>
    <n v="0"/>
    <n v="1"/>
  </r>
  <r>
    <n v="10540"/>
    <s v="EMP10540"/>
    <n v="40"/>
    <x v="1"/>
    <x v="0"/>
    <x v="1"/>
    <x v="6"/>
    <x v="1"/>
    <x v="2"/>
    <n v="50045"/>
    <n v="3"/>
    <x v="5"/>
    <n v="21"/>
    <d v="2018-04-29T00:00:00"/>
    <n v="2"/>
    <x v="1"/>
    <s v="No"/>
    <s v="No"/>
    <n v="6"/>
    <n v="4"/>
  </r>
  <r>
    <n v="10541"/>
    <s v="EMP10541"/>
    <n v="29"/>
    <x v="1"/>
    <x v="2"/>
    <x v="4"/>
    <x v="4"/>
    <x v="0"/>
    <x v="1"/>
    <n v="27489"/>
    <n v="2"/>
    <x v="20"/>
    <n v="11"/>
    <d v="2015-06-27T00:00:00"/>
    <n v="2"/>
    <x v="0"/>
    <s v="No"/>
    <s v="No"/>
    <n v="3"/>
    <n v="4"/>
  </r>
  <r>
    <n v="10542"/>
    <s v="EMP10542"/>
    <n v="43"/>
    <x v="1"/>
    <x v="5"/>
    <x v="1"/>
    <x v="1"/>
    <x v="2"/>
    <x v="1"/>
    <n v="156656"/>
    <n v="0"/>
    <x v="12"/>
    <n v="13"/>
    <d v="2021-08-05T00:00:00"/>
    <n v="3"/>
    <x v="4"/>
    <s v="No"/>
    <s v="No"/>
    <n v="6"/>
    <n v="3"/>
  </r>
  <r>
    <n v="10543"/>
    <s v="EMP10543"/>
    <n v="26"/>
    <x v="0"/>
    <x v="7"/>
    <x v="0"/>
    <x v="8"/>
    <x v="0"/>
    <x v="2"/>
    <n v="87924"/>
    <n v="4"/>
    <x v="10"/>
    <n v="3"/>
    <d v="2013-04-15T00:00:00"/>
    <n v="2"/>
    <x v="4"/>
    <s v="Yes"/>
    <s v="No"/>
    <n v="3"/>
    <n v="1"/>
  </r>
  <r>
    <n v="10544"/>
    <s v="EMP10544"/>
    <n v="33"/>
    <x v="0"/>
    <x v="7"/>
    <x v="4"/>
    <x v="5"/>
    <x v="1"/>
    <x v="1"/>
    <n v="136405"/>
    <n v="4"/>
    <x v="6"/>
    <n v="14"/>
    <d v="2023-11-05T00:00:00"/>
    <n v="2"/>
    <x v="2"/>
    <s v="No"/>
    <s v="Yes"/>
    <n v="0"/>
    <n v="3"/>
  </r>
  <r>
    <n v="10545"/>
    <s v="EMP10545"/>
    <n v="43"/>
    <x v="0"/>
    <x v="5"/>
    <x v="1"/>
    <x v="6"/>
    <x v="0"/>
    <x v="2"/>
    <n v="135814"/>
    <n v="2"/>
    <x v="16"/>
    <n v="21"/>
    <d v="2015-10-28T00:00:00"/>
    <n v="4"/>
    <x v="1"/>
    <s v="No"/>
    <s v="No"/>
    <n v="2"/>
    <n v="2"/>
  </r>
  <r>
    <n v="10546"/>
    <s v="EMP10546"/>
    <n v="57"/>
    <x v="1"/>
    <x v="7"/>
    <x v="0"/>
    <x v="8"/>
    <x v="0"/>
    <x v="2"/>
    <n v="82006"/>
    <n v="0"/>
    <x v="12"/>
    <n v="17"/>
    <d v="2012-10-17T00:00:00"/>
    <n v="4"/>
    <x v="1"/>
    <s v="No"/>
    <s v="No"/>
    <n v="2"/>
    <n v="3"/>
  </r>
  <r>
    <n v="10547"/>
    <s v="EMP10547"/>
    <n v="43"/>
    <x v="0"/>
    <x v="6"/>
    <x v="0"/>
    <x v="0"/>
    <x v="3"/>
    <x v="0"/>
    <n v="130399"/>
    <n v="3"/>
    <x v="6"/>
    <n v="11"/>
    <d v="2014-04-10T00:00:00"/>
    <n v="1"/>
    <x v="2"/>
    <s v="No"/>
    <s v="No"/>
    <n v="6"/>
    <n v="3"/>
  </r>
  <r>
    <n v="10548"/>
    <s v="EMP10548"/>
    <n v="46"/>
    <x v="1"/>
    <x v="7"/>
    <x v="1"/>
    <x v="1"/>
    <x v="3"/>
    <x v="0"/>
    <n v="103455"/>
    <n v="1"/>
    <x v="6"/>
    <n v="17"/>
    <d v="2016-02-01T00:00:00"/>
    <n v="3"/>
    <x v="4"/>
    <s v="No"/>
    <s v="No"/>
    <n v="0"/>
    <n v="3"/>
  </r>
  <r>
    <n v="10549"/>
    <s v="EMP10549"/>
    <n v="33"/>
    <x v="1"/>
    <x v="6"/>
    <x v="1"/>
    <x v="7"/>
    <x v="1"/>
    <x v="2"/>
    <n v="35552"/>
    <n v="2"/>
    <x v="0"/>
    <n v="10"/>
    <d v="2021-06-11T00:00:00"/>
    <n v="1"/>
    <x v="4"/>
    <s v="No"/>
    <s v="No"/>
    <n v="3"/>
    <n v="4"/>
  </r>
  <r>
    <n v="10550"/>
    <s v="EMP10550"/>
    <n v="46"/>
    <x v="1"/>
    <x v="0"/>
    <x v="1"/>
    <x v="1"/>
    <x v="1"/>
    <x v="0"/>
    <n v="59450"/>
    <n v="2"/>
    <x v="7"/>
    <n v="4"/>
    <d v="2012-06-22T00:00:00"/>
    <n v="4"/>
    <x v="0"/>
    <s v="Yes"/>
    <s v="No"/>
    <n v="5"/>
    <n v="1"/>
  </r>
  <r>
    <n v="10551"/>
    <s v="EMP10551"/>
    <n v="39"/>
    <x v="1"/>
    <x v="6"/>
    <x v="4"/>
    <x v="9"/>
    <x v="1"/>
    <x v="2"/>
    <n v="152383"/>
    <n v="0"/>
    <x v="19"/>
    <n v="8"/>
    <d v="2017-07-22T00:00:00"/>
    <n v="3"/>
    <x v="2"/>
    <s v="No"/>
    <s v="No"/>
    <n v="5"/>
    <n v="4"/>
  </r>
  <r>
    <n v="10552"/>
    <s v="EMP10552"/>
    <n v="27"/>
    <x v="0"/>
    <x v="2"/>
    <x v="1"/>
    <x v="1"/>
    <x v="1"/>
    <x v="0"/>
    <n v="74458"/>
    <n v="3"/>
    <x v="12"/>
    <n v="9"/>
    <d v="2017-02-22T00:00:00"/>
    <n v="1"/>
    <x v="0"/>
    <s v="Yes"/>
    <s v="No"/>
    <n v="1"/>
    <n v="1"/>
  </r>
  <r>
    <n v="10553"/>
    <s v="EMP10553"/>
    <n v="47"/>
    <x v="1"/>
    <x v="0"/>
    <x v="0"/>
    <x v="12"/>
    <x v="2"/>
    <x v="0"/>
    <n v="85667"/>
    <n v="2"/>
    <x v="3"/>
    <n v="12"/>
    <d v="2021-07-22T00:00:00"/>
    <n v="3"/>
    <x v="1"/>
    <s v="No"/>
    <s v="No"/>
    <n v="2"/>
    <n v="4"/>
  </r>
  <r>
    <n v="10554"/>
    <s v="EMP10554"/>
    <n v="24"/>
    <x v="0"/>
    <x v="4"/>
    <x v="1"/>
    <x v="1"/>
    <x v="3"/>
    <x v="0"/>
    <n v="35718"/>
    <n v="2"/>
    <x v="2"/>
    <n v="0"/>
    <d v="2019-03-19T00:00:00"/>
    <n v="4"/>
    <x v="1"/>
    <s v="Yes"/>
    <s v="No"/>
    <n v="2"/>
    <n v="3"/>
  </r>
  <r>
    <n v="10555"/>
    <s v="EMP10555"/>
    <n v="21"/>
    <x v="0"/>
    <x v="2"/>
    <x v="0"/>
    <x v="0"/>
    <x v="1"/>
    <x v="1"/>
    <n v="111825"/>
    <n v="3"/>
    <x v="19"/>
    <n v="3"/>
    <d v="2023-11-11T00:00:00"/>
    <n v="1"/>
    <x v="3"/>
    <s v="No"/>
    <s v="No"/>
    <n v="1"/>
    <n v="1"/>
  </r>
  <r>
    <n v="10556"/>
    <s v="EMP10556"/>
    <n v="33"/>
    <x v="0"/>
    <x v="7"/>
    <x v="0"/>
    <x v="8"/>
    <x v="1"/>
    <x v="1"/>
    <n v="141855"/>
    <n v="1"/>
    <x v="7"/>
    <n v="4"/>
    <d v="2024-04-04T00:00:00"/>
    <n v="1"/>
    <x v="2"/>
    <s v="No"/>
    <s v="No"/>
    <n v="1"/>
    <n v="4"/>
  </r>
  <r>
    <n v="10557"/>
    <s v="EMP10557"/>
    <n v="37"/>
    <x v="1"/>
    <x v="0"/>
    <x v="2"/>
    <x v="13"/>
    <x v="1"/>
    <x v="1"/>
    <n v="120947"/>
    <n v="2"/>
    <x v="22"/>
    <n v="15"/>
    <d v="2021-10-12T00:00:00"/>
    <n v="2"/>
    <x v="1"/>
    <s v="Yes"/>
    <s v="No"/>
    <n v="0"/>
    <n v="1"/>
  </r>
  <r>
    <n v="10558"/>
    <s v="EMP10558"/>
    <n v="46"/>
    <x v="1"/>
    <x v="3"/>
    <x v="1"/>
    <x v="6"/>
    <x v="3"/>
    <x v="1"/>
    <n v="164583"/>
    <n v="2"/>
    <x v="5"/>
    <n v="17"/>
    <d v="2015-09-17T00:00:00"/>
    <n v="2"/>
    <x v="2"/>
    <s v="No"/>
    <s v="No"/>
    <n v="0"/>
    <n v="2"/>
  </r>
  <r>
    <n v="10559"/>
    <s v="EMP10559"/>
    <n v="58"/>
    <x v="0"/>
    <x v="2"/>
    <x v="2"/>
    <x v="14"/>
    <x v="2"/>
    <x v="1"/>
    <n v="159426"/>
    <n v="0"/>
    <x v="22"/>
    <n v="22"/>
    <d v="2023-10-11T00:00:00"/>
    <n v="2"/>
    <x v="2"/>
    <s v="Yes"/>
    <s v="No"/>
    <n v="0"/>
    <n v="2"/>
  </r>
  <r>
    <n v="10560"/>
    <s v="EMP10560"/>
    <n v="30"/>
    <x v="1"/>
    <x v="4"/>
    <x v="3"/>
    <x v="10"/>
    <x v="0"/>
    <x v="1"/>
    <n v="59857"/>
    <n v="2"/>
    <x v="0"/>
    <n v="4"/>
    <d v="2017-08-01T00:00:00"/>
    <n v="3"/>
    <x v="1"/>
    <s v="No"/>
    <s v="No"/>
    <n v="0"/>
    <n v="3"/>
  </r>
  <r>
    <n v="10561"/>
    <s v="EMP10561"/>
    <n v="39"/>
    <x v="1"/>
    <x v="6"/>
    <x v="1"/>
    <x v="1"/>
    <x v="2"/>
    <x v="0"/>
    <n v="40011"/>
    <n v="4"/>
    <x v="15"/>
    <n v="20"/>
    <d v="2019-12-22T00:00:00"/>
    <n v="1"/>
    <x v="4"/>
    <s v="Yes"/>
    <s v="No"/>
    <n v="5"/>
    <n v="3"/>
  </r>
  <r>
    <n v="10562"/>
    <s v="EMP10562"/>
    <n v="34"/>
    <x v="1"/>
    <x v="3"/>
    <x v="2"/>
    <x v="13"/>
    <x v="1"/>
    <x v="2"/>
    <n v="82839"/>
    <n v="1"/>
    <x v="20"/>
    <n v="14"/>
    <d v="2016-07-28T00:00:00"/>
    <n v="4"/>
    <x v="1"/>
    <s v="No"/>
    <s v="No"/>
    <n v="1"/>
    <n v="4"/>
  </r>
  <r>
    <n v="10563"/>
    <s v="EMP10563"/>
    <n v="32"/>
    <x v="1"/>
    <x v="6"/>
    <x v="0"/>
    <x v="12"/>
    <x v="2"/>
    <x v="0"/>
    <n v="73503"/>
    <n v="2"/>
    <x v="13"/>
    <n v="14"/>
    <d v="2016-03-27T00:00:00"/>
    <n v="2"/>
    <x v="2"/>
    <s v="No"/>
    <s v="No"/>
    <n v="6"/>
    <n v="4"/>
  </r>
  <r>
    <n v="10564"/>
    <s v="EMP10564"/>
    <n v="25"/>
    <x v="0"/>
    <x v="4"/>
    <x v="2"/>
    <x v="14"/>
    <x v="1"/>
    <x v="1"/>
    <n v="43887"/>
    <n v="0"/>
    <x v="4"/>
    <n v="7"/>
    <d v="2022-03-16T00:00:00"/>
    <n v="1"/>
    <x v="4"/>
    <s v="No"/>
    <s v="No"/>
    <n v="3"/>
    <n v="1"/>
  </r>
  <r>
    <n v="10565"/>
    <s v="EMP10565"/>
    <n v="23"/>
    <x v="0"/>
    <x v="0"/>
    <x v="0"/>
    <x v="0"/>
    <x v="0"/>
    <x v="1"/>
    <n v="90101"/>
    <n v="2"/>
    <x v="2"/>
    <n v="4"/>
    <d v="2015-03-14T00:00:00"/>
    <n v="1"/>
    <x v="2"/>
    <s v="No"/>
    <s v="No"/>
    <n v="1"/>
    <n v="4"/>
  </r>
  <r>
    <n v="10566"/>
    <s v="EMP10566"/>
    <n v="31"/>
    <x v="1"/>
    <x v="4"/>
    <x v="2"/>
    <x v="2"/>
    <x v="0"/>
    <x v="0"/>
    <n v="111967"/>
    <n v="0"/>
    <x v="3"/>
    <n v="9"/>
    <d v="2017-06-20T00:00:00"/>
    <n v="3"/>
    <x v="3"/>
    <s v="Yes"/>
    <s v="No"/>
    <n v="4"/>
    <n v="4"/>
  </r>
  <r>
    <n v="10567"/>
    <s v="EMP10567"/>
    <n v="35"/>
    <x v="0"/>
    <x v="3"/>
    <x v="1"/>
    <x v="7"/>
    <x v="0"/>
    <x v="2"/>
    <n v="84421"/>
    <n v="1"/>
    <x v="13"/>
    <n v="17"/>
    <d v="2015-04-22T00:00:00"/>
    <n v="1"/>
    <x v="2"/>
    <s v="No"/>
    <s v="No"/>
    <n v="0"/>
    <n v="3"/>
  </r>
  <r>
    <n v="10568"/>
    <s v="EMP10568"/>
    <n v="42"/>
    <x v="0"/>
    <x v="6"/>
    <x v="3"/>
    <x v="10"/>
    <x v="3"/>
    <x v="0"/>
    <n v="119501"/>
    <n v="2"/>
    <x v="19"/>
    <n v="2"/>
    <d v="2015-05-22T00:00:00"/>
    <n v="3"/>
    <x v="1"/>
    <s v="Yes"/>
    <s v="No"/>
    <n v="0"/>
    <n v="3"/>
  </r>
  <r>
    <n v="10569"/>
    <s v="EMP10569"/>
    <n v="44"/>
    <x v="1"/>
    <x v="6"/>
    <x v="4"/>
    <x v="4"/>
    <x v="3"/>
    <x v="2"/>
    <n v="45019"/>
    <n v="3"/>
    <x v="23"/>
    <n v="25"/>
    <d v="2015-05-02T00:00:00"/>
    <n v="1"/>
    <x v="3"/>
    <s v="No"/>
    <s v="No"/>
    <n v="4"/>
    <n v="4"/>
  </r>
  <r>
    <n v="10570"/>
    <s v="EMP10570"/>
    <n v="26"/>
    <x v="1"/>
    <x v="3"/>
    <x v="3"/>
    <x v="10"/>
    <x v="2"/>
    <x v="0"/>
    <n v="58432"/>
    <n v="1"/>
    <x v="19"/>
    <n v="8"/>
    <d v="2019-11-28T00:00:00"/>
    <n v="4"/>
    <x v="4"/>
    <s v="No"/>
    <s v="No"/>
    <n v="4"/>
    <n v="4"/>
  </r>
  <r>
    <n v="10571"/>
    <s v="EMP10571"/>
    <n v="52"/>
    <x v="0"/>
    <x v="5"/>
    <x v="2"/>
    <x v="13"/>
    <x v="0"/>
    <x v="0"/>
    <n v="125827"/>
    <n v="2"/>
    <x v="19"/>
    <n v="8"/>
    <d v="2023-10-26T00:00:00"/>
    <n v="1"/>
    <x v="2"/>
    <s v="No"/>
    <s v="No"/>
    <n v="6"/>
    <n v="1"/>
  </r>
  <r>
    <n v="10572"/>
    <s v="EMP10572"/>
    <n v="51"/>
    <x v="0"/>
    <x v="6"/>
    <x v="3"/>
    <x v="3"/>
    <x v="2"/>
    <x v="2"/>
    <n v="53876"/>
    <n v="1"/>
    <x v="10"/>
    <n v="6"/>
    <d v="2020-02-04T00:00:00"/>
    <n v="4"/>
    <x v="2"/>
    <s v="No"/>
    <s v="No"/>
    <n v="1"/>
    <n v="2"/>
  </r>
  <r>
    <n v="10573"/>
    <s v="EMP10573"/>
    <n v="29"/>
    <x v="0"/>
    <x v="4"/>
    <x v="0"/>
    <x v="8"/>
    <x v="3"/>
    <x v="1"/>
    <n v="62506"/>
    <n v="1"/>
    <x v="4"/>
    <n v="6"/>
    <d v="2021-07-11T00:00:00"/>
    <n v="1"/>
    <x v="2"/>
    <s v="No"/>
    <s v="No"/>
    <n v="2"/>
    <n v="2"/>
  </r>
  <r>
    <n v="10574"/>
    <s v="EMP10574"/>
    <n v="25"/>
    <x v="0"/>
    <x v="2"/>
    <x v="0"/>
    <x v="0"/>
    <x v="3"/>
    <x v="2"/>
    <n v="174207"/>
    <n v="2"/>
    <x v="4"/>
    <n v="7"/>
    <d v="2016-02-03T00:00:00"/>
    <n v="4"/>
    <x v="3"/>
    <s v="No"/>
    <s v="No"/>
    <n v="2"/>
    <n v="1"/>
  </r>
  <r>
    <n v="10575"/>
    <s v="EMP10575"/>
    <n v="23"/>
    <x v="0"/>
    <x v="7"/>
    <x v="1"/>
    <x v="7"/>
    <x v="2"/>
    <x v="1"/>
    <n v="156935"/>
    <n v="4"/>
    <x v="10"/>
    <n v="1"/>
    <d v="2020-11-21T00:00:00"/>
    <n v="3"/>
    <x v="2"/>
    <s v="No"/>
    <s v="No"/>
    <n v="3"/>
    <n v="2"/>
  </r>
  <r>
    <n v="10576"/>
    <s v="EMP10576"/>
    <n v="54"/>
    <x v="1"/>
    <x v="6"/>
    <x v="3"/>
    <x v="10"/>
    <x v="0"/>
    <x v="1"/>
    <n v="57802"/>
    <n v="3"/>
    <x v="17"/>
    <n v="26"/>
    <d v="2020-12-24T00:00:00"/>
    <n v="4"/>
    <x v="1"/>
    <s v="No"/>
    <s v="No"/>
    <n v="5"/>
    <n v="4"/>
  </r>
  <r>
    <n v="10577"/>
    <s v="EMP10577"/>
    <n v="24"/>
    <x v="1"/>
    <x v="1"/>
    <x v="4"/>
    <x v="5"/>
    <x v="0"/>
    <x v="0"/>
    <n v="136207"/>
    <n v="2"/>
    <x v="10"/>
    <n v="5"/>
    <d v="2014-06-07T00:00:00"/>
    <n v="2"/>
    <x v="0"/>
    <s v="Yes"/>
    <s v="No"/>
    <n v="0"/>
    <n v="1"/>
  </r>
  <r>
    <n v="10578"/>
    <s v="EMP10578"/>
    <n v="21"/>
    <x v="1"/>
    <x v="0"/>
    <x v="1"/>
    <x v="6"/>
    <x v="3"/>
    <x v="0"/>
    <n v="74215"/>
    <n v="0"/>
    <x v="10"/>
    <n v="1"/>
    <d v="2017-05-22T00:00:00"/>
    <n v="3"/>
    <x v="3"/>
    <s v="Yes"/>
    <s v="No"/>
    <n v="2"/>
    <n v="1"/>
  </r>
  <r>
    <n v="10579"/>
    <s v="EMP10579"/>
    <n v="46"/>
    <x v="0"/>
    <x v="4"/>
    <x v="3"/>
    <x v="11"/>
    <x v="2"/>
    <x v="2"/>
    <n v="107437"/>
    <n v="4"/>
    <x v="1"/>
    <n v="28"/>
    <d v="2019-12-25T00:00:00"/>
    <n v="1"/>
    <x v="0"/>
    <s v="No"/>
    <s v="No"/>
    <n v="6"/>
    <n v="2"/>
  </r>
  <r>
    <n v="10580"/>
    <s v="EMP10580"/>
    <n v="45"/>
    <x v="1"/>
    <x v="4"/>
    <x v="0"/>
    <x v="8"/>
    <x v="1"/>
    <x v="0"/>
    <n v="178710"/>
    <n v="1"/>
    <x v="10"/>
    <n v="5"/>
    <d v="2015-08-13T00:00:00"/>
    <n v="2"/>
    <x v="0"/>
    <s v="Yes"/>
    <s v="No"/>
    <n v="4"/>
    <n v="3"/>
  </r>
  <r>
    <n v="10581"/>
    <s v="EMP10581"/>
    <n v="42"/>
    <x v="1"/>
    <x v="3"/>
    <x v="4"/>
    <x v="5"/>
    <x v="1"/>
    <x v="0"/>
    <n v="119454"/>
    <n v="4"/>
    <x v="24"/>
    <n v="24"/>
    <d v="2012-11-23T00:00:00"/>
    <n v="1"/>
    <x v="2"/>
    <s v="No"/>
    <s v="No"/>
    <n v="4"/>
    <n v="4"/>
  </r>
  <r>
    <n v="10582"/>
    <s v="EMP10582"/>
    <n v="30"/>
    <x v="1"/>
    <x v="2"/>
    <x v="0"/>
    <x v="0"/>
    <x v="1"/>
    <x v="0"/>
    <n v="168428"/>
    <n v="2"/>
    <x v="11"/>
    <n v="12"/>
    <d v="2023-03-11T00:00:00"/>
    <n v="3"/>
    <x v="1"/>
    <s v="Yes"/>
    <s v="No"/>
    <n v="0"/>
    <n v="1"/>
  </r>
  <r>
    <n v="10583"/>
    <s v="EMP10583"/>
    <n v="50"/>
    <x v="1"/>
    <x v="7"/>
    <x v="1"/>
    <x v="6"/>
    <x v="0"/>
    <x v="2"/>
    <n v="149062"/>
    <n v="2"/>
    <x v="18"/>
    <n v="15"/>
    <d v="2015-02-24T00:00:00"/>
    <n v="4"/>
    <x v="4"/>
    <s v="No"/>
    <s v="No"/>
    <n v="6"/>
    <n v="2"/>
  </r>
  <r>
    <n v="10584"/>
    <s v="EMP10584"/>
    <n v="53"/>
    <x v="1"/>
    <x v="0"/>
    <x v="4"/>
    <x v="9"/>
    <x v="0"/>
    <x v="1"/>
    <n v="122958"/>
    <n v="1"/>
    <x v="19"/>
    <n v="8"/>
    <d v="2023-05-07T00:00:00"/>
    <n v="1"/>
    <x v="2"/>
    <s v="No"/>
    <s v="No"/>
    <n v="6"/>
    <n v="1"/>
  </r>
  <r>
    <n v="10585"/>
    <s v="EMP10585"/>
    <n v="31"/>
    <x v="1"/>
    <x v="7"/>
    <x v="3"/>
    <x v="11"/>
    <x v="3"/>
    <x v="0"/>
    <n v="44130"/>
    <n v="0"/>
    <x v="7"/>
    <n v="9"/>
    <d v="2022-05-14T00:00:00"/>
    <n v="2"/>
    <x v="3"/>
    <s v="No"/>
    <s v="No"/>
    <n v="3"/>
    <n v="4"/>
  </r>
  <r>
    <n v="10586"/>
    <s v="EMP10586"/>
    <n v="42"/>
    <x v="0"/>
    <x v="2"/>
    <x v="1"/>
    <x v="1"/>
    <x v="3"/>
    <x v="0"/>
    <n v="108174"/>
    <n v="4"/>
    <x v="20"/>
    <n v="17"/>
    <d v="2016-10-07T00:00:00"/>
    <n v="2"/>
    <x v="4"/>
    <s v="No"/>
    <s v="No"/>
    <n v="1"/>
    <n v="2"/>
  </r>
  <r>
    <n v="10587"/>
    <s v="EMP10587"/>
    <n v="23"/>
    <x v="1"/>
    <x v="0"/>
    <x v="3"/>
    <x v="3"/>
    <x v="3"/>
    <x v="2"/>
    <n v="41357"/>
    <n v="2"/>
    <x v="19"/>
    <n v="5"/>
    <d v="2022-08-14T00:00:00"/>
    <n v="2"/>
    <x v="3"/>
    <s v="Yes"/>
    <s v="Yes"/>
    <n v="1"/>
    <n v="1"/>
  </r>
  <r>
    <n v="10588"/>
    <s v="EMP10588"/>
    <n v="26"/>
    <x v="1"/>
    <x v="0"/>
    <x v="3"/>
    <x v="11"/>
    <x v="0"/>
    <x v="2"/>
    <n v="143337"/>
    <n v="2"/>
    <x v="4"/>
    <n v="8"/>
    <d v="2016-10-19T00:00:00"/>
    <n v="3"/>
    <x v="2"/>
    <s v="No"/>
    <s v="No"/>
    <n v="1"/>
    <n v="3"/>
  </r>
  <r>
    <n v="10589"/>
    <s v="EMP10589"/>
    <n v="51"/>
    <x v="0"/>
    <x v="5"/>
    <x v="4"/>
    <x v="9"/>
    <x v="0"/>
    <x v="1"/>
    <n v="139500"/>
    <n v="4"/>
    <x v="6"/>
    <n v="17"/>
    <d v="2012-03-22T00:00:00"/>
    <n v="2"/>
    <x v="1"/>
    <s v="No"/>
    <s v="No"/>
    <n v="5"/>
    <n v="3"/>
  </r>
  <r>
    <n v="10590"/>
    <s v="EMP10590"/>
    <n v="50"/>
    <x v="0"/>
    <x v="7"/>
    <x v="0"/>
    <x v="0"/>
    <x v="1"/>
    <x v="1"/>
    <n v="155926"/>
    <n v="3"/>
    <x v="20"/>
    <n v="11"/>
    <d v="2021-02-11T00:00:00"/>
    <n v="1"/>
    <x v="3"/>
    <s v="Yes"/>
    <s v="No"/>
    <n v="1"/>
    <n v="2"/>
  </r>
  <r>
    <n v="10591"/>
    <s v="EMP10591"/>
    <n v="55"/>
    <x v="0"/>
    <x v="0"/>
    <x v="4"/>
    <x v="4"/>
    <x v="2"/>
    <x v="2"/>
    <n v="123974"/>
    <n v="0"/>
    <x v="4"/>
    <n v="11"/>
    <d v="2016-09-14T00:00:00"/>
    <n v="3"/>
    <x v="1"/>
    <s v="No"/>
    <s v="No"/>
    <n v="4"/>
    <n v="1"/>
  </r>
  <r>
    <n v="10592"/>
    <s v="EMP10592"/>
    <n v="50"/>
    <x v="1"/>
    <x v="1"/>
    <x v="4"/>
    <x v="4"/>
    <x v="0"/>
    <x v="0"/>
    <n v="132580"/>
    <n v="3"/>
    <x v="6"/>
    <n v="16"/>
    <d v="2024-03-01T00:00:00"/>
    <n v="4"/>
    <x v="1"/>
    <s v="No"/>
    <s v="No"/>
    <n v="1"/>
    <n v="2"/>
  </r>
  <r>
    <n v="10593"/>
    <s v="EMP10593"/>
    <n v="45"/>
    <x v="1"/>
    <x v="4"/>
    <x v="2"/>
    <x v="2"/>
    <x v="0"/>
    <x v="1"/>
    <n v="139686"/>
    <n v="0"/>
    <x v="15"/>
    <n v="24"/>
    <d v="2014-03-23T00:00:00"/>
    <n v="4"/>
    <x v="3"/>
    <s v="No"/>
    <s v="No"/>
    <n v="3"/>
    <n v="1"/>
  </r>
  <r>
    <n v="10594"/>
    <s v="EMP10594"/>
    <n v="58"/>
    <x v="0"/>
    <x v="4"/>
    <x v="4"/>
    <x v="4"/>
    <x v="1"/>
    <x v="2"/>
    <n v="100996"/>
    <n v="0"/>
    <x v="13"/>
    <n v="16"/>
    <d v="2016-12-30T00:00:00"/>
    <n v="3"/>
    <x v="4"/>
    <s v="No"/>
    <s v="No"/>
    <n v="3"/>
    <n v="4"/>
  </r>
  <r>
    <n v="10595"/>
    <s v="EMP10595"/>
    <n v="35"/>
    <x v="1"/>
    <x v="3"/>
    <x v="0"/>
    <x v="12"/>
    <x v="0"/>
    <x v="0"/>
    <n v="95152"/>
    <n v="0"/>
    <x v="18"/>
    <n v="12"/>
    <d v="2021-04-20T00:00:00"/>
    <n v="2"/>
    <x v="1"/>
    <s v="No"/>
    <s v="Yes"/>
    <n v="6"/>
    <n v="3"/>
  </r>
  <r>
    <n v="10596"/>
    <s v="EMP10596"/>
    <n v="57"/>
    <x v="1"/>
    <x v="0"/>
    <x v="3"/>
    <x v="10"/>
    <x v="3"/>
    <x v="0"/>
    <n v="88394"/>
    <n v="3"/>
    <x v="14"/>
    <n v="23"/>
    <d v="2016-04-27T00:00:00"/>
    <n v="2"/>
    <x v="4"/>
    <s v="No"/>
    <s v="No"/>
    <n v="2"/>
    <n v="2"/>
  </r>
  <r>
    <n v="10597"/>
    <s v="EMP10597"/>
    <n v="27"/>
    <x v="0"/>
    <x v="1"/>
    <x v="4"/>
    <x v="5"/>
    <x v="1"/>
    <x v="0"/>
    <n v="157187"/>
    <n v="0"/>
    <x v="10"/>
    <n v="7"/>
    <d v="2017-11-01T00:00:00"/>
    <n v="1"/>
    <x v="4"/>
    <s v="No"/>
    <s v="Yes"/>
    <n v="0"/>
    <n v="2"/>
  </r>
  <r>
    <n v="10598"/>
    <s v="EMP10598"/>
    <n v="55"/>
    <x v="0"/>
    <x v="1"/>
    <x v="0"/>
    <x v="8"/>
    <x v="1"/>
    <x v="0"/>
    <n v="174892"/>
    <n v="1"/>
    <x v="11"/>
    <n v="12"/>
    <d v="2014-12-05T00:00:00"/>
    <n v="3"/>
    <x v="2"/>
    <s v="No"/>
    <s v="No"/>
    <n v="4"/>
    <n v="2"/>
  </r>
  <r>
    <n v="10599"/>
    <s v="EMP10599"/>
    <n v="24"/>
    <x v="1"/>
    <x v="4"/>
    <x v="4"/>
    <x v="9"/>
    <x v="0"/>
    <x v="0"/>
    <n v="46748"/>
    <n v="2"/>
    <x v="10"/>
    <n v="1"/>
    <d v="2014-04-27T00:00:00"/>
    <n v="3"/>
    <x v="2"/>
    <s v="Yes"/>
    <s v="No"/>
    <n v="0"/>
    <n v="1"/>
  </r>
  <r>
    <n v="10600"/>
    <s v="EMP10600"/>
    <n v="34"/>
    <x v="1"/>
    <x v="4"/>
    <x v="4"/>
    <x v="9"/>
    <x v="1"/>
    <x v="1"/>
    <n v="51390"/>
    <n v="3"/>
    <x v="16"/>
    <n v="15"/>
    <d v="2021-04-12T00:00:00"/>
    <n v="4"/>
    <x v="1"/>
    <s v="Yes"/>
    <s v="No"/>
    <n v="5"/>
    <n v="4"/>
  </r>
  <r>
    <n v="10601"/>
    <s v="EMP10601"/>
    <n v="40"/>
    <x v="0"/>
    <x v="7"/>
    <x v="1"/>
    <x v="7"/>
    <x v="0"/>
    <x v="0"/>
    <n v="71839"/>
    <n v="4"/>
    <x v="21"/>
    <n v="21"/>
    <d v="2014-08-18T00:00:00"/>
    <n v="3"/>
    <x v="3"/>
    <s v="No"/>
    <s v="No"/>
    <n v="1"/>
    <n v="1"/>
  </r>
  <r>
    <n v="10602"/>
    <s v="EMP10602"/>
    <n v="54"/>
    <x v="0"/>
    <x v="4"/>
    <x v="2"/>
    <x v="14"/>
    <x v="1"/>
    <x v="2"/>
    <n v="81703"/>
    <n v="2"/>
    <x v="6"/>
    <n v="12"/>
    <d v="2016-11-12T00:00:00"/>
    <n v="4"/>
    <x v="2"/>
    <s v="Yes"/>
    <s v="Yes"/>
    <n v="0"/>
    <n v="3"/>
  </r>
  <r>
    <n v="10603"/>
    <s v="EMP10603"/>
    <n v="39"/>
    <x v="1"/>
    <x v="5"/>
    <x v="2"/>
    <x v="13"/>
    <x v="2"/>
    <x v="2"/>
    <n v="154971"/>
    <n v="0"/>
    <x v="13"/>
    <n v="21"/>
    <d v="2020-12-20T00:00:00"/>
    <n v="3"/>
    <x v="2"/>
    <s v="No"/>
    <s v="No"/>
    <n v="6"/>
    <n v="2"/>
  </r>
  <r>
    <n v="10604"/>
    <s v="EMP10604"/>
    <n v="49"/>
    <x v="1"/>
    <x v="1"/>
    <x v="4"/>
    <x v="9"/>
    <x v="0"/>
    <x v="2"/>
    <n v="96217"/>
    <n v="1"/>
    <x v="20"/>
    <n v="11"/>
    <d v="2020-08-03T00:00:00"/>
    <n v="1"/>
    <x v="0"/>
    <s v="No"/>
    <s v="No"/>
    <n v="2"/>
    <n v="4"/>
  </r>
  <r>
    <n v="10605"/>
    <s v="EMP10605"/>
    <n v="54"/>
    <x v="1"/>
    <x v="6"/>
    <x v="3"/>
    <x v="3"/>
    <x v="2"/>
    <x v="0"/>
    <n v="129413"/>
    <n v="0"/>
    <x v="2"/>
    <n v="1"/>
    <d v="2016-01-13T00:00:00"/>
    <n v="2"/>
    <x v="1"/>
    <s v="No"/>
    <s v="No"/>
    <n v="2"/>
    <n v="2"/>
  </r>
  <r>
    <n v="10606"/>
    <s v="EMP10606"/>
    <n v="21"/>
    <x v="1"/>
    <x v="5"/>
    <x v="3"/>
    <x v="10"/>
    <x v="0"/>
    <x v="2"/>
    <n v="27857"/>
    <n v="2"/>
    <x v="19"/>
    <n v="3"/>
    <d v="2022-06-09T00:00:00"/>
    <n v="2"/>
    <x v="0"/>
    <s v="No"/>
    <s v="No"/>
    <n v="1"/>
    <n v="1"/>
  </r>
  <r>
    <n v="10607"/>
    <s v="EMP10607"/>
    <n v="25"/>
    <x v="1"/>
    <x v="7"/>
    <x v="2"/>
    <x v="2"/>
    <x v="0"/>
    <x v="2"/>
    <n v="139086"/>
    <n v="3"/>
    <x v="9"/>
    <n v="7"/>
    <d v="2016-06-11T00:00:00"/>
    <n v="1"/>
    <x v="3"/>
    <s v="Yes"/>
    <s v="No"/>
    <n v="3"/>
    <n v="2"/>
  </r>
  <r>
    <n v="10608"/>
    <s v="EMP10608"/>
    <n v="58"/>
    <x v="1"/>
    <x v="0"/>
    <x v="2"/>
    <x v="2"/>
    <x v="3"/>
    <x v="2"/>
    <n v="86976"/>
    <n v="1"/>
    <x v="8"/>
    <n v="18"/>
    <d v="2018-05-24T00:00:00"/>
    <n v="4"/>
    <x v="3"/>
    <s v="Yes"/>
    <s v="No"/>
    <n v="4"/>
    <n v="1"/>
  </r>
  <r>
    <n v="10609"/>
    <s v="EMP10609"/>
    <n v="22"/>
    <x v="0"/>
    <x v="3"/>
    <x v="3"/>
    <x v="3"/>
    <x v="0"/>
    <x v="1"/>
    <n v="148179"/>
    <n v="2"/>
    <x v="2"/>
    <n v="4"/>
    <d v="2018-10-01T00:00:00"/>
    <n v="4"/>
    <x v="0"/>
    <s v="Yes"/>
    <s v="No"/>
    <n v="0"/>
    <n v="4"/>
  </r>
  <r>
    <n v="10610"/>
    <s v="EMP10610"/>
    <n v="50"/>
    <x v="1"/>
    <x v="6"/>
    <x v="3"/>
    <x v="3"/>
    <x v="0"/>
    <x v="2"/>
    <n v="56827"/>
    <n v="3"/>
    <x v="6"/>
    <n v="12"/>
    <d v="2012-08-27T00:00:00"/>
    <n v="2"/>
    <x v="2"/>
    <s v="Yes"/>
    <s v="No"/>
    <n v="0"/>
    <n v="2"/>
  </r>
  <r>
    <n v="10611"/>
    <s v="EMP10611"/>
    <n v="21"/>
    <x v="0"/>
    <x v="1"/>
    <x v="3"/>
    <x v="3"/>
    <x v="3"/>
    <x v="2"/>
    <n v="93075"/>
    <n v="1"/>
    <x v="2"/>
    <n v="1"/>
    <d v="2013-01-28T00:00:00"/>
    <n v="2"/>
    <x v="0"/>
    <s v="No"/>
    <s v="Yes"/>
    <n v="3"/>
    <n v="1"/>
  </r>
  <r>
    <n v="10612"/>
    <s v="EMP10612"/>
    <n v="30"/>
    <x v="1"/>
    <x v="7"/>
    <x v="1"/>
    <x v="1"/>
    <x v="2"/>
    <x v="2"/>
    <n v="142120"/>
    <n v="3"/>
    <x v="20"/>
    <n v="11"/>
    <d v="2023-09-14T00:00:00"/>
    <n v="2"/>
    <x v="3"/>
    <s v="No"/>
    <s v="No"/>
    <n v="2"/>
    <n v="3"/>
  </r>
  <r>
    <n v="10613"/>
    <s v="EMP10613"/>
    <n v="56"/>
    <x v="0"/>
    <x v="0"/>
    <x v="0"/>
    <x v="12"/>
    <x v="1"/>
    <x v="2"/>
    <n v="78973"/>
    <n v="3"/>
    <x v="25"/>
    <n v="23"/>
    <d v="2013-09-07T00:00:00"/>
    <n v="2"/>
    <x v="4"/>
    <s v="No"/>
    <s v="Yes"/>
    <n v="0"/>
    <n v="3"/>
  </r>
  <r>
    <n v="10614"/>
    <s v="EMP10614"/>
    <n v="54"/>
    <x v="1"/>
    <x v="6"/>
    <x v="1"/>
    <x v="6"/>
    <x v="1"/>
    <x v="2"/>
    <n v="106743"/>
    <n v="3"/>
    <x v="25"/>
    <n v="29"/>
    <d v="2015-06-15T00:00:00"/>
    <n v="4"/>
    <x v="0"/>
    <s v="No"/>
    <s v="No"/>
    <n v="4"/>
    <n v="2"/>
  </r>
  <r>
    <n v="10615"/>
    <s v="EMP10615"/>
    <n v="25"/>
    <x v="1"/>
    <x v="4"/>
    <x v="4"/>
    <x v="5"/>
    <x v="1"/>
    <x v="0"/>
    <n v="135911"/>
    <n v="3"/>
    <x v="19"/>
    <n v="6"/>
    <d v="2014-04-16T00:00:00"/>
    <n v="2"/>
    <x v="1"/>
    <s v="Yes"/>
    <s v="No"/>
    <n v="0"/>
    <n v="4"/>
  </r>
  <r>
    <n v="10616"/>
    <s v="EMP10616"/>
    <n v="43"/>
    <x v="1"/>
    <x v="3"/>
    <x v="2"/>
    <x v="2"/>
    <x v="2"/>
    <x v="0"/>
    <n v="56018"/>
    <n v="3"/>
    <x v="14"/>
    <n v="18"/>
    <d v="2019-12-13T00:00:00"/>
    <n v="3"/>
    <x v="1"/>
    <s v="No"/>
    <s v="No"/>
    <n v="0"/>
    <n v="1"/>
  </r>
  <r>
    <n v="10617"/>
    <s v="EMP10617"/>
    <n v="48"/>
    <x v="0"/>
    <x v="7"/>
    <x v="4"/>
    <x v="4"/>
    <x v="3"/>
    <x v="0"/>
    <n v="102071"/>
    <n v="0"/>
    <x v="4"/>
    <n v="12"/>
    <d v="2015-12-18T00:00:00"/>
    <n v="2"/>
    <x v="3"/>
    <s v="No"/>
    <s v="No"/>
    <n v="1"/>
    <n v="1"/>
  </r>
  <r>
    <n v="10618"/>
    <s v="EMP10618"/>
    <n v="57"/>
    <x v="1"/>
    <x v="3"/>
    <x v="0"/>
    <x v="0"/>
    <x v="3"/>
    <x v="2"/>
    <n v="87591"/>
    <n v="0"/>
    <x v="19"/>
    <n v="10"/>
    <d v="2014-04-07T00:00:00"/>
    <n v="2"/>
    <x v="1"/>
    <s v="Yes"/>
    <s v="No"/>
    <n v="3"/>
    <n v="2"/>
  </r>
  <r>
    <n v="10619"/>
    <s v="EMP10619"/>
    <n v="43"/>
    <x v="1"/>
    <x v="7"/>
    <x v="1"/>
    <x v="7"/>
    <x v="2"/>
    <x v="1"/>
    <n v="100491"/>
    <n v="1"/>
    <x v="17"/>
    <n v="23"/>
    <d v="2014-02-11T00:00:00"/>
    <n v="2"/>
    <x v="1"/>
    <s v="Yes"/>
    <s v="No"/>
    <n v="5"/>
    <n v="1"/>
  </r>
  <r>
    <n v="10620"/>
    <s v="EMP10620"/>
    <n v="42"/>
    <x v="1"/>
    <x v="2"/>
    <x v="1"/>
    <x v="7"/>
    <x v="0"/>
    <x v="0"/>
    <n v="62180"/>
    <n v="0"/>
    <x v="2"/>
    <n v="7"/>
    <d v="2021-08-06T00:00:00"/>
    <n v="3"/>
    <x v="4"/>
    <s v="No"/>
    <s v="No"/>
    <n v="4"/>
    <n v="1"/>
  </r>
  <r>
    <n v="10621"/>
    <s v="EMP10621"/>
    <n v="51"/>
    <x v="0"/>
    <x v="6"/>
    <x v="4"/>
    <x v="5"/>
    <x v="0"/>
    <x v="0"/>
    <n v="36842"/>
    <n v="2"/>
    <x v="2"/>
    <n v="4"/>
    <d v="2017-02-13T00:00:00"/>
    <n v="3"/>
    <x v="4"/>
    <s v="No"/>
    <s v="No"/>
    <n v="3"/>
    <n v="3"/>
  </r>
  <r>
    <n v="10622"/>
    <s v="EMP10622"/>
    <n v="52"/>
    <x v="1"/>
    <x v="7"/>
    <x v="2"/>
    <x v="2"/>
    <x v="0"/>
    <x v="2"/>
    <n v="120496"/>
    <n v="4"/>
    <x v="22"/>
    <n v="14"/>
    <d v="2019-11-28T00:00:00"/>
    <n v="1"/>
    <x v="2"/>
    <s v="No"/>
    <s v="No"/>
    <n v="3"/>
    <n v="2"/>
  </r>
  <r>
    <n v="10623"/>
    <s v="EMP10623"/>
    <n v="52"/>
    <x v="0"/>
    <x v="3"/>
    <x v="1"/>
    <x v="1"/>
    <x v="0"/>
    <x v="2"/>
    <n v="89059"/>
    <n v="4"/>
    <x v="8"/>
    <n v="24"/>
    <d v="2020-01-23T00:00:00"/>
    <n v="4"/>
    <x v="0"/>
    <s v="Yes"/>
    <s v="Yes"/>
    <n v="1"/>
    <n v="3"/>
  </r>
  <r>
    <n v="10624"/>
    <s v="EMP10624"/>
    <n v="46"/>
    <x v="1"/>
    <x v="4"/>
    <x v="3"/>
    <x v="11"/>
    <x v="3"/>
    <x v="2"/>
    <n v="97416"/>
    <n v="4"/>
    <x v="12"/>
    <n v="12"/>
    <d v="2012-12-02T00:00:00"/>
    <n v="3"/>
    <x v="1"/>
    <s v="No"/>
    <s v="No"/>
    <n v="0"/>
    <n v="1"/>
  </r>
  <r>
    <n v="10625"/>
    <s v="EMP10625"/>
    <n v="30"/>
    <x v="1"/>
    <x v="2"/>
    <x v="4"/>
    <x v="4"/>
    <x v="0"/>
    <x v="2"/>
    <n v="64381"/>
    <n v="0"/>
    <x v="18"/>
    <n v="12"/>
    <d v="2015-08-25T00:00:00"/>
    <n v="2"/>
    <x v="1"/>
    <s v="No"/>
    <s v="No"/>
    <n v="6"/>
    <n v="1"/>
  </r>
  <r>
    <n v="10626"/>
    <s v="EMP10626"/>
    <n v="40"/>
    <x v="0"/>
    <x v="2"/>
    <x v="0"/>
    <x v="12"/>
    <x v="1"/>
    <x v="0"/>
    <n v="137806"/>
    <n v="2"/>
    <x v="6"/>
    <n v="11"/>
    <d v="2013-02-12T00:00:00"/>
    <n v="2"/>
    <x v="2"/>
    <s v="Yes"/>
    <s v="No"/>
    <n v="3"/>
    <n v="1"/>
  </r>
  <r>
    <n v="10627"/>
    <s v="EMP10627"/>
    <n v="23"/>
    <x v="1"/>
    <x v="2"/>
    <x v="3"/>
    <x v="10"/>
    <x v="2"/>
    <x v="1"/>
    <n v="117964"/>
    <n v="2"/>
    <x v="10"/>
    <n v="5"/>
    <d v="2021-06-23T00:00:00"/>
    <n v="2"/>
    <x v="0"/>
    <s v="No"/>
    <s v="No"/>
    <n v="3"/>
    <n v="3"/>
  </r>
  <r>
    <n v="10628"/>
    <s v="EMP10628"/>
    <n v="33"/>
    <x v="1"/>
    <x v="7"/>
    <x v="2"/>
    <x v="14"/>
    <x v="1"/>
    <x v="2"/>
    <n v="60570"/>
    <n v="3"/>
    <x v="13"/>
    <n v="15"/>
    <d v="2016-06-22T00:00:00"/>
    <n v="1"/>
    <x v="2"/>
    <s v="No"/>
    <s v="No"/>
    <n v="4"/>
    <n v="4"/>
  </r>
  <r>
    <n v="10629"/>
    <s v="EMP10629"/>
    <n v="43"/>
    <x v="1"/>
    <x v="0"/>
    <x v="3"/>
    <x v="3"/>
    <x v="3"/>
    <x v="0"/>
    <n v="117849"/>
    <n v="1"/>
    <x v="13"/>
    <n v="20"/>
    <d v="2021-06-06T00:00:00"/>
    <n v="3"/>
    <x v="2"/>
    <s v="No"/>
    <s v="No"/>
    <n v="4"/>
    <n v="3"/>
  </r>
  <r>
    <n v="10630"/>
    <s v="EMP10630"/>
    <n v="55"/>
    <x v="1"/>
    <x v="7"/>
    <x v="1"/>
    <x v="6"/>
    <x v="0"/>
    <x v="0"/>
    <n v="39034"/>
    <n v="0"/>
    <x v="1"/>
    <n v="30"/>
    <d v="2014-10-28T00:00:00"/>
    <n v="3"/>
    <x v="3"/>
    <s v="No"/>
    <s v="Yes"/>
    <n v="2"/>
    <n v="1"/>
  </r>
  <r>
    <n v="10631"/>
    <s v="EMP10631"/>
    <n v="51"/>
    <x v="1"/>
    <x v="7"/>
    <x v="3"/>
    <x v="3"/>
    <x v="1"/>
    <x v="0"/>
    <n v="40955"/>
    <n v="1"/>
    <x v="7"/>
    <n v="11"/>
    <d v="2013-03-10T00:00:00"/>
    <n v="3"/>
    <x v="1"/>
    <s v="No"/>
    <s v="No"/>
    <n v="5"/>
    <n v="1"/>
  </r>
  <r>
    <n v="10632"/>
    <s v="EMP10632"/>
    <n v="33"/>
    <x v="0"/>
    <x v="4"/>
    <x v="4"/>
    <x v="4"/>
    <x v="3"/>
    <x v="0"/>
    <n v="42600"/>
    <n v="4"/>
    <x v="2"/>
    <n v="2"/>
    <d v="2014-09-18T00:00:00"/>
    <n v="4"/>
    <x v="4"/>
    <s v="No"/>
    <s v="No"/>
    <n v="0"/>
    <n v="1"/>
  </r>
  <r>
    <n v="10633"/>
    <s v="EMP10633"/>
    <n v="51"/>
    <x v="0"/>
    <x v="3"/>
    <x v="3"/>
    <x v="11"/>
    <x v="1"/>
    <x v="1"/>
    <n v="86584"/>
    <n v="0"/>
    <x v="14"/>
    <n v="21"/>
    <d v="2021-11-06T00:00:00"/>
    <n v="2"/>
    <x v="2"/>
    <s v="No"/>
    <s v="No"/>
    <n v="6"/>
    <n v="2"/>
  </r>
  <r>
    <n v="10634"/>
    <s v="EMP10634"/>
    <n v="55"/>
    <x v="0"/>
    <x v="7"/>
    <x v="1"/>
    <x v="6"/>
    <x v="2"/>
    <x v="1"/>
    <n v="149822"/>
    <n v="2"/>
    <x v="16"/>
    <n v="19"/>
    <d v="2018-06-29T00:00:00"/>
    <n v="4"/>
    <x v="4"/>
    <s v="No"/>
    <s v="No"/>
    <n v="5"/>
    <n v="1"/>
  </r>
  <r>
    <n v="10635"/>
    <s v="EMP10635"/>
    <n v="48"/>
    <x v="0"/>
    <x v="2"/>
    <x v="4"/>
    <x v="9"/>
    <x v="0"/>
    <x v="1"/>
    <n v="32332"/>
    <n v="4"/>
    <x v="12"/>
    <n v="16"/>
    <d v="2014-09-11T00:00:00"/>
    <n v="4"/>
    <x v="3"/>
    <s v="No"/>
    <s v="Yes"/>
    <n v="2"/>
    <n v="2"/>
  </r>
  <r>
    <n v="10636"/>
    <s v="EMP10636"/>
    <n v="50"/>
    <x v="1"/>
    <x v="1"/>
    <x v="4"/>
    <x v="4"/>
    <x v="3"/>
    <x v="1"/>
    <n v="27390"/>
    <n v="0"/>
    <x v="9"/>
    <n v="10"/>
    <d v="2023-03-25T00:00:00"/>
    <n v="2"/>
    <x v="2"/>
    <s v="No"/>
    <s v="No"/>
    <n v="2"/>
    <n v="3"/>
  </r>
  <r>
    <n v="10637"/>
    <s v="EMP10637"/>
    <n v="29"/>
    <x v="1"/>
    <x v="6"/>
    <x v="4"/>
    <x v="4"/>
    <x v="2"/>
    <x v="0"/>
    <n v="104411"/>
    <n v="2"/>
    <x v="4"/>
    <n v="7"/>
    <d v="2022-11-06T00:00:00"/>
    <n v="3"/>
    <x v="0"/>
    <s v="No"/>
    <s v="No"/>
    <n v="4"/>
    <n v="4"/>
  </r>
  <r>
    <n v="10638"/>
    <s v="EMP10638"/>
    <n v="22"/>
    <x v="0"/>
    <x v="5"/>
    <x v="0"/>
    <x v="0"/>
    <x v="1"/>
    <x v="0"/>
    <n v="85739"/>
    <n v="1"/>
    <x v="2"/>
    <n v="1"/>
    <d v="2023-03-15T00:00:00"/>
    <n v="4"/>
    <x v="4"/>
    <s v="No"/>
    <s v="No"/>
    <n v="0"/>
    <n v="1"/>
  </r>
  <r>
    <n v="10639"/>
    <s v="EMP10639"/>
    <n v="28"/>
    <x v="0"/>
    <x v="7"/>
    <x v="2"/>
    <x v="2"/>
    <x v="3"/>
    <x v="0"/>
    <n v="44105"/>
    <n v="4"/>
    <x v="3"/>
    <n v="10"/>
    <d v="2012-08-29T00:00:00"/>
    <n v="2"/>
    <x v="2"/>
    <s v="No"/>
    <s v="No"/>
    <n v="2"/>
    <n v="4"/>
  </r>
  <r>
    <n v="10640"/>
    <s v="EMP10640"/>
    <n v="39"/>
    <x v="0"/>
    <x v="0"/>
    <x v="4"/>
    <x v="4"/>
    <x v="0"/>
    <x v="0"/>
    <n v="77741"/>
    <n v="0"/>
    <x v="9"/>
    <n v="11"/>
    <d v="2023-11-08T00:00:00"/>
    <n v="2"/>
    <x v="3"/>
    <s v="No"/>
    <s v="No"/>
    <n v="2"/>
    <n v="4"/>
  </r>
  <r>
    <n v="10641"/>
    <s v="EMP10641"/>
    <n v="25"/>
    <x v="1"/>
    <x v="1"/>
    <x v="2"/>
    <x v="13"/>
    <x v="2"/>
    <x v="1"/>
    <n v="73576"/>
    <n v="4"/>
    <x v="3"/>
    <n v="7"/>
    <d v="2016-08-26T00:00:00"/>
    <n v="2"/>
    <x v="3"/>
    <s v="No"/>
    <s v="No"/>
    <n v="3"/>
    <n v="4"/>
  </r>
  <r>
    <n v="10642"/>
    <s v="EMP10642"/>
    <n v="57"/>
    <x v="0"/>
    <x v="0"/>
    <x v="4"/>
    <x v="5"/>
    <x v="2"/>
    <x v="0"/>
    <n v="58342"/>
    <n v="1"/>
    <x v="23"/>
    <n v="33"/>
    <d v="2018-09-09T00:00:00"/>
    <n v="3"/>
    <x v="1"/>
    <s v="Yes"/>
    <s v="No"/>
    <n v="3"/>
    <n v="3"/>
  </r>
  <r>
    <n v="10643"/>
    <s v="EMP10643"/>
    <n v="39"/>
    <x v="0"/>
    <x v="3"/>
    <x v="0"/>
    <x v="0"/>
    <x v="0"/>
    <x v="1"/>
    <n v="165095"/>
    <n v="0"/>
    <x v="8"/>
    <n v="21"/>
    <d v="2023-08-12T00:00:00"/>
    <n v="4"/>
    <x v="1"/>
    <s v="No"/>
    <s v="No"/>
    <n v="5"/>
    <n v="1"/>
  </r>
  <r>
    <n v="10644"/>
    <s v="EMP10644"/>
    <n v="47"/>
    <x v="1"/>
    <x v="1"/>
    <x v="0"/>
    <x v="12"/>
    <x v="0"/>
    <x v="0"/>
    <n v="77562"/>
    <n v="3"/>
    <x v="20"/>
    <n v="10"/>
    <d v="2015-02-15T00:00:00"/>
    <n v="1"/>
    <x v="0"/>
    <s v="Yes"/>
    <s v="No"/>
    <n v="4"/>
    <n v="1"/>
  </r>
  <r>
    <n v="10645"/>
    <s v="EMP10645"/>
    <n v="47"/>
    <x v="0"/>
    <x v="7"/>
    <x v="3"/>
    <x v="10"/>
    <x v="1"/>
    <x v="1"/>
    <n v="169552"/>
    <n v="2"/>
    <x v="16"/>
    <n v="17"/>
    <d v="2018-01-25T00:00:00"/>
    <n v="4"/>
    <x v="4"/>
    <s v="No"/>
    <s v="No"/>
    <n v="2"/>
    <n v="2"/>
  </r>
  <r>
    <n v="10646"/>
    <s v="EMP10646"/>
    <n v="22"/>
    <x v="0"/>
    <x v="3"/>
    <x v="0"/>
    <x v="0"/>
    <x v="1"/>
    <x v="2"/>
    <n v="165033"/>
    <n v="3"/>
    <x v="0"/>
    <n v="4"/>
    <d v="2012-05-28T00:00:00"/>
    <n v="2"/>
    <x v="3"/>
    <s v="No"/>
    <s v="Yes"/>
    <n v="3"/>
    <n v="1"/>
  </r>
  <r>
    <n v="10647"/>
    <s v="EMP10647"/>
    <n v="43"/>
    <x v="0"/>
    <x v="5"/>
    <x v="2"/>
    <x v="2"/>
    <x v="3"/>
    <x v="1"/>
    <n v="114948"/>
    <n v="4"/>
    <x v="13"/>
    <n v="13"/>
    <d v="2017-05-05T00:00:00"/>
    <n v="1"/>
    <x v="3"/>
    <s v="Yes"/>
    <s v="No"/>
    <n v="6"/>
    <n v="2"/>
  </r>
  <r>
    <n v="10648"/>
    <s v="EMP10648"/>
    <n v="24"/>
    <x v="0"/>
    <x v="5"/>
    <x v="0"/>
    <x v="0"/>
    <x v="2"/>
    <x v="0"/>
    <n v="139964"/>
    <n v="4"/>
    <x v="10"/>
    <n v="5"/>
    <d v="2012-12-24T00:00:00"/>
    <n v="4"/>
    <x v="4"/>
    <s v="No"/>
    <s v="No"/>
    <n v="5"/>
    <n v="1"/>
  </r>
  <r>
    <n v="10649"/>
    <s v="EMP10649"/>
    <n v="37"/>
    <x v="0"/>
    <x v="2"/>
    <x v="0"/>
    <x v="0"/>
    <x v="1"/>
    <x v="1"/>
    <n v="154742"/>
    <n v="2"/>
    <x v="6"/>
    <n v="14"/>
    <d v="2021-12-12T00:00:00"/>
    <n v="3"/>
    <x v="0"/>
    <s v="No"/>
    <s v="No"/>
    <n v="4"/>
    <n v="1"/>
  </r>
  <r>
    <n v="10650"/>
    <s v="EMP10650"/>
    <n v="47"/>
    <x v="1"/>
    <x v="2"/>
    <x v="0"/>
    <x v="12"/>
    <x v="1"/>
    <x v="0"/>
    <n v="98343"/>
    <n v="2"/>
    <x v="19"/>
    <n v="5"/>
    <d v="2015-01-28T00:00:00"/>
    <n v="2"/>
    <x v="3"/>
    <s v="No"/>
    <s v="No"/>
    <n v="1"/>
    <n v="4"/>
  </r>
  <r>
    <n v="10651"/>
    <s v="EMP10651"/>
    <n v="22"/>
    <x v="1"/>
    <x v="0"/>
    <x v="4"/>
    <x v="5"/>
    <x v="2"/>
    <x v="1"/>
    <n v="33848"/>
    <n v="3"/>
    <x v="19"/>
    <n v="4"/>
    <d v="2020-08-13T00:00:00"/>
    <n v="4"/>
    <x v="3"/>
    <s v="No"/>
    <s v="No"/>
    <n v="6"/>
    <n v="4"/>
  </r>
  <r>
    <n v="10652"/>
    <s v="EMP10652"/>
    <n v="23"/>
    <x v="0"/>
    <x v="0"/>
    <x v="4"/>
    <x v="9"/>
    <x v="2"/>
    <x v="0"/>
    <n v="78930"/>
    <n v="4"/>
    <x v="7"/>
    <n v="5"/>
    <d v="2021-09-01T00:00:00"/>
    <n v="3"/>
    <x v="1"/>
    <s v="No"/>
    <s v="No"/>
    <n v="6"/>
    <n v="2"/>
  </r>
  <r>
    <n v="10653"/>
    <s v="EMP10653"/>
    <n v="48"/>
    <x v="1"/>
    <x v="2"/>
    <x v="0"/>
    <x v="12"/>
    <x v="3"/>
    <x v="2"/>
    <n v="39973"/>
    <n v="4"/>
    <x v="23"/>
    <n v="26"/>
    <d v="2020-09-14T00:00:00"/>
    <n v="3"/>
    <x v="2"/>
    <s v="No"/>
    <s v="No"/>
    <n v="3"/>
    <n v="4"/>
  </r>
  <r>
    <n v="10654"/>
    <s v="EMP10654"/>
    <n v="21"/>
    <x v="1"/>
    <x v="0"/>
    <x v="1"/>
    <x v="7"/>
    <x v="2"/>
    <x v="2"/>
    <n v="96930"/>
    <n v="2"/>
    <x v="2"/>
    <n v="3"/>
    <d v="2024-03-04T00:00:00"/>
    <n v="3"/>
    <x v="0"/>
    <s v="Yes"/>
    <s v="No"/>
    <n v="0"/>
    <n v="1"/>
  </r>
  <r>
    <n v="10655"/>
    <s v="EMP10655"/>
    <n v="41"/>
    <x v="1"/>
    <x v="1"/>
    <x v="3"/>
    <x v="3"/>
    <x v="3"/>
    <x v="1"/>
    <n v="71867"/>
    <n v="4"/>
    <x v="22"/>
    <n v="21"/>
    <d v="2012-05-21T00:00:00"/>
    <n v="2"/>
    <x v="4"/>
    <s v="No"/>
    <s v="No"/>
    <n v="0"/>
    <n v="1"/>
  </r>
  <r>
    <n v="10656"/>
    <s v="EMP10656"/>
    <n v="56"/>
    <x v="1"/>
    <x v="7"/>
    <x v="3"/>
    <x v="3"/>
    <x v="1"/>
    <x v="0"/>
    <n v="41788"/>
    <n v="1"/>
    <x v="22"/>
    <n v="16"/>
    <d v="2017-10-14T00:00:00"/>
    <n v="2"/>
    <x v="0"/>
    <s v="No"/>
    <s v="No"/>
    <n v="5"/>
    <n v="1"/>
  </r>
  <r>
    <n v="10657"/>
    <s v="EMP10657"/>
    <n v="23"/>
    <x v="0"/>
    <x v="2"/>
    <x v="1"/>
    <x v="7"/>
    <x v="2"/>
    <x v="0"/>
    <n v="157833"/>
    <n v="2"/>
    <x v="7"/>
    <n v="5"/>
    <d v="2012-12-09T00:00:00"/>
    <n v="1"/>
    <x v="0"/>
    <s v="No"/>
    <s v="No"/>
    <n v="1"/>
    <n v="3"/>
  </r>
  <r>
    <n v="10658"/>
    <s v="EMP10658"/>
    <n v="53"/>
    <x v="1"/>
    <x v="3"/>
    <x v="0"/>
    <x v="0"/>
    <x v="0"/>
    <x v="1"/>
    <n v="54670"/>
    <n v="3"/>
    <x v="5"/>
    <n v="17"/>
    <d v="2017-04-25T00:00:00"/>
    <n v="3"/>
    <x v="2"/>
    <s v="Yes"/>
    <s v="No"/>
    <n v="0"/>
    <n v="3"/>
  </r>
  <r>
    <n v="10659"/>
    <s v="EMP10659"/>
    <n v="42"/>
    <x v="1"/>
    <x v="6"/>
    <x v="2"/>
    <x v="2"/>
    <x v="0"/>
    <x v="0"/>
    <n v="123229"/>
    <n v="4"/>
    <x v="16"/>
    <n v="19"/>
    <d v="2012-09-12T00:00:00"/>
    <n v="2"/>
    <x v="1"/>
    <s v="Yes"/>
    <s v="Yes"/>
    <n v="4"/>
    <n v="3"/>
  </r>
  <r>
    <n v="10660"/>
    <s v="EMP10660"/>
    <n v="58"/>
    <x v="0"/>
    <x v="3"/>
    <x v="1"/>
    <x v="1"/>
    <x v="0"/>
    <x v="1"/>
    <n v="64341"/>
    <n v="0"/>
    <x v="11"/>
    <n v="13"/>
    <d v="2013-09-25T00:00:00"/>
    <n v="4"/>
    <x v="0"/>
    <s v="No"/>
    <s v="No"/>
    <n v="4"/>
    <n v="4"/>
  </r>
  <r>
    <n v="10661"/>
    <s v="EMP10661"/>
    <n v="33"/>
    <x v="1"/>
    <x v="4"/>
    <x v="3"/>
    <x v="11"/>
    <x v="1"/>
    <x v="2"/>
    <n v="88970"/>
    <n v="3"/>
    <x v="20"/>
    <n v="13"/>
    <d v="2020-02-13T00:00:00"/>
    <n v="3"/>
    <x v="3"/>
    <s v="Yes"/>
    <s v="No"/>
    <n v="2"/>
    <n v="1"/>
  </r>
  <r>
    <n v="10662"/>
    <s v="EMP10662"/>
    <n v="51"/>
    <x v="0"/>
    <x v="6"/>
    <x v="3"/>
    <x v="3"/>
    <x v="1"/>
    <x v="2"/>
    <n v="142694"/>
    <n v="4"/>
    <x v="23"/>
    <n v="31"/>
    <d v="2017-02-25T00:00:00"/>
    <n v="2"/>
    <x v="0"/>
    <s v="No"/>
    <s v="No"/>
    <n v="2"/>
    <n v="3"/>
  </r>
  <r>
    <n v="10663"/>
    <s v="EMP10663"/>
    <n v="28"/>
    <x v="0"/>
    <x v="5"/>
    <x v="3"/>
    <x v="11"/>
    <x v="1"/>
    <x v="2"/>
    <n v="132086"/>
    <n v="0"/>
    <x v="4"/>
    <n v="10"/>
    <d v="2015-04-30T00:00:00"/>
    <n v="2"/>
    <x v="3"/>
    <s v="No"/>
    <s v="No"/>
    <n v="3"/>
    <n v="3"/>
  </r>
  <r>
    <n v="10664"/>
    <s v="EMP10664"/>
    <n v="51"/>
    <x v="0"/>
    <x v="6"/>
    <x v="2"/>
    <x v="13"/>
    <x v="3"/>
    <x v="2"/>
    <n v="58134"/>
    <n v="2"/>
    <x v="10"/>
    <n v="7"/>
    <d v="2012-07-15T00:00:00"/>
    <n v="2"/>
    <x v="4"/>
    <s v="No"/>
    <s v="No"/>
    <n v="5"/>
    <n v="2"/>
  </r>
  <r>
    <n v="10665"/>
    <s v="EMP10665"/>
    <n v="42"/>
    <x v="1"/>
    <x v="7"/>
    <x v="3"/>
    <x v="10"/>
    <x v="3"/>
    <x v="1"/>
    <n v="53251"/>
    <n v="3"/>
    <x v="17"/>
    <n v="23"/>
    <d v="2013-08-27T00:00:00"/>
    <n v="4"/>
    <x v="1"/>
    <s v="No"/>
    <s v="No"/>
    <n v="6"/>
    <n v="4"/>
  </r>
  <r>
    <n v="10666"/>
    <s v="EMP10666"/>
    <n v="32"/>
    <x v="0"/>
    <x v="1"/>
    <x v="1"/>
    <x v="6"/>
    <x v="3"/>
    <x v="0"/>
    <n v="64913"/>
    <n v="4"/>
    <x v="22"/>
    <n v="14"/>
    <d v="2020-04-18T00:00:00"/>
    <n v="3"/>
    <x v="3"/>
    <s v="No"/>
    <s v="No"/>
    <n v="1"/>
    <n v="3"/>
  </r>
  <r>
    <n v="10667"/>
    <s v="EMP10667"/>
    <n v="24"/>
    <x v="1"/>
    <x v="0"/>
    <x v="4"/>
    <x v="9"/>
    <x v="1"/>
    <x v="2"/>
    <n v="99778"/>
    <n v="4"/>
    <x v="19"/>
    <n v="6"/>
    <d v="2019-02-22T00:00:00"/>
    <n v="3"/>
    <x v="0"/>
    <s v="No"/>
    <s v="No"/>
    <n v="4"/>
    <n v="3"/>
  </r>
  <r>
    <n v="10668"/>
    <s v="EMP10668"/>
    <n v="39"/>
    <x v="0"/>
    <x v="2"/>
    <x v="0"/>
    <x v="12"/>
    <x v="2"/>
    <x v="1"/>
    <n v="56077"/>
    <n v="0"/>
    <x v="12"/>
    <n v="13"/>
    <d v="2022-11-30T00:00:00"/>
    <n v="2"/>
    <x v="1"/>
    <s v="No"/>
    <s v="No"/>
    <n v="1"/>
    <n v="1"/>
  </r>
  <r>
    <n v="10669"/>
    <s v="EMP10669"/>
    <n v="53"/>
    <x v="0"/>
    <x v="7"/>
    <x v="1"/>
    <x v="6"/>
    <x v="0"/>
    <x v="2"/>
    <n v="32169"/>
    <n v="1"/>
    <x v="24"/>
    <n v="19"/>
    <d v="2024-02-09T00:00:00"/>
    <n v="3"/>
    <x v="0"/>
    <s v="No"/>
    <s v="No"/>
    <n v="3"/>
    <n v="4"/>
  </r>
  <r>
    <n v="10670"/>
    <s v="EMP10670"/>
    <n v="50"/>
    <x v="1"/>
    <x v="4"/>
    <x v="2"/>
    <x v="14"/>
    <x v="1"/>
    <x v="2"/>
    <n v="53734"/>
    <n v="0"/>
    <x v="25"/>
    <n v="23"/>
    <d v="2021-12-19T00:00:00"/>
    <n v="3"/>
    <x v="3"/>
    <s v="No"/>
    <s v="No"/>
    <n v="5"/>
    <n v="2"/>
  </r>
  <r>
    <n v="10671"/>
    <s v="EMP10671"/>
    <n v="31"/>
    <x v="1"/>
    <x v="0"/>
    <x v="0"/>
    <x v="12"/>
    <x v="3"/>
    <x v="0"/>
    <n v="97380"/>
    <n v="4"/>
    <x v="3"/>
    <n v="13"/>
    <d v="2013-08-29T00:00:00"/>
    <n v="3"/>
    <x v="2"/>
    <s v="No"/>
    <s v="No"/>
    <n v="6"/>
    <n v="1"/>
  </r>
  <r>
    <n v="10672"/>
    <s v="EMP10672"/>
    <n v="29"/>
    <x v="1"/>
    <x v="6"/>
    <x v="0"/>
    <x v="0"/>
    <x v="3"/>
    <x v="2"/>
    <n v="82726"/>
    <n v="1"/>
    <x v="20"/>
    <n v="11"/>
    <d v="2017-12-13T00:00:00"/>
    <n v="2"/>
    <x v="3"/>
    <s v="No"/>
    <s v="No"/>
    <n v="4"/>
    <n v="2"/>
  </r>
  <r>
    <n v="10673"/>
    <s v="EMP10673"/>
    <n v="25"/>
    <x v="1"/>
    <x v="3"/>
    <x v="0"/>
    <x v="12"/>
    <x v="1"/>
    <x v="1"/>
    <n v="171207"/>
    <n v="2"/>
    <x v="7"/>
    <n v="5"/>
    <d v="2012-11-13T00:00:00"/>
    <n v="4"/>
    <x v="0"/>
    <s v="No"/>
    <s v="No"/>
    <n v="5"/>
    <n v="2"/>
  </r>
  <r>
    <n v="10674"/>
    <s v="EMP10674"/>
    <n v="39"/>
    <x v="1"/>
    <x v="5"/>
    <x v="3"/>
    <x v="10"/>
    <x v="0"/>
    <x v="2"/>
    <n v="153508"/>
    <n v="3"/>
    <x v="15"/>
    <n v="21"/>
    <d v="2020-01-04T00:00:00"/>
    <n v="4"/>
    <x v="1"/>
    <s v="No"/>
    <s v="No"/>
    <n v="1"/>
    <n v="4"/>
  </r>
  <r>
    <n v="10675"/>
    <s v="EMP10675"/>
    <n v="50"/>
    <x v="1"/>
    <x v="7"/>
    <x v="0"/>
    <x v="0"/>
    <x v="3"/>
    <x v="1"/>
    <n v="54762"/>
    <n v="1"/>
    <x v="6"/>
    <n v="17"/>
    <d v="2014-11-15T00:00:00"/>
    <n v="1"/>
    <x v="1"/>
    <s v="No"/>
    <s v="No"/>
    <n v="2"/>
    <n v="2"/>
  </r>
  <r>
    <n v="10676"/>
    <s v="EMP10676"/>
    <n v="56"/>
    <x v="1"/>
    <x v="3"/>
    <x v="4"/>
    <x v="5"/>
    <x v="2"/>
    <x v="0"/>
    <n v="93578"/>
    <n v="2"/>
    <x v="21"/>
    <n v="26"/>
    <d v="2021-03-22T00:00:00"/>
    <n v="4"/>
    <x v="2"/>
    <s v="No"/>
    <s v="No"/>
    <n v="2"/>
    <n v="1"/>
  </r>
  <r>
    <n v="10677"/>
    <s v="EMP10677"/>
    <n v="47"/>
    <x v="0"/>
    <x v="1"/>
    <x v="3"/>
    <x v="11"/>
    <x v="1"/>
    <x v="1"/>
    <n v="175078"/>
    <n v="4"/>
    <x v="9"/>
    <n v="13"/>
    <d v="2016-08-16T00:00:00"/>
    <n v="1"/>
    <x v="3"/>
    <s v="No"/>
    <s v="No"/>
    <n v="6"/>
    <n v="4"/>
  </r>
  <r>
    <n v="10678"/>
    <s v="EMP10678"/>
    <n v="42"/>
    <x v="1"/>
    <x v="6"/>
    <x v="0"/>
    <x v="8"/>
    <x v="3"/>
    <x v="1"/>
    <n v="169937"/>
    <n v="1"/>
    <x v="19"/>
    <n v="2"/>
    <d v="2023-08-19T00:00:00"/>
    <n v="3"/>
    <x v="2"/>
    <s v="Yes"/>
    <s v="No"/>
    <n v="2"/>
    <n v="3"/>
  </r>
  <r>
    <n v="10679"/>
    <s v="EMP10679"/>
    <n v="56"/>
    <x v="0"/>
    <x v="7"/>
    <x v="4"/>
    <x v="5"/>
    <x v="0"/>
    <x v="0"/>
    <n v="28575"/>
    <n v="2"/>
    <x v="10"/>
    <n v="1"/>
    <d v="2023-10-23T00:00:00"/>
    <n v="3"/>
    <x v="3"/>
    <s v="Yes"/>
    <s v="No"/>
    <n v="1"/>
    <n v="2"/>
  </r>
  <r>
    <n v="10680"/>
    <s v="EMP10680"/>
    <n v="28"/>
    <x v="1"/>
    <x v="3"/>
    <x v="0"/>
    <x v="12"/>
    <x v="0"/>
    <x v="0"/>
    <n v="130054"/>
    <n v="4"/>
    <x v="19"/>
    <n v="6"/>
    <d v="2013-11-26T00:00:00"/>
    <n v="2"/>
    <x v="3"/>
    <s v="Yes"/>
    <s v="No"/>
    <n v="5"/>
    <n v="4"/>
  </r>
  <r>
    <n v="10681"/>
    <s v="EMP10681"/>
    <n v="40"/>
    <x v="1"/>
    <x v="2"/>
    <x v="1"/>
    <x v="6"/>
    <x v="3"/>
    <x v="2"/>
    <n v="136451"/>
    <n v="2"/>
    <x v="5"/>
    <n v="16"/>
    <d v="2018-10-11T00:00:00"/>
    <n v="4"/>
    <x v="3"/>
    <s v="Yes"/>
    <s v="No"/>
    <n v="1"/>
    <n v="4"/>
  </r>
  <r>
    <n v="10682"/>
    <s v="EMP10682"/>
    <n v="51"/>
    <x v="1"/>
    <x v="3"/>
    <x v="2"/>
    <x v="2"/>
    <x v="2"/>
    <x v="1"/>
    <n v="164776"/>
    <n v="0"/>
    <x v="5"/>
    <n v="19"/>
    <d v="2020-07-29T00:00:00"/>
    <n v="4"/>
    <x v="2"/>
    <s v="Yes"/>
    <s v="No"/>
    <n v="4"/>
    <n v="1"/>
  </r>
  <r>
    <n v="10683"/>
    <s v="EMP10683"/>
    <n v="49"/>
    <x v="1"/>
    <x v="4"/>
    <x v="4"/>
    <x v="5"/>
    <x v="0"/>
    <x v="1"/>
    <n v="149991"/>
    <n v="1"/>
    <x v="8"/>
    <n v="19"/>
    <d v="2018-12-19T00:00:00"/>
    <n v="2"/>
    <x v="4"/>
    <s v="No"/>
    <s v="No"/>
    <n v="4"/>
    <n v="2"/>
  </r>
  <r>
    <n v="10684"/>
    <s v="EMP10684"/>
    <n v="46"/>
    <x v="1"/>
    <x v="2"/>
    <x v="0"/>
    <x v="0"/>
    <x v="2"/>
    <x v="0"/>
    <n v="162207"/>
    <n v="0"/>
    <x v="17"/>
    <n v="26"/>
    <d v="2013-04-27T00:00:00"/>
    <n v="3"/>
    <x v="0"/>
    <s v="No"/>
    <s v="No"/>
    <n v="4"/>
    <n v="4"/>
  </r>
  <r>
    <n v="10685"/>
    <s v="EMP10685"/>
    <n v="34"/>
    <x v="1"/>
    <x v="4"/>
    <x v="0"/>
    <x v="12"/>
    <x v="0"/>
    <x v="2"/>
    <n v="168022"/>
    <n v="0"/>
    <x v="16"/>
    <n v="16"/>
    <d v="2017-04-15T00:00:00"/>
    <n v="4"/>
    <x v="2"/>
    <s v="No"/>
    <s v="No"/>
    <n v="6"/>
    <n v="1"/>
  </r>
  <r>
    <n v="10686"/>
    <s v="EMP10686"/>
    <n v="28"/>
    <x v="0"/>
    <x v="7"/>
    <x v="1"/>
    <x v="6"/>
    <x v="1"/>
    <x v="1"/>
    <n v="76738"/>
    <n v="4"/>
    <x v="3"/>
    <n v="8"/>
    <d v="2012-11-15T00:00:00"/>
    <n v="4"/>
    <x v="4"/>
    <s v="No"/>
    <s v="No"/>
    <n v="0"/>
    <n v="3"/>
  </r>
  <r>
    <n v="10687"/>
    <s v="EMP10687"/>
    <n v="39"/>
    <x v="1"/>
    <x v="5"/>
    <x v="0"/>
    <x v="12"/>
    <x v="2"/>
    <x v="1"/>
    <n v="161965"/>
    <n v="4"/>
    <x v="20"/>
    <n v="15"/>
    <d v="2015-09-21T00:00:00"/>
    <n v="3"/>
    <x v="4"/>
    <s v="Yes"/>
    <s v="No"/>
    <n v="3"/>
    <n v="2"/>
  </r>
  <r>
    <n v="10688"/>
    <s v="EMP10688"/>
    <n v="29"/>
    <x v="0"/>
    <x v="7"/>
    <x v="3"/>
    <x v="3"/>
    <x v="0"/>
    <x v="0"/>
    <n v="162462"/>
    <n v="2"/>
    <x v="6"/>
    <n v="11"/>
    <d v="2012-03-21T00:00:00"/>
    <n v="2"/>
    <x v="2"/>
    <s v="No"/>
    <s v="No"/>
    <n v="5"/>
    <n v="1"/>
  </r>
  <r>
    <n v="10689"/>
    <s v="EMP10689"/>
    <n v="42"/>
    <x v="0"/>
    <x v="5"/>
    <x v="2"/>
    <x v="2"/>
    <x v="2"/>
    <x v="1"/>
    <n v="41019"/>
    <n v="0"/>
    <x v="24"/>
    <n v="24"/>
    <d v="2015-07-05T00:00:00"/>
    <n v="2"/>
    <x v="1"/>
    <s v="Yes"/>
    <s v="No"/>
    <n v="2"/>
    <n v="4"/>
  </r>
  <r>
    <n v="10690"/>
    <s v="EMP10690"/>
    <n v="40"/>
    <x v="1"/>
    <x v="6"/>
    <x v="2"/>
    <x v="13"/>
    <x v="0"/>
    <x v="1"/>
    <n v="130714"/>
    <n v="1"/>
    <x v="18"/>
    <n v="16"/>
    <d v="2024-02-19T00:00:00"/>
    <n v="3"/>
    <x v="2"/>
    <s v="No"/>
    <s v="No"/>
    <n v="2"/>
    <n v="1"/>
  </r>
  <r>
    <n v="10691"/>
    <s v="EMP10691"/>
    <n v="58"/>
    <x v="1"/>
    <x v="5"/>
    <x v="1"/>
    <x v="6"/>
    <x v="1"/>
    <x v="0"/>
    <n v="111549"/>
    <n v="4"/>
    <x v="8"/>
    <n v="22"/>
    <d v="2022-08-14T00:00:00"/>
    <n v="2"/>
    <x v="2"/>
    <s v="Yes"/>
    <s v="Yes"/>
    <n v="1"/>
    <n v="4"/>
  </r>
  <r>
    <n v="10692"/>
    <s v="EMP10692"/>
    <n v="25"/>
    <x v="0"/>
    <x v="4"/>
    <x v="0"/>
    <x v="12"/>
    <x v="1"/>
    <x v="1"/>
    <n v="60907"/>
    <n v="3"/>
    <x v="3"/>
    <n v="7"/>
    <d v="2022-07-31T00:00:00"/>
    <n v="4"/>
    <x v="4"/>
    <s v="No"/>
    <s v="No"/>
    <n v="5"/>
    <n v="4"/>
  </r>
  <r>
    <n v="10693"/>
    <s v="EMP10693"/>
    <n v="54"/>
    <x v="1"/>
    <x v="6"/>
    <x v="3"/>
    <x v="11"/>
    <x v="3"/>
    <x v="1"/>
    <n v="164116"/>
    <n v="3"/>
    <x v="19"/>
    <n v="5"/>
    <d v="2015-09-22T00:00:00"/>
    <n v="4"/>
    <x v="1"/>
    <s v="No"/>
    <s v="No"/>
    <n v="5"/>
    <n v="1"/>
  </r>
  <r>
    <n v="10694"/>
    <s v="EMP10694"/>
    <n v="43"/>
    <x v="0"/>
    <x v="5"/>
    <x v="2"/>
    <x v="2"/>
    <x v="3"/>
    <x v="2"/>
    <n v="31631"/>
    <n v="1"/>
    <x v="6"/>
    <n v="18"/>
    <d v="2019-10-05T00:00:00"/>
    <n v="1"/>
    <x v="2"/>
    <s v="No"/>
    <s v="No"/>
    <n v="3"/>
    <n v="3"/>
  </r>
  <r>
    <n v="10695"/>
    <s v="EMP10695"/>
    <n v="21"/>
    <x v="1"/>
    <x v="2"/>
    <x v="2"/>
    <x v="14"/>
    <x v="0"/>
    <x v="1"/>
    <n v="111101"/>
    <n v="2"/>
    <x v="2"/>
    <n v="3"/>
    <d v="2017-09-09T00:00:00"/>
    <n v="4"/>
    <x v="4"/>
    <s v="No"/>
    <s v="Yes"/>
    <n v="0"/>
    <n v="3"/>
  </r>
  <r>
    <n v="10696"/>
    <s v="EMP10696"/>
    <n v="24"/>
    <x v="0"/>
    <x v="4"/>
    <x v="3"/>
    <x v="3"/>
    <x v="0"/>
    <x v="2"/>
    <n v="148419"/>
    <n v="0"/>
    <x v="0"/>
    <n v="6"/>
    <d v="2022-12-30T00:00:00"/>
    <n v="2"/>
    <x v="2"/>
    <s v="Yes"/>
    <s v="No"/>
    <n v="6"/>
    <n v="2"/>
  </r>
  <r>
    <n v="10697"/>
    <s v="EMP10697"/>
    <n v="28"/>
    <x v="0"/>
    <x v="5"/>
    <x v="0"/>
    <x v="12"/>
    <x v="0"/>
    <x v="2"/>
    <n v="141228"/>
    <n v="2"/>
    <x v="20"/>
    <n v="10"/>
    <d v="2019-01-18T00:00:00"/>
    <n v="2"/>
    <x v="0"/>
    <s v="Yes"/>
    <s v="No"/>
    <n v="5"/>
    <n v="3"/>
  </r>
  <r>
    <n v="10698"/>
    <s v="EMP10698"/>
    <n v="46"/>
    <x v="1"/>
    <x v="6"/>
    <x v="2"/>
    <x v="14"/>
    <x v="3"/>
    <x v="0"/>
    <n v="41117"/>
    <n v="2"/>
    <x v="19"/>
    <n v="5"/>
    <d v="2023-04-01T00:00:00"/>
    <n v="2"/>
    <x v="0"/>
    <s v="Yes"/>
    <s v="Yes"/>
    <n v="3"/>
    <n v="2"/>
  </r>
  <r>
    <n v="10699"/>
    <s v="EMP10699"/>
    <n v="38"/>
    <x v="1"/>
    <x v="4"/>
    <x v="0"/>
    <x v="12"/>
    <x v="0"/>
    <x v="0"/>
    <n v="55858"/>
    <n v="0"/>
    <x v="20"/>
    <n v="17"/>
    <d v="2013-12-06T00:00:00"/>
    <n v="2"/>
    <x v="1"/>
    <s v="No"/>
    <s v="No"/>
    <n v="4"/>
    <n v="1"/>
  </r>
  <r>
    <n v="10700"/>
    <s v="EMP10700"/>
    <n v="34"/>
    <x v="1"/>
    <x v="5"/>
    <x v="1"/>
    <x v="7"/>
    <x v="1"/>
    <x v="2"/>
    <n v="145677"/>
    <n v="0"/>
    <x v="19"/>
    <n v="5"/>
    <d v="2018-11-26T00:00:00"/>
    <n v="4"/>
    <x v="1"/>
    <s v="No"/>
    <s v="No"/>
    <n v="1"/>
    <n v="3"/>
  </r>
  <r>
    <n v="10701"/>
    <s v="EMP10701"/>
    <n v="41"/>
    <x v="1"/>
    <x v="7"/>
    <x v="1"/>
    <x v="6"/>
    <x v="2"/>
    <x v="0"/>
    <n v="84234"/>
    <n v="3"/>
    <x v="4"/>
    <n v="10"/>
    <d v="2016-06-20T00:00:00"/>
    <n v="3"/>
    <x v="0"/>
    <s v="Yes"/>
    <s v="No"/>
    <n v="2"/>
    <n v="3"/>
  </r>
  <r>
    <n v="10702"/>
    <s v="EMP10702"/>
    <n v="31"/>
    <x v="0"/>
    <x v="3"/>
    <x v="2"/>
    <x v="2"/>
    <x v="2"/>
    <x v="1"/>
    <n v="178412"/>
    <n v="2"/>
    <x v="4"/>
    <n v="8"/>
    <d v="2024-01-24T00:00:00"/>
    <n v="2"/>
    <x v="1"/>
    <s v="No"/>
    <s v="No"/>
    <n v="5"/>
    <n v="3"/>
  </r>
  <r>
    <n v="10703"/>
    <s v="EMP10703"/>
    <n v="34"/>
    <x v="1"/>
    <x v="6"/>
    <x v="0"/>
    <x v="8"/>
    <x v="3"/>
    <x v="0"/>
    <n v="82214"/>
    <n v="3"/>
    <x v="22"/>
    <n v="16"/>
    <d v="2012-09-14T00:00:00"/>
    <n v="3"/>
    <x v="1"/>
    <s v="No"/>
    <s v="No"/>
    <n v="4"/>
    <n v="4"/>
  </r>
  <r>
    <n v="10704"/>
    <s v="EMP10704"/>
    <n v="41"/>
    <x v="0"/>
    <x v="4"/>
    <x v="2"/>
    <x v="14"/>
    <x v="1"/>
    <x v="2"/>
    <n v="119079"/>
    <n v="2"/>
    <x v="2"/>
    <n v="2"/>
    <d v="2021-06-14T00:00:00"/>
    <n v="2"/>
    <x v="4"/>
    <s v="No"/>
    <s v="No"/>
    <n v="4"/>
    <n v="2"/>
  </r>
  <r>
    <n v="10705"/>
    <s v="EMP10705"/>
    <n v="50"/>
    <x v="1"/>
    <x v="7"/>
    <x v="0"/>
    <x v="12"/>
    <x v="3"/>
    <x v="2"/>
    <n v="129682"/>
    <n v="0"/>
    <x v="16"/>
    <n v="18"/>
    <d v="2017-08-31T00:00:00"/>
    <n v="2"/>
    <x v="0"/>
    <s v="No"/>
    <s v="No"/>
    <n v="0"/>
    <n v="4"/>
  </r>
  <r>
    <n v="10706"/>
    <s v="EMP10706"/>
    <n v="57"/>
    <x v="1"/>
    <x v="5"/>
    <x v="4"/>
    <x v="9"/>
    <x v="1"/>
    <x v="0"/>
    <n v="32485"/>
    <n v="2"/>
    <x v="9"/>
    <n v="13"/>
    <d v="2015-09-25T00:00:00"/>
    <n v="1"/>
    <x v="3"/>
    <s v="No"/>
    <s v="No"/>
    <n v="2"/>
    <n v="2"/>
  </r>
  <r>
    <n v="10707"/>
    <s v="EMP10707"/>
    <n v="46"/>
    <x v="0"/>
    <x v="4"/>
    <x v="3"/>
    <x v="11"/>
    <x v="1"/>
    <x v="0"/>
    <n v="145740"/>
    <n v="1"/>
    <x v="2"/>
    <n v="2"/>
    <d v="2016-06-29T00:00:00"/>
    <n v="4"/>
    <x v="3"/>
    <s v="No"/>
    <s v="No"/>
    <n v="5"/>
    <n v="2"/>
  </r>
  <r>
    <n v="10708"/>
    <s v="EMP10708"/>
    <n v="56"/>
    <x v="1"/>
    <x v="3"/>
    <x v="1"/>
    <x v="6"/>
    <x v="1"/>
    <x v="2"/>
    <n v="26296"/>
    <n v="3"/>
    <x v="16"/>
    <n v="17"/>
    <d v="2019-09-24T00:00:00"/>
    <n v="4"/>
    <x v="2"/>
    <s v="Yes"/>
    <s v="No"/>
    <n v="6"/>
    <n v="1"/>
  </r>
  <r>
    <n v="10709"/>
    <s v="EMP10709"/>
    <n v="41"/>
    <x v="0"/>
    <x v="1"/>
    <x v="4"/>
    <x v="5"/>
    <x v="3"/>
    <x v="1"/>
    <n v="129827"/>
    <n v="4"/>
    <x v="20"/>
    <n v="14"/>
    <d v="2021-07-10T00:00:00"/>
    <n v="1"/>
    <x v="2"/>
    <s v="No"/>
    <s v="No"/>
    <n v="4"/>
    <n v="2"/>
  </r>
  <r>
    <n v="10710"/>
    <s v="EMP10710"/>
    <n v="44"/>
    <x v="1"/>
    <x v="5"/>
    <x v="1"/>
    <x v="1"/>
    <x v="0"/>
    <x v="0"/>
    <n v="156453"/>
    <n v="2"/>
    <x v="2"/>
    <n v="6"/>
    <d v="2013-09-24T00:00:00"/>
    <n v="4"/>
    <x v="3"/>
    <s v="No"/>
    <s v="Yes"/>
    <n v="2"/>
    <n v="4"/>
  </r>
  <r>
    <n v="10711"/>
    <s v="EMP10711"/>
    <n v="30"/>
    <x v="1"/>
    <x v="6"/>
    <x v="1"/>
    <x v="1"/>
    <x v="1"/>
    <x v="2"/>
    <n v="106550"/>
    <n v="4"/>
    <x v="4"/>
    <n v="12"/>
    <d v="2012-10-12T00:00:00"/>
    <n v="1"/>
    <x v="4"/>
    <s v="Yes"/>
    <s v="No"/>
    <n v="6"/>
    <n v="1"/>
  </r>
  <r>
    <n v="10712"/>
    <s v="EMP10712"/>
    <n v="27"/>
    <x v="1"/>
    <x v="7"/>
    <x v="3"/>
    <x v="3"/>
    <x v="0"/>
    <x v="2"/>
    <n v="28204"/>
    <n v="3"/>
    <x v="19"/>
    <n v="7"/>
    <d v="2014-11-20T00:00:00"/>
    <n v="4"/>
    <x v="3"/>
    <s v="No"/>
    <s v="No"/>
    <n v="2"/>
    <n v="4"/>
  </r>
  <r>
    <n v="10713"/>
    <s v="EMP10713"/>
    <n v="28"/>
    <x v="1"/>
    <x v="4"/>
    <x v="3"/>
    <x v="3"/>
    <x v="1"/>
    <x v="2"/>
    <n v="156612"/>
    <n v="4"/>
    <x v="9"/>
    <n v="10"/>
    <d v="2019-07-07T00:00:00"/>
    <n v="4"/>
    <x v="3"/>
    <s v="No"/>
    <s v="No"/>
    <n v="1"/>
    <n v="1"/>
  </r>
  <r>
    <n v="10714"/>
    <s v="EMP10714"/>
    <n v="58"/>
    <x v="1"/>
    <x v="4"/>
    <x v="3"/>
    <x v="3"/>
    <x v="3"/>
    <x v="2"/>
    <n v="76803"/>
    <n v="2"/>
    <x v="5"/>
    <n v="23"/>
    <d v="2021-10-02T00:00:00"/>
    <n v="1"/>
    <x v="0"/>
    <s v="Yes"/>
    <s v="No"/>
    <n v="5"/>
    <n v="3"/>
  </r>
  <r>
    <n v="10715"/>
    <s v="EMP10715"/>
    <n v="42"/>
    <x v="1"/>
    <x v="7"/>
    <x v="3"/>
    <x v="11"/>
    <x v="2"/>
    <x v="2"/>
    <n v="31168"/>
    <n v="0"/>
    <x v="14"/>
    <n v="21"/>
    <d v="2016-01-04T00:00:00"/>
    <n v="1"/>
    <x v="1"/>
    <s v="Yes"/>
    <s v="No"/>
    <n v="5"/>
    <n v="1"/>
  </r>
  <r>
    <n v="10716"/>
    <s v="EMP10716"/>
    <n v="46"/>
    <x v="0"/>
    <x v="7"/>
    <x v="2"/>
    <x v="13"/>
    <x v="3"/>
    <x v="2"/>
    <n v="70936"/>
    <n v="2"/>
    <x v="19"/>
    <n v="10"/>
    <d v="2014-02-13T00:00:00"/>
    <n v="4"/>
    <x v="0"/>
    <s v="Yes"/>
    <s v="Yes"/>
    <n v="1"/>
    <n v="4"/>
  </r>
  <r>
    <n v="10717"/>
    <s v="EMP10717"/>
    <n v="41"/>
    <x v="1"/>
    <x v="1"/>
    <x v="0"/>
    <x v="0"/>
    <x v="2"/>
    <x v="2"/>
    <n v="35036"/>
    <n v="3"/>
    <x v="0"/>
    <n v="5"/>
    <d v="2020-07-25T00:00:00"/>
    <n v="1"/>
    <x v="2"/>
    <s v="No"/>
    <s v="No"/>
    <n v="5"/>
    <n v="3"/>
  </r>
  <r>
    <n v="10718"/>
    <s v="EMP10718"/>
    <n v="28"/>
    <x v="0"/>
    <x v="0"/>
    <x v="0"/>
    <x v="12"/>
    <x v="2"/>
    <x v="1"/>
    <n v="174656"/>
    <n v="3"/>
    <x v="0"/>
    <n v="8"/>
    <d v="2023-07-13T00:00:00"/>
    <n v="2"/>
    <x v="4"/>
    <s v="No"/>
    <s v="No"/>
    <n v="2"/>
    <n v="2"/>
  </r>
  <r>
    <n v="10719"/>
    <s v="EMP10719"/>
    <n v="23"/>
    <x v="1"/>
    <x v="3"/>
    <x v="3"/>
    <x v="3"/>
    <x v="1"/>
    <x v="2"/>
    <n v="72516"/>
    <n v="2"/>
    <x v="9"/>
    <n v="5"/>
    <d v="2018-02-11T00:00:00"/>
    <n v="4"/>
    <x v="0"/>
    <s v="Yes"/>
    <s v="No"/>
    <n v="6"/>
    <n v="3"/>
  </r>
  <r>
    <n v="10720"/>
    <s v="EMP10720"/>
    <n v="35"/>
    <x v="0"/>
    <x v="7"/>
    <x v="0"/>
    <x v="0"/>
    <x v="3"/>
    <x v="1"/>
    <n v="110094"/>
    <n v="4"/>
    <x v="3"/>
    <n v="8"/>
    <d v="2018-06-15T00:00:00"/>
    <n v="3"/>
    <x v="0"/>
    <s v="No"/>
    <s v="No"/>
    <n v="3"/>
    <n v="4"/>
  </r>
  <r>
    <n v="10721"/>
    <s v="EMP10721"/>
    <n v="42"/>
    <x v="1"/>
    <x v="5"/>
    <x v="2"/>
    <x v="14"/>
    <x v="1"/>
    <x v="1"/>
    <n v="108792"/>
    <n v="3"/>
    <x v="6"/>
    <n v="18"/>
    <d v="2015-05-28T00:00:00"/>
    <n v="3"/>
    <x v="4"/>
    <s v="No"/>
    <s v="No"/>
    <n v="0"/>
    <n v="1"/>
  </r>
  <r>
    <n v="10722"/>
    <s v="EMP10722"/>
    <n v="43"/>
    <x v="0"/>
    <x v="7"/>
    <x v="4"/>
    <x v="4"/>
    <x v="3"/>
    <x v="0"/>
    <n v="79408"/>
    <n v="1"/>
    <x v="17"/>
    <n v="25"/>
    <d v="2020-04-12T00:00:00"/>
    <n v="2"/>
    <x v="0"/>
    <s v="No"/>
    <s v="No"/>
    <n v="2"/>
    <n v="4"/>
  </r>
  <r>
    <n v="10723"/>
    <s v="EMP10723"/>
    <n v="39"/>
    <x v="1"/>
    <x v="4"/>
    <x v="4"/>
    <x v="5"/>
    <x v="0"/>
    <x v="2"/>
    <n v="86530"/>
    <n v="1"/>
    <x v="11"/>
    <n v="20"/>
    <d v="2014-12-14T00:00:00"/>
    <n v="2"/>
    <x v="3"/>
    <s v="No"/>
    <s v="No"/>
    <n v="4"/>
    <n v="3"/>
  </r>
  <r>
    <n v="10724"/>
    <s v="EMP10724"/>
    <n v="46"/>
    <x v="1"/>
    <x v="1"/>
    <x v="1"/>
    <x v="7"/>
    <x v="0"/>
    <x v="1"/>
    <n v="117281"/>
    <n v="2"/>
    <x v="1"/>
    <n v="27"/>
    <d v="2021-05-18T00:00:00"/>
    <n v="4"/>
    <x v="2"/>
    <s v="No"/>
    <s v="No"/>
    <n v="6"/>
    <n v="4"/>
  </r>
  <r>
    <n v="10725"/>
    <s v="EMP10725"/>
    <n v="39"/>
    <x v="1"/>
    <x v="7"/>
    <x v="4"/>
    <x v="9"/>
    <x v="1"/>
    <x v="1"/>
    <n v="66148"/>
    <n v="0"/>
    <x v="9"/>
    <n v="11"/>
    <d v="2018-06-20T00:00:00"/>
    <n v="4"/>
    <x v="0"/>
    <s v="Yes"/>
    <s v="No"/>
    <n v="5"/>
    <n v="4"/>
  </r>
  <r>
    <n v="10726"/>
    <s v="EMP10726"/>
    <n v="33"/>
    <x v="0"/>
    <x v="0"/>
    <x v="4"/>
    <x v="9"/>
    <x v="2"/>
    <x v="1"/>
    <n v="83770"/>
    <n v="1"/>
    <x v="0"/>
    <n v="12"/>
    <d v="2013-10-21T00:00:00"/>
    <n v="2"/>
    <x v="0"/>
    <s v="No"/>
    <s v="No"/>
    <n v="5"/>
    <n v="4"/>
  </r>
  <r>
    <n v="10727"/>
    <s v="EMP10727"/>
    <n v="22"/>
    <x v="1"/>
    <x v="5"/>
    <x v="0"/>
    <x v="12"/>
    <x v="1"/>
    <x v="2"/>
    <n v="169718"/>
    <n v="1"/>
    <x v="0"/>
    <n v="4"/>
    <d v="2015-08-15T00:00:00"/>
    <n v="3"/>
    <x v="2"/>
    <s v="No"/>
    <s v="No"/>
    <n v="2"/>
    <n v="1"/>
  </r>
  <r>
    <n v="10728"/>
    <s v="EMP10728"/>
    <n v="57"/>
    <x v="1"/>
    <x v="4"/>
    <x v="0"/>
    <x v="0"/>
    <x v="2"/>
    <x v="0"/>
    <n v="145374"/>
    <n v="1"/>
    <x v="3"/>
    <n v="14"/>
    <d v="2017-06-04T00:00:00"/>
    <n v="4"/>
    <x v="3"/>
    <s v="No"/>
    <s v="No"/>
    <n v="0"/>
    <n v="1"/>
  </r>
  <r>
    <n v="10729"/>
    <s v="EMP10729"/>
    <n v="51"/>
    <x v="1"/>
    <x v="0"/>
    <x v="4"/>
    <x v="4"/>
    <x v="3"/>
    <x v="2"/>
    <n v="43445"/>
    <n v="0"/>
    <x v="23"/>
    <n v="31"/>
    <d v="2017-10-31T00:00:00"/>
    <n v="3"/>
    <x v="4"/>
    <s v="No"/>
    <s v="No"/>
    <n v="6"/>
    <n v="1"/>
  </r>
  <r>
    <n v="10730"/>
    <s v="EMP10730"/>
    <n v="53"/>
    <x v="1"/>
    <x v="4"/>
    <x v="3"/>
    <x v="11"/>
    <x v="1"/>
    <x v="2"/>
    <n v="137351"/>
    <n v="3"/>
    <x v="23"/>
    <n v="26"/>
    <d v="2014-04-28T00:00:00"/>
    <n v="3"/>
    <x v="2"/>
    <s v="Yes"/>
    <s v="No"/>
    <n v="1"/>
    <n v="4"/>
  </r>
  <r>
    <n v="10731"/>
    <s v="EMP10731"/>
    <n v="27"/>
    <x v="1"/>
    <x v="7"/>
    <x v="1"/>
    <x v="1"/>
    <x v="2"/>
    <x v="2"/>
    <n v="44416"/>
    <n v="2"/>
    <x v="3"/>
    <n v="9"/>
    <d v="2017-06-27T00:00:00"/>
    <n v="3"/>
    <x v="0"/>
    <s v="No"/>
    <s v="No"/>
    <n v="0"/>
    <n v="2"/>
  </r>
  <r>
    <n v="10732"/>
    <s v="EMP10732"/>
    <n v="39"/>
    <x v="0"/>
    <x v="2"/>
    <x v="1"/>
    <x v="6"/>
    <x v="3"/>
    <x v="1"/>
    <n v="82939"/>
    <n v="3"/>
    <x v="6"/>
    <n v="16"/>
    <d v="2018-07-13T00:00:00"/>
    <n v="3"/>
    <x v="2"/>
    <s v="No"/>
    <s v="No"/>
    <n v="5"/>
    <n v="2"/>
  </r>
  <r>
    <n v="10733"/>
    <s v="EMP10733"/>
    <n v="39"/>
    <x v="1"/>
    <x v="6"/>
    <x v="1"/>
    <x v="6"/>
    <x v="0"/>
    <x v="2"/>
    <n v="92451"/>
    <n v="2"/>
    <x v="15"/>
    <n v="21"/>
    <d v="2012-08-17T00:00:00"/>
    <n v="4"/>
    <x v="4"/>
    <s v="No"/>
    <s v="No"/>
    <n v="4"/>
    <n v="2"/>
  </r>
  <r>
    <n v="10734"/>
    <s v="EMP10734"/>
    <n v="30"/>
    <x v="1"/>
    <x v="7"/>
    <x v="3"/>
    <x v="3"/>
    <x v="1"/>
    <x v="2"/>
    <n v="162189"/>
    <n v="3"/>
    <x v="9"/>
    <n v="11"/>
    <d v="2022-11-19T00:00:00"/>
    <n v="1"/>
    <x v="3"/>
    <s v="No"/>
    <s v="No"/>
    <n v="2"/>
    <n v="2"/>
  </r>
  <r>
    <n v="10735"/>
    <s v="EMP10735"/>
    <n v="35"/>
    <x v="0"/>
    <x v="0"/>
    <x v="3"/>
    <x v="10"/>
    <x v="1"/>
    <x v="1"/>
    <n v="97958"/>
    <n v="1"/>
    <x v="7"/>
    <n v="6"/>
    <d v="2019-12-30T00:00:00"/>
    <n v="3"/>
    <x v="3"/>
    <s v="No"/>
    <s v="No"/>
    <n v="3"/>
    <n v="1"/>
  </r>
  <r>
    <n v="10736"/>
    <s v="EMP10736"/>
    <n v="25"/>
    <x v="1"/>
    <x v="2"/>
    <x v="3"/>
    <x v="3"/>
    <x v="1"/>
    <x v="1"/>
    <n v="170040"/>
    <n v="1"/>
    <x v="10"/>
    <n v="1"/>
    <d v="2022-01-06T00:00:00"/>
    <n v="2"/>
    <x v="4"/>
    <s v="No"/>
    <s v="No"/>
    <n v="1"/>
    <n v="1"/>
  </r>
  <r>
    <n v="10737"/>
    <s v="EMP10737"/>
    <n v="56"/>
    <x v="1"/>
    <x v="2"/>
    <x v="2"/>
    <x v="2"/>
    <x v="0"/>
    <x v="0"/>
    <n v="48949"/>
    <n v="1"/>
    <x v="17"/>
    <n v="26"/>
    <d v="2013-06-05T00:00:00"/>
    <n v="2"/>
    <x v="0"/>
    <s v="No"/>
    <s v="No"/>
    <n v="6"/>
    <n v="4"/>
  </r>
  <r>
    <n v="10738"/>
    <s v="EMP10738"/>
    <n v="55"/>
    <x v="0"/>
    <x v="7"/>
    <x v="4"/>
    <x v="5"/>
    <x v="1"/>
    <x v="0"/>
    <n v="108586"/>
    <n v="4"/>
    <x v="23"/>
    <n v="26"/>
    <d v="2016-05-28T00:00:00"/>
    <n v="2"/>
    <x v="0"/>
    <s v="No"/>
    <s v="No"/>
    <n v="3"/>
    <n v="3"/>
  </r>
  <r>
    <n v="10739"/>
    <s v="EMP10739"/>
    <n v="58"/>
    <x v="1"/>
    <x v="7"/>
    <x v="2"/>
    <x v="14"/>
    <x v="0"/>
    <x v="2"/>
    <n v="54235"/>
    <n v="3"/>
    <x v="17"/>
    <n v="30"/>
    <d v="2016-05-14T00:00:00"/>
    <n v="3"/>
    <x v="4"/>
    <s v="No"/>
    <s v="No"/>
    <n v="5"/>
    <n v="2"/>
  </r>
  <r>
    <n v="10740"/>
    <s v="EMP10740"/>
    <n v="51"/>
    <x v="1"/>
    <x v="2"/>
    <x v="3"/>
    <x v="3"/>
    <x v="3"/>
    <x v="0"/>
    <n v="103548"/>
    <n v="1"/>
    <x v="18"/>
    <n v="16"/>
    <d v="2017-08-01T00:00:00"/>
    <n v="4"/>
    <x v="3"/>
    <s v="No"/>
    <s v="No"/>
    <n v="2"/>
    <n v="4"/>
  </r>
  <r>
    <n v="10741"/>
    <s v="EMP10741"/>
    <n v="32"/>
    <x v="0"/>
    <x v="6"/>
    <x v="4"/>
    <x v="5"/>
    <x v="1"/>
    <x v="0"/>
    <n v="138250"/>
    <n v="1"/>
    <x v="20"/>
    <n v="14"/>
    <d v="2014-02-13T00:00:00"/>
    <n v="2"/>
    <x v="1"/>
    <s v="No"/>
    <s v="No"/>
    <n v="4"/>
    <n v="3"/>
  </r>
  <r>
    <n v="10742"/>
    <s v="EMP10742"/>
    <n v="51"/>
    <x v="0"/>
    <x v="3"/>
    <x v="3"/>
    <x v="3"/>
    <x v="1"/>
    <x v="0"/>
    <n v="103659"/>
    <n v="4"/>
    <x v="24"/>
    <n v="22"/>
    <d v="2015-06-20T00:00:00"/>
    <n v="2"/>
    <x v="1"/>
    <s v="No"/>
    <s v="No"/>
    <n v="4"/>
    <n v="4"/>
  </r>
  <r>
    <n v="10743"/>
    <s v="EMP10743"/>
    <n v="38"/>
    <x v="0"/>
    <x v="1"/>
    <x v="2"/>
    <x v="2"/>
    <x v="2"/>
    <x v="2"/>
    <n v="93905"/>
    <n v="2"/>
    <x v="16"/>
    <n v="19"/>
    <d v="2020-04-25T00:00:00"/>
    <n v="4"/>
    <x v="0"/>
    <s v="Yes"/>
    <s v="No"/>
    <n v="3"/>
    <n v="4"/>
  </r>
  <r>
    <n v="10744"/>
    <s v="EMP10744"/>
    <n v="24"/>
    <x v="1"/>
    <x v="5"/>
    <x v="0"/>
    <x v="12"/>
    <x v="1"/>
    <x v="1"/>
    <n v="117697"/>
    <n v="2"/>
    <x v="9"/>
    <n v="6"/>
    <d v="2022-03-31T00:00:00"/>
    <n v="3"/>
    <x v="1"/>
    <s v="No"/>
    <s v="Yes"/>
    <n v="0"/>
    <n v="3"/>
  </r>
  <r>
    <n v="10745"/>
    <s v="EMP10745"/>
    <n v="41"/>
    <x v="0"/>
    <x v="5"/>
    <x v="4"/>
    <x v="9"/>
    <x v="1"/>
    <x v="2"/>
    <n v="81355"/>
    <n v="3"/>
    <x v="24"/>
    <n v="23"/>
    <d v="2021-11-14T00:00:00"/>
    <n v="4"/>
    <x v="3"/>
    <s v="No"/>
    <s v="No"/>
    <n v="6"/>
    <n v="4"/>
  </r>
  <r>
    <n v="10746"/>
    <s v="EMP10746"/>
    <n v="38"/>
    <x v="1"/>
    <x v="2"/>
    <x v="4"/>
    <x v="5"/>
    <x v="0"/>
    <x v="2"/>
    <n v="40549"/>
    <n v="1"/>
    <x v="7"/>
    <n v="3"/>
    <d v="2019-09-08T00:00:00"/>
    <n v="1"/>
    <x v="1"/>
    <s v="Yes"/>
    <s v="No"/>
    <n v="6"/>
    <n v="4"/>
  </r>
  <r>
    <n v="10747"/>
    <s v="EMP10747"/>
    <n v="58"/>
    <x v="1"/>
    <x v="2"/>
    <x v="1"/>
    <x v="7"/>
    <x v="2"/>
    <x v="1"/>
    <n v="175493"/>
    <n v="0"/>
    <x v="4"/>
    <n v="14"/>
    <d v="2013-12-21T00:00:00"/>
    <n v="2"/>
    <x v="3"/>
    <s v="No"/>
    <s v="No"/>
    <n v="6"/>
    <n v="3"/>
  </r>
  <r>
    <n v="10748"/>
    <s v="EMP10748"/>
    <n v="34"/>
    <x v="0"/>
    <x v="2"/>
    <x v="3"/>
    <x v="11"/>
    <x v="2"/>
    <x v="1"/>
    <n v="109218"/>
    <n v="0"/>
    <x v="22"/>
    <n v="16"/>
    <d v="2022-05-02T00:00:00"/>
    <n v="2"/>
    <x v="3"/>
    <s v="No"/>
    <s v="No"/>
    <n v="5"/>
    <n v="4"/>
  </r>
  <r>
    <n v="10749"/>
    <s v="EMP10749"/>
    <n v="52"/>
    <x v="0"/>
    <x v="0"/>
    <x v="4"/>
    <x v="9"/>
    <x v="2"/>
    <x v="1"/>
    <n v="163516"/>
    <n v="3"/>
    <x v="10"/>
    <n v="9"/>
    <d v="2020-05-17T00:00:00"/>
    <n v="3"/>
    <x v="0"/>
    <s v="Yes"/>
    <s v="No"/>
    <n v="2"/>
    <n v="1"/>
  </r>
  <r>
    <n v="10750"/>
    <s v="EMP10750"/>
    <n v="26"/>
    <x v="0"/>
    <x v="5"/>
    <x v="0"/>
    <x v="8"/>
    <x v="0"/>
    <x v="1"/>
    <n v="164398"/>
    <n v="3"/>
    <x v="19"/>
    <n v="8"/>
    <d v="2013-12-19T00:00:00"/>
    <n v="3"/>
    <x v="4"/>
    <s v="No"/>
    <s v="No"/>
    <n v="3"/>
    <n v="2"/>
  </r>
  <r>
    <n v="10751"/>
    <s v="EMP10751"/>
    <n v="32"/>
    <x v="1"/>
    <x v="3"/>
    <x v="3"/>
    <x v="10"/>
    <x v="0"/>
    <x v="0"/>
    <n v="144025"/>
    <n v="1"/>
    <x v="18"/>
    <n v="14"/>
    <d v="2012-06-24T00:00:00"/>
    <n v="3"/>
    <x v="4"/>
    <s v="No"/>
    <s v="No"/>
    <n v="1"/>
    <n v="3"/>
  </r>
  <r>
    <n v="10752"/>
    <s v="EMP10752"/>
    <n v="41"/>
    <x v="1"/>
    <x v="2"/>
    <x v="1"/>
    <x v="6"/>
    <x v="1"/>
    <x v="0"/>
    <n v="77515"/>
    <n v="0"/>
    <x v="8"/>
    <n v="23"/>
    <d v="2015-06-04T00:00:00"/>
    <n v="1"/>
    <x v="2"/>
    <s v="Yes"/>
    <s v="Yes"/>
    <n v="4"/>
    <n v="3"/>
  </r>
  <r>
    <n v="10753"/>
    <s v="EMP10753"/>
    <n v="41"/>
    <x v="0"/>
    <x v="5"/>
    <x v="0"/>
    <x v="12"/>
    <x v="2"/>
    <x v="0"/>
    <n v="79737"/>
    <n v="1"/>
    <x v="4"/>
    <n v="10"/>
    <d v="2015-08-30T00:00:00"/>
    <n v="4"/>
    <x v="3"/>
    <s v="No"/>
    <s v="No"/>
    <n v="6"/>
    <n v="4"/>
  </r>
  <r>
    <n v="10754"/>
    <s v="EMP10754"/>
    <n v="34"/>
    <x v="1"/>
    <x v="4"/>
    <x v="0"/>
    <x v="12"/>
    <x v="0"/>
    <x v="0"/>
    <n v="37901"/>
    <n v="4"/>
    <x v="22"/>
    <n v="16"/>
    <d v="2020-12-14T00:00:00"/>
    <n v="1"/>
    <x v="2"/>
    <s v="Yes"/>
    <s v="No"/>
    <n v="6"/>
    <n v="2"/>
  </r>
  <r>
    <n v="10755"/>
    <s v="EMP10755"/>
    <n v="43"/>
    <x v="1"/>
    <x v="2"/>
    <x v="0"/>
    <x v="12"/>
    <x v="0"/>
    <x v="2"/>
    <n v="133823"/>
    <n v="0"/>
    <x v="4"/>
    <n v="9"/>
    <d v="2014-01-13T00:00:00"/>
    <n v="1"/>
    <x v="4"/>
    <s v="No"/>
    <s v="No"/>
    <n v="6"/>
    <n v="4"/>
  </r>
  <r>
    <n v="10756"/>
    <s v="EMP10756"/>
    <n v="43"/>
    <x v="1"/>
    <x v="3"/>
    <x v="4"/>
    <x v="5"/>
    <x v="3"/>
    <x v="0"/>
    <n v="106259"/>
    <n v="2"/>
    <x v="19"/>
    <n v="8"/>
    <d v="2018-09-29T00:00:00"/>
    <n v="3"/>
    <x v="3"/>
    <s v="Yes"/>
    <s v="No"/>
    <n v="1"/>
    <n v="2"/>
  </r>
  <r>
    <n v="10757"/>
    <s v="EMP10757"/>
    <n v="21"/>
    <x v="0"/>
    <x v="5"/>
    <x v="1"/>
    <x v="6"/>
    <x v="2"/>
    <x v="2"/>
    <n v="160953"/>
    <n v="4"/>
    <x v="10"/>
    <n v="3"/>
    <d v="2022-07-15T00:00:00"/>
    <n v="4"/>
    <x v="2"/>
    <s v="No"/>
    <s v="Yes"/>
    <n v="3"/>
    <n v="2"/>
  </r>
  <r>
    <n v="10758"/>
    <s v="EMP10758"/>
    <n v="30"/>
    <x v="0"/>
    <x v="1"/>
    <x v="1"/>
    <x v="6"/>
    <x v="2"/>
    <x v="1"/>
    <n v="120700"/>
    <n v="2"/>
    <x v="10"/>
    <n v="3"/>
    <d v="2012-09-02T00:00:00"/>
    <n v="1"/>
    <x v="3"/>
    <s v="No"/>
    <s v="No"/>
    <n v="2"/>
    <n v="1"/>
  </r>
  <r>
    <n v="10759"/>
    <s v="EMP10759"/>
    <n v="30"/>
    <x v="1"/>
    <x v="1"/>
    <x v="4"/>
    <x v="5"/>
    <x v="1"/>
    <x v="0"/>
    <n v="37189"/>
    <n v="3"/>
    <x v="18"/>
    <n v="12"/>
    <d v="2023-10-12T00:00:00"/>
    <n v="1"/>
    <x v="3"/>
    <s v="Yes"/>
    <s v="Yes"/>
    <n v="3"/>
    <n v="4"/>
  </r>
  <r>
    <n v="10760"/>
    <s v="EMP10760"/>
    <n v="49"/>
    <x v="0"/>
    <x v="1"/>
    <x v="4"/>
    <x v="4"/>
    <x v="2"/>
    <x v="1"/>
    <n v="25189"/>
    <n v="0"/>
    <x v="12"/>
    <n v="16"/>
    <d v="2022-07-13T00:00:00"/>
    <n v="4"/>
    <x v="4"/>
    <s v="No"/>
    <s v="No"/>
    <n v="5"/>
    <n v="2"/>
  </r>
  <r>
    <n v="10761"/>
    <s v="EMP10761"/>
    <n v="53"/>
    <x v="0"/>
    <x v="4"/>
    <x v="1"/>
    <x v="7"/>
    <x v="1"/>
    <x v="0"/>
    <n v="62380"/>
    <n v="2"/>
    <x v="3"/>
    <n v="8"/>
    <d v="2014-02-15T00:00:00"/>
    <n v="2"/>
    <x v="1"/>
    <s v="No"/>
    <s v="No"/>
    <n v="2"/>
    <n v="4"/>
  </r>
  <r>
    <n v="10762"/>
    <s v="EMP10762"/>
    <n v="54"/>
    <x v="1"/>
    <x v="0"/>
    <x v="2"/>
    <x v="13"/>
    <x v="3"/>
    <x v="1"/>
    <n v="59526"/>
    <n v="0"/>
    <x v="20"/>
    <n v="16"/>
    <d v="2020-05-28T00:00:00"/>
    <n v="2"/>
    <x v="2"/>
    <s v="No"/>
    <s v="No"/>
    <n v="0"/>
    <n v="2"/>
  </r>
  <r>
    <n v="10763"/>
    <s v="EMP10763"/>
    <n v="31"/>
    <x v="1"/>
    <x v="3"/>
    <x v="0"/>
    <x v="0"/>
    <x v="3"/>
    <x v="0"/>
    <n v="109549"/>
    <n v="3"/>
    <x v="2"/>
    <n v="7"/>
    <d v="2022-11-07T00:00:00"/>
    <n v="3"/>
    <x v="0"/>
    <s v="No"/>
    <s v="No"/>
    <n v="3"/>
    <n v="1"/>
  </r>
  <r>
    <n v="10764"/>
    <s v="EMP10764"/>
    <n v="53"/>
    <x v="1"/>
    <x v="7"/>
    <x v="3"/>
    <x v="3"/>
    <x v="0"/>
    <x v="1"/>
    <n v="113409"/>
    <n v="2"/>
    <x v="9"/>
    <n v="9"/>
    <d v="2019-08-25T00:00:00"/>
    <n v="3"/>
    <x v="3"/>
    <s v="No"/>
    <s v="No"/>
    <n v="6"/>
    <n v="3"/>
  </r>
  <r>
    <n v="10765"/>
    <s v="EMP10765"/>
    <n v="22"/>
    <x v="0"/>
    <x v="6"/>
    <x v="4"/>
    <x v="4"/>
    <x v="2"/>
    <x v="2"/>
    <n v="49794"/>
    <n v="3"/>
    <x v="10"/>
    <n v="4"/>
    <d v="2014-06-29T00:00:00"/>
    <n v="4"/>
    <x v="0"/>
    <s v="Yes"/>
    <s v="No"/>
    <n v="0"/>
    <n v="2"/>
  </r>
  <r>
    <n v="10766"/>
    <s v="EMP10766"/>
    <n v="33"/>
    <x v="0"/>
    <x v="0"/>
    <x v="4"/>
    <x v="4"/>
    <x v="2"/>
    <x v="1"/>
    <n v="83158"/>
    <n v="1"/>
    <x v="2"/>
    <n v="3"/>
    <d v="2019-12-09T00:00:00"/>
    <n v="2"/>
    <x v="1"/>
    <s v="No"/>
    <s v="No"/>
    <n v="1"/>
    <n v="1"/>
  </r>
  <r>
    <n v="10767"/>
    <s v="EMP10767"/>
    <n v="35"/>
    <x v="0"/>
    <x v="3"/>
    <x v="1"/>
    <x v="6"/>
    <x v="2"/>
    <x v="2"/>
    <n v="166773"/>
    <n v="4"/>
    <x v="13"/>
    <n v="16"/>
    <d v="2018-03-30T00:00:00"/>
    <n v="4"/>
    <x v="4"/>
    <s v="Yes"/>
    <s v="No"/>
    <n v="3"/>
    <n v="3"/>
  </r>
  <r>
    <n v="10768"/>
    <s v="EMP10768"/>
    <n v="40"/>
    <x v="0"/>
    <x v="4"/>
    <x v="1"/>
    <x v="6"/>
    <x v="0"/>
    <x v="2"/>
    <n v="44626"/>
    <n v="1"/>
    <x v="18"/>
    <n v="16"/>
    <d v="2018-12-27T00:00:00"/>
    <n v="2"/>
    <x v="4"/>
    <s v="Yes"/>
    <s v="No"/>
    <n v="6"/>
    <n v="2"/>
  </r>
  <r>
    <n v="10769"/>
    <s v="EMP10769"/>
    <n v="31"/>
    <x v="1"/>
    <x v="2"/>
    <x v="1"/>
    <x v="1"/>
    <x v="1"/>
    <x v="2"/>
    <n v="127498"/>
    <n v="0"/>
    <x v="12"/>
    <n v="12"/>
    <d v="2017-07-29T00:00:00"/>
    <n v="2"/>
    <x v="2"/>
    <s v="No"/>
    <s v="Yes"/>
    <n v="3"/>
    <n v="2"/>
  </r>
  <r>
    <n v="10770"/>
    <s v="EMP10770"/>
    <n v="21"/>
    <x v="0"/>
    <x v="5"/>
    <x v="3"/>
    <x v="11"/>
    <x v="3"/>
    <x v="2"/>
    <n v="161477"/>
    <n v="0"/>
    <x v="19"/>
    <n v="3"/>
    <d v="2014-04-20T00:00:00"/>
    <n v="4"/>
    <x v="2"/>
    <s v="No"/>
    <s v="No"/>
    <n v="0"/>
    <n v="3"/>
  </r>
  <r>
    <n v="10771"/>
    <s v="EMP10771"/>
    <n v="45"/>
    <x v="1"/>
    <x v="7"/>
    <x v="3"/>
    <x v="10"/>
    <x v="2"/>
    <x v="0"/>
    <n v="54579"/>
    <n v="4"/>
    <x v="15"/>
    <n v="27"/>
    <d v="2021-07-21T00:00:00"/>
    <n v="1"/>
    <x v="3"/>
    <s v="No"/>
    <s v="No"/>
    <n v="5"/>
    <n v="3"/>
  </r>
  <r>
    <n v="10772"/>
    <s v="EMP10772"/>
    <n v="52"/>
    <x v="1"/>
    <x v="2"/>
    <x v="1"/>
    <x v="6"/>
    <x v="2"/>
    <x v="2"/>
    <n v="135539"/>
    <n v="2"/>
    <x v="10"/>
    <n v="2"/>
    <d v="2018-04-14T00:00:00"/>
    <n v="3"/>
    <x v="3"/>
    <s v="No"/>
    <s v="No"/>
    <n v="0"/>
    <n v="1"/>
  </r>
  <r>
    <n v="10773"/>
    <s v="EMP10773"/>
    <n v="58"/>
    <x v="1"/>
    <x v="7"/>
    <x v="4"/>
    <x v="5"/>
    <x v="3"/>
    <x v="1"/>
    <n v="83035"/>
    <n v="4"/>
    <x v="8"/>
    <n v="24"/>
    <d v="2017-12-17T00:00:00"/>
    <n v="4"/>
    <x v="3"/>
    <s v="Yes"/>
    <s v="No"/>
    <n v="4"/>
    <n v="1"/>
  </r>
  <r>
    <n v="10774"/>
    <s v="EMP10774"/>
    <n v="27"/>
    <x v="0"/>
    <x v="0"/>
    <x v="2"/>
    <x v="13"/>
    <x v="2"/>
    <x v="1"/>
    <n v="55794"/>
    <n v="3"/>
    <x v="7"/>
    <n v="8"/>
    <d v="2021-06-17T00:00:00"/>
    <n v="4"/>
    <x v="0"/>
    <s v="No"/>
    <s v="No"/>
    <n v="6"/>
    <n v="1"/>
  </r>
  <r>
    <n v="10775"/>
    <s v="EMP10775"/>
    <n v="48"/>
    <x v="0"/>
    <x v="2"/>
    <x v="4"/>
    <x v="4"/>
    <x v="3"/>
    <x v="0"/>
    <n v="81633"/>
    <n v="3"/>
    <x v="8"/>
    <n v="20"/>
    <d v="2012-07-16T00:00:00"/>
    <n v="3"/>
    <x v="1"/>
    <s v="No"/>
    <s v="No"/>
    <n v="6"/>
    <n v="3"/>
  </r>
  <r>
    <n v="10776"/>
    <s v="EMP10776"/>
    <n v="38"/>
    <x v="1"/>
    <x v="1"/>
    <x v="3"/>
    <x v="10"/>
    <x v="3"/>
    <x v="2"/>
    <n v="37530"/>
    <n v="1"/>
    <x v="20"/>
    <n v="17"/>
    <d v="2017-11-25T00:00:00"/>
    <n v="4"/>
    <x v="3"/>
    <s v="No"/>
    <s v="No"/>
    <n v="2"/>
    <n v="3"/>
  </r>
  <r>
    <n v="10777"/>
    <s v="EMP10777"/>
    <n v="35"/>
    <x v="1"/>
    <x v="6"/>
    <x v="2"/>
    <x v="13"/>
    <x v="3"/>
    <x v="0"/>
    <n v="105172"/>
    <n v="2"/>
    <x v="7"/>
    <n v="4"/>
    <d v="2021-02-08T00:00:00"/>
    <n v="4"/>
    <x v="1"/>
    <s v="No"/>
    <s v="No"/>
    <n v="2"/>
    <n v="4"/>
  </r>
  <r>
    <n v="10778"/>
    <s v="EMP10778"/>
    <n v="31"/>
    <x v="1"/>
    <x v="2"/>
    <x v="3"/>
    <x v="10"/>
    <x v="1"/>
    <x v="2"/>
    <n v="29175"/>
    <n v="4"/>
    <x v="10"/>
    <n v="4"/>
    <d v="2018-12-18T00:00:00"/>
    <n v="1"/>
    <x v="2"/>
    <s v="No"/>
    <s v="No"/>
    <n v="0"/>
    <n v="1"/>
  </r>
  <r>
    <n v="10779"/>
    <s v="EMP10779"/>
    <n v="46"/>
    <x v="1"/>
    <x v="3"/>
    <x v="2"/>
    <x v="13"/>
    <x v="0"/>
    <x v="1"/>
    <n v="63211"/>
    <n v="2"/>
    <x v="25"/>
    <n v="27"/>
    <d v="2023-12-13T00:00:00"/>
    <n v="1"/>
    <x v="1"/>
    <s v="No"/>
    <s v="No"/>
    <n v="1"/>
    <n v="4"/>
  </r>
  <r>
    <n v="10780"/>
    <s v="EMP10780"/>
    <n v="56"/>
    <x v="0"/>
    <x v="5"/>
    <x v="0"/>
    <x v="0"/>
    <x v="1"/>
    <x v="2"/>
    <n v="96771"/>
    <n v="1"/>
    <x v="2"/>
    <n v="7"/>
    <d v="2017-01-12T00:00:00"/>
    <n v="2"/>
    <x v="3"/>
    <s v="No"/>
    <s v="No"/>
    <n v="2"/>
    <n v="2"/>
  </r>
  <r>
    <n v="10781"/>
    <s v="EMP10781"/>
    <n v="51"/>
    <x v="1"/>
    <x v="3"/>
    <x v="0"/>
    <x v="8"/>
    <x v="3"/>
    <x v="1"/>
    <n v="133665"/>
    <n v="2"/>
    <x v="14"/>
    <n v="25"/>
    <d v="2016-04-23T00:00:00"/>
    <n v="3"/>
    <x v="1"/>
    <s v="No"/>
    <s v="No"/>
    <n v="3"/>
    <n v="3"/>
  </r>
  <r>
    <n v="10782"/>
    <s v="EMP10782"/>
    <n v="41"/>
    <x v="1"/>
    <x v="5"/>
    <x v="3"/>
    <x v="10"/>
    <x v="1"/>
    <x v="0"/>
    <n v="45195"/>
    <n v="4"/>
    <x v="25"/>
    <n v="23"/>
    <d v="2019-03-20T00:00:00"/>
    <n v="4"/>
    <x v="0"/>
    <s v="No"/>
    <s v="No"/>
    <n v="2"/>
    <n v="1"/>
  </r>
  <r>
    <n v="10783"/>
    <s v="EMP10783"/>
    <n v="43"/>
    <x v="0"/>
    <x v="3"/>
    <x v="2"/>
    <x v="14"/>
    <x v="0"/>
    <x v="0"/>
    <n v="146972"/>
    <n v="0"/>
    <x v="18"/>
    <n v="8"/>
    <d v="2022-04-28T00:00:00"/>
    <n v="4"/>
    <x v="0"/>
    <s v="No"/>
    <s v="No"/>
    <n v="5"/>
    <n v="1"/>
  </r>
  <r>
    <n v="10784"/>
    <s v="EMP10784"/>
    <n v="30"/>
    <x v="0"/>
    <x v="7"/>
    <x v="3"/>
    <x v="11"/>
    <x v="3"/>
    <x v="1"/>
    <n v="117907"/>
    <n v="1"/>
    <x v="10"/>
    <n v="5"/>
    <d v="2017-08-26T00:00:00"/>
    <n v="4"/>
    <x v="2"/>
    <s v="No"/>
    <s v="No"/>
    <n v="5"/>
    <n v="4"/>
  </r>
  <r>
    <n v="10785"/>
    <s v="EMP10785"/>
    <n v="40"/>
    <x v="1"/>
    <x v="1"/>
    <x v="3"/>
    <x v="3"/>
    <x v="0"/>
    <x v="1"/>
    <n v="85965"/>
    <n v="0"/>
    <x v="8"/>
    <n v="22"/>
    <d v="2021-02-17T00:00:00"/>
    <n v="3"/>
    <x v="0"/>
    <s v="Yes"/>
    <s v="No"/>
    <n v="0"/>
    <n v="1"/>
  </r>
  <r>
    <n v="10786"/>
    <s v="EMP10786"/>
    <n v="54"/>
    <x v="1"/>
    <x v="6"/>
    <x v="2"/>
    <x v="14"/>
    <x v="1"/>
    <x v="0"/>
    <n v="67259"/>
    <n v="3"/>
    <x v="17"/>
    <n v="26"/>
    <d v="2017-07-31T00:00:00"/>
    <n v="1"/>
    <x v="1"/>
    <s v="No"/>
    <s v="No"/>
    <n v="0"/>
    <n v="1"/>
  </r>
  <r>
    <n v="10787"/>
    <s v="EMP10787"/>
    <n v="45"/>
    <x v="1"/>
    <x v="2"/>
    <x v="4"/>
    <x v="4"/>
    <x v="2"/>
    <x v="0"/>
    <n v="124953"/>
    <n v="3"/>
    <x v="25"/>
    <n v="27"/>
    <d v="2015-02-08T00:00:00"/>
    <n v="3"/>
    <x v="4"/>
    <s v="No"/>
    <s v="No"/>
    <n v="0"/>
    <n v="2"/>
  </r>
  <r>
    <n v="10788"/>
    <s v="EMP10788"/>
    <n v="33"/>
    <x v="0"/>
    <x v="0"/>
    <x v="3"/>
    <x v="11"/>
    <x v="0"/>
    <x v="1"/>
    <n v="117065"/>
    <n v="0"/>
    <x v="19"/>
    <n v="7"/>
    <d v="2022-02-17T00:00:00"/>
    <n v="3"/>
    <x v="3"/>
    <s v="No"/>
    <s v="No"/>
    <n v="1"/>
    <n v="1"/>
  </r>
  <r>
    <n v="10789"/>
    <s v="EMP10789"/>
    <n v="21"/>
    <x v="1"/>
    <x v="5"/>
    <x v="2"/>
    <x v="14"/>
    <x v="3"/>
    <x v="0"/>
    <n v="125860"/>
    <n v="4"/>
    <x v="19"/>
    <n v="2"/>
    <d v="2020-05-28T00:00:00"/>
    <n v="2"/>
    <x v="1"/>
    <s v="No"/>
    <s v="No"/>
    <n v="0"/>
    <n v="2"/>
  </r>
  <r>
    <n v="10790"/>
    <s v="EMP10790"/>
    <n v="57"/>
    <x v="0"/>
    <x v="0"/>
    <x v="2"/>
    <x v="2"/>
    <x v="0"/>
    <x v="1"/>
    <n v="140526"/>
    <n v="0"/>
    <x v="25"/>
    <n v="24"/>
    <d v="2023-05-19T00:00:00"/>
    <n v="3"/>
    <x v="1"/>
    <s v="Yes"/>
    <s v="No"/>
    <n v="0"/>
    <n v="3"/>
  </r>
  <r>
    <n v="10791"/>
    <s v="EMP10791"/>
    <n v="54"/>
    <x v="0"/>
    <x v="7"/>
    <x v="1"/>
    <x v="6"/>
    <x v="3"/>
    <x v="2"/>
    <n v="51141"/>
    <n v="0"/>
    <x v="16"/>
    <n v="18"/>
    <d v="2015-06-25T00:00:00"/>
    <n v="1"/>
    <x v="1"/>
    <s v="No"/>
    <s v="No"/>
    <n v="1"/>
    <n v="3"/>
  </r>
  <r>
    <n v="10792"/>
    <s v="EMP10792"/>
    <n v="52"/>
    <x v="0"/>
    <x v="4"/>
    <x v="1"/>
    <x v="7"/>
    <x v="0"/>
    <x v="1"/>
    <n v="130980"/>
    <n v="2"/>
    <x v="10"/>
    <n v="6"/>
    <d v="2013-04-25T00:00:00"/>
    <n v="4"/>
    <x v="0"/>
    <s v="No"/>
    <s v="No"/>
    <n v="5"/>
    <n v="2"/>
  </r>
  <r>
    <n v="10793"/>
    <s v="EMP10793"/>
    <n v="29"/>
    <x v="1"/>
    <x v="0"/>
    <x v="3"/>
    <x v="11"/>
    <x v="3"/>
    <x v="0"/>
    <n v="76915"/>
    <n v="2"/>
    <x v="0"/>
    <n v="10"/>
    <d v="2021-01-24T00:00:00"/>
    <n v="4"/>
    <x v="0"/>
    <s v="No"/>
    <s v="No"/>
    <n v="3"/>
    <n v="3"/>
  </r>
  <r>
    <n v="10794"/>
    <s v="EMP10794"/>
    <n v="24"/>
    <x v="0"/>
    <x v="0"/>
    <x v="4"/>
    <x v="9"/>
    <x v="0"/>
    <x v="0"/>
    <n v="74303"/>
    <n v="2"/>
    <x v="2"/>
    <n v="4"/>
    <d v="2024-03-04T00:00:00"/>
    <n v="4"/>
    <x v="2"/>
    <s v="Yes"/>
    <s v="No"/>
    <n v="2"/>
    <n v="1"/>
  </r>
  <r>
    <n v="10795"/>
    <s v="EMP10795"/>
    <n v="53"/>
    <x v="0"/>
    <x v="5"/>
    <x v="4"/>
    <x v="4"/>
    <x v="2"/>
    <x v="0"/>
    <n v="158364"/>
    <n v="1"/>
    <x v="6"/>
    <n v="11"/>
    <d v="2016-10-23T00:00:00"/>
    <n v="4"/>
    <x v="2"/>
    <s v="Yes"/>
    <s v="No"/>
    <n v="4"/>
    <n v="1"/>
  </r>
  <r>
    <n v="10796"/>
    <s v="EMP10796"/>
    <n v="34"/>
    <x v="0"/>
    <x v="5"/>
    <x v="0"/>
    <x v="12"/>
    <x v="2"/>
    <x v="2"/>
    <n v="101137"/>
    <n v="0"/>
    <x v="2"/>
    <n v="3"/>
    <d v="2019-06-02T00:00:00"/>
    <n v="2"/>
    <x v="2"/>
    <s v="No"/>
    <s v="No"/>
    <n v="4"/>
    <n v="2"/>
  </r>
  <r>
    <n v="10797"/>
    <s v="EMP10797"/>
    <n v="37"/>
    <x v="1"/>
    <x v="3"/>
    <x v="2"/>
    <x v="13"/>
    <x v="3"/>
    <x v="2"/>
    <n v="174563"/>
    <n v="1"/>
    <x v="12"/>
    <n v="12"/>
    <d v="2018-02-11T00:00:00"/>
    <n v="4"/>
    <x v="1"/>
    <s v="No"/>
    <s v="Yes"/>
    <n v="4"/>
    <n v="1"/>
  </r>
  <r>
    <n v="10798"/>
    <s v="EMP10798"/>
    <n v="49"/>
    <x v="0"/>
    <x v="4"/>
    <x v="4"/>
    <x v="5"/>
    <x v="1"/>
    <x v="1"/>
    <n v="83451"/>
    <n v="2"/>
    <x v="19"/>
    <n v="3"/>
    <d v="2014-08-02T00:00:00"/>
    <n v="2"/>
    <x v="1"/>
    <s v="Yes"/>
    <s v="No"/>
    <n v="5"/>
    <n v="4"/>
  </r>
  <r>
    <n v="10799"/>
    <s v="EMP10799"/>
    <n v="39"/>
    <x v="1"/>
    <x v="5"/>
    <x v="3"/>
    <x v="3"/>
    <x v="0"/>
    <x v="1"/>
    <n v="174450"/>
    <n v="3"/>
    <x v="18"/>
    <n v="9"/>
    <d v="2014-09-05T00:00:00"/>
    <n v="2"/>
    <x v="2"/>
    <s v="No"/>
    <s v="No"/>
    <n v="4"/>
    <n v="1"/>
  </r>
  <r>
    <n v="10800"/>
    <s v="EMP10800"/>
    <n v="27"/>
    <x v="0"/>
    <x v="4"/>
    <x v="4"/>
    <x v="9"/>
    <x v="1"/>
    <x v="2"/>
    <n v="84937"/>
    <n v="4"/>
    <x v="2"/>
    <n v="6"/>
    <d v="2016-02-20T00:00:00"/>
    <n v="3"/>
    <x v="4"/>
    <s v="Yes"/>
    <s v="No"/>
    <n v="5"/>
    <n v="2"/>
  </r>
  <r>
    <n v="10801"/>
    <s v="EMP10801"/>
    <n v="23"/>
    <x v="0"/>
    <x v="1"/>
    <x v="4"/>
    <x v="4"/>
    <x v="2"/>
    <x v="0"/>
    <n v="80163"/>
    <n v="2"/>
    <x v="9"/>
    <n v="5"/>
    <d v="2012-12-24T00:00:00"/>
    <n v="4"/>
    <x v="2"/>
    <s v="No"/>
    <s v="No"/>
    <n v="5"/>
    <n v="1"/>
  </r>
  <r>
    <n v="10802"/>
    <s v="EMP10802"/>
    <n v="30"/>
    <x v="1"/>
    <x v="7"/>
    <x v="4"/>
    <x v="9"/>
    <x v="0"/>
    <x v="2"/>
    <n v="157538"/>
    <n v="0"/>
    <x v="10"/>
    <n v="4"/>
    <d v="2016-02-16T00:00:00"/>
    <n v="2"/>
    <x v="0"/>
    <s v="No"/>
    <s v="No"/>
    <n v="4"/>
    <n v="3"/>
  </r>
  <r>
    <n v="10803"/>
    <s v="EMP10803"/>
    <n v="30"/>
    <x v="1"/>
    <x v="6"/>
    <x v="2"/>
    <x v="14"/>
    <x v="2"/>
    <x v="2"/>
    <n v="39867"/>
    <n v="0"/>
    <x v="10"/>
    <n v="2"/>
    <d v="2021-03-12T00:00:00"/>
    <n v="2"/>
    <x v="3"/>
    <s v="No"/>
    <s v="Yes"/>
    <n v="5"/>
    <n v="2"/>
  </r>
  <r>
    <n v="10804"/>
    <s v="EMP10804"/>
    <n v="21"/>
    <x v="0"/>
    <x v="7"/>
    <x v="0"/>
    <x v="12"/>
    <x v="3"/>
    <x v="2"/>
    <n v="126587"/>
    <n v="4"/>
    <x v="2"/>
    <n v="3"/>
    <d v="2012-10-15T00:00:00"/>
    <n v="4"/>
    <x v="4"/>
    <s v="No"/>
    <s v="Yes"/>
    <n v="5"/>
    <n v="2"/>
  </r>
  <r>
    <n v="10805"/>
    <s v="EMP10805"/>
    <n v="37"/>
    <x v="1"/>
    <x v="6"/>
    <x v="4"/>
    <x v="4"/>
    <x v="2"/>
    <x v="1"/>
    <n v="144271"/>
    <n v="1"/>
    <x v="16"/>
    <n v="17"/>
    <d v="2022-03-09T00:00:00"/>
    <n v="4"/>
    <x v="1"/>
    <s v="No"/>
    <s v="No"/>
    <n v="1"/>
    <n v="3"/>
  </r>
  <r>
    <n v="10806"/>
    <s v="EMP10806"/>
    <n v="40"/>
    <x v="0"/>
    <x v="6"/>
    <x v="0"/>
    <x v="12"/>
    <x v="2"/>
    <x v="0"/>
    <n v="36155"/>
    <n v="3"/>
    <x v="22"/>
    <n v="20"/>
    <d v="2024-02-22T00:00:00"/>
    <n v="4"/>
    <x v="4"/>
    <s v="No"/>
    <s v="No"/>
    <n v="3"/>
    <n v="4"/>
  </r>
  <r>
    <n v="10807"/>
    <s v="EMP10807"/>
    <n v="50"/>
    <x v="1"/>
    <x v="5"/>
    <x v="4"/>
    <x v="9"/>
    <x v="1"/>
    <x v="1"/>
    <n v="113552"/>
    <n v="1"/>
    <x v="20"/>
    <n v="16"/>
    <d v="2014-12-26T00:00:00"/>
    <n v="3"/>
    <x v="4"/>
    <s v="No"/>
    <s v="No"/>
    <n v="4"/>
    <n v="4"/>
  </r>
  <r>
    <n v="10808"/>
    <s v="EMP10808"/>
    <n v="40"/>
    <x v="0"/>
    <x v="3"/>
    <x v="3"/>
    <x v="3"/>
    <x v="0"/>
    <x v="0"/>
    <n v="127977"/>
    <n v="1"/>
    <x v="0"/>
    <n v="11"/>
    <d v="2014-06-09T00:00:00"/>
    <n v="3"/>
    <x v="0"/>
    <s v="No"/>
    <s v="No"/>
    <n v="1"/>
    <n v="4"/>
  </r>
  <r>
    <n v="10809"/>
    <s v="EMP10809"/>
    <n v="32"/>
    <x v="1"/>
    <x v="6"/>
    <x v="2"/>
    <x v="2"/>
    <x v="3"/>
    <x v="1"/>
    <n v="31248"/>
    <n v="1"/>
    <x v="6"/>
    <n v="14"/>
    <d v="2020-08-27T00:00:00"/>
    <n v="2"/>
    <x v="4"/>
    <s v="No"/>
    <s v="No"/>
    <n v="2"/>
    <n v="4"/>
  </r>
  <r>
    <n v="10810"/>
    <s v="EMP10810"/>
    <n v="29"/>
    <x v="1"/>
    <x v="4"/>
    <x v="1"/>
    <x v="6"/>
    <x v="0"/>
    <x v="0"/>
    <n v="107893"/>
    <n v="0"/>
    <x v="12"/>
    <n v="11"/>
    <d v="2012-10-16T00:00:00"/>
    <n v="3"/>
    <x v="3"/>
    <s v="No"/>
    <s v="No"/>
    <n v="2"/>
    <n v="3"/>
  </r>
  <r>
    <n v="10811"/>
    <s v="EMP10811"/>
    <n v="30"/>
    <x v="0"/>
    <x v="7"/>
    <x v="1"/>
    <x v="6"/>
    <x v="2"/>
    <x v="1"/>
    <n v="105625"/>
    <n v="1"/>
    <x v="10"/>
    <n v="6"/>
    <d v="2019-01-28T00:00:00"/>
    <n v="3"/>
    <x v="1"/>
    <s v="No"/>
    <s v="No"/>
    <n v="0"/>
    <n v="2"/>
  </r>
  <r>
    <n v="10812"/>
    <s v="EMP10812"/>
    <n v="47"/>
    <x v="0"/>
    <x v="2"/>
    <x v="1"/>
    <x v="7"/>
    <x v="1"/>
    <x v="0"/>
    <n v="164540"/>
    <n v="1"/>
    <x v="24"/>
    <n v="25"/>
    <d v="2015-07-20T00:00:00"/>
    <n v="4"/>
    <x v="3"/>
    <s v="No"/>
    <s v="No"/>
    <n v="6"/>
    <n v="1"/>
  </r>
  <r>
    <n v="10813"/>
    <s v="EMP10813"/>
    <n v="51"/>
    <x v="1"/>
    <x v="6"/>
    <x v="1"/>
    <x v="1"/>
    <x v="3"/>
    <x v="0"/>
    <n v="150011"/>
    <n v="3"/>
    <x v="9"/>
    <n v="5"/>
    <d v="2020-02-16T00:00:00"/>
    <n v="3"/>
    <x v="1"/>
    <s v="No"/>
    <s v="No"/>
    <n v="0"/>
    <n v="3"/>
  </r>
  <r>
    <n v="10814"/>
    <s v="EMP10814"/>
    <n v="29"/>
    <x v="1"/>
    <x v="4"/>
    <x v="0"/>
    <x v="0"/>
    <x v="2"/>
    <x v="1"/>
    <n v="128184"/>
    <n v="3"/>
    <x v="19"/>
    <n v="3"/>
    <d v="2016-06-02T00:00:00"/>
    <n v="1"/>
    <x v="0"/>
    <s v="No"/>
    <s v="No"/>
    <n v="4"/>
    <n v="4"/>
  </r>
  <r>
    <n v="10815"/>
    <s v="EMP10815"/>
    <n v="37"/>
    <x v="0"/>
    <x v="0"/>
    <x v="1"/>
    <x v="1"/>
    <x v="1"/>
    <x v="1"/>
    <n v="159590"/>
    <n v="2"/>
    <x v="18"/>
    <n v="16"/>
    <d v="2012-07-11T00:00:00"/>
    <n v="3"/>
    <x v="4"/>
    <s v="No"/>
    <s v="No"/>
    <n v="3"/>
    <n v="3"/>
  </r>
  <r>
    <n v="10816"/>
    <s v="EMP10816"/>
    <n v="50"/>
    <x v="0"/>
    <x v="0"/>
    <x v="0"/>
    <x v="12"/>
    <x v="0"/>
    <x v="2"/>
    <n v="112272"/>
    <n v="3"/>
    <x v="14"/>
    <n v="17"/>
    <d v="2014-12-06T00:00:00"/>
    <n v="2"/>
    <x v="4"/>
    <s v="No"/>
    <s v="No"/>
    <n v="3"/>
    <n v="4"/>
  </r>
  <r>
    <n v="10817"/>
    <s v="EMP10817"/>
    <n v="38"/>
    <x v="1"/>
    <x v="1"/>
    <x v="0"/>
    <x v="8"/>
    <x v="2"/>
    <x v="1"/>
    <n v="112984"/>
    <n v="1"/>
    <x v="6"/>
    <n v="19"/>
    <d v="2021-07-09T00:00:00"/>
    <n v="4"/>
    <x v="1"/>
    <s v="No"/>
    <s v="No"/>
    <n v="2"/>
    <n v="1"/>
  </r>
  <r>
    <n v="10818"/>
    <s v="EMP10818"/>
    <n v="26"/>
    <x v="1"/>
    <x v="4"/>
    <x v="4"/>
    <x v="4"/>
    <x v="1"/>
    <x v="2"/>
    <n v="158376"/>
    <n v="0"/>
    <x v="10"/>
    <n v="1"/>
    <d v="2014-11-18T00:00:00"/>
    <n v="2"/>
    <x v="0"/>
    <s v="No"/>
    <s v="Yes"/>
    <n v="6"/>
    <n v="2"/>
  </r>
  <r>
    <n v="10819"/>
    <s v="EMP10819"/>
    <n v="21"/>
    <x v="0"/>
    <x v="4"/>
    <x v="0"/>
    <x v="0"/>
    <x v="0"/>
    <x v="0"/>
    <n v="114426"/>
    <n v="1"/>
    <x v="2"/>
    <n v="2"/>
    <d v="2022-05-02T00:00:00"/>
    <n v="2"/>
    <x v="3"/>
    <s v="No"/>
    <s v="No"/>
    <n v="1"/>
    <n v="1"/>
  </r>
  <r>
    <n v="10820"/>
    <s v="EMP10820"/>
    <n v="48"/>
    <x v="0"/>
    <x v="7"/>
    <x v="0"/>
    <x v="0"/>
    <x v="1"/>
    <x v="1"/>
    <n v="80107"/>
    <n v="3"/>
    <x v="10"/>
    <n v="2"/>
    <d v="2020-09-04T00:00:00"/>
    <n v="2"/>
    <x v="4"/>
    <s v="No"/>
    <s v="No"/>
    <n v="2"/>
    <n v="1"/>
  </r>
  <r>
    <n v="10821"/>
    <s v="EMP10821"/>
    <n v="53"/>
    <x v="0"/>
    <x v="5"/>
    <x v="4"/>
    <x v="5"/>
    <x v="0"/>
    <x v="1"/>
    <n v="45855"/>
    <n v="0"/>
    <x v="9"/>
    <n v="8"/>
    <d v="2017-11-26T00:00:00"/>
    <n v="2"/>
    <x v="2"/>
    <s v="Yes"/>
    <s v="No"/>
    <n v="6"/>
    <n v="3"/>
  </r>
  <r>
    <n v="10822"/>
    <s v="EMP10822"/>
    <n v="46"/>
    <x v="1"/>
    <x v="5"/>
    <x v="1"/>
    <x v="7"/>
    <x v="0"/>
    <x v="1"/>
    <n v="133077"/>
    <n v="2"/>
    <x v="5"/>
    <n v="20"/>
    <d v="2016-11-22T00:00:00"/>
    <n v="3"/>
    <x v="2"/>
    <s v="No"/>
    <s v="No"/>
    <n v="0"/>
    <n v="1"/>
  </r>
  <r>
    <n v="10823"/>
    <s v="EMP10823"/>
    <n v="43"/>
    <x v="0"/>
    <x v="1"/>
    <x v="0"/>
    <x v="12"/>
    <x v="2"/>
    <x v="1"/>
    <n v="137746"/>
    <n v="4"/>
    <x v="19"/>
    <n v="9"/>
    <d v="2012-04-08T00:00:00"/>
    <n v="1"/>
    <x v="0"/>
    <s v="No"/>
    <s v="No"/>
    <n v="2"/>
    <n v="3"/>
  </r>
  <r>
    <n v="10824"/>
    <s v="EMP10824"/>
    <n v="51"/>
    <x v="1"/>
    <x v="5"/>
    <x v="4"/>
    <x v="9"/>
    <x v="1"/>
    <x v="0"/>
    <n v="155992"/>
    <n v="2"/>
    <x v="12"/>
    <n v="16"/>
    <d v="2019-01-11T00:00:00"/>
    <n v="4"/>
    <x v="4"/>
    <s v="No"/>
    <s v="No"/>
    <n v="3"/>
    <n v="3"/>
  </r>
  <r>
    <n v="10825"/>
    <s v="EMP10825"/>
    <n v="50"/>
    <x v="1"/>
    <x v="1"/>
    <x v="4"/>
    <x v="9"/>
    <x v="3"/>
    <x v="1"/>
    <n v="65025"/>
    <n v="1"/>
    <x v="0"/>
    <n v="10"/>
    <d v="2021-05-30T00:00:00"/>
    <n v="4"/>
    <x v="1"/>
    <s v="No"/>
    <s v="No"/>
    <n v="0"/>
    <n v="4"/>
  </r>
  <r>
    <n v="10826"/>
    <s v="EMP10826"/>
    <n v="58"/>
    <x v="0"/>
    <x v="5"/>
    <x v="1"/>
    <x v="7"/>
    <x v="0"/>
    <x v="2"/>
    <n v="81883"/>
    <n v="3"/>
    <x v="7"/>
    <n v="3"/>
    <d v="2020-10-10T00:00:00"/>
    <n v="2"/>
    <x v="1"/>
    <s v="No"/>
    <s v="No"/>
    <n v="6"/>
    <n v="3"/>
  </r>
  <r>
    <n v="10827"/>
    <s v="EMP10827"/>
    <n v="52"/>
    <x v="1"/>
    <x v="4"/>
    <x v="1"/>
    <x v="7"/>
    <x v="0"/>
    <x v="2"/>
    <n v="138470"/>
    <n v="3"/>
    <x v="13"/>
    <n v="15"/>
    <d v="2022-12-06T00:00:00"/>
    <n v="3"/>
    <x v="2"/>
    <s v="No"/>
    <s v="Yes"/>
    <n v="1"/>
    <n v="4"/>
  </r>
  <r>
    <n v="10828"/>
    <s v="EMP10828"/>
    <n v="52"/>
    <x v="0"/>
    <x v="3"/>
    <x v="1"/>
    <x v="1"/>
    <x v="0"/>
    <x v="1"/>
    <n v="105742"/>
    <n v="1"/>
    <x v="15"/>
    <n v="22"/>
    <d v="2019-08-05T00:00:00"/>
    <n v="3"/>
    <x v="1"/>
    <s v="No"/>
    <s v="No"/>
    <n v="5"/>
    <n v="3"/>
  </r>
  <r>
    <n v="10829"/>
    <s v="EMP10829"/>
    <n v="57"/>
    <x v="1"/>
    <x v="1"/>
    <x v="1"/>
    <x v="1"/>
    <x v="1"/>
    <x v="2"/>
    <n v="41547"/>
    <n v="3"/>
    <x v="2"/>
    <n v="7"/>
    <d v="2020-04-19T00:00:00"/>
    <n v="3"/>
    <x v="0"/>
    <s v="No"/>
    <s v="No"/>
    <n v="2"/>
    <n v="3"/>
  </r>
  <r>
    <n v="10830"/>
    <s v="EMP10830"/>
    <n v="41"/>
    <x v="0"/>
    <x v="4"/>
    <x v="1"/>
    <x v="7"/>
    <x v="3"/>
    <x v="0"/>
    <n v="87132"/>
    <n v="4"/>
    <x v="3"/>
    <n v="14"/>
    <d v="2022-07-15T00:00:00"/>
    <n v="3"/>
    <x v="3"/>
    <s v="No"/>
    <s v="No"/>
    <n v="4"/>
    <n v="4"/>
  </r>
  <r>
    <n v="10831"/>
    <s v="EMP10831"/>
    <n v="38"/>
    <x v="0"/>
    <x v="0"/>
    <x v="4"/>
    <x v="4"/>
    <x v="3"/>
    <x v="0"/>
    <n v="142829"/>
    <n v="1"/>
    <x v="11"/>
    <n v="15"/>
    <d v="2018-03-12T00:00:00"/>
    <n v="1"/>
    <x v="1"/>
    <s v="No"/>
    <s v="No"/>
    <n v="2"/>
    <n v="4"/>
  </r>
  <r>
    <n v="10832"/>
    <s v="EMP10832"/>
    <n v="38"/>
    <x v="1"/>
    <x v="4"/>
    <x v="2"/>
    <x v="14"/>
    <x v="2"/>
    <x v="1"/>
    <n v="152060"/>
    <n v="0"/>
    <x v="20"/>
    <n v="18"/>
    <d v="2016-06-26T00:00:00"/>
    <n v="2"/>
    <x v="0"/>
    <s v="No"/>
    <s v="No"/>
    <n v="6"/>
    <n v="3"/>
  </r>
  <r>
    <n v="10833"/>
    <s v="EMP10833"/>
    <n v="48"/>
    <x v="0"/>
    <x v="3"/>
    <x v="1"/>
    <x v="1"/>
    <x v="0"/>
    <x v="2"/>
    <n v="103165"/>
    <n v="3"/>
    <x v="18"/>
    <n v="11"/>
    <d v="2015-03-26T00:00:00"/>
    <n v="2"/>
    <x v="4"/>
    <s v="Yes"/>
    <s v="Yes"/>
    <n v="5"/>
    <n v="4"/>
  </r>
  <r>
    <n v="10834"/>
    <s v="EMP10834"/>
    <n v="49"/>
    <x v="1"/>
    <x v="2"/>
    <x v="2"/>
    <x v="14"/>
    <x v="1"/>
    <x v="1"/>
    <n v="53244"/>
    <n v="1"/>
    <x v="18"/>
    <n v="15"/>
    <d v="2018-03-10T00:00:00"/>
    <n v="3"/>
    <x v="3"/>
    <s v="Yes"/>
    <s v="No"/>
    <n v="0"/>
    <n v="1"/>
  </r>
  <r>
    <n v="10835"/>
    <s v="EMP10835"/>
    <n v="51"/>
    <x v="1"/>
    <x v="3"/>
    <x v="3"/>
    <x v="3"/>
    <x v="1"/>
    <x v="2"/>
    <n v="62159"/>
    <n v="4"/>
    <x v="20"/>
    <n v="16"/>
    <d v="2012-07-27T00:00:00"/>
    <n v="1"/>
    <x v="1"/>
    <s v="No"/>
    <s v="No"/>
    <n v="2"/>
    <n v="1"/>
  </r>
  <r>
    <n v="10836"/>
    <s v="EMP10836"/>
    <n v="29"/>
    <x v="1"/>
    <x v="5"/>
    <x v="2"/>
    <x v="14"/>
    <x v="0"/>
    <x v="2"/>
    <n v="41745"/>
    <n v="2"/>
    <x v="10"/>
    <n v="3"/>
    <d v="2015-05-26T00:00:00"/>
    <n v="3"/>
    <x v="3"/>
    <s v="Yes"/>
    <s v="Yes"/>
    <n v="3"/>
    <n v="3"/>
  </r>
  <r>
    <n v="10837"/>
    <s v="EMP10837"/>
    <n v="46"/>
    <x v="0"/>
    <x v="5"/>
    <x v="0"/>
    <x v="12"/>
    <x v="3"/>
    <x v="0"/>
    <n v="162541"/>
    <n v="0"/>
    <x v="13"/>
    <n v="19"/>
    <d v="2015-06-23T00:00:00"/>
    <n v="3"/>
    <x v="2"/>
    <s v="No"/>
    <s v="No"/>
    <n v="1"/>
    <n v="1"/>
  </r>
  <r>
    <n v="10838"/>
    <s v="EMP10838"/>
    <n v="24"/>
    <x v="0"/>
    <x v="6"/>
    <x v="2"/>
    <x v="14"/>
    <x v="2"/>
    <x v="2"/>
    <n v="150486"/>
    <n v="3"/>
    <x v="2"/>
    <n v="0"/>
    <d v="2016-11-29T00:00:00"/>
    <n v="4"/>
    <x v="3"/>
    <s v="No"/>
    <s v="No"/>
    <n v="4"/>
    <n v="3"/>
  </r>
  <r>
    <n v="10839"/>
    <s v="EMP10839"/>
    <n v="47"/>
    <x v="0"/>
    <x v="1"/>
    <x v="4"/>
    <x v="5"/>
    <x v="0"/>
    <x v="1"/>
    <n v="35519"/>
    <n v="2"/>
    <x v="4"/>
    <n v="6"/>
    <d v="2016-09-06T00:00:00"/>
    <n v="2"/>
    <x v="4"/>
    <s v="Yes"/>
    <s v="No"/>
    <n v="1"/>
    <n v="2"/>
  </r>
  <r>
    <n v="10840"/>
    <s v="EMP10840"/>
    <n v="39"/>
    <x v="1"/>
    <x v="2"/>
    <x v="2"/>
    <x v="14"/>
    <x v="2"/>
    <x v="0"/>
    <n v="170820"/>
    <n v="2"/>
    <x v="6"/>
    <n v="19"/>
    <d v="2020-09-16T00:00:00"/>
    <n v="3"/>
    <x v="4"/>
    <s v="Yes"/>
    <s v="No"/>
    <n v="0"/>
    <n v="3"/>
  </r>
  <r>
    <n v="10841"/>
    <s v="EMP10841"/>
    <n v="49"/>
    <x v="1"/>
    <x v="5"/>
    <x v="4"/>
    <x v="5"/>
    <x v="1"/>
    <x v="1"/>
    <n v="78632"/>
    <n v="2"/>
    <x v="9"/>
    <n v="6"/>
    <d v="2012-12-07T00:00:00"/>
    <n v="2"/>
    <x v="0"/>
    <s v="No"/>
    <s v="No"/>
    <n v="6"/>
    <n v="3"/>
  </r>
  <r>
    <n v="10842"/>
    <s v="EMP10842"/>
    <n v="24"/>
    <x v="0"/>
    <x v="5"/>
    <x v="3"/>
    <x v="11"/>
    <x v="1"/>
    <x v="2"/>
    <n v="173595"/>
    <n v="1"/>
    <x v="4"/>
    <n v="6"/>
    <d v="2016-11-11T00:00:00"/>
    <n v="4"/>
    <x v="4"/>
    <s v="No"/>
    <s v="No"/>
    <n v="5"/>
    <n v="3"/>
  </r>
  <r>
    <n v="10843"/>
    <s v="EMP10843"/>
    <n v="31"/>
    <x v="1"/>
    <x v="0"/>
    <x v="4"/>
    <x v="9"/>
    <x v="0"/>
    <x v="1"/>
    <n v="150875"/>
    <n v="0"/>
    <x v="18"/>
    <n v="12"/>
    <d v="2017-07-28T00:00:00"/>
    <n v="1"/>
    <x v="1"/>
    <s v="Yes"/>
    <s v="Yes"/>
    <n v="0"/>
    <n v="3"/>
  </r>
  <r>
    <n v="10844"/>
    <s v="EMP10844"/>
    <n v="57"/>
    <x v="0"/>
    <x v="1"/>
    <x v="4"/>
    <x v="9"/>
    <x v="0"/>
    <x v="2"/>
    <n v="50488"/>
    <n v="3"/>
    <x v="10"/>
    <n v="6"/>
    <d v="2016-10-29T00:00:00"/>
    <n v="1"/>
    <x v="1"/>
    <s v="No"/>
    <s v="No"/>
    <n v="6"/>
    <n v="1"/>
  </r>
  <r>
    <n v="10845"/>
    <s v="EMP10845"/>
    <n v="30"/>
    <x v="1"/>
    <x v="0"/>
    <x v="0"/>
    <x v="12"/>
    <x v="3"/>
    <x v="0"/>
    <n v="144780"/>
    <n v="0"/>
    <x v="11"/>
    <n v="12"/>
    <d v="2014-09-12T00:00:00"/>
    <n v="1"/>
    <x v="3"/>
    <s v="No"/>
    <s v="No"/>
    <n v="5"/>
    <n v="2"/>
  </r>
  <r>
    <n v="10846"/>
    <s v="EMP10846"/>
    <n v="56"/>
    <x v="1"/>
    <x v="4"/>
    <x v="4"/>
    <x v="4"/>
    <x v="3"/>
    <x v="1"/>
    <n v="95796"/>
    <n v="3"/>
    <x v="2"/>
    <n v="7"/>
    <d v="2013-06-02T00:00:00"/>
    <n v="1"/>
    <x v="3"/>
    <s v="No"/>
    <s v="Yes"/>
    <n v="3"/>
    <n v="4"/>
  </r>
  <r>
    <n v="10847"/>
    <s v="EMP10847"/>
    <n v="32"/>
    <x v="0"/>
    <x v="2"/>
    <x v="4"/>
    <x v="9"/>
    <x v="3"/>
    <x v="0"/>
    <n v="176194"/>
    <n v="2"/>
    <x v="22"/>
    <n v="14"/>
    <d v="2013-05-31T00:00:00"/>
    <n v="1"/>
    <x v="1"/>
    <s v="No"/>
    <s v="No"/>
    <n v="6"/>
    <n v="2"/>
  </r>
  <r>
    <n v="10848"/>
    <s v="EMP10848"/>
    <n v="49"/>
    <x v="0"/>
    <x v="0"/>
    <x v="1"/>
    <x v="6"/>
    <x v="2"/>
    <x v="2"/>
    <n v="36566"/>
    <n v="0"/>
    <x v="8"/>
    <n v="24"/>
    <d v="2022-12-16T00:00:00"/>
    <n v="3"/>
    <x v="4"/>
    <s v="No"/>
    <s v="No"/>
    <n v="6"/>
    <n v="4"/>
  </r>
  <r>
    <n v="10849"/>
    <s v="EMP10849"/>
    <n v="44"/>
    <x v="1"/>
    <x v="6"/>
    <x v="2"/>
    <x v="14"/>
    <x v="3"/>
    <x v="2"/>
    <n v="169447"/>
    <n v="3"/>
    <x v="14"/>
    <n v="19"/>
    <d v="2019-03-12T00:00:00"/>
    <n v="3"/>
    <x v="1"/>
    <s v="No"/>
    <s v="No"/>
    <n v="1"/>
    <n v="4"/>
  </r>
  <r>
    <n v="10850"/>
    <s v="EMP10850"/>
    <n v="44"/>
    <x v="1"/>
    <x v="7"/>
    <x v="2"/>
    <x v="2"/>
    <x v="3"/>
    <x v="1"/>
    <n v="47661"/>
    <n v="1"/>
    <x v="24"/>
    <n v="23"/>
    <d v="2015-02-01T00:00:00"/>
    <n v="1"/>
    <x v="1"/>
    <s v="No"/>
    <s v="No"/>
    <n v="4"/>
    <n v="2"/>
  </r>
  <r>
    <n v="10851"/>
    <s v="EMP10851"/>
    <n v="55"/>
    <x v="0"/>
    <x v="4"/>
    <x v="2"/>
    <x v="2"/>
    <x v="0"/>
    <x v="1"/>
    <n v="175390"/>
    <n v="0"/>
    <x v="0"/>
    <n v="7"/>
    <d v="2020-11-20T00:00:00"/>
    <n v="1"/>
    <x v="1"/>
    <s v="Yes"/>
    <s v="No"/>
    <n v="4"/>
    <n v="2"/>
  </r>
  <r>
    <n v="10852"/>
    <s v="EMP10852"/>
    <n v="42"/>
    <x v="1"/>
    <x v="3"/>
    <x v="1"/>
    <x v="6"/>
    <x v="1"/>
    <x v="1"/>
    <n v="55650"/>
    <n v="2"/>
    <x v="20"/>
    <n v="15"/>
    <d v="2024-04-19T00:00:00"/>
    <n v="4"/>
    <x v="3"/>
    <s v="No"/>
    <s v="No"/>
    <n v="1"/>
    <n v="4"/>
  </r>
  <r>
    <n v="10853"/>
    <s v="EMP10853"/>
    <n v="33"/>
    <x v="0"/>
    <x v="2"/>
    <x v="1"/>
    <x v="6"/>
    <x v="1"/>
    <x v="2"/>
    <n v="157254"/>
    <n v="2"/>
    <x v="7"/>
    <n v="10"/>
    <d v="2015-03-28T00:00:00"/>
    <n v="2"/>
    <x v="0"/>
    <s v="No"/>
    <s v="No"/>
    <n v="5"/>
    <n v="1"/>
  </r>
  <r>
    <n v="10854"/>
    <s v="EMP10854"/>
    <n v="22"/>
    <x v="0"/>
    <x v="4"/>
    <x v="1"/>
    <x v="7"/>
    <x v="2"/>
    <x v="2"/>
    <n v="102538"/>
    <n v="0"/>
    <x v="2"/>
    <n v="3"/>
    <d v="2016-03-01T00:00:00"/>
    <n v="4"/>
    <x v="1"/>
    <s v="No"/>
    <s v="No"/>
    <n v="5"/>
    <n v="4"/>
  </r>
  <r>
    <n v="10855"/>
    <s v="EMP10855"/>
    <n v="40"/>
    <x v="1"/>
    <x v="7"/>
    <x v="0"/>
    <x v="8"/>
    <x v="0"/>
    <x v="1"/>
    <n v="126645"/>
    <n v="3"/>
    <x v="6"/>
    <n v="14"/>
    <d v="2018-10-24T00:00:00"/>
    <n v="1"/>
    <x v="4"/>
    <s v="No"/>
    <s v="No"/>
    <n v="2"/>
    <n v="3"/>
  </r>
  <r>
    <n v="10856"/>
    <s v="EMP10856"/>
    <n v="51"/>
    <x v="1"/>
    <x v="1"/>
    <x v="0"/>
    <x v="12"/>
    <x v="3"/>
    <x v="0"/>
    <n v="166300"/>
    <n v="3"/>
    <x v="1"/>
    <n v="25"/>
    <d v="2021-06-24T00:00:00"/>
    <n v="1"/>
    <x v="4"/>
    <s v="No"/>
    <s v="No"/>
    <n v="6"/>
    <n v="1"/>
  </r>
  <r>
    <n v="10857"/>
    <s v="EMP10857"/>
    <n v="55"/>
    <x v="0"/>
    <x v="7"/>
    <x v="4"/>
    <x v="9"/>
    <x v="0"/>
    <x v="2"/>
    <n v="46748"/>
    <n v="2"/>
    <x v="3"/>
    <n v="8"/>
    <d v="2022-03-13T00:00:00"/>
    <n v="4"/>
    <x v="2"/>
    <s v="No"/>
    <s v="No"/>
    <n v="4"/>
    <n v="4"/>
  </r>
  <r>
    <n v="10858"/>
    <s v="EMP10858"/>
    <n v="29"/>
    <x v="0"/>
    <x v="3"/>
    <x v="0"/>
    <x v="0"/>
    <x v="0"/>
    <x v="2"/>
    <n v="157722"/>
    <n v="4"/>
    <x v="3"/>
    <n v="8"/>
    <d v="2023-04-05T00:00:00"/>
    <n v="1"/>
    <x v="0"/>
    <s v="Yes"/>
    <s v="No"/>
    <n v="3"/>
    <n v="2"/>
  </r>
  <r>
    <n v="10859"/>
    <s v="EMP10859"/>
    <n v="31"/>
    <x v="0"/>
    <x v="4"/>
    <x v="4"/>
    <x v="9"/>
    <x v="1"/>
    <x v="2"/>
    <n v="101096"/>
    <n v="3"/>
    <x v="12"/>
    <n v="13"/>
    <d v="2021-07-27T00:00:00"/>
    <n v="2"/>
    <x v="3"/>
    <s v="Yes"/>
    <s v="Yes"/>
    <n v="3"/>
    <n v="2"/>
  </r>
  <r>
    <n v="10860"/>
    <s v="EMP10860"/>
    <n v="40"/>
    <x v="0"/>
    <x v="4"/>
    <x v="4"/>
    <x v="5"/>
    <x v="0"/>
    <x v="0"/>
    <n v="83568"/>
    <n v="1"/>
    <x v="20"/>
    <n v="17"/>
    <d v="2017-02-16T00:00:00"/>
    <n v="2"/>
    <x v="0"/>
    <s v="No"/>
    <s v="No"/>
    <n v="4"/>
    <n v="1"/>
  </r>
  <r>
    <n v="10861"/>
    <s v="EMP10861"/>
    <n v="44"/>
    <x v="1"/>
    <x v="7"/>
    <x v="4"/>
    <x v="9"/>
    <x v="0"/>
    <x v="2"/>
    <n v="30383"/>
    <n v="3"/>
    <x v="25"/>
    <n v="26"/>
    <d v="2020-04-05T00:00:00"/>
    <n v="4"/>
    <x v="3"/>
    <s v="No"/>
    <s v="No"/>
    <n v="0"/>
    <n v="1"/>
  </r>
  <r>
    <n v="10862"/>
    <s v="EMP10862"/>
    <n v="43"/>
    <x v="1"/>
    <x v="6"/>
    <x v="3"/>
    <x v="3"/>
    <x v="1"/>
    <x v="2"/>
    <n v="130205"/>
    <n v="4"/>
    <x v="5"/>
    <n v="19"/>
    <d v="2015-01-31T00:00:00"/>
    <n v="3"/>
    <x v="0"/>
    <s v="Yes"/>
    <s v="Yes"/>
    <n v="2"/>
    <n v="4"/>
  </r>
  <r>
    <n v="10863"/>
    <s v="EMP10863"/>
    <n v="32"/>
    <x v="1"/>
    <x v="3"/>
    <x v="0"/>
    <x v="8"/>
    <x v="0"/>
    <x v="2"/>
    <n v="55369"/>
    <n v="0"/>
    <x v="18"/>
    <n v="8"/>
    <d v="2017-03-17T00:00:00"/>
    <n v="1"/>
    <x v="3"/>
    <s v="Yes"/>
    <s v="No"/>
    <n v="4"/>
    <n v="3"/>
  </r>
  <r>
    <n v="10864"/>
    <s v="EMP10864"/>
    <n v="21"/>
    <x v="1"/>
    <x v="7"/>
    <x v="2"/>
    <x v="13"/>
    <x v="3"/>
    <x v="2"/>
    <n v="60929"/>
    <n v="1"/>
    <x v="19"/>
    <n v="3"/>
    <d v="2022-10-10T00:00:00"/>
    <n v="1"/>
    <x v="2"/>
    <s v="No"/>
    <s v="No"/>
    <n v="3"/>
    <n v="1"/>
  </r>
  <r>
    <n v="10865"/>
    <s v="EMP10865"/>
    <n v="29"/>
    <x v="0"/>
    <x v="3"/>
    <x v="1"/>
    <x v="6"/>
    <x v="2"/>
    <x v="0"/>
    <n v="42824"/>
    <n v="2"/>
    <x v="3"/>
    <n v="11"/>
    <d v="2013-08-17T00:00:00"/>
    <n v="4"/>
    <x v="3"/>
    <s v="No"/>
    <s v="No"/>
    <n v="6"/>
    <n v="4"/>
  </r>
  <r>
    <n v="10866"/>
    <s v="EMP10866"/>
    <n v="46"/>
    <x v="0"/>
    <x v="5"/>
    <x v="0"/>
    <x v="12"/>
    <x v="1"/>
    <x v="2"/>
    <n v="75490"/>
    <n v="4"/>
    <x v="21"/>
    <n v="26"/>
    <d v="2020-10-06T00:00:00"/>
    <n v="4"/>
    <x v="2"/>
    <s v="No"/>
    <s v="No"/>
    <n v="1"/>
    <n v="3"/>
  </r>
  <r>
    <n v="10867"/>
    <s v="EMP10867"/>
    <n v="48"/>
    <x v="0"/>
    <x v="0"/>
    <x v="4"/>
    <x v="5"/>
    <x v="2"/>
    <x v="2"/>
    <n v="134397"/>
    <n v="3"/>
    <x v="19"/>
    <n v="10"/>
    <d v="2013-11-26T00:00:00"/>
    <n v="3"/>
    <x v="4"/>
    <s v="No"/>
    <s v="No"/>
    <n v="5"/>
    <n v="3"/>
  </r>
  <r>
    <n v="10868"/>
    <s v="EMP10868"/>
    <n v="41"/>
    <x v="1"/>
    <x v="6"/>
    <x v="3"/>
    <x v="3"/>
    <x v="3"/>
    <x v="2"/>
    <n v="148184"/>
    <n v="0"/>
    <x v="5"/>
    <n v="23"/>
    <d v="2020-08-28T00:00:00"/>
    <n v="4"/>
    <x v="1"/>
    <s v="No"/>
    <s v="No"/>
    <n v="4"/>
    <n v="1"/>
  </r>
  <r>
    <n v="10869"/>
    <s v="EMP10869"/>
    <n v="38"/>
    <x v="1"/>
    <x v="5"/>
    <x v="3"/>
    <x v="3"/>
    <x v="1"/>
    <x v="2"/>
    <n v="100745"/>
    <n v="2"/>
    <x v="24"/>
    <n v="20"/>
    <d v="2017-02-09T00:00:00"/>
    <n v="2"/>
    <x v="1"/>
    <s v="No"/>
    <s v="No"/>
    <n v="4"/>
    <n v="4"/>
  </r>
  <r>
    <n v="10870"/>
    <s v="EMP10870"/>
    <n v="48"/>
    <x v="0"/>
    <x v="1"/>
    <x v="3"/>
    <x v="11"/>
    <x v="1"/>
    <x v="2"/>
    <n v="61510"/>
    <n v="4"/>
    <x v="23"/>
    <n v="29"/>
    <d v="2016-04-05T00:00:00"/>
    <n v="2"/>
    <x v="3"/>
    <s v="No"/>
    <s v="No"/>
    <n v="5"/>
    <n v="3"/>
  </r>
  <r>
    <n v="10871"/>
    <s v="EMP10871"/>
    <n v="42"/>
    <x v="0"/>
    <x v="7"/>
    <x v="1"/>
    <x v="7"/>
    <x v="2"/>
    <x v="0"/>
    <n v="155273"/>
    <n v="2"/>
    <x v="6"/>
    <n v="14"/>
    <d v="2020-10-13T00:00:00"/>
    <n v="1"/>
    <x v="1"/>
    <s v="No"/>
    <s v="No"/>
    <n v="0"/>
    <n v="4"/>
  </r>
  <r>
    <n v="10872"/>
    <s v="EMP10872"/>
    <n v="21"/>
    <x v="0"/>
    <x v="2"/>
    <x v="2"/>
    <x v="2"/>
    <x v="3"/>
    <x v="0"/>
    <n v="74526"/>
    <n v="2"/>
    <x v="19"/>
    <n v="3"/>
    <d v="2022-03-14T00:00:00"/>
    <n v="1"/>
    <x v="4"/>
    <s v="No"/>
    <s v="No"/>
    <n v="5"/>
    <n v="4"/>
  </r>
  <r>
    <n v="10873"/>
    <s v="EMP10873"/>
    <n v="51"/>
    <x v="1"/>
    <x v="0"/>
    <x v="2"/>
    <x v="14"/>
    <x v="0"/>
    <x v="0"/>
    <n v="126419"/>
    <n v="2"/>
    <x v="20"/>
    <n v="11"/>
    <d v="2015-02-18T00:00:00"/>
    <n v="1"/>
    <x v="0"/>
    <s v="Yes"/>
    <s v="No"/>
    <n v="4"/>
    <n v="3"/>
  </r>
  <r>
    <n v="10874"/>
    <s v="EMP10874"/>
    <n v="48"/>
    <x v="0"/>
    <x v="2"/>
    <x v="1"/>
    <x v="7"/>
    <x v="2"/>
    <x v="2"/>
    <n v="35469"/>
    <n v="1"/>
    <x v="21"/>
    <n v="21"/>
    <d v="2012-03-21T00:00:00"/>
    <n v="2"/>
    <x v="2"/>
    <s v="Yes"/>
    <s v="No"/>
    <n v="4"/>
    <n v="3"/>
  </r>
  <r>
    <n v="10875"/>
    <s v="EMP10875"/>
    <n v="36"/>
    <x v="0"/>
    <x v="3"/>
    <x v="2"/>
    <x v="2"/>
    <x v="1"/>
    <x v="1"/>
    <n v="31017"/>
    <n v="4"/>
    <x v="14"/>
    <n v="18"/>
    <d v="2016-12-06T00:00:00"/>
    <n v="1"/>
    <x v="2"/>
    <s v="Yes"/>
    <s v="No"/>
    <n v="0"/>
    <n v="3"/>
  </r>
  <r>
    <n v="10876"/>
    <s v="EMP10876"/>
    <n v="27"/>
    <x v="0"/>
    <x v="5"/>
    <x v="4"/>
    <x v="5"/>
    <x v="2"/>
    <x v="0"/>
    <n v="131535"/>
    <n v="0"/>
    <x v="7"/>
    <n v="6"/>
    <d v="2022-04-22T00:00:00"/>
    <n v="2"/>
    <x v="1"/>
    <s v="No"/>
    <s v="No"/>
    <n v="3"/>
    <n v="4"/>
  </r>
  <r>
    <n v="10877"/>
    <s v="EMP10877"/>
    <n v="35"/>
    <x v="0"/>
    <x v="3"/>
    <x v="4"/>
    <x v="5"/>
    <x v="0"/>
    <x v="1"/>
    <n v="46495"/>
    <n v="2"/>
    <x v="13"/>
    <n v="17"/>
    <d v="2021-12-04T00:00:00"/>
    <n v="2"/>
    <x v="4"/>
    <s v="Yes"/>
    <s v="No"/>
    <n v="3"/>
    <n v="3"/>
  </r>
  <r>
    <n v="10878"/>
    <s v="EMP10878"/>
    <n v="52"/>
    <x v="1"/>
    <x v="3"/>
    <x v="3"/>
    <x v="10"/>
    <x v="1"/>
    <x v="2"/>
    <n v="140917"/>
    <n v="1"/>
    <x v="24"/>
    <n v="22"/>
    <d v="2020-05-13T00:00:00"/>
    <n v="2"/>
    <x v="1"/>
    <s v="Yes"/>
    <s v="Yes"/>
    <n v="2"/>
    <n v="4"/>
  </r>
  <r>
    <n v="10879"/>
    <s v="EMP10879"/>
    <n v="39"/>
    <x v="0"/>
    <x v="4"/>
    <x v="3"/>
    <x v="10"/>
    <x v="3"/>
    <x v="1"/>
    <n v="124468"/>
    <n v="0"/>
    <x v="24"/>
    <n v="21"/>
    <d v="2012-07-17T00:00:00"/>
    <n v="4"/>
    <x v="0"/>
    <s v="No"/>
    <s v="No"/>
    <n v="2"/>
    <n v="3"/>
  </r>
  <r>
    <n v="10880"/>
    <s v="EMP10880"/>
    <n v="52"/>
    <x v="1"/>
    <x v="1"/>
    <x v="4"/>
    <x v="5"/>
    <x v="2"/>
    <x v="2"/>
    <n v="141739"/>
    <n v="1"/>
    <x v="13"/>
    <n v="14"/>
    <d v="2021-10-22T00:00:00"/>
    <n v="2"/>
    <x v="2"/>
    <s v="Yes"/>
    <s v="No"/>
    <n v="6"/>
    <n v="2"/>
  </r>
  <r>
    <n v="10881"/>
    <s v="EMP10881"/>
    <n v="44"/>
    <x v="0"/>
    <x v="2"/>
    <x v="0"/>
    <x v="12"/>
    <x v="0"/>
    <x v="1"/>
    <n v="84920"/>
    <n v="2"/>
    <x v="19"/>
    <n v="4"/>
    <d v="2014-01-26T00:00:00"/>
    <n v="4"/>
    <x v="2"/>
    <s v="No"/>
    <s v="No"/>
    <n v="2"/>
    <n v="2"/>
  </r>
  <r>
    <n v="10882"/>
    <s v="EMP10882"/>
    <n v="32"/>
    <x v="0"/>
    <x v="0"/>
    <x v="4"/>
    <x v="9"/>
    <x v="1"/>
    <x v="2"/>
    <n v="132338"/>
    <n v="4"/>
    <x v="0"/>
    <n v="6"/>
    <d v="2023-09-04T00:00:00"/>
    <n v="4"/>
    <x v="4"/>
    <s v="Yes"/>
    <s v="No"/>
    <n v="1"/>
    <n v="2"/>
  </r>
  <r>
    <n v="10883"/>
    <s v="EMP10883"/>
    <n v="25"/>
    <x v="0"/>
    <x v="1"/>
    <x v="0"/>
    <x v="0"/>
    <x v="1"/>
    <x v="0"/>
    <n v="51610"/>
    <n v="4"/>
    <x v="0"/>
    <n v="6"/>
    <d v="2023-12-23T00:00:00"/>
    <n v="2"/>
    <x v="2"/>
    <s v="Yes"/>
    <s v="No"/>
    <n v="6"/>
    <n v="1"/>
  </r>
  <r>
    <n v="10884"/>
    <s v="EMP10884"/>
    <n v="38"/>
    <x v="0"/>
    <x v="6"/>
    <x v="3"/>
    <x v="10"/>
    <x v="1"/>
    <x v="0"/>
    <n v="156311"/>
    <n v="4"/>
    <x v="5"/>
    <n v="16"/>
    <d v="2020-10-31T00:00:00"/>
    <n v="3"/>
    <x v="0"/>
    <s v="Yes"/>
    <s v="Yes"/>
    <n v="6"/>
    <n v="3"/>
  </r>
  <r>
    <n v="10885"/>
    <s v="EMP10885"/>
    <n v="50"/>
    <x v="0"/>
    <x v="4"/>
    <x v="4"/>
    <x v="5"/>
    <x v="3"/>
    <x v="0"/>
    <n v="53803"/>
    <n v="0"/>
    <x v="25"/>
    <n v="25"/>
    <d v="2015-08-20T00:00:00"/>
    <n v="3"/>
    <x v="4"/>
    <s v="No"/>
    <s v="No"/>
    <n v="4"/>
    <n v="4"/>
  </r>
  <r>
    <n v="10886"/>
    <s v="EMP10886"/>
    <n v="55"/>
    <x v="1"/>
    <x v="3"/>
    <x v="4"/>
    <x v="4"/>
    <x v="2"/>
    <x v="1"/>
    <n v="162638"/>
    <n v="3"/>
    <x v="22"/>
    <n v="22"/>
    <d v="2019-12-09T00:00:00"/>
    <n v="2"/>
    <x v="0"/>
    <s v="No"/>
    <s v="No"/>
    <n v="6"/>
    <n v="4"/>
  </r>
  <r>
    <n v="10887"/>
    <s v="EMP10887"/>
    <n v="34"/>
    <x v="0"/>
    <x v="0"/>
    <x v="1"/>
    <x v="7"/>
    <x v="2"/>
    <x v="2"/>
    <n v="121338"/>
    <n v="1"/>
    <x v="12"/>
    <n v="10"/>
    <d v="2021-04-01T00:00:00"/>
    <n v="1"/>
    <x v="2"/>
    <s v="No"/>
    <s v="No"/>
    <n v="3"/>
    <n v="2"/>
  </r>
  <r>
    <n v="10888"/>
    <s v="EMP10888"/>
    <n v="29"/>
    <x v="1"/>
    <x v="2"/>
    <x v="4"/>
    <x v="4"/>
    <x v="3"/>
    <x v="2"/>
    <n v="128903"/>
    <n v="3"/>
    <x v="7"/>
    <n v="5"/>
    <d v="2012-05-14T00:00:00"/>
    <n v="4"/>
    <x v="1"/>
    <s v="No"/>
    <s v="No"/>
    <n v="1"/>
    <n v="4"/>
  </r>
  <r>
    <n v="10889"/>
    <s v="EMP10889"/>
    <n v="24"/>
    <x v="0"/>
    <x v="3"/>
    <x v="1"/>
    <x v="1"/>
    <x v="3"/>
    <x v="0"/>
    <n v="63151"/>
    <n v="4"/>
    <x v="9"/>
    <n v="6"/>
    <d v="2018-08-17T00:00:00"/>
    <n v="3"/>
    <x v="1"/>
    <s v="No"/>
    <s v="No"/>
    <n v="6"/>
    <n v="4"/>
  </r>
  <r>
    <n v="10890"/>
    <s v="EMP10890"/>
    <n v="25"/>
    <x v="1"/>
    <x v="6"/>
    <x v="0"/>
    <x v="12"/>
    <x v="2"/>
    <x v="0"/>
    <n v="111888"/>
    <n v="0"/>
    <x v="7"/>
    <n v="7"/>
    <d v="2023-05-14T00:00:00"/>
    <n v="2"/>
    <x v="0"/>
    <s v="Yes"/>
    <s v="No"/>
    <n v="2"/>
    <n v="1"/>
  </r>
  <r>
    <n v="10891"/>
    <s v="EMP10891"/>
    <n v="42"/>
    <x v="1"/>
    <x v="4"/>
    <x v="4"/>
    <x v="9"/>
    <x v="3"/>
    <x v="2"/>
    <n v="115944"/>
    <n v="3"/>
    <x v="24"/>
    <n v="24"/>
    <d v="2018-05-23T00:00:00"/>
    <n v="1"/>
    <x v="0"/>
    <s v="No"/>
    <s v="No"/>
    <n v="5"/>
    <n v="1"/>
  </r>
  <r>
    <n v="10892"/>
    <s v="EMP10892"/>
    <n v="42"/>
    <x v="1"/>
    <x v="3"/>
    <x v="1"/>
    <x v="1"/>
    <x v="1"/>
    <x v="0"/>
    <n v="95020"/>
    <n v="0"/>
    <x v="0"/>
    <n v="6"/>
    <d v="2016-05-27T00:00:00"/>
    <n v="3"/>
    <x v="3"/>
    <s v="Yes"/>
    <s v="No"/>
    <n v="1"/>
    <n v="2"/>
  </r>
  <r>
    <n v="10893"/>
    <s v="EMP10893"/>
    <n v="33"/>
    <x v="1"/>
    <x v="4"/>
    <x v="4"/>
    <x v="4"/>
    <x v="1"/>
    <x v="0"/>
    <n v="64753"/>
    <n v="2"/>
    <x v="13"/>
    <n v="15"/>
    <d v="2017-09-21T00:00:00"/>
    <n v="4"/>
    <x v="3"/>
    <s v="No"/>
    <s v="No"/>
    <n v="1"/>
    <n v="4"/>
  </r>
  <r>
    <n v="10894"/>
    <s v="EMP10894"/>
    <n v="52"/>
    <x v="0"/>
    <x v="7"/>
    <x v="1"/>
    <x v="6"/>
    <x v="2"/>
    <x v="1"/>
    <n v="45963"/>
    <n v="4"/>
    <x v="21"/>
    <n v="28"/>
    <d v="2019-09-08T00:00:00"/>
    <n v="3"/>
    <x v="1"/>
    <s v="No"/>
    <s v="No"/>
    <n v="4"/>
    <n v="2"/>
  </r>
  <r>
    <n v="10895"/>
    <s v="EMP10895"/>
    <n v="38"/>
    <x v="0"/>
    <x v="2"/>
    <x v="2"/>
    <x v="13"/>
    <x v="3"/>
    <x v="1"/>
    <n v="84296"/>
    <n v="3"/>
    <x v="2"/>
    <n v="6"/>
    <d v="2022-11-03T00:00:00"/>
    <n v="1"/>
    <x v="0"/>
    <s v="Yes"/>
    <s v="No"/>
    <n v="2"/>
    <n v="3"/>
  </r>
  <r>
    <n v="10896"/>
    <s v="EMP10896"/>
    <n v="56"/>
    <x v="0"/>
    <x v="1"/>
    <x v="0"/>
    <x v="0"/>
    <x v="3"/>
    <x v="1"/>
    <n v="82397"/>
    <n v="3"/>
    <x v="3"/>
    <n v="14"/>
    <d v="2015-06-09T00:00:00"/>
    <n v="4"/>
    <x v="0"/>
    <s v="No"/>
    <s v="No"/>
    <n v="2"/>
    <n v="3"/>
  </r>
  <r>
    <n v="10897"/>
    <s v="EMP10897"/>
    <n v="31"/>
    <x v="1"/>
    <x v="6"/>
    <x v="0"/>
    <x v="0"/>
    <x v="3"/>
    <x v="2"/>
    <n v="42385"/>
    <n v="0"/>
    <x v="11"/>
    <n v="13"/>
    <d v="2013-04-11T00:00:00"/>
    <n v="3"/>
    <x v="1"/>
    <s v="No"/>
    <s v="No"/>
    <n v="0"/>
    <n v="3"/>
  </r>
  <r>
    <n v="10898"/>
    <s v="EMP10898"/>
    <n v="52"/>
    <x v="1"/>
    <x v="6"/>
    <x v="1"/>
    <x v="1"/>
    <x v="2"/>
    <x v="0"/>
    <n v="179251"/>
    <n v="4"/>
    <x v="4"/>
    <n v="12"/>
    <d v="2021-08-24T00:00:00"/>
    <n v="3"/>
    <x v="0"/>
    <s v="No"/>
    <s v="No"/>
    <n v="3"/>
    <n v="1"/>
  </r>
  <r>
    <n v="10899"/>
    <s v="EMP10899"/>
    <n v="26"/>
    <x v="0"/>
    <x v="6"/>
    <x v="0"/>
    <x v="0"/>
    <x v="0"/>
    <x v="0"/>
    <n v="64333"/>
    <n v="3"/>
    <x v="18"/>
    <n v="8"/>
    <d v="2023-01-18T00:00:00"/>
    <n v="2"/>
    <x v="3"/>
    <s v="No"/>
    <s v="No"/>
    <n v="1"/>
    <n v="3"/>
  </r>
  <r>
    <n v="10900"/>
    <s v="EMP10900"/>
    <n v="43"/>
    <x v="0"/>
    <x v="4"/>
    <x v="3"/>
    <x v="3"/>
    <x v="0"/>
    <x v="1"/>
    <n v="35598"/>
    <n v="0"/>
    <x v="9"/>
    <n v="9"/>
    <d v="2019-05-28T00:00:00"/>
    <n v="2"/>
    <x v="2"/>
    <s v="Yes"/>
    <s v="No"/>
    <n v="3"/>
    <n v="4"/>
  </r>
  <r>
    <n v="10901"/>
    <s v="EMP10901"/>
    <n v="58"/>
    <x v="1"/>
    <x v="2"/>
    <x v="0"/>
    <x v="12"/>
    <x v="1"/>
    <x v="1"/>
    <n v="162910"/>
    <n v="4"/>
    <x v="19"/>
    <n v="6"/>
    <d v="2015-02-09T00:00:00"/>
    <n v="1"/>
    <x v="4"/>
    <s v="Yes"/>
    <s v="No"/>
    <n v="4"/>
    <n v="2"/>
  </r>
  <r>
    <n v="10902"/>
    <s v="EMP10902"/>
    <n v="46"/>
    <x v="1"/>
    <x v="2"/>
    <x v="3"/>
    <x v="10"/>
    <x v="3"/>
    <x v="2"/>
    <n v="67678"/>
    <n v="1"/>
    <x v="25"/>
    <n v="28"/>
    <d v="2022-02-23T00:00:00"/>
    <n v="3"/>
    <x v="1"/>
    <s v="No"/>
    <s v="No"/>
    <n v="1"/>
    <n v="2"/>
  </r>
  <r>
    <n v="10903"/>
    <s v="EMP10903"/>
    <n v="30"/>
    <x v="0"/>
    <x v="6"/>
    <x v="4"/>
    <x v="5"/>
    <x v="0"/>
    <x v="2"/>
    <n v="45828"/>
    <n v="2"/>
    <x v="2"/>
    <n v="1"/>
    <d v="2015-04-24T00:00:00"/>
    <n v="3"/>
    <x v="0"/>
    <s v="Yes"/>
    <s v="No"/>
    <n v="1"/>
    <n v="4"/>
  </r>
  <r>
    <n v="10904"/>
    <s v="EMP10904"/>
    <n v="28"/>
    <x v="1"/>
    <x v="4"/>
    <x v="4"/>
    <x v="9"/>
    <x v="0"/>
    <x v="0"/>
    <n v="79990"/>
    <n v="2"/>
    <x v="3"/>
    <n v="7"/>
    <d v="2020-03-02T00:00:00"/>
    <n v="4"/>
    <x v="2"/>
    <s v="Yes"/>
    <s v="Yes"/>
    <n v="6"/>
    <n v="4"/>
  </r>
  <r>
    <n v="10905"/>
    <s v="EMP10905"/>
    <n v="46"/>
    <x v="1"/>
    <x v="6"/>
    <x v="4"/>
    <x v="4"/>
    <x v="0"/>
    <x v="0"/>
    <n v="142863"/>
    <n v="2"/>
    <x v="0"/>
    <n v="9"/>
    <d v="2021-06-21T00:00:00"/>
    <n v="4"/>
    <x v="3"/>
    <s v="No"/>
    <s v="No"/>
    <n v="3"/>
    <n v="3"/>
  </r>
  <r>
    <n v="10906"/>
    <s v="EMP10906"/>
    <n v="29"/>
    <x v="0"/>
    <x v="3"/>
    <x v="1"/>
    <x v="7"/>
    <x v="0"/>
    <x v="0"/>
    <n v="159423"/>
    <n v="2"/>
    <x v="12"/>
    <n v="11"/>
    <d v="2018-03-26T00:00:00"/>
    <n v="3"/>
    <x v="0"/>
    <s v="No"/>
    <s v="No"/>
    <n v="2"/>
    <n v="3"/>
  </r>
  <r>
    <n v="10907"/>
    <s v="EMP10907"/>
    <n v="51"/>
    <x v="0"/>
    <x v="5"/>
    <x v="0"/>
    <x v="0"/>
    <x v="3"/>
    <x v="1"/>
    <n v="80328"/>
    <n v="0"/>
    <x v="0"/>
    <n v="9"/>
    <d v="2023-04-29T00:00:00"/>
    <n v="4"/>
    <x v="0"/>
    <s v="Yes"/>
    <s v="No"/>
    <n v="4"/>
    <n v="3"/>
  </r>
  <r>
    <n v="10908"/>
    <s v="EMP10908"/>
    <n v="23"/>
    <x v="1"/>
    <x v="7"/>
    <x v="2"/>
    <x v="2"/>
    <x v="1"/>
    <x v="2"/>
    <n v="112190"/>
    <n v="4"/>
    <x v="2"/>
    <n v="5"/>
    <d v="2013-05-29T00:00:00"/>
    <n v="2"/>
    <x v="4"/>
    <s v="No"/>
    <s v="No"/>
    <n v="2"/>
    <n v="3"/>
  </r>
  <r>
    <n v="10909"/>
    <s v="EMP10909"/>
    <n v="58"/>
    <x v="1"/>
    <x v="7"/>
    <x v="0"/>
    <x v="0"/>
    <x v="1"/>
    <x v="2"/>
    <n v="128497"/>
    <n v="0"/>
    <x v="18"/>
    <n v="8"/>
    <d v="2023-11-26T00:00:00"/>
    <n v="4"/>
    <x v="3"/>
    <s v="Yes"/>
    <s v="No"/>
    <n v="0"/>
    <n v="3"/>
  </r>
  <r>
    <n v="10910"/>
    <s v="EMP10910"/>
    <n v="47"/>
    <x v="0"/>
    <x v="2"/>
    <x v="2"/>
    <x v="13"/>
    <x v="0"/>
    <x v="0"/>
    <n v="156531"/>
    <n v="3"/>
    <x v="17"/>
    <n v="27"/>
    <d v="2013-02-23T00:00:00"/>
    <n v="3"/>
    <x v="2"/>
    <s v="No"/>
    <s v="No"/>
    <n v="4"/>
    <n v="2"/>
  </r>
  <r>
    <n v="10911"/>
    <s v="EMP10911"/>
    <n v="48"/>
    <x v="0"/>
    <x v="2"/>
    <x v="0"/>
    <x v="8"/>
    <x v="1"/>
    <x v="1"/>
    <n v="111186"/>
    <n v="2"/>
    <x v="15"/>
    <n v="23"/>
    <d v="2022-10-06T00:00:00"/>
    <n v="3"/>
    <x v="4"/>
    <s v="Yes"/>
    <s v="Yes"/>
    <n v="1"/>
    <n v="4"/>
  </r>
  <r>
    <n v="10912"/>
    <s v="EMP10912"/>
    <n v="31"/>
    <x v="1"/>
    <x v="4"/>
    <x v="1"/>
    <x v="6"/>
    <x v="0"/>
    <x v="0"/>
    <n v="50586"/>
    <n v="0"/>
    <x v="11"/>
    <n v="13"/>
    <d v="2018-12-10T00:00:00"/>
    <n v="1"/>
    <x v="2"/>
    <s v="No"/>
    <s v="No"/>
    <n v="0"/>
    <n v="3"/>
  </r>
  <r>
    <n v="10913"/>
    <s v="EMP10913"/>
    <n v="49"/>
    <x v="1"/>
    <x v="2"/>
    <x v="1"/>
    <x v="7"/>
    <x v="0"/>
    <x v="2"/>
    <n v="56834"/>
    <n v="0"/>
    <x v="5"/>
    <n v="24"/>
    <d v="2022-06-08T00:00:00"/>
    <n v="3"/>
    <x v="2"/>
    <s v="No"/>
    <s v="No"/>
    <n v="3"/>
    <n v="2"/>
  </r>
  <r>
    <n v="10914"/>
    <s v="EMP10914"/>
    <n v="22"/>
    <x v="0"/>
    <x v="5"/>
    <x v="2"/>
    <x v="2"/>
    <x v="3"/>
    <x v="1"/>
    <n v="41628"/>
    <n v="2"/>
    <x v="10"/>
    <n v="3"/>
    <d v="2019-09-03T00:00:00"/>
    <n v="1"/>
    <x v="1"/>
    <s v="Yes"/>
    <s v="No"/>
    <n v="6"/>
    <n v="4"/>
  </r>
  <r>
    <n v="10915"/>
    <s v="EMP10915"/>
    <n v="53"/>
    <x v="1"/>
    <x v="4"/>
    <x v="4"/>
    <x v="5"/>
    <x v="1"/>
    <x v="1"/>
    <n v="80668"/>
    <n v="3"/>
    <x v="9"/>
    <n v="8"/>
    <d v="2022-11-04T00:00:00"/>
    <n v="4"/>
    <x v="4"/>
    <s v="No"/>
    <s v="No"/>
    <n v="2"/>
    <n v="3"/>
  </r>
  <r>
    <n v="10916"/>
    <s v="EMP10916"/>
    <n v="23"/>
    <x v="1"/>
    <x v="1"/>
    <x v="1"/>
    <x v="7"/>
    <x v="3"/>
    <x v="1"/>
    <n v="74304"/>
    <n v="0"/>
    <x v="2"/>
    <n v="5"/>
    <d v="2012-05-20T00:00:00"/>
    <n v="3"/>
    <x v="4"/>
    <s v="No"/>
    <s v="No"/>
    <n v="0"/>
    <n v="2"/>
  </r>
  <r>
    <n v="10917"/>
    <s v="EMP10917"/>
    <n v="54"/>
    <x v="0"/>
    <x v="1"/>
    <x v="0"/>
    <x v="8"/>
    <x v="1"/>
    <x v="2"/>
    <n v="60591"/>
    <n v="4"/>
    <x v="16"/>
    <n v="22"/>
    <d v="2019-08-23T00:00:00"/>
    <n v="4"/>
    <x v="1"/>
    <s v="Yes"/>
    <s v="No"/>
    <n v="0"/>
    <n v="1"/>
  </r>
  <r>
    <n v="10918"/>
    <s v="EMP10918"/>
    <n v="29"/>
    <x v="1"/>
    <x v="1"/>
    <x v="0"/>
    <x v="12"/>
    <x v="0"/>
    <x v="2"/>
    <n v="124504"/>
    <n v="2"/>
    <x v="19"/>
    <n v="6"/>
    <d v="2019-08-16T00:00:00"/>
    <n v="3"/>
    <x v="4"/>
    <s v="No"/>
    <s v="No"/>
    <n v="0"/>
    <n v="1"/>
  </r>
  <r>
    <n v="10919"/>
    <s v="EMP10919"/>
    <n v="32"/>
    <x v="0"/>
    <x v="2"/>
    <x v="3"/>
    <x v="11"/>
    <x v="2"/>
    <x v="2"/>
    <n v="61025"/>
    <n v="0"/>
    <x v="22"/>
    <n v="14"/>
    <d v="2014-03-31T00:00:00"/>
    <n v="2"/>
    <x v="0"/>
    <s v="No"/>
    <s v="No"/>
    <n v="1"/>
    <n v="1"/>
  </r>
  <r>
    <n v="10920"/>
    <s v="EMP10920"/>
    <n v="38"/>
    <x v="1"/>
    <x v="2"/>
    <x v="1"/>
    <x v="7"/>
    <x v="2"/>
    <x v="0"/>
    <n v="169233"/>
    <n v="3"/>
    <x v="14"/>
    <n v="18"/>
    <d v="2024-04-23T00:00:00"/>
    <n v="1"/>
    <x v="1"/>
    <s v="No"/>
    <s v="No"/>
    <n v="3"/>
    <n v="1"/>
  </r>
  <r>
    <n v="10921"/>
    <s v="EMP10921"/>
    <n v="24"/>
    <x v="0"/>
    <x v="1"/>
    <x v="3"/>
    <x v="11"/>
    <x v="3"/>
    <x v="1"/>
    <n v="43021"/>
    <n v="0"/>
    <x v="2"/>
    <n v="0"/>
    <d v="2014-05-25T00:00:00"/>
    <n v="3"/>
    <x v="2"/>
    <s v="No"/>
    <s v="Yes"/>
    <n v="4"/>
    <n v="2"/>
  </r>
  <r>
    <n v="10922"/>
    <s v="EMP10922"/>
    <n v="31"/>
    <x v="0"/>
    <x v="6"/>
    <x v="0"/>
    <x v="12"/>
    <x v="1"/>
    <x v="1"/>
    <n v="174163"/>
    <n v="4"/>
    <x v="6"/>
    <n v="12"/>
    <d v="2012-05-17T00:00:00"/>
    <n v="2"/>
    <x v="4"/>
    <s v="No"/>
    <s v="No"/>
    <n v="0"/>
    <n v="3"/>
  </r>
  <r>
    <n v="10923"/>
    <s v="EMP10923"/>
    <n v="33"/>
    <x v="1"/>
    <x v="5"/>
    <x v="2"/>
    <x v="13"/>
    <x v="2"/>
    <x v="2"/>
    <n v="168540"/>
    <n v="1"/>
    <x v="3"/>
    <n v="7"/>
    <d v="2021-08-21T00:00:00"/>
    <n v="4"/>
    <x v="0"/>
    <s v="Yes"/>
    <s v="No"/>
    <n v="3"/>
    <n v="3"/>
  </r>
  <r>
    <n v="10924"/>
    <s v="EMP10924"/>
    <n v="28"/>
    <x v="1"/>
    <x v="5"/>
    <x v="3"/>
    <x v="10"/>
    <x v="2"/>
    <x v="1"/>
    <n v="91846"/>
    <n v="1"/>
    <x v="20"/>
    <n v="10"/>
    <d v="2012-01-12T00:00:00"/>
    <n v="2"/>
    <x v="0"/>
    <s v="No"/>
    <s v="No"/>
    <n v="0"/>
    <n v="2"/>
  </r>
  <r>
    <n v="10925"/>
    <s v="EMP10925"/>
    <n v="23"/>
    <x v="0"/>
    <x v="5"/>
    <x v="1"/>
    <x v="6"/>
    <x v="2"/>
    <x v="0"/>
    <n v="90534"/>
    <n v="4"/>
    <x v="9"/>
    <n v="5"/>
    <d v="2013-08-14T00:00:00"/>
    <n v="1"/>
    <x v="2"/>
    <s v="No"/>
    <s v="No"/>
    <n v="5"/>
    <n v="1"/>
  </r>
  <r>
    <n v="10926"/>
    <s v="EMP10926"/>
    <n v="27"/>
    <x v="1"/>
    <x v="1"/>
    <x v="0"/>
    <x v="12"/>
    <x v="2"/>
    <x v="2"/>
    <n v="79089"/>
    <n v="3"/>
    <x v="3"/>
    <n v="9"/>
    <d v="2015-04-19T00:00:00"/>
    <n v="3"/>
    <x v="4"/>
    <s v="No"/>
    <s v="No"/>
    <n v="5"/>
    <n v="2"/>
  </r>
  <r>
    <n v="10927"/>
    <s v="EMP10927"/>
    <n v="45"/>
    <x v="1"/>
    <x v="0"/>
    <x v="1"/>
    <x v="7"/>
    <x v="2"/>
    <x v="0"/>
    <n v="74283"/>
    <n v="3"/>
    <x v="21"/>
    <n v="24"/>
    <d v="2022-12-27T00:00:00"/>
    <n v="4"/>
    <x v="2"/>
    <s v="No"/>
    <s v="No"/>
    <n v="0"/>
    <n v="1"/>
  </r>
  <r>
    <n v="10928"/>
    <s v="EMP10928"/>
    <n v="39"/>
    <x v="0"/>
    <x v="0"/>
    <x v="4"/>
    <x v="4"/>
    <x v="3"/>
    <x v="1"/>
    <n v="133371"/>
    <n v="0"/>
    <x v="7"/>
    <n v="7"/>
    <d v="2015-02-26T00:00:00"/>
    <n v="4"/>
    <x v="1"/>
    <s v="Yes"/>
    <s v="Yes"/>
    <n v="2"/>
    <n v="2"/>
  </r>
  <r>
    <n v="10929"/>
    <s v="EMP10929"/>
    <n v="38"/>
    <x v="1"/>
    <x v="0"/>
    <x v="4"/>
    <x v="5"/>
    <x v="1"/>
    <x v="1"/>
    <n v="127392"/>
    <n v="3"/>
    <x v="18"/>
    <n v="10"/>
    <d v="2022-10-10T00:00:00"/>
    <n v="4"/>
    <x v="2"/>
    <s v="Yes"/>
    <s v="No"/>
    <n v="4"/>
    <n v="2"/>
  </r>
  <r>
    <n v="10930"/>
    <s v="EMP10930"/>
    <n v="44"/>
    <x v="1"/>
    <x v="4"/>
    <x v="0"/>
    <x v="12"/>
    <x v="1"/>
    <x v="2"/>
    <n v="50908"/>
    <n v="2"/>
    <x v="18"/>
    <n v="16"/>
    <d v="2018-12-16T00:00:00"/>
    <n v="2"/>
    <x v="0"/>
    <s v="No"/>
    <s v="Yes"/>
    <n v="6"/>
    <n v="2"/>
  </r>
  <r>
    <n v="10931"/>
    <s v="EMP10931"/>
    <n v="21"/>
    <x v="0"/>
    <x v="5"/>
    <x v="4"/>
    <x v="4"/>
    <x v="1"/>
    <x v="0"/>
    <n v="30130"/>
    <n v="2"/>
    <x v="19"/>
    <n v="3"/>
    <d v="2021-05-31T00:00:00"/>
    <n v="4"/>
    <x v="1"/>
    <s v="No"/>
    <s v="Yes"/>
    <n v="5"/>
    <n v="3"/>
  </r>
  <r>
    <n v="10932"/>
    <s v="EMP10932"/>
    <n v="46"/>
    <x v="1"/>
    <x v="1"/>
    <x v="2"/>
    <x v="14"/>
    <x v="2"/>
    <x v="2"/>
    <n v="50189"/>
    <n v="1"/>
    <x v="11"/>
    <n v="19"/>
    <d v="2016-05-26T00:00:00"/>
    <n v="3"/>
    <x v="4"/>
    <s v="No"/>
    <s v="No"/>
    <n v="1"/>
    <n v="4"/>
  </r>
  <r>
    <n v="10933"/>
    <s v="EMP10933"/>
    <n v="25"/>
    <x v="0"/>
    <x v="3"/>
    <x v="2"/>
    <x v="14"/>
    <x v="0"/>
    <x v="0"/>
    <n v="173153"/>
    <n v="4"/>
    <x v="19"/>
    <n v="5"/>
    <d v="2021-03-18T00:00:00"/>
    <n v="4"/>
    <x v="2"/>
    <s v="No"/>
    <s v="No"/>
    <n v="1"/>
    <n v="2"/>
  </r>
  <r>
    <n v="10934"/>
    <s v="EMP10934"/>
    <n v="27"/>
    <x v="0"/>
    <x v="7"/>
    <x v="1"/>
    <x v="1"/>
    <x v="1"/>
    <x v="0"/>
    <n v="92228"/>
    <n v="2"/>
    <x v="2"/>
    <n v="6"/>
    <d v="2014-09-12T00:00:00"/>
    <n v="2"/>
    <x v="0"/>
    <s v="No"/>
    <s v="No"/>
    <n v="0"/>
    <n v="1"/>
  </r>
  <r>
    <n v="10935"/>
    <s v="EMP10935"/>
    <n v="55"/>
    <x v="0"/>
    <x v="0"/>
    <x v="3"/>
    <x v="3"/>
    <x v="3"/>
    <x v="0"/>
    <n v="36579"/>
    <n v="3"/>
    <x v="16"/>
    <n v="19"/>
    <d v="2024-02-19T00:00:00"/>
    <n v="3"/>
    <x v="3"/>
    <s v="Yes"/>
    <s v="No"/>
    <n v="0"/>
    <n v="2"/>
  </r>
  <r>
    <n v="10936"/>
    <s v="EMP10936"/>
    <n v="21"/>
    <x v="1"/>
    <x v="0"/>
    <x v="2"/>
    <x v="2"/>
    <x v="2"/>
    <x v="0"/>
    <n v="116477"/>
    <n v="1"/>
    <x v="19"/>
    <n v="3"/>
    <d v="2015-09-07T00:00:00"/>
    <n v="2"/>
    <x v="2"/>
    <s v="Yes"/>
    <s v="Yes"/>
    <n v="5"/>
    <n v="1"/>
  </r>
  <r>
    <n v="10937"/>
    <s v="EMP10937"/>
    <n v="34"/>
    <x v="0"/>
    <x v="6"/>
    <x v="1"/>
    <x v="7"/>
    <x v="0"/>
    <x v="0"/>
    <n v="59767"/>
    <n v="1"/>
    <x v="12"/>
    <n v="16"/>
    <d v="2013-05-16T00:00:00"/>
    <n v="3"/>
    <x v="1"/>
    <s v="No"/>
    <s v="No"/>
    <n v="6"/>
    <n v="4"/>
  </r>
  <r>
    <n v="10938"/>
    <s v="EMP10938"/>
    <n v="25"/>
    <x v="0"/>
    <x v="3"/>
    <x v="1"/>
    <x v="6"/>
    <x v="0"/>
    <x v="0"/>
    <n v="149185"/>
    <n v="1"/>
    <x v="4"/>
    <n v="6"/>
    <d v="2015-11-04T00:00:00"/>
    <n v="2"/>
    <x v="3"/>
    <s v="No"/>
    <s v="No"/>
    <n v="1"/>
    <n v="4"/>
  </r>
  <r>
    <n v="10939"/>
    <s v="EMP10939"/>
    <n v="35"/>
    <x v="0"/>
    <x v="1"/>
    <x v="0"/>
    <x v="12"/>
    <x v="3"/>
    <x v="0"/>
    <n v="94767"/>
    <n v="4"/>
    <x v="5"/>
    <n v="17"/>
    <d v="2023-11-27T00:00:00"/>
    <n v="2"/>
    <x v="4"/>
    <s v="No"/>
    <s v="No"/>
    <n v="3"/>
    <n v="2"/>
  </r>
  <r>
    <n v="10940"/>
    <s v="EMP10940"/>
    <n v="38"/>
    <x v="1"/>
    <x v="7"/>
    <x v="2"/>
    <x v="2"/>
    <x v="0"/>
    <x v="1"/>
    <n v="93217"/>
    <n v="0"/>
    <x v="24"/>
    <n v="20"/>
    <d v="2012-06-13T00:00:00"/>
    <n v="2"/>
    <x v="3"/>
    <s v="Yes"/>
    <s v="No"/>
    <n v="1"/>
    <n v="1"/>
  </r>
  <r>
    <n v="10941"/>
    <s v="EMP10941"/>
    <n v="46"/>
    <x v="0"/>
    <x v="5"/>
    <x v="2"/>
    <x v="2"/>
    <x v="0"/>
    <x v="1"/>
    <n v="38849"/>
    <n v="4"/>
    <x v="5"/>
    <n v="18"/>
    <d v="2024-02-02T00:00:00"/>
    <n v="1"/>
    <x v="2"/>
    <s v="No"/>
    <s v="No"/>
    <n v="4"/>
    <n v="1"/>
  </r>
  <r>
    <n v="10942"/>
    <s v="EMP10942"/>
    <n v="55"/>
    <x v="0"/>
    <x v="3"/>
    <x v="3"/>
    <x v="3"/>
    <x v="3"/>
    <x v="0"/>
    <n v="93067"/>
    <n v="1"/>
    <x v="18"/>
    <n v="13"/>
    <d v="2024-04-23T00:00:00"/>
    <n v="2"/>
    <x v="3"/>
    <s v="Yes"/>
    <s v="Yes"/>
    <n v="4"/>
    <n v="2"/>
  </r>
  <r>
    <n v="10943"/>
    <s v="EMP10943"/>
    <n v="25"/>
    <x v="1"/>
    <x v="1"/>
    <x v="2"/>
    <x v="2"/>
    <x v="0"/>
    <x v="0"/>
    <n v="168321"/>
    <n v="0"/>
    <x v="10"/>
    <n v="6"/>
    <d v="2022-05-03T00:00:00"/>
    <n v="1"/>
    <x v="3"/>
    <s v="Yes"/>
    <s v="Yes"/>
    <n v="6"/>
    <n v="1"/>
  </r>
  <r>
    <n v="10944"/>
    <s v="EMP10944"/>
    <n v="31"/>
    <x v="0"/>
    <x v="1"/>
    <x v="0"/>
    <x v="12"/>
    <x v="0"/>
    <x v="1"/>
    <n v="46661"/>
    <n v="4"/>
    <x v="6"/>
    <n v="13"/>
    <d v="2022-10-13T00:00:00"/>
    <n v="1"/>
    <x v="2"/>
    <s v="No"/>
    <s v="No"/>
    <n v="2"/>
    <n v="3"/>
  </r>
  <r>
    <n v="10945"/>
    <s v="EMP10945"/>
    <n v="28"/>
    <x v="1"/>
    <x v="7"/>
    <x v="4"/>
    <x v="4"/>
    <x v="2"/>
    <x v="2"/>
    <n v="101582"/>
    <n v="4"/>
    <x v="0"/>
    <n v="6"/>
    <d v="2013-11-27T00:00:00"/>
    <n v="1"/>
    <x v="2"/>
    <s v="No"/>
    <s v="No"/>
    <n v="1"/>
    <n v="3"/>
  </r>
  <r>
    <n v="10946"/>
    <s v="EMP10946"/>
    <n v="23"/>
    <x v="1"/>
    <x v="0"/>
    <x v="2"/>
    <x v="13"/>
    <x v="0"/>
    <x v="1"/>
    <n v="124469"/>
    <n v="2"/>
    <x v="7"/>
    <n v="3"/>
    <d v="2023-05-17T00:00:00"/>
    <n v="2"/>
    <x v="4"/>
    <s v="No"/>
    <s v="Yes"/>
    <n v="2"/>
    <n v="3"/>
  </r>
  <r>
    <n v="10947"/>
    <s v="EMP10947"/>
    <n v="54"/>
    <x v="1"/>
    <x v="6"/>
    <x v="0"/>
    <x v="12"/>
    <x v="2"/>
    <x v="1"/>
    <n v="163945"/>
    <n v="1"/>
    <x v="0"/>
    <n v="10"/>
    <d v="2020-06-21T00:00:00"/>
    <n v="3"/>
    <x v="1"/>
    <s v="No"/>
    <s v="No"/>
    <n v="5"/>
    <n v="1"/>
  </r>
  <r>
    <n v="10948"/>
    <s v="EMP10948"/>
    <n v="31"/>
    <x v="1"/>
    <x v="3"/>
    <x v="3"/>
    <x v="11"/>
    <x v="3"/>
    <x v="1"/>
    <n v="35976"/>
    <n v="2"/>
    <x v="18"/>
    <n v="8"/>
    <d v="2022-07-15T00:00:00"/>
    <n v="1"/>
    <x v="0"/>
    <s v="Yes"/>
    <s v="No"/>
    <n v="6"/>
    <n v="2"/>
  </r>
  <r>
    <n v="10949"/>
    <s v="EMP10949"/>
    <n v="24"/>
    <x v="1"/>
    <x v="0"/>
    <x v="1"/>
    <x v="7"/>
    <x v="2"/>
    <x v="1"/>
    <n v="37317"/>
    <n v="2"/>
    <x v="2"/>
    <n v="6"/>
    <d v="2017-09-02T00:00:00"/>
    <n v="2"/>
    <x v="0"/>
    <s v="No"/>
    <s v="Yes"/>
    <n v="3"/>
    <n v="4"/>
  </r>
  <r>
    <n v="10950"/>
    <s v="EMP10950"/>
    <n v="33"/>
    <x v="1"/>
    <x v="6"/>
    <x v="1"/>
    <x v="6"/>
    <x v="3"/>
    <x v="1"/>
    <n v="74200"/>
    <n v="2"/>
    <x v="19"/>
    <n v="8"/>
    <d v="2018-01-02T00:00:00"/>
    <n v="2"/>
    <x v="0"/>
    <s v="Yes"/>
    <s v="No"/>
    <n v="4"/>
    <n v="3"/>
  </r>
  <r>
    <n v="10951"/>
    <s v="EMP10951"/>
    <n v="31"/>
    <x v="0"/>
    <x v="3"/>
    <x v="4"/>
    <x v="9"/>
    <x v="1"/>
    <x v="0"/>
    <n v="88626"/>
    <n v="2"/>
    <x v="4"/>
    <n v="8"/>
    <d v="2020-04-04T00:00:00"/>
    <n v="3"/>
    <x v="3"/>
    <s v="No"/>
    <s v="No"/>
    <n v="3"/>
    <n v="1"/>
  </r>
  <r>
    <n v="10952"/>
    <s v="EMP10952"/>
    <n v="45"/>
    <x v="0"/>
    <x v="3"/>
    <x v="4"/>
    <x v="9"/>
    <x v="1"/>
    <x v="1"/>
    <n v="117976"/>
    <n v="2"/>
    <x v="1"/>
    <n v="27"/>
    <d v="2018-07-08T00:00:00"/>
    <n v="3"/>
    <x v="0"/>
    <s v="No"/>
    <s v="Yes"/>
    <n v="5"/>
    <n v="2"/>
  </r>
  <r>
    <n v="10953"/>
    <s v="EMP10953"/>
    <n v="22"/>
    <x v="0"/>
    <x v="0"/>
    <x v="3"/>
    <x v="10"/>
    <x v="1"/>
    <x v="1"/>
    <n v="148163"/>
    <n v="0"/>
    <x v="7"/>
    <n v="4"/>
    <d v="2021-03-22T00:00:00"/>
    <n v="3"/>
    <x v="2"/>
    <s v="No"/>
    <s v="No"/>
    <n v="4"/>
    <n v="2"/>
  </r>
  <r>
    <n v="10954"/>
    <s v="EMP10954"/>
    <n v="29"/>
    <x v="1"/>
    <x v="2"/>
    <x v="3"/>
    <x v="11"/>
    <x v="1"/>
    <x v="0"/>
    <n v="41129"/>
    <n v="1"/>
    <x v="20"/>
    <n v="11"/>
    <d v="2012-11-03T00:00:00"/>
    <n v="2"/>
    <x v="1"/>
    <s v="Yes"/>
    <s v="No"/>
    <n v="1"/>
    <n v="3"/>
  </r>
  <r>
    <n v="10955"/>
    <s v="EMP10955"/>
    <n v="28"/>
    <x v="1"/>
    <x v="7"/>
    <x v="2"/>
    <x v="2"/>
    <x v="0"/>
    <x v="1"/>
    <n v="83164"/>
    <n v="0"/>
    <x v="19"/>
    <n v="3"/>
    <d v="2014-01-07T00:00:00"/>
    <n v="2"/>
    <x v="2"/>
    <s v="Yes"/>
    <s v="No"/>
    <n v="4"/>
    <n v="1"/>
  </r>
  <r>
    <n v="10956"/>
    <s v="EMP10956"/>
    <n v="34"/>
    <x v="0"/>
    <x v="4"/>
    <x v="1"/>
    <x v="1"/>
    <x v="0"/>
    <x v="1"/>
    <n v="131166"/>
    <n v="4"/>
    <x v="20"/>
    <n v="13"/>
    <d v="2012-11-17T00:00:00"/>
    <n v="4"/>
    <x v="1"/>
    <s v="No"/>
    <s v="No"/>
    <n v="3"/>
    <n v="1"/>
  </r>
  <r>
    <n v="10957"/>
    <s v="EMP10957"/>
    <n v="47"/>
    <x v="0"/>
    <x v="4"/>
    <x v="4"/>
    <x v="4"/>
    <x v="2"/>
    <x v="2"/>
    <n v="27797"/>
    <n v="0"/>
    <x v="9"/>
    <n v="8"/>
    <d v="2012-08-05T00:00:00"/>
    <n v="2"/>
    <x v="0"/>
    <s v="No"/>
    <s v="Yes"/>
    <n v="4"/>
    <n v="1"/>
  </r>
  <r>
    <n v="10958"/>
    <s v="EMP10958"/>
    <n v="45"/>
    <x v="1"/>
    <x v="4"/>
    <x v="1"/>
    <x v="6"/>
    <x v="3"/>
    <x v="0"/>
    <n v="148803"/>
    <n v="4"/>
    <x v="15"/>
    <n v="27"/>
    <d v="2017-12-01T00:00:00"/>
    <n v="2"/>
    <x v="4"/>
    <s v="No"/>
    <s v="No"/>
    <n v="2"/>
    <n v="3"/>
  </r>
  <r>
    <n v="10959"/>
    <s v="EMP10959"/>
    <n v="25"/>
    <x v="1"/>
    <x v="5"/>
    <x v="1"/>
    <x v="7"/>
    <x v="3"/>
    <x v="1"/>
    <n v="43589"/>
    <n v="3"/>
    <x v="10"/>
    <n v="7"/>
    <d v="2018-06-07T00:00:00"/>
    <n v="3"/>
    <x v="3"/>
    <s v="Yes"/>
    <s v="No"/>
    <n v="4"/>
    <n v="2"/>
  </r>
  <r>
    <n v="10960"/>
    <s v="EMP10960"/>
    <n v="31"/>
    <x v="0"/>
    <x v="1"/>
    <x v="4"/>
    <x v="5"/>
    <x v="2"/>
    <x v="2"/>
    <n v="81514"/>
    <n v="0"/>
    <x v="12"/>
    <n v="13"/>
    <d v="2015-04-26T00:00:00"/>
    <n v="1"/>
    <x v="1"/>
    <s v="Yes"/>
    <s v="No"/>
    <n v="0"/>
    <n v="3"/>
  </r>
  <r>
    <n v="10961"/>
    <s v="EMP10961"/>
    <n v="55"/>
    <x v="1"/>
    <x v="3"/>
    <x v="1"/>
    <x v="6"/>
    <x v="3"/>
    <x v="1"/>
    <n v="36233"/>
    <n v="0"/>
    <x v="6"/>
    <n v="11"/>
    <d v="2019-07-27T00:00:00"/>
    <n v="1"/>
    <x v="3"/>
    <s v="Yes"/>
    <s v="No"/>
    <n v="5"/>
    <n v="2"/>
  </r>
  <r>
    <n v="10962"/>
    <s v="EMP10962"/>
    <n v="23"/>
    <x v="0"/>
    <x v="4"/>
    <x v="4"/>
    <x v="5"/>
    <x v="0"/>
    <x v="2"/>
    <n v="39519"/>
    <n v="1"/>
    <x v="0"/>
    <n v="5"/>
    <d v="2020-02-07T00:00:00"/>
    <n v="4"/>
    <x v="3"/>
    <s v="No"/>
    <s v="No"/>
    <n v="2"/>
    <n v="2"/>
  </r>
  <r>
    <n v="10963"/>
    <s v="EMP10963"/>
    <n v="34"/>
    <x v="1"/>
    <x v="4"/>
    <x v="0"/>
    <x v="0"/>
    <x v="3"/>
    <x v="1"/>
    <n v="114268"/>
    <n v="3"/>
    <x v="6"/>
    <n v="11"/>
    <d v="2021-08-21T00:00:00"/>
    <n v="4"/>
    <x v="0"/>
    <s v="No"/>
    <s v="No"/>
    <n v="5"/>
    <n v="2"/>
  </r>
  <r>
    <n v="10964"/>
    <s v="EMP10964"/>
    <n v="54"/>
    <x v="1"/>
    <x v="0"/>
    <x v="2"/>
    <x v="14"/>
    <x v="3"/>
    <x v="0"/>
    <n v="101126"/>
    <n v="2"/>
    <x v="17"/>
    <n v="23"/>
    <d v="2014-08-06T00:00:00"/>
    <n v="3"/>
    <x v="2"/>
    <s v="Yes"/>
    <s v="No"/>
    <n v="3"/>
    <n v="2"/>
  </r>
  <r>
    <n v="10965"/>
    <s v="EMP10965"/>
    <n v="34"/>
    <x v="0"/>
    <x v="0"/>
    <x v="4"/>
    <x v="5"/>
    <x v="0"/>
    <x v="1"/>
    <n v="123121"/>
    <n v="2"/>
    <x v="7"/>
    <n v="3"/>
    <d v="2014-04-19T00:00:00"/>
    <n v="1"/>
    <x v="1"/>
    <s v="No"/>
    <s v="No"/>
    <n v="2"/>
    <n v="2"/>
  </r>
  <r>
    <n v="10966"/>
    <s v="EMP10966"/>
    <n v="49"/>
    <x v="1"/>
    <x v="3"/>
    <x v="0"/>
    <x v="8"/>
    <x v="3"/>
    <x v="1"/>
    <n v="177803"/>
    <n v="2"/>
    <x v="23"/>
    <n v="27"/>
    <d v="2021-01-13T00:00:00"/>
    <n v="4"/>
    <x v="3"/>
    <s v="No"/>
    <s v="No"/>
    <n v="4"/>
    <n v="3"/>
  </r>
  <r>
    <n v="10967"/>
    <s v="EMP10967"/>
    <n v="44"/>
    <x v="1"/>
    <x v="2"/>
    <x v="1"/>
    <x v="6"/>
    <x v="1"/>
    <x v="0"/>
    <n v="174097"/>
    <n v="1"/>
    <x v="3"/>
    <n v="9"/>
    <d v="2019-05-30T00:00:00"/>
    <n v="1"/>
    <x v="2"/>
    <s v="No"/>
    <s v="No"/>
    <n v="6"/>
    <n v="2"/>
  </r>
  <r>
    <n v="10968"/>
    <s v="EMP10968"/>
    <n v="48"/>
    <x v="1"/>
    <x v="7"/>
    <x v="3"/>
    <x v="10"/>
    <x v="1"/>
    <x v="2"/>
    <n v="172826"/>
    <n v="0"/>
    <x v="14"/>
    <n v="17"/>
    <d v="2021-02-22T00:00:00"/>
    <n v="4"/>
    <x v="4"/>
    <s v="No"/>
    <s v="Yes"/>
    <n v="0"/>
    <n v="4"/>
  </r>
  <r>
    <n v="10969"/>
    <s v="EMP10969"/>
    <n v="34"/>
    <x v="1"/>
    <x v="1"/>
    <x v="1"/>
    <x v="6"/>
    <x v="1"/>
    <x v="1"/>
    <n v="172235"/>
    <n v="1"/>
    <x v="3"/>
    <n v="15"/>
    <d v="2016-12-10T00:00:00"/>
    <n v="1"/>
    <x v="1"/>
    <s v="No"/>
    <s v="No"/>
    <n v="6"/>
    <n v="1"/>
  </r>
  <r>
    <n v="10970"/>
    <s v="EMP10970"/>
    <n v="28"/>
    <x v="0"/>
    <x v="6"/>
    <x v="3"/>
    <x v="11"/>
    <x v="3"/>
    <x v="1"/>
    <n v="173443"/>
    <n v="2"/>
    <x v="12"/>
    <n v="10"/>
    <d v="2019-08-28T00:00:00"/>
    <n v="2"/>
    <x v="4"/>
    <s v="Yes"/>
    <s v="No"/>
    <n v="5"/>
    <n v="3"/>
  </r>
  <r>
    <n v="10971"/>
    <s v="EMP10971"/>
    <n v="45"/>
    <x v="1"/>
    <x v="3"/>
    <x v="0"/>
    <x v="8"/>
    <x v="0"/>
    <x v="1"/>
    <n v="115365"/>
    <n v="1"/>
    <x v="13"/>
    <n v="14"/>
    <d v="2016-11-09T00:00:00"/>
    <n v="2"/>
    <x v="0"/>
    <s v="Yes"/>
    <s v="No"/>
    <n v="2"/>
    <n v="3"/>
  </r>
  <r>
    <n v="10972"/>
    <s v="EMP10972"/>
    <n v="33"/>
    <x v="1"/>
    <x v="0"/>
    <x v="0"/>
    <x v="12"/>
    <x v="0"/>
    <x v="0"/>
    <n v="129509"/>
    <n v="3"/>
    <x v="0"/>
    <n v="7"/>
    <d v="2018-12-20T00:00:00"/>
    <n v="2"/>
    <x v="3"/>
    <s v="No"/>
    <s v="No"/>
    <n v="0"/>
    <n v="4"/>
  </r>
  <r>
    <n v="10973"/>
    <s v="EMP10973"/>
    <n v="45"/>
    <x v="0"/>
    <x v="5"/>
    <x v="2"/>
    <x v="2"/>
    <x v="2"/>
    <x v="0"/>
    <n v="39457"/>
    <n v="0"/>
    <x v="7"/>
    <n v="9"/>
    <d v="2023-04-20T00:00:00"/>
    <n v="1"/>
    <x v="4"/>
    <s v="Yes"/>
    <s v="Yes"/>
    <n v="4"/>
    <n v="1"/>
  </r>
  <r>
    <n v="10974"/>
    <s v="EMP10974"/>
    <n v="38"/>
    <x v="0"/>
    <x v="6"/>
    <x v="2"/>
    <x v="13"/>
    <x v="1"/>
    <x v="1"/>
    <n v="101817"/>
    <n v="3"/>
    <x v="15"/>
    <n v="20"/>
    <d v="2019-03-17T00:00:00"/>
    <n v="4"/>
    <x v="2"/>
    <s v="Yes"/>
    <s v="No"/>
    <n v="0"/>
    <n v="3"/>
  </r>
  <r>
    <n v="10975"/>
    <s v="EMP10975"/>
    <n v="38"/>
    <x v="1"/>
    <x v="0"/>
    <x v="1"/>
    <x v="6"/>
    <x v="3"/>
    <x v="0"/>
    <n v="29408"/>
    <n v="3"/>
    <x v="16"/>
    <n v="20"/>
    <d v="2021-12-05T00:00:00"/>
    <n v="4"/>
    <x v="2"/>
    <s v="No"/>
    <s v="No"/>
    <n v="4"/>
    <n v="2"/>
  </r>
  <r>
    <n v="10976"/>
    <s v="EMP10976"/>
    <n v="56"/>
    <x v="0"/>
    <x v="4"/>
    <x v="3"/>
    <x v="10"/>
    <x v="2"/>
    <x v="0"/>
    <n v="153999"/>
    <n v="3"/>
    <x v="17"/>
    <n v="30"/>
    <d v="2020-08-15T00:00:00"/>
    <n v="3"/>
    <x v="3"/>
    <s v="No"/>
    <s v="No"/>
    <n v="1"/>
    <n v="2"/>
  </r>
  <r>
    <n v="10977"/>
    <s v="EMP10977"/>
    <n v="35"/>
    <x v="0"/>
    <x v="3"/>
    <x v="1"/>
    <x v="1"/>
    <x v="0"/>
    <x v="2"/>
    <n v="59777"/>
    <n v="4"/>
    <x v="20"/>
    <n v="15"/>
    <d v="2015-11-03T00:00:00"/>
    <n v="1"/>
    <x v="4"/>
    <s v="Yes"/>
    <s v="No"/>
    <n v="0"/>
    <n v="2"/>
  </r>
  <r>
    <n v="10978"/>
    <s v="EMP10978"/>
    <n v="27"/>
    <x v="0"/>
    <x v="1"/>
    <x v="1"/>
    <x v="6"/>
    <x v="1"/>
    <x v="2"/>
    <n v="67829"/>
    <n v="3"/>
    <x v="2"/>
    <n v="6"/>
    <d v="2014-07-11T00:00:00"/>
    <n v="3"/>
    <x v="4"/>
    <s v="Yes"/>
    <s v="No"/>
    <n v="0"/>
    <n v="2"/>
  </r>
  <r>
    <n v="10979"/>
    <s v="EMP10979"/>
    <n v="25"/>
    <x v="1"/>
    <x v="6"/>
    <x v="1"/>
    <x v="1"/>
    <x v="3"/>
    <x v="2"/>
    <n v="105503"/>
    <n v="4"/>
    <x v="0"/>
    <n v="4"/>
    <d v="2015-10-13T00:00:00"/>
    <n v="1"/>
    <x v="3"/>
    <s v="No"/>
    <s v="No"/>
    <n v="3"/>
    <n v="3"/>
  </r>
  <r>
    <n v="10980"/>
    <s v="EMP10980"/>
    <n v="36"/>
    <x v="1"/>
    <x v="6"/>
    <x v="3"/>
    <x v="10"/>
    <x v="3"/>
    <x v="1"/>
    <n v="78710"/>
    <n v="3"/>
    <x v="18"/>
    <n v="9"/>
    <d v="2020-12-07T00:00:00"/>
    <n v="2"/>
    <x v="2"/>
    <s v="No"/>
    <s v="No"/>
    <n v="0"/>
    <n v="1"/>
  </r>
  <r>
    <n v="10981"/>
    <s v="EMP10981"/>
    <n v="26"/>
    <x v="1"/>
    <x v="3"/>
    <x v="1"/>
    <x v="6"/>
    <x v="1"/>
    <x v="1"/>
    <n v="179401"/>
    <n v="4"/>
    <x v="18"/>
    <n v="8"/>
    <d v="2014-04-18T00:00:00"/>
    <n v="3"/>
    <x v="4"/>
    <s v="No"/>
    <s v="No"/>
    <n v="6"/>
    <n v="4"/>
  </r>
  <r>
    <n v="10982"/>
    <s v="EMP10982"/>
    <n v="35"/>
    <x v="0"/>
    <x v="0"/>
    <x v="1"/>
    <x v="1"/>
    <x v="2"/>
    <x v="0"/>
    <n v="55142"/>
    <n v="4"/>
    <x v="5"/>
    <n v="17"/>
    <d v="2024-03-10T00:00:00"/>
    <n v="4"/>
    <x v="3"/>
    <s v="No"/>
    <s v="No"/>
    <n v="3"/>
    <n v="4"/>
  </r>
  <r>
    <n v="10983"/>
    <s v="EMP10983"/>
    <n v="28"/>
    <x v="1"/>
    <x v="6"/>
    <x v="4"/>
    <x v="4"/>
    <x v="0"/>
    <x v="2"/>
    <n v="150389"/>
    <n v="0"/>
    <x v="2"/>
    <n v="6"/>
    <d v="2023-02-19T00:00:00"/>
    <n v="4"/>
    <x v="0"/>
    <s v="Yes"/>
    <s v="No"/>
    <n v="1"/>
    <n v="1"/>
  </r>
  <r>
    <n v="10984"/>
    <s v="EMP10984"/>
    <n v="35"/>
    <x v="1"/>
    <x v="0"/>
    <x v="1"/>
    <x v="7"/>
    <x v="2"/>
    <x v="1"/>
    <n v="110954"/>
    <n v="3"/>
    <x v="9"/>
    <n v="6"/>
    <d v="2020-10-27T00:00:00"/>
    <n v="1"/>
    <x v="1"/>
    <s v="No"/>
    <s v="No"/>
    <n v="3"/>
    <n v="2"/>
  </r>
  <r>
    <n v="10985"/>
    <s v="EMP10985"/>
    <n v="32"/>
    <x v="0"/>
    <x v="0"/>
    <x v="0"/>
    <x v="8"/>
    <x v="2"/>
    <x v="0"/>
    <n v="174584"/>
    <n v="3"/>
    <x v="19"/>
    <n v="7"/>
    <d v="2020-12-03T00:00:00"/>
    <n v="3"/>
    <x v="0"/>
    <s v="No"/>
    <s v="No"/>
    <n v="6"/>
    <n v="1"/>
  </r>
  <r>
    <n v="10986"/>
    <s v="EMP10986"/>
    <n v="23"/>
    <x v="1"/>
    <x v="2"/>
    <x v="1"/>
    <x v="7"/>
    <x v="2"/>
    <x v="1"/>
    <n v="33889"/>
    <n v="1"/>
    <x v="0"/>
    <n v="5"/>
    <d v="2024-02-29T00:00:00"/>
    <n v="3"/>
    <x v="0"/>
    <s v="No"/>
    <s v="No"/>
    <n v="2"/>
    <n v="1"/>
  </r>
  <r>
    <n v="10987"/>
    <s v="EMP10987"/>
    <n v="43"/>
    <x v="1"/>
    <x v="1"/>
    <x v="0"/>
    <x v="12"/>
    <x v="1"/>
    <x v="0"/>
    <n v="168049"/>
    <n v="4"/>
    <x v="5"/>
    <n v="23"/>
    <d v="2012-10-20T00:00:00"/>
    <n v="4"/>
    <x v="4"/>
    <s v="No"/>
    <s v="No"/>
    <n v="3"/>
    <n v="4"/>
  </r>
  <r>
    <n v="10988"/>
    <s v="EMP10988"/>
    <n v="32"/>
    <x v="0"/>
    <x v="7"/>
    <x v="1"/>
    <x v="6"/>
    <x v="3"/>
    <x v="1"/>
    <n v="143490"/>
    <n v="4"/>
    <x v="0"/>
    <n v="10"/>
    <d v="2013-09-30T00:00:00"/>
    <n v="4"/>
    <x v="4"/>
    <s v="No"/>
    <s v="Yes"/>
    <n v="4"/>
    <n v="2"/>
  </r>
  <r>
    <n v="10989"/>
    <s v="EMP10989"/>
    <n v="48"/>
    <x v="1"/>
    <x v="0"/>
    <x v="2"/>
    <x v="13"/>
    <x v="2"/>
    <x v="1"/>
    <n v="65347"/>
    <n v="4"/>
    <x v="0"/>
    <n v="9"/>
    <d v="2023-07-30T00:00:00"/>
    <n v="1"/>
    <x v="4"/>
    <s v="No"/>
    <s v="No"/>
    <n v="5"/>
    <n v="2"/>
  </r>
  <r>
    <n v="10990"/>
    <s v="EMP10990"/>
    <n v="24"/>
    <x v="1"/>
    <x v="7"/>
    <x v="1"/>
    <x v="1"/>
    <x v="0"/>
    <x v="0"/>
    <n v="32837"/>
    <n v="0"/>
    <x v="9"/>
    <n v="6"/>
    <d v="2020-10-01T00:00:00"/>
    <n v="2"/>
    <x v="1"/>
    <s v="No"/>
    <s v="No"/>
    <n v="4"/>
    <n v="2"/>
  </r>
  <r>
    <n v="10991"/>
    <s v="EMP10991"/>
    <n v="38"/>
    <x v="1"/>
    <x v="1"/>
    <x v="3"/>
    <x v="11"/>
    <x v="2"/>
    <x v="0"/>
    <n v="72855"/>
    <n v="1"/>
    <x v="5"/>
    <n v="20"/>
    <d v="2022-05-01T00:00:00"/>
    <n v="2"/>
    <x v="0"/>
    <s v="No"/>
    <s v="No"/>
    <n v="5"/>
    <n v="3"/>
  </r>
  <r>
    <n v="10992"/>
    <s v="EMP10992"/>
    <n v="33"/>
    <x v="0"/>
    <x v="1"/>
    <x v="4"/>
    <x v="5"/>
    <x v="1"/>
    <x v="1"/>
    <n v="114177"/>
    <n v="2"/>
    <x v="11"/>
    <n v="14"/>
    <d v="2017-11-05T00:00:00"/>
    <n v="4"/>
    <x v="2"/>
    <s v="Yes"/>
    <s v="No"/>
    <n v="2"/>
    <n v="4"/>
  </r>
  <r>
    <n v="10993"/>
    <s v="EMP10993"/>
    <n v="31"/>
    <x v="1"/>
    <x v="1"/>
    <x v="1"/>
    <x v="6"/>
    <x v="0"/>
    <x v="0"/>
    <n v="179435"/>
    <n v="4"/>
    <x v="7"/>
    <n v="6"/>
    <d v="2019-09-13T00:00:00"/>
    <n v="1"/>
    <x v="0"/>
    <s v="No"/>
    <s v="No"/>
    <n v="5"/>
    <n v="4"/>
  </r>
  <r>
    <n v="10994"/>
    <s v="EMP10994"/>
    <n v="22"/>
    <x v="1"/>
    <x v="7"/>
    <x v="3"/>
    <x v="11"/>
    <x v="2"/>
    <x v="2"/>
    <n v="161035"/>
    <n v="1"/>
    <x v="19"/>
    <n v="4"/>
    <d v="2019-04-11T00:00:00"/>
    <n v="1"/>
    <x v="2"/>
    <s v="Yes"/>
    <s v="No"/>
    <n v="2"/>
    <n v="1"/>
  </r>
  <r>
    <n v="10995"/>
    <s v="EMP10995"/>
    <n v="25"/>
    <x v="0"/>
    <x v="1"/>
    <x v="2"/>
    <x v="13"/>
    <x v="1"/>
    <x v="2"/>
    <n v="151148"/>
    <n v="0"/>
    <x v="3"/>
    <n v="7"/>
    <d v="2013-01-19T00:00:00"/>
    <n v="1"/>
    <x v="1"/>
    <s v="Yes"/>
    <s v="No"/>
    <n v="1"/>
    <n v="4"/>
  </r>
  <r>
    <n v="10996"/>
    <s v="EMP10996"/>
    <n v="41"/>
    <x v="1"/>
    <x v="6"/>
    <x v="3"/>
    <x v="10"/>
    <x v="2"/>
    <x v="1"/>
    <n v="143928"/>
    <n v="1"/>
    <x v="7"/>
    <n v="8"/>
    <d v="2019-05-09T00:00:00"/>
    <n v="4"/>
    <x v="4"/>
    <s v="Yes"/>
    <s v="No"/>
    <n v="5"/>
    <n v="1"/>
  </r>
  <r>
    <n v="10997"/>
    <s v="EMP10997"/>
    <n v="49"/>
    <x v="1"/>
    <x v="4"/>
    <x v="1"/>
    <x v="1"/>
    <x v="2"/>
    <x v="0"/>
    <n v="37004"/>
    <n v="0"/>
    <x v="2"/>
    <n v="4"/>
    <d v="2015-05-11T00:00:00"/>
    <n v="3"/>
    <x v="2"/>
    <s v="No"/>
    <s v="No"/>
    <n v="3"/>
    <n v="4"/>
  </r>
  <r>
    <n v="10998"/>
    <s v="EMP10998"/>
    <n v="28"/>
    <x v="1"/>
    <x v="5"/>
    <x v="2"/>
    <x v="13"/>
    <x v="2"/>
    <x v="2"/>
    <n v="172190"/>
    <n v="1"/>
    <x v="2"/>
    <n v="2"/>
    <d v="2022-09-20T00:00:00"/>
    <n v="2"/>
    <x v="1"/>
    <s v="Yes"/>
    <s v="No"/>
    <n v="4"/>
    <n v="4"/>
  </r>
  <r>
    <n v="10999"/>
    <s v="EMP10999"/>
    <n v="41"/>
    <x v="1"/>
    <x v="7"/>
    <x v="4"/>
    <x v="5"/>
    <x v="2"/>
    <x v="1"/>
    <n v="142907"/>
    <n v="2"/>
    <x v="14"/>
    <n v="23"/>
    <d v="2018-04-08T00:00:00"/>
    <n v="3"/>
    <x v="0"/>
    <s v="Yes"/>
    <s v="Yes"/>
    <n v="5"/>
    <n v="3"/>
  </r>
  <r>
    <n v="11000"/>
    <s v="EMP11000"/>
    <n v="44"/>
    <x v="1"/>
    <x v="4"/>
    <x v="2"/>
    <x v="2"/>
    <x v="0"/>
    <x v="1"/>
    <n v="100506"/>
    <n v="3"/>
    <x v="9"/>
    <n v="13"/>
    <d v="2014-11-21T00:00:00"/>
    <n v="3"/>
    <x v="3"/>
    <s v="No"/>
    <s v="No"/>
    <n v="1"/>
    <n v="1"/>
  </r>
  <r>
    <n v="11001"/>
    <s v="EMP11001"/>
    <n v="30"/>
    <x v="1"/>
    <x v="4"/>
    <x v="0"/>
    <x v="0"/>
    <x v="2"/>
    <x v="2"/>
    <n v="122649"/>
    <n v="0"/>
    <x v="20"/>
    <n v="12"/>
    <d v="2017-03-16T00:00:00"/>
    <n v="2"/>
    <x v="3"/>
    <s v="Yes"/>
    <s v="No"/>
    <n v="2"/>
    <n v="3"/>
  </r>
  <r>
    <n v="11002"/>
    <s v="EMP11002"/>
    <n v="54"/>
    <x v="0"/>
    <x v="3"/>
    <x v="4"/>
    <x v="5"/>
    <x v="3"/>
    <x v="1"/>
    <n v="136590"/>
    <n v="4"/>
    <x v="14"/>
    <n v="19"/>
    <d v="2014-04-02T00:00:00"/>
    <n v="4"/>
    <x v="2"/>
    <s v="Yes"/>
    <s v="No"/>
    <n v="3"/>
    <n v="2"/>
  </r>
  <r>
    <n v="11003"/>
    <s v="EMP11003"/>
    <n v="49"/>
    <x v="1"/>
    <x v="6"/>
    <x v="4"/>
    <x v="9"/>
    <x v="2"/>
    <x v="2"/>
    <n v="133338"/>
    <n v="1"/>
    <x v="0"/>
    <n v="4"/>
    <d v="2014-11-28T00:00:00"/>
    <n v="1"/>
    <x v="0"/>
    <s v="No"/>
    <s v="No"/>
    <n v="1"/>
    <n v="2"/>
  </r>
  <r>
    <n v="11004"/>
    <s v="EMP11004"/>
    <n v="29"/>
    <x v="0"/>
    <x v="2"/>
    <x v="2"/>
    <x v="14"/>
    <x v="0"/>
    <x v="0"/>
    <n v="41492"/>
    <n v="3"/>
    <x v="19"/>
    <n v="5"/>
    <d v="2015-03-19T00:00:00"/>
    <n v="1"/>
    <x v="3"/>
    <s v="No"/>
    <s v="No"/>
    <n v="4"/>
    <n v="2"/>
  </r>
  <r>
    <n v="11005"/>
    <s v="EMP11005"/>
    <n v="52"/>
    <x v="0"/>
    <x v="7"/>
    <x v="4"/>
    <x v="9"/>
    <x v="3"/>
    <x v="1"/>
    <n v="78466"/>
    <n v="0"/>
    <x v="25"/>
    <n v="30"/>
    <d v="2022-05-22T00:00:00"/>
    <n v="4"/>
    <x v="2"/>
    <s v="No"/>
    <s v="No"/>
    <n v="6"/>
    <n v="2"/>
  </r>
  <r>
    <n v="11006"/>
    <s v="EMP11006"/>
    <n v="50"/>
    <x v="1"/>
    <x v="0"/>
    <x v="3"/>
    <x v="11"/>
    <x v="2"/>
    <x v="0"/>
    <n v="93246"/>
    <n v="4"/>
    <x v="17"/>
    <n v="28"/>
    <d v="2017-12-16T00:00:00"/>
    <n v="1"/>
    <x v="0"/>
    <s v="No"/>
    <s v="No"/>
    <n v="6"/>
    <n v="4"/>
  </r>
  <r>
    <n v="11007"/>
    <s v="EMP11007"/>
    <n v="56"/>
    <x v="0"/>
    <x v="4"/>
    <x v="4"/>
    <x v="4"/>
    <x v="3"/>
    <x v="0"/>
    <n v="51804"/>
    <n v="0"/>
    <x v="11"/>
    <n v="12"/>
    <d v="2024-04-27T00:00:00"/>
    <n v="4"/>
    <x v="2"/>
    <s v="No"/>
    <s v="No"/>
    <n v="1"/>
    <n v="4"/>
  </r>
  <r>
    <n v="11008"/>
    <s v="EMP11008"/>
    <n v="58"/>
    <x v="0"/>
    <x v="5"/>
    <x v="1"/>
    <x v="6"/>
    <x v="3"/>
    <x v="0"/>
    <n v="32672"/>
    <n v="0"/>
    <x v="20"/>
    <n v="12"/>
    <d v="2015-11-14T00:00:00"/>
    <n v="4"/>
    <x v="1"/>
    <s v="Yes"/>
    <s v="No"/>
    <n v="5"/>
    <n v="1"/>
  </r>
  <r>
    <n v="11009"/>
    <s v="EMP11009"/>
    <n v="56"/>
    <x v="0"/>
    <x v="5"/>
    <x v="3"/>
    <x v="10"/>
    <x v="2"/>
    <x v="1"/>
    <n v="86985"/>
    <n v="2"/>
    <x v="9"/>
    <n v="10"/>
    <d v="2020-02-27T00:00:00"/>
    <n v="3"/>
    <x v="4"/>
    <s v="No"/>
    <s v="No"/>
    <n v="0"/>
    <n v="4"/>
  </r>
  <r>
    <n v="11010"/>
    <s v="EMP11010"/>
    <n v="52"/>
    <x v="0"/>
    <x v="1"/>
    <x v="4"/>
    <x v="4"/>
    <x v="2"/>
    <x v="2"/>
    <n v="67352"/>
    <n v="4"/>
    <x v="23"/>
    <n v="31"/>
    <d v="2018-07-02T00:00:00"/>
    <n v="4"/>
    <x v="0"/>
    <s v="Yes"/>
    <s v="Yes"/>
    <n v="5"/>
    <n v="1"/>
  </r>
  <r>
    <n v="11011"/>
    <s v="EMP11011"/>
    <n v="58"/>
    <x v="1"/>
    <x v="5"/>
    <x v="1"/>
    <x v="1"/>
    <x v="3"/>
    <x v="1"/>
    <n v="25704"/>
    <n v="3"/>
    <x v="9"/>
    <n v="7"/>
    <d v="2021-11-14T00:00:00"/>
    <n v="1"/>
    <x v="2"/>
    <s v="Yes"/>
    <s v="Yes"/>
    <n v="3"/>
    <n v="3"/>
  </r>
  <r>
    <n v="11012"/>
    <s v="EMP11012"/>
    <n v="56"/>
    <x v="0"/>
    <x v="0"/>
    <x v="1"/>
    <x v="6"/>
    <x v="1"/>
    <x v="0"/>
    <n v="59253"/>
    <n v="0"/>
    <x v="0"/>
    <n v="4"/>
    <d v="2014-03-18T00:00:00"/>
    <n v="1"/>
    <x v="1"/>
    <s v="Yes"/>
    <s v="No"/>
    <n v="6"/>
    <n v="4"/>
  </r>
  <r>
    <n v="11013"/>
    <s v="EMP11013"/>
    <n v="50"/>
    <x v="1"/>
    <x v="5"/>
    <x v="2"/>
    <x v="13"/>
    <x v="3"/>
    <x v="0"/>
    <n v="116570"/>
    <n v="0"/>
    <x v="21"/>
    <n v="24"/>
    <d v="2020-05-07T00:00:00"/>
    <n v="2"/>
    <x v="3"/>
    <s v="No"/>
    <s v="No"/>
    <n v="2"/>
    <n v="3"/>
  </r>
  <r>
    <n v="11014"/>
    <s v="EMP11014"/>
    <n v="26"/>
    <x v="1"/>
    <x v="5"/>
    <x v="1"/>
    <x v="1"/>
    <x v="0"/>
    <x v="0"/>
    <n v="53699"/>
    <n v="1"/>
    <x v="3"/>
    <n v="8"/>
    <d v="2019-10-12T00:00:00"/>
    <n v="2"/>
    <x v="0"/>
    <s v="No"/>
    <s v="No"/>
    <n v="5"/>
    <n v="3"/>
  </r>
  <r>
    <n v="11015"/>
    <s v="EMP11015"/>
    <n v="40"/>
    <x v="0"/>
    <x v="0"/>
    <x v="0"/>
    <x v="0"/>
    <x v="3"/>
    <x v="2"/>
    <n v="150296"/>
    <n v="0"/>
    <x v="18"/>
    <n v="16"/>
    <d v="2016-04-28T00:00:00"/>
    <n v="2"/>
    <x v="0"/>
    <s v="Yes"/>
    <s v="No"/>
    <n v="3"/>
    <n v="1"/>
  </r>
  <r>
    <n v="11016"/>
    <s v="EMP11016"/>
    <n v="30"/>
    <x v="1"/>
    <x v="7"/>
    <x v="2"/>
    <x v="14"/>
    <x v="3"/>
    <x v="2"/>
    <n v="37692"/>
    <n v="1"/>
    <x v="20"/>
    <n v="12"/>
    <d v="2015-05-28T00:00:00"/>
    <n v="1"/>
    <x v="3"/>
    <s v="Yes"/>
    <s v="Yes"/>
    <n v="4"/>
    <n v="1"/>
  </r>
  <r>
    <n v="11017"/>
    <s v="EMP11017"/>
    <n v="45"/>
    <x v="1"/>
    <x v="7"/>
    <x v="0"/>
    <x v="0"/>
    <x v="1"/>
    <x v="1"/>
    <n v="52395"/>
    <n v="2"/>
    <x v="0"/>
    <n v="6"/>
    <d v="2012-12-08T00:00:00"/>
    <n v="4"/>
    <x v="2"/>
    <s v="Yes"/>
    <s v="No"/>
    <n v="1"/>
    <n v="2"/>
  </r>
  <r>
    <n v="11018"/>
    <s v="EMP11018"/>
    <n v="57"/>
    <x v="0"/>
    <x v="7"/>
    <x v="0"/>
    <x v="12"/>
    <x v="2"/>
    <x v="1"/>
    <n v="138101"/>
    <n v="0"/>
    <x v="11"/>
    <n v="17"/>
    <d v="2016-09-03T00:00:00"/>
    <n v="2"/>
    <x v="1"/>
    <s v="No"/>
    <s v="No"/>
    <n v="1"/>
    <n v="1"/>
  </r>
  <r>
    <n v="11019"/>
    <s v="EMP11019"/>
    <n v="22"/>
    <x v="1"/>
    <x v="6"/>
    <x v="0"/>
    <x v="12"/>
    <x v="1"/>
    <x v="1"/>
    <n v="162577"/>
    <n v="2"/>
    <x v="10"/>
    <n v="4"/>
    <d v="2012-03-12T00:00:00"/>
    <n v="4"/>
    <x v="2"/>
    <s v="No"/>
    <s v="No"/>
    <n v="0"/>
    <n v="2"/>
  </r>
  <r>
    <n v="11020"/>
    <s v="EMP11020"/>
    <n v="45"/>
    <x v="0"/>
    <x v="7"/>
    <x v="3"/>
    <x v="11"/>
    <x v="0"/>
    <x v="0"/>
    <n v="25324"/>
    <n v="1"/>
    <x v="23"/>
    <n v="27"/>
    <d v="2019-09-29T00:00:00"/>
    <n v="4"/>
    <x v="3"/>
    <s v="Yes"/>
    <s v="No"/>
    <n v="1"/>
    <n v="3"/>
  </r>
  <r>
    <n v="11021"/>
    <s v="EMP11021"/>
    <n v="43"/>
    <x v="1"/>
    <x v="0"/>
    <x v="1"/>
    <x v="1"/>
    <x v="2"/>
    <x v="0"/>
    <n v="166463"/>
    <n v="1"/>
    <x v="6"/>
    <n v="17"/>
    <d v="2018-11-19T00:00:00"/>
    <n v="1"/>
    <x v="2"/>
    <s v="No"/>
    <s v="No"/>
    <n v="3"/>
    <n v="1"/>
  </r>
  <r>
    <n v="11022"/>
    <s v="EMP11022"/>
    <n v="44"/>
    <x v="0"/>
    <x v="0"/>
    <x v="4"/>
    <x v="5"/>
    <x v="3"/>
    <x v="1"/>
    <n v="150648"/>
    <n v="0"/>
    <x v="3"/>
    <n v="15"/>
    <d v="2023-02-05T00:00:00"/>
    <n v="4"/>
    <x v="4"/>
    <s v="Yes"/>
    <s v="Yes"/>
    <n v="6"/>
    <n v="1"/>
  </r>
  <r>
    <n v="11023"/>
    <s v="EMP11023"/>
    <n v="29"/>
    <x v="0"/>
    <x v="6"/>
    <x v="4"/>
    <x v="5"/>
    <x v="0"/>
    <x v="0"/>
    <n v="98767"/>
    <n v="2"/>
    <x v="18"/>
    <n v="9"/>
    <d v="2019-09-05T00:00:00"/>
    <n v="1"/>
    <x v="2"/>
    <s v="No"/>
    <s v="No"/>
    <n v="0"/>
    <n v="1"/>
  </r>
  <r>
    <n v="11024"/>
    <s v="EMP11024"/>
    <n v="44"/>
    <x v="1"/>
    <x v="4"/>
    <x v="0"/>
    <x v="8"/>
    <x v="2"/>
    <x v="2"/>
    <n v="155124"/>
    <n v="4"/>
    <x v="8"/>
    <n v="25"/>
    <d v="2020-04-07T00:00:00"/>
    <n v="3"/>
    <x v="1"/>
    <s v="No"/>
    <s v="No"/>
    <n v="2"/>
    <n v="4"/>
  </r>
  <r>
    <n v="11025"/>
    <s v="EMP11025"/>
    <n v="37"/>
    <x v="1"/>
    <x v="0"/>
    <x v="1"/>
    <x v="7"/>
    <x v="0"/>
    <x v="1"/>
    <n v="52898"/>
    <n v="0"/>
    <x v="0"/>
    <n v="8"/>
    <d v="2022-05-10T00:00:00"/>
    <n v="1"/>
    <x v="2"/>
    <s v="No"/>
    <s v="No"/>
    <n v="0"/>
    <n v="4"/>
  </r>
  <r>
    <n v="11026"/>
    <s v="EMP11026"/>
    <n v="27"/>
    <x v="1"/>
    <x v="0"/>
    <x v="2"/>
    <x v="14"/>
    <x v="0"/>
    <x v="1"/>
    <n v="129500"/>
    <n v="2"/>
    <x v="0"/>
    <n v="5"/>
    <d v="2022-12-19T00:00:00"/>
    <n v="4"/>
    <x v="3"/>
    <s v="Yes"/>
    <s v="No"/>
    <n v="1"/>
    <n v="1"/>
  </r>
  <r>
    <n v="11027"/>
    <s v="EMP11027"/>
    <n v="24"/>
    <x v="1"/>
    <x v="0"/>
    <x v="0"/>
    <x v="12"/>
    <x v="3"/>
    <x v="1"/>
    <n v="47134"/>
    <n v="1"/>
    <x v="10"/>
    <n v="6"/>
    <d v="2012-12-13T00:00:00"/>
    <n v="3"/>
    <x v="3"/>
    <s v="No"/>
    <s v="Yes"/>
    <n v="0"/>
    <n v="3"/>
  </r>
  <r>
    <n v="11028"/>
    <s v="EMP11028"/>
    <n v="38"/>
    <x v="1"/>
    <x v="0"/>
    <x v="3"/>
    <x v="3"/>
    <x v="3"/>
    <x v="0"/>
    <n v="103705"/>
    <n v="2"/>
    <x v="4"/>
    <n v="12"/>
    <d v="2015-12-04T00:00:00"/>
    <n v="3"/>
    <x v="4"/>
    <s v="Yes"/>
    <s v="Yes"/>
    <n v="3"/>
    <n v="4"/>
  </r>
  <r>
    <n v="11029"/>
    <s v="EMP11029"/>
    <n v="52"/>
    <x v="0"/>
    <x v="5"/>
    <x v="2"/>
    <x v="2"/>
    <x v="3"/>
    <x v="0"/>
    <n v="78624"/>
    <n v="3"/>
    <x v="7"/>
    <n v="11"/>
    <d v="2012-02-14T00:00:00"/>
    <n v="3"/>
    <x v="4"/>
    <s v="No"/>
    <s v="No"/>
    <n v="3"/>
    <n v="4"/>
  </r>
  <r>
    <n v="11030"/>
    <s v="EMP11030"/>
    <n v="43"/>
    <x v="0"/>
    <x v="2"/>
    <x v="1"/>
    <x v="7"/>
    <x v="3"/>
    <x v="2"/>
    <n v="162524"/>
    <n v="3"/>
    <x v="3"/>
    <n v="9"/>
    <d v="2022-08-27T00:00:00"/>
    <n v="1"/>
    <x v="1"/>
    <s v="Yes"/>
    <s v="Yes"/>
    <n v="2"/>
    <n v="1"/>
  </r>
  <r>
    <n v="11031"/>
    <s v="EMP11031"/>
    <n v="24"/>
    <x v="1"/>
    <x v="2"/>
    <x v="0"/>
    <x v="0"/>
    <x v="1"/>
    <x v="1"/>
    <n v="179275"/>
    <n v="4"/>
    <x v="7"/>
    <n v="6"/>
    <d v="2014-10-15T00:00:00"/>
    <n v="1"/>
    <x v="0"/>
    <s v="No"/>
    <s v="Yes"/>
    <n v="6"/>
    <n v="3"/>
  </r>
  <r>
    <n v="11032"/>
    <s v="EMP11032"/>
    <n v="41"/>
    <x v="0"/>
    <x v="0"/>
    <x v="2"/>
    <x v="14"/>
    <x v="2"/>
    <x v="1"/>
    <n v="42243"/>
    <n v="4"/>
    <x v="20"/>
    <n v="12"/>
    <d v="2012-12-12T00:00:00"/>
    <n v="4"/>
    <x v="4"/>
    <s v="Yes"/>
    <s v="No"/>
    <n v="6"/>
    <n v="4"/>
  </r>
  <r>
    <n v="11033"/>
    <s v="EMP11033"/>
    <n v="25"/>
    <x v="0"/>
    <x v="2"/>
    <x v="1"/>
    <x v="6"/>
    <x v="0"/>
    <x v="2"/>
    <n v="146437"/>
    <n v="3"/>
    <x v="3"/>
    <n v="7"/>
    <d v="2021-04-19T00:00:00"/>
    <n v="1"/>
    <x v="2"/>
    <s v="No"/>
    <s v="No"/>
    <n v="1"/>
    <n v="4"/>
  </r>
  <r>
    <n v="11034"/>
    <s v="EMP11034"/>
    <n v="52"/>
    <x v="1"/>
    <x v="3"/>
    <x v="3"/>
    <x v="10"/>
    <x v="1"/>
    <x v="0"/>
    <n v="174688"/>
    <n v="4"/>
    <x v="18"/>
    <n v="11"/>
    <d v="2017-03-26T00:00:00"/>
    <n v="3"/>
    <x v="0"/>
    <s v="No"/>
    <s v="No"/>
    <n v="4"/>
    <n v="1"/>
  </r>
  <r>
    <n v="11035"/>
    <s v="EMP11035"/>
    <n v="21"/>
    <x v="0"/>
    <x v="7"/>
    <x v="2"/>
    <x v="2"/>
    <x v="1"/>
    <x v="0"/>
    <n v="94235"/>
    <n v="0"/>
    <x v="10"/>
    <n v="3"/>
    <d v="2015-02-17T00:00:00"/>
    <n v="4"/>
    <x v="3"/>
    <s v="Yes"/>
    <s v="No"/>
    <n v="6"/>
    <n v="2"/>
  </r>
  <r>
    <n v="11036"/>
    <s v="EMP11036"/>
    <n v="37"/>
    <x v="0"/>
    <x v="7"/>
    <x v="0"/>
    <x v="8"/>
    <x v="1"/>
    <x v="0"/>
    <n v="168064"/>
    <n v="0"/>
    <x v="19"/>
    <n v="5"/>
    <d v="2020-04-13T00:00:00"/>
    <n v="4"/>
    <x v="3"/>
    <s v="No"/>
    <s v="No"/>
    <n v="5"/>
    <n v="3"/>
  </r>
  <r>
    <n v="11037"/>
    <s v="EMP11037"/>
    <n v="25"/>
    <x v="1"/>
    <x v="1"/>
    <x v="2"/>
    <x v="14"/>
    <x v="1"/>
    <x v="1"/>
    <n v="93166"/>
    <n v="3"/>
    <x v="0"/>
    <n v="7"/>
    <d v="2015-02-06T00:00:00"/>
    <n v="3"/>
    <x v="4"/>
    <s v="Yes"/>
    <s v="Yes"/>
    <n v="0"/>
    <n v="2"/>
  </r>
  <r>
    <n v="11038"/>
    <s v="EMP11038"/>
    <n v="37"/>
    <x v="0"/>
    <x v="6"/>
    <x v="0"/>
    <x v="0"/>
    <x v="1"/>
    <x v="2"/>
    <n v="134782"/>
    <n v="4"/>
    <x v="16"/>
    <n v="19"/>
    <d v="2022-08-13T00:00:00"/>
    <n v="1"/>
    <x v="1"/>
    <s v="No"/>
    <s v="No"/>
    <n v="4"/>
    <n v="4"/>
  </r>
  <r>
    <n v="11039"/>
    <s v="EMP11039"/>
    <n v="26"/>
    <x v="0"/>
    <x v="6"/>
    <x v="0"/>
    <x v="8"/>
    <x v="3"/>
    <x v="1"/>
    <n v="158928"/>
    <n v="3"/>
    <x v="3"/>
    <n v="8"/>
    <d v="2015-09-16T00:00:00"/>
    <n v="4"/>
    <x v="3"/>
    <s v="No"/>
    <s v="No"/>
    <n v="2"/>
    <n v="1"/>
  </r>
  <r>
    <n v="11040"/>
    <s v="EMP11040"/>
    <n v="35"/>
    <x v="0"/>
    <x v="5"/>
    <x v="2"/>
    <x v="2"/>
    <x v="1"/>
    <x v="2"/>
    <n v="92803"/>
    <n v="2"/>
    <x v="19"/>
    <n v="8"/>
    <d v="2014-07-10T00:00:00"/>
    <n v="2"/>
    <x v="1"/>
    <s v="No"/>
    <s v="Yes"/>
    <n v="5"/>
    <n v="4"/>
  </r>
  <r>
    <n v="11041"/>
    <s v="EMP11041"/>
    <n v="50"/>
    <x v="1"/>
    <x v="3"/>
    <x v="3"/>
    <x v="10"/>
    <x v="3"/>
    <x v="1"/>
    <n v="72638"/>
    <n v="1"/>
    <x v="12"/>
    <n v="9"/>
    <d v="2021-06-16T00:00:00"/>
    <n v="3"/>
    <x v="0"/>
    <s v="No"/>
    <s v="No"/>
    <n v="3"/>
    <n v="1"/>
  </r>
  <r>
    <n v="11042"/>
    <s v="EMP11042"/>
    <n v="53"/>
    <x v="1"/>
    <x v="3"/>
    <x v="3"/>
    <x v="11"/>
    <x v="1"/>
    <x v="0"/>
    <n v="64764"/>
    <n v="2"/>
    <x v="19"/>
    <n v="9"/>
    <d v="2012-04-05T00:00:00"/>
    <n v="2"/>
    <x v="4"/>
    <s v="Yes"/>
    <s v="No"/>
    <n v="2"/>
    <n v="2"/>
  </r>
  <r>
    <n v="11043"/>
    <s v="EMP11043"/>
    <n v="57"/>
    <x v="0"/>
    <x v="0"/>
    <x v="0"/>
    <x v="8"/>
    <x v="3"/>
    <x v="0"/>
    <n v="94708"/>
    <n v="2"/>
    <x v="14"/>
    <n v="23"/>
    <d v="2023-12-12T00:00:00"/>
    <n v="4"/>
    <x v="4"/>
    <s v="No"/>
    <s v="No"/>
    <n v="1"/>
    <n v="4"/>
  </r>
  <r>
    <n v="11044"/>
    <s v="EMP11044"/>
    <n v="25"/>
    <x v="1"/>
    <x v="4"/>
    <x v="2"/>
    <x v="13"/>
    <x v="1"/>
    <x v="2"/>
    <n v="30781"/>
    <n v="4"/>
    <x v="10"/>
    <n v="2"/>
    <d v="2018-09-22T00:00:00"/>
    <n v="2"/>
    <x v="2"/>
    <s v="Yes"/>
    <s v="No"/>
    <n v="5"/>
    <n v="4"/>
  </r>
  <r>
    <n v="11045"/>
    <s v="EMP11045"/>
    <n v="34"/>
    <x v="1"/>
    <x v="2"/>
    <x v="0"/>
    <x v="0"/>
    <x v="2"/>
    <x v="1"/>
    <n v="131858"/>
    <n v="4"/>
    <x v="2"/>
    <n v="5"/>
    <d v="2016-03-08T00:00:00"/>
    <n v="1"/>
    <x v="4"/>
    <s v="No"/>
    <s v="Yes"/>
    <n v="2"/>
    <n v="1"/>
  </r>
  <r>
    <n v="11046"/>
    <s v="EMP11046"/>
    <n v="38"/>
    <x v="1"/>
    <x v="0"/>
    <x v="1"/>
    <x v="1"/>
    <x v="1"/>
    <x v="1"/>
    <n v="154916"/>
    <n v="2"/>
    <x v="0"/>
    <n v="8"/>
    <d v="2014-10-17T00:00:00"/>
    <n v="3"/>
    <x v="3"/>
    <s v="No"/>
    <s v="No"/>
    <n v="6"/>
    <n v="4"/>
  </r>
  <r>
    <n v="11047"/>
    <s v="EMP11047"/>
    <n v="51"/>
    <x v="1"/>
    <x v="0"/>
    <x v="4"/>
    <x v="5"/>
    <x v="0"/>
    <x v="2"/>
    <n v="42126"/>
    <n v="3"/>
    <x v="1"/>
    <n v="32"/>
    <d v="2014-11-04T00:00:00"/>
    <n v="2"/>
    <x v="3"/>
    <s v="No"/>
    <s v="No"/>
    <n v="2"/>
    <n v="1"/>
  </r>
  <r>
    <n v="11048"/>
    <s v="EMP11048"/>
    <n v="47"/>
    <x v="0"/>
    <x v="3"/>
    <x v="4"/>
    <x v="9"/>
    <x v="1"/>
    <x v="1"/>
    <n v="84368"/>
    <n v="4"/>
    <x v="20"/>
    <n v="12"/>
    <d v="2020-11-05T00:00:00"/>
    <n v="4"/>
    <x v="0"/>
    <s v="No"/>
    <s v="No"/>
    <n v="4"/>
    <n v="4"/>
  </r>
  <r>
    <n v="11049"/>
    <s v="EMP11049"/>
    <n v="45"/>
    <x v="1"/>
    <x v="0"/>
    <x v="3"/>
    <x v="3"/>
    <x v="0"/>
    <x v="0"/>
    <n v="48670"/>
    <n v="4"/>
    <x v="20"/>
    <n v="15"/>
    <d v="2017-11-09T00:00:00"/>
    <n v="2"/>
    <x v="0"/>
    <s v="No"/>
    <s v="No"/>
    <n v="5"/>
    <n v="2"/>
  </r>
  <r>
    <n v="11050"/>
    <s v="EMP11050"/>
    <n v="51"/>
    <x v="1"/>
    <x v="4"/>
    <x v="0"/>
    <x v="8"/>
    <x v="3"/>
    <x v="1"/>
    <n v="89591"/>
    <n v="0"/>
    <x v="25"/>
    <n v="28"/>
    <d v="2012-12-30T00:00:00"/>
    <n v="2"/>
    <x v="0"/>
    <s v="No"/>
    <s v="Yes"/>
    <n v="4"/>
    <n v="4"/>
  </r>
  <r>
    <n v="11051"/>
    <s v="EMP11051"/>
    <n v="41"/>
    <x v="0"/>
    <x v="1"/>
    <x v="1"/>
    <x v="1"/>
    <x v="0"/>
    <x v="2"/>
    <n v="132686"/>
    <n v="3"/>
    <x v="25"/>
    <n v="23"/>
    <d v="2014-03-30T00:00:00"/>
    <n v="1"/>
    <x v="3"/>
    <s v="No"/>
    <s v="No"/>
    <n v="0"/>
    <n v="3"/>
  </r>
  <r>
    <n v="11052"/>
    <s v="EMP11052"/>
    <n v="54"/>
    <x v="1"/>
    <x v="2"/>
    <x v="1"/>
    <x v="1"/>
    <x v="3"/>
    <x v="2"/>
    <n v="71904"/>
    <n v="3"/>
    <x v="10"/>
    <n v="5"/>
    <d v="2020-06-09T00:00:00"/>
    <n v="4"/>
    <x v="3"/>
    <s v="No"/>
    <s v="No"/>
    <n v="2"/>
    <n v="4"/>
  </r>
  <r>
    <n v="11053"/>
    <s v="EMP11053"/>
    <n v="21"/>
    <x v="1"/>
    <x v="0"/>
    <x v="3"/>
    <x v="10"/>
    <x v="3"/>
    <x v="2"/>
    <n v="107509"/>
    <n v="2"/>
    <x v="7"/>
    <n v="3"/>
    <d v="2022-12-28T00:00:00"/>
    <n v="2"/>
    <x v="2"/>
    <s v="No"/>
    <s v="No"/>
    <n v="6"/>
    <n v="1"/>
  </r>
  <r>
    <n v="11054"/>
    <s v="EMP11054"/>
    <n v="36"/>
    <x v="1"/>
    <x v="3"/>
    <x v="4"/>
    <x v="5"/>
    <x v="2"/>
    <x v="1"/>
    <n v="92656"/>
    <n v="2"/>
    <x v="11"/>
    <n v="18"/>
    <d v="2014-12-07T00:00:00"/>
    <n v="1"/>
    <x v="3"/>
    <s v="No"/>
    <s v="No"/>
    <n v="3"/>
    <n v="3"/>
  </r>
  <r>
    <n v="11055"/>
    <s v="EMP11055"/>
    <n v="43"/>
    <x v="0"/>
    <x v="6"/>
    <x v="2"/>
    <x v="13"/>
    <x v="2"/>
    <x v="0"/>
    <n v="39076"/>
    <n v="3"/>
    <x v="2"/>
    <n v="6"/>
    <d v="2015-08-05T00:00:00"/>
    <n v="4"/>
    <x v="4"/>
    <s v="No"/>
    <s v="Yes"/>
    <n v="5"/>
    <n v="4"/>
  </r>
  <r>
    <n v="11056"/>
    <s v="EMP11056"/>
    <n v="29"/>
    <x v="1"/>
    <x v="4"/>
    <x v="3"/>
    <x v="11"/>
    <x v="0"/>
    <x v="2"/>
    <n v="42650"/>
    <n v="4"/>
    <x v="4"/>
    <n v="6"/>
    <d v="2014-04-29T00:00:00"/>
    <n v="3"/>
    <x v="0"/>
    <s v="Yes"/>
    <s v="No"/>
    <n v="6"/>
    <n v="4"/>
  </r>
  <r>
    <n v="11057"/>
    <s v="EMP11057"/>
    <n v="55"/>
    <x v="0"/>
    <x v="6"/>
    <x v="0"/>
    <x v="0"/>
    <x v="1"/>
    <x v="0"/>
    <n v="53402"/>
    <n v="1"/>
    <x v="16"/>
    <n v="23"/>
    <d v="2020-11-18T00:00:00"/>
    <n v="3"/>
    <x v="4"/>
    <s v="No"/>
    <s v="No"/>
    <n v="6"/>
    <n v="1"/>
  </r>
  <r>
    <n v="11058"/>
    <s v="EMP11058"/>
    <n v="29"/>
    <x v="1"/>
    <x v="6"/>
    <x v="3"/>
    <x v="11"/>
    <x v="0"/>
    <x v="0"/>
    <n v="93975"/>
    <n v="4"/>
    <x v="19"/>
    <n v="8"/>
    <d v="2013-09-15T00:00:00"/>
    <n v="3"/>
    <x v="2"/>
    <s v="Yes"/>
    <s v="Yes"/>
    <n v="5"/>
    <n v="4"/>
  </r>
  <r>
    <n v="11059"/>
    <s v="EMP11059"/>
    <n v="48"/>
    <x v="1"/>
    <x v="6"/>
    <x v="3"/>
    <x v="10"/>
    <x v="2"/>
    <x v="2"/>
    <n v="179335"/>
    <n v="4"/>
    <x v="17"/>
    <n v="29"/>
    <d v="2023-12-09T00:00:00"/>
    <n v="2"/>
    <x v="1"/>
    <s v="Yes"/>
    <s v="No"/>
    <n v="1"/>
    <n v="1"/>
  </r>
  <r>
    <n v="11060"/>
    <s v="EMP11060"/>
    <n v="35"/>
    <x v="1"/>
    <x v="2"/>
    <x v="2"/>
    <x v="13"/>
    <x v="2"/>
    <x v="1"/>
    <n v="91379"/>
    <n v="2"/>
    <x v="6"/>
    <n v="15"/>
    <d v="2013-01-21T00:00:00"/>
    <n v="3"/>
    <x v="4"/>
    <s v="Yes"/>
    <s v="No"/>
    <n v="2"/>
    <n v="2"/>
  </r>
  <r>
    <n v="11061"/>
    <s v="EMP11061"/>
    <n v="28"/>
    <x v="0"/>
    <x v="7"/>
    <x v="1"/>
    <x v="7"/>
    <x v="0"/>
    <x v="2"/>
    <n v="75737"/>
    <n v="3"/>
    <x v="19"/>
    <n v="9"/>
    <d v="2018-05-27T00:00:00"/>
    <n v="4"/>
    <x v="2"/>
    <s v="No"/>
    <s v="No"/>
    <n v="1"/>
    <n v="3"/>
  </r>
  <r>
    <n v="11062"/>
    <s v="EMP11062"/>
    <n v="31"/>
    <x v="0"/>
    <x v="4"/>
    <x v="1"/>
    <x v="1"/>
    <x v="3"/>
    <x v="2"/>
    <n v="75234"/>
    <n v="0"/>
    <x v="13"/>
    <n v="13"/>
    <d v="2024-02-01T00:00:00"/>
    <n v="1"/>
    <x v="3"/>
    <s v="No"/>
    <s v="No"/>
    <n v="4"/>
    <n v="4"/>
  </r>
  <r>
    <n v="11063"/>
    <s v="EMP11063"/>
    <n v="37"/>
    <x v="1"/>
    <x v="6"/>
    <x v="1"/>
    <x v="7"/>
    <x v="2"/>
    <x v="1"/>
    <n v="75950"/>
    <n v="1"/>
    <x v="10"/>
    <n v="7"/>
    <d v="2017-02-23T00:00:00"/>
    <n v="3"/>
    <x v="2"/>
    <s v="No"/>
    <s v="No"/>
    <n v="2"/>
    <n v="1"/>
  </r>
  <r>
    <n v="11064"/>
    <s v="EMP11064"/>
    <n v="27"/>
    <x v="0"/>
    <x v="3"/>
    <x v="0"/>
    <x v="8"/>
    <x v="2"/>
    <x v="0"/>
    <n v="128897"/>
    <n v="2"/>
    <x v="3"/>
    <n v="9"/>
    <d v="2023-05-01T00:00:00"/>
    <n v="3"/>
    <x v="1"/>
    <s v="Yes"/>
    <s v="No"/>
    <n v="5"/>
    <n v="3"/>
  </r>
  <r>
    <n v="11065"/>
    <s v="EMP11065"/>
    <n v="48"/>
    <x v="0"/>
    <x v="5"/>
    <x v="3"/>
    <x v="11"/>
    <x v="3"/>
    <x v="1"/>
    <n v="164391"/>
    <n v="4"/>
    <x v="4"/>
    <n v="14"/>
    <d v="2020-02-10T00:00:00"/>
    <n v="1"/>
    <x v="3"/>
    <s v="No"/>
    <s v="No"/>
    <n v="5"/>
    <n v="3"/>
  </r>
  <r>
    <n v="11066"/>
    <s v="EMP11066"/>
    <n v="28"/>
    <x v="0"/>
    <x v="3"/>
    <x v="1"/>
    <x v="6"/>
    <x v="3"/>
    <x v="1"/>
    <n v="165674"/>
    <n v="4"/>
    <x v="3"/>
    <n v="10"/>
    <d v="2023-06-30T00:00:00"/>
    <n v="2"/>
    <x v="0"/>
    <s v="No"/>
    <s v="No"/>
    <n v="0"/>
    <n v="3"/>
  </r>
  <r>
    <n v="11067"/>
    <s v="EMP11067"/>
    <n v="58"/>
    <x v="0"/>
    <x v="5"/>
    <x v="3"/>
    <x v="11"/>
    <x v="0"/>
    <x v="0"/>
    <n v="150656"/>
    <n v="4"/>
    <x v="7"/>
    <n v="7"/>
    <d v="2022-01-29T00:00:00"/>
    <n v="4"/>
    <x v="1"/>
    <s v="No"/>
    <s v="No"/>
    <n v="1"/>
    <n v="3"/>
  </r>
  <r>
    <n v="11068"/>
    <s v="EMP11068"/>
    <n v="56"/>
    <x v="0"/>
    <x v="6"/>
    <x v="1"/>
    <x v="7"/>
    <x v="0"/>
    <x v="1"/>
    <n v="142841"/>
    <n v="4"/>
    <x v="9"/>
    <n v="13"/>
    <d v="2017-04-12T00:00:00"/>
    <n v="4"/>
    <x v="3"/>
    <s v="Yes"/>
    <s v="No"/>
    <n v="3"/>
    <n v="2"/>
  </r>
  <r>
    <n v="11069"/>
    <s v="EMP11069"/>
    <n v="32"/>
    <x v="0"/>
    <x v="4"/>
    <x v="2"/>
    <x v="14"/>
    <x v="0"/>
    <x v="0"/>
    <n v="176538"/>
    <n v="1"/>
    <x v="18"/>
    <n v="11"/>
    <d v="2015-10-06T00:00:00"/>
    <n v="2"/>
    <x v="3"/>
    <s v="Yes"/>
    <s v="Yes"/>
    <n v="0"/>
    <n v="1"/>
  </r>
  <r>
    <n v="11070"/>
    <s v="EMP11070"/>
    <n v="50"/>
    <x v="1"/>
    <x v="7"/>
    <x v="2"/>
    <x v="2"/>
    <x v="3"/>
    <x v="0"/>
    <n v="124458"/>
    <n v="0"/>
    <x v="7"/>
    <n v="3"/>
    <d v="2012-09-01T00:00:00"/>
    <n v="1"/>
    <x v="1"/>
    <s v="No"/>
    <s v="No"/>
    <n v="1"/>
    <n v="3"/>
  </r>
  <r>
    <n v="11071"/>
    <s v="EMP11071"/>
    <n v="39"/>
    <x v="0"/>
    <x v="4"/>
    <x v="4"/>
    <x v="5"/>
    <x v="0"/>
    <x v="2"/>
    <n v="86664"/>
    <n v="2"/>
    <x v="14"/>
    <n v="21"/>
    <d v="2019-02-28T00:00:00"/>
    <n v="4"/>
    <x v="0"/>
    <s v="No"/>
    <s v="No"/>
    <n v="5"/>
    <n v="2"/>
  </r>
  <r>
    <n v="11072"/>
    <s v="EMP11072"/>
    <n v="40"/>
    <x v="1"/>
    <x v="0"/>
    <x v="1"/>
    <x v="1"/>
    <x v="3"/>
    <x v="2"/>
    <n v="179324"/>
    <n v="1"/>
    <x v="20"/>
    <n v="11"/>
    <d v="2012-10-12T00:00:00"/>
    <n v="1"/>
    <x v="1"/>
    <s v="Yes"/>
    <s v="No"/>
    <n v="6"/>
    <n v="3"/>
  </r>
  <r>
    <n v="11073"/>
    <s v="EMP11073"/>
    <n v="58"/>
    <x v="1"/>
    <x v="3"/>
    <x v="3"/>
    <x v="3"/>
    <x v="3"/>
    <x v="2"/>
    <n v="139697"/>
    <n v="2"/>
    <x v="19"/>
    <n v="7"/>
    <d v="2012-06-09T00:00:00"/>
    <n v="1"/>
    <x v="3"/>
    <s v="No"/>
    <s v="Yes"/>
    <n v="0"/>
    <n v="4"/>
  </r>
  <r>
    <n v="11074"/>
    <s v="EMP11074"/>
    <n v="26"/>
    <x v="0"/>
    <x v="2"/>
    <x v="3"/>
    <x v="11"/>
    <x v="3"/>
    <x v="0"/>
    <n v="83928"/>
    <n v="4"/>
    <x v="0"/>
    <n v="4"/>
    <d v="2022-01-09T00:00:00"/>
    <n v="1"/>
    <x v="1"/>
    <s v="No"/>
    <s v="No"/>
    <n v="6"/>
    <n v="2"/>
  </r>
  <r>
    <n v="11075"/>
    <s v="EMP11075"/>
    <n v="56"/>
    <x v="0"/>
    <x v="3"/>
    <x v="4"/>
    <x v="9"/>
    <x v="1"/>
    <x v="2"/>
    <n v="102123"/>
    <n v="4"/>
    <x v="14"/>
    <n v="19"/>
    <d v="2020-06-22T00:00:00"/>
    <n v="4"/>
    <x v="3"/>
    <s v="No"/>
    <s v="No"/>
    <n v="4"/>
    <n v="2"/>
  </r>
  <r>
    <n v="11076"/>
    <s v="EMP11076"/>
    <n v="56"/>
    <x v="0"/>
    <x v="3"/>
    <x v="2"/>
    <x v="2"/>
    <x v="1"/>
    <x v="2"/>
    <n v="148857"/>
    <n v="3"/>
    <x v="5"/>
    <n v="23"/>
    <d v="2013-08-18T00:00:00"/>
    <n v="1"/>
    <x v="0"/>
    <s v="No"/>
    <s v="No"/>
    <n v="3"/>
    <n v="4"/>
  </r>
  <r>
    <n v="11077"/>
    <s v="EMP11077"/>
    <n v="36"/>
    <x v="0"/>
    <x v="1"/>
    <x v="0"/>
    <x v="8"/>
    <x v="3"/>
    <x v="1"/>
    <n v="30839"/>
    <n v="4"/>
    <x v="19"/>
    <n v="4"/>
    <d v="2021-09-05T00:00:00"/>
    <n v="2"/>
    <x v="4"/>
    <s v="No"/>
    <s v="No"/>
    <n v="0"/>
    <n v="3"/>
  </r>
  <r>
    <n v="11078"/>
    <s v="EMP11078"/>
    <n v="21"/>
    <x v="1"/>
    <x v="4"/>
    <x v="0"/>
    <x v="8"/>
    <x v="3"/>
    <x v="2"/>
    <n v="61490"/>
    <n v="3"/>
    <x v="2"/>
    <n v="3"/>
    <d v="2020-02-07T00:00:00"/>
    <n v="3"/>
    <x v="3"/>
    <s v="No"/>
    <s v="No"/>
    <n v="5"/>
    <n v="2"/>
  </r>
  <r>
    <n v="11079"/>
    <s v="EMP11079"/>
    <n v="45"/>
    <x v="0"/>
    <x v="3"/>
    <x v="4"/>
    <x v="9"/>
    <x v="1"/>
    <x v="2"/>
    <n v="44563"/>
    <n v="2"/>
    <x v="7"/>
    <n v="11"/>
    <d v="2015-03-31T00:00:00"/>
    <n v="2"/>
    <x v="2"/>
    <s v="Yes"/>
    <s v="No"/>
    <n v="1"/>
    <n v="4"/>
  </r>
  <r>
    <n v="11080"/>
    <s v="EMP11080"/>
    <n v="58"/>
    <x v="0"/>
    <x v="1"/>
    <x v="3"/>
    <x v="3"/>
    <x v="2"/>
    <x v="2"/>
    <n v="142775"/>
    <n v="3"/>
    <x v="10"/>
    <n v="5"/>
    <d v="2020-03-20T00:00:00"/>
    <n v="1"/>
    <x v="1"/>
    <s v="Yes"/>
    <s v="Yes"/>
    <n v="3"/>
    <n v="2"/>
  </r>
  <r>
    <n v="11081"/>
    <s v="EMP11081"/>
    <n v="30"/>
    <x v="0"/>
    <x v="3"/>
    <x v="0"/>
    <x v="8"/>
    <x v="1"/>
    <x v="1"/>
    <n v="121251"/>
    <n v="2"/>
    <x v="3"/>
    <n v="7"/>
    <d v="2012-05-27T00:00:00"/>
    <n v="4"/>
    <x v="1"/>
    <s v="No"/>
    <s v="Yes"/>
    <n v="0"/>
    <n v="4"/>
  </r>
  <r>
    <n v="11082"/>
    <s v="EMP11082"/>
    <n v="29"/>
    <x v="1"/>
    <x v="2"/>
    <x v="1"/>
    <x v="7"/>
    <x v="0"/>
    <x v="0"/>
    <n v="148208"/>
    <n v="0"/>
    <x v="19"/>
    <n v="10"/>
    <d v="2015-08-27T00:00:00"/>
    <n v="4"/>
    <x v="0"/>
    <s v="No"/>
    <s v="No"/>
    <n v="5"/>
    <n v="2"/>
  </r>
  <r>
    <n v="11083"/>
    <s v="EMP11083"/>
    <n v="37"/>
    <x v="1"/>
    <x v="1"/>
    <x v="1"/>
    <x v="6"/>
    <x v="0"/>
    <x v="2"/>
    <n v="88011"/>
    <n v="0"/>
    <x v="19"/>
    <n v="4"/>
    <d v="2021-05-31T00:00:00"/>
    <n v="1"/>
    <x v="1"/>
    <s v="Yes"/>
    <s v="No"/>
    <n v="4"/>
    <n v="1"/>
  </r>
  <r>
    <n v="11084"/>
    <s v="EMP11084"/>
    <n v="57"/>
    <x v="1"/>
    <x v="4"/>
    <x v="0"/>
    <x v="0"/>
    <x v="2"/>
    <x v="0"/>
    <n v="25268"/>
    <n v="3"/>
    <x v="24"/>
    <n v="21"/>
    <d v="2022-05-27T00:00:00"/>
    <n v="1"/>
    <x v="3"/>
    <s v="No"/>
    <s v="No"/>
    <n v="5"/>
    <n v="3"/>
  </r>
  <r>
    <n v="11085"/>
    <s v="EMP11085"/>
    <n v="24"/>
    <x v="0"/>
    <x v="1"/>
    <x v="1"/>
    <x v="1"/>
    <x v="0"/>
    <x v="0"/>
    <n v="77326"/>
    <n v="3"/>
    <x v="2"/>
    <n v="0"/>
    <d v="2022-05-15T00:00:00"/>
    <n v="3"/>
    <x v="3"/>
    <s v="Yes"/>
    <s v="No"/>
    <n v="4"/>
    <n v="3"/>
  </r>
  <r>
    <n v="11086"/>
    <s v="EMP11086"/>
    <n v="41"/>
    <x v="1"/>
    <x v="5"/>
    <x v="2"/>
    <x v="13"/>
    <x v="3"/>
    <x v="2"/>
    <n v="84507"/>
    <n v="1"/>
    <x v="15"/>
    <n v="22"/>
    <d v="2023-09-15T00:00:00"/>
    <n v="3"/>
    <x v="1"/>
    <s v="No"/>
    <s v="No"/>
    <n v="3"/>
    <n v="1"/>
  </r>
  <r>
    <n v="11087"/>
    <s v="EMP11087"/>
    <n v="26"/>
    <x v="0"/>
    <x v="4"/>
    <x v="4"/>
    <x v="4"/>
    <x v="0"/>
    <x v="2"/>
    <n v="149291"/>
    <n v="2"/>
    <x v="7"/>
    <n v="7"/>
    <d v="2024-01-28T00:00:00"/>
    <n v="1"/>
    <x v="2"/>
    <s v="Yes"/>
    <s v="No"/>
    <n v="2"/>
    <n v="4"/>
  </r>
  <r>
    <n v="11088"/>
    <s v="EMP11088"/>
    <n v="32"/>
    <x v="0"/>
    <x v="1"/>
    <x v="1"/>
    <x v="6"/>
    <x v="3"/>
    <x v="2"/>
    <n v="147754"/>
    <n v="4"/>
    <x v="22"/>
    <n v="14"/>
    <d v="2016-10-13T00:00:00"/>
    <n v="2"/>
    <x v="1"/>
    <s v="No"/>
    <s v="No"/>
    <n v="6"/>
    <n v="2"/>
  </r>
  <r>
    <n v="11089"/>
    <s v="EMP11089"/>
    <n v="24"/>
    <x v="1"/>
    <x v="5"/>
    <x v="4"/>
    <x v="4"/>
    <x v="2"/>
    <x v="2"/>
    <n v="96567"/>
    <n v="4"/>
    <x v="0"/>
    <n v="6"/>
    <d v="2012-11-14T00:00:00"/>
    <n v="2"/>
    <x v="0"/>
    <s v="No"/>
    <s v="No"/>
    <n v="2"/>
    <n v="2"/>
  </r>
  <r>
    <n v="11090"/>
    <s v="EMP11090"/>
    <n v="45"/>
    <x v="1"/>
    <x v="7"/>
    <x v="3"/>
    <x v="10"/>
    <x v="2"/>
    <x v="1"/>
    <n v="131402"/>
    <n v="0"/>
    <x v="0"/>
    <n v="12"/>
    <d v="2013-01-23T00:00:00"/>
    <n v="4"/>
    <x v="1"/>
    <s v="No"/>
    <s v="Yes"/>
    <n v="3"/>
    <n v="3"/>
  </r>
  <r>
    <n v="11091"/>
    <s v="EMP11091"/>
    <n v="44"/>
    <x v="1"/>
    <x v="1"/>
    <x v="3"/>
    <x v="10"/>
    <x v="2"/>
    <x v="0"/>
    <n v="66800"/>
    <n v="0"/>
    <x v="4"/>
    <n v="8"/>
    <d v="2012-03-20T00:00:00"/>
    <n v="4"/>
    <x v="1"/>
    <s v="No"/>
    <s v="No"/>
    <n v="5"/>
    <n v="1"/>
  </r>
  <r>
    <n v="11092"/>
    <s v="EMP11092"/>
    <n v="35"/>
    <x v="0"/>
    <x v="0"/>
    <x v="2"/>
    <x v="14"/>
    <x v="1"/>
    <x v="2"/>
    <n v="46845"/>
    <n v="2"/>
    <x v="7"/>
    <n v="10"/>
    <d v="2023-05-20T00:00:00"/>
    <n v="4"/>
    <x v="4"/>
    <s v="No"/>
    <s v="No"/>
    <n v="0"/>
    <n v="2"/>
  </r>
  <r>
    <n v="11093"/>
    <s v="EMP11093"/>
    <n v="22"/>
    <x v="1"/>
    <x v="6"/>
    <x v="1"/>
    <x v="6"/>
    <x v="0"/>
    <x v="0"/>
    <n v="122242"/>
    <n v="1"/>
    <x v="10"/>
    <n v="4"/>
    <d v="2018-01-04T00:00:00"/>
    <n v="2"/>
    <x v="4"/>
    <s v="No"/>
    <s v="Yes"/>
    <n v="2"/>
    <n v="3"/>
  </r>
  <r>
    <n v="11094"/>
    <s v="EMP11094"/>
    <n v="31"/>
    <x v="1"/>
    <x v="6"/>
    <x v="0"/>
    <x v="0"/>
    <x v="2"/>
    <x v="1"/>
    <n v="38310"/>
    <n v="4"/>
    <x v="10"/>
    <n v="6"/>
    <d v="2014-06-28T00:00:00"/>
    <n v="3"/>
    <x v="4"/>
    <s v="No"/>
    <s v="No"/>
    <n v="5"/>
    <n v="3"/>
  </r>
  <r>
    <n v="11095"/>
    <s v="EMP11095"/>
    <n v="39"/>
    <x v="0"/>
    <x v="0"/>
    <x v="0"/>
    <x v="12"/>
    <x v="2"/>
    <x v="1"/>
    <n v="154056"/>
    <n v="4"/>
    <x v="7"/>
    <n v="10"/>
    <d v="2016-04-15T00:00:00"/>
    <n v="3"/>
    <x v="3"/>
    <s v="No"/>
    <s v="No"/>
    <n v="1"/>
    <n v="1"/>
  </r>
  <r>
    <n v="11096"/>
    <s v="EMP11096"/>
    <n v="46"/>
    <x v="1"/>
    <x v="0"/>
    <x v="0"/>
    <x v="0"/>
    <x v="2"/>
    <x v="2"/>
    <n v="81683"/>
    <n v="1"/>
    <x v="12"/>
    <n v="9"/>
    <d v="2016-07-23T00:00:00"/>
    <n v="1"/>
    <x v="2"/>
    <s v="No"/>
    <s v="No"/>
    <n v="3"/>
    <n v="1"/>
  </r>
  <r>
    <n v="11097"/>
    <s v="EMP11097"/>
    <n v="39"/>
    <x v="0"/>
    <x v="1"/>
    <x v="2"/>
    <x v="13"/>
    <x v="1"/>
    <x v="1"/>
    <n v="43876"/>
    <n v="2"/>
    <x v="14"/>
    <n v="21"/>
    <d v="2014-02-07T00:00:00"/>
    <n v="3"/>
    <x v="2"/>
    <s v="No"/>
    <s v="No"/>
    <n v="2"/>
    <n v="3"/>
  </r>
  <r>
    <n v="11098"/>
    <s v="EMP11098"/>
    <n v="44"/>
    <x v="1"/>
    <x v="0"/>
    <x v="1"/>
    <x v="7"/>
    <x v="0"/>
    <x v="2"/>
    <n v="43523"/>
    <n v="4"/>
    <x v="10"/>
    <n v="1"/>
    <d v="2021-02-20T00:00:00"/>
    <n v="4"/>
    <x v="0"/>
    <s v="No"/>
    <s v="No"/>
    <n v="0"/>
    <n v="1"/>
  </r>
  <r>
    <n v="11099"/>
    <s v="EMP11099"/>
    <n v="49"/>
    <x v="1"/>
    <x v="6"/>
    <x v="2"/>
    <x v="2"/>
    <x v="1"/>
    <x v="1"/>
    <n v="93883"/>
    <n v="1"/>
    <x v="10"/>
    <n v="4"/>
    <d v="2022-09-28T00:00:00"/>
    <n v="3"/>
    <x v="1"/>
    <s v="No"/>
    <s v="No"/>
    <n v="4"/>
    <n v="3"/>
  </r>
  <r>
    <n v="11100"/>
    <s v="EMP11100"/>
    <n v="21"/>
    <x v="1"/>
    <x v="6"/>
    <x v="1"/>
    <x v="7"/>
    <x v="2"/>
    <x v="0"/>
    <n v="153654"/>
    <n v="0"/>
    <x v="7"/>
    <n v="3"/>
    <d v="2015-07-11T00:00:00"/>
    <n v="4"/>
    <x v="2"/>
    <s v="No"/>
    <s v="Yes"/>
    <n v="3"/>
    <n v="3"/>
  </r>
  <r>
    <n v="11101"/>
    <s v="EMP11101"/>
    <n v="46"/>
    <x v="0"/>
    <x v="6"/>
    <x v="3"/>
    <x v="10"/>
    <x v="1"/>
    <x v="0"/>
    <n v="99938"/>
    <n v="1"/>
    <x v="7"/>
    <n v="10"/>
    <d v="2024-01-19T00:00:00"/>
    <n v="3"/>
    <x v="1"/>
    <s v="Yes"/>
    <s v="No"/>
    <n v="6"/>
    <n v="1"/>
  </r>
  <r>
    <n v="11102"/>
    <s v="EMP11102"/>
    <n v="23"/>
    <x v="0"/>
    <x v="3"/>
    <x v="0"/>
    <x v="0"/>
    <x v="2"/>
    <x v="0"/>
    <n v="135560"/>
    <n v="0"/>
    <x v="9"/>
    <n v="5"/>
    <d v="2019-12-27T00:00:00"/>
    <n v="2"/>
    <x v="3"/>
    <s v="Yes"/>
    <s v="No"/>
    <n v="0"/>
    <n v="4"/>
  </r>
  <r>
    <n v="11103"/>
    <s v="EMP11103"/>
    <n v="35"/>
    <x v="0"/>
    <x v="7"/>
    <x v="4"/>
    <x v="9"/>
    <x v="2"/>
    <x v="1"/>
    <n v="26702"/>
    <n v="1"/>
    <x v="12"/>
    <n v="14"/>
    <d v="2022-03-28T00:00:00"/>
    <n v="1"/>
    <x v="2"/>
    <s v="No"/>
    <s v="No"/>
    <n v="4"/>
    <n v="4"/>
  </r>
  <r>
    <n v="11104"/>
    <s v="EMP11104"/>
    <n v="46"/>
    <x v="0"/>
    <x v="6"/>
    <x v="3"/>
    <x v="10"/>
    <x v="3"/>
    <x v="2"/>
    <n v="85540"/>
    <n v="2"/>
    <x v="3"/>
    <n v="13"/>
    <d v="2016-01-07T00:00:00"/>
    <n v="2"/>
    <x v="3"/>
    <s v="No"/>
    <s v="No"/>
    <n v="2"/>
    <n v="4"/>
  </r>
  <r>
    <n v="11105"/>
    <s v="EMP11105"/>
    <n v="29"/>
    <x v="0"/>
    <x v="0"/>
    <x v="4"/>
    <x v="5"/>
    <x v="1"/>
    <x v="0"/>
    <n v="141632"/>
    <n v="3"/>
    <x v="10"/>
    <n v="2"/>
    <d v="2019-09-21T00:00:00"/>
    <n v="2"/>
    <x v="3"/>
    <s v="No"/>
    <s v="No"/>
    <n v="5"/>
    <n v="2"/>
  </r>
  <r>
    <n v="11106"/>
    <s v="EMP11106"/>
    <n v="54"/>
    <x v="0"/>
    <x v="3"/>
    <x v="0"/>
    <x v="12"/>
    <x v="0"/>
    <x v="0"/>
    <n v="161905"/>
    <n v="4"/>
    <x v="8"/>
    <n v="25"/>
    <d v="2012-02-05T00:00:00"/>
    <n v="4"/>
    <x v="2"/>
    <s v="No"/>
    <s v="No"/>
    <n v="4"/>
    <n v="3"/>
  </r>
  <r>
    <n v="11107"/>
    <s v="EMP11107"/>
    <n v="56"/>
    <x v="0"/>
    <x v="3"/>
    <x v="3"/>
    <x v="3"/>
    <x v="0"/>
    <x v="1"/>
    <n v="179282"/>
    <n v="0"/>
    <x v="20"/>
    <n v="17"/>
    <d v="2022-07-20T00:00:00"/>
    <n v="3"/>
    <x v="2"/>
    <s v="Yes"/>
    <s v="No"/>
    <n v="3"/>
    <n v="2"/>
  </r>
  <r>
    <n v="11108"/>
    <s v="EMP11108"/>
    <n v="45"/>
    <x v="0"/>
    <x v="2"/>
    <x v="0"/>
    <x v="8"/>
    <x v="0"/>
    <x v="1"/>
    <n v="158305"/>
    <n v="0"/>
    <x v="8"/>
    <n v="25"/>
    <d v="2015-11-13T00:00:00"/>
    <n v="2"/>
    <x v="2"/>
    <s v="No"/>
    <s v="No"/>
    <n v="5"/>
    <n v="4"/>
  </r>
  <r>
    <n v="11109"/>
    <s v="EMP11109"/>
    <n v="24"/>
    <x v="0"/>
    <x v="5"/>
    <x v="1"/>
    <x v="7"/>
    <x v="1"/>
    <x v="1"/>
    <n v="169493"/>
    <n v="1"/>
    <x v="10"/>
    <n v="5"/>
    <d v="2024-01-14T00:00:00"/>
    <n v="1"/>
    <x v="1"/>
    <s v="Yes"/>
    <s v="No"/>
    <n v="0"/>
    <n v="3"/>
  </r>
  <r>
    <n v="11110"/>
    <s v="EMP11110"/>
    <n v="38"/>
    <x v="0"/>
    <x v="1"/>
    <x v="3"/>
    <x v="11"/>
    <x v="1"/>
    <x v="1"/>
    <n v="59518"/>
    <n v="0"/>
    <x v="5"/>
    <n v="17"/>
    <d v="2013-06-24T00:00:00"/>
    <n v="2"/>
    <x v="3"/>
    <s v="No"/>
    <s v="No"/>
    <n v="1"/>
    <n v="1"/>
  </r>
  <r>
    <n v="11111"/>
    <s v="EMP11111"/>
    <n v="38"/>
    <x v="0"/>
    <x v="6"/>
    <x v="1"/>
    <x v="7"/>
    <x v="0"/>
    <x v="0"/>
    <n v="82414"/>
    <n v="2"/>
    <x v="0"/>
    <n v="6"/>
    <d v="2021-11-04T00:00:00"/>
    <n v="2"/>
    <x v="3"/>
    <s v="No"/>
    <s v="No"/>
    <n v="6"/>
    <n v="2"/>
  </r>
  <r>
    <n v="11112"/>
    <s v="EMP11112"/>
    <n v="47"/>
    <x v="1"/>
    <x v="0"/>
    <x v="2"/>
    <x v="14"/>
    <x v="2"/>
    <x v="1"/>
    <n v="37329"/>
    <n v="4"/>
    <x v="13"/>
    <n v="17"/>
    <d v="2020-11-16T00:00:00"/>
    <n v="2"/>
    <x v="4"/>
    <s v="Yes"/>
    <s v="No"/>
    <n v="3"/>
    <n v="4"/>
  </r>
  <r>
    <n v="11113"/>
    <s v="EMP11113"/>
    <n v="58"/>
    <x v="0"/>
    <x v="4"/>
    <x v="3"/>
    <x v="11"/>
    <x v="3"/>
    <x v="1"/>
    <n v="165841"/>
    <n v="0"/>
    <x v="3"/>
    <n v="9"/>
    <d v="2013-08-04T00:00:00"/>
    <n v="4"/>
    <x v="1"/>
    <s v="No"/>
    <s v="No"/>
    <n v="3"/>
    <n v="1"/>
  </r>
  <r>
    <n v="11114"/>
    <s v="EMP11114"/>
    <n v="54"/>
    <x v="0"/>
    <x v="2"/>
    <x v="1"/>
    <x v="6"/>
    <x v="0"/>
    <x v="1"/>
    <n v="56282"/>
    <n v="3"/>
    <x v="23"/>
    <n v="25"/>
    <d v="2017-11-29T00:00:00"/>
    <n v="4"/>
    <x v="2"/>
    <s v="Yes"/>
    <s v="No"/>
    <n v="1"/>
    <n v="1"/>
  </r>
  <r>
    <n v="11115"/>
    <s v="EMP11115"/>
    <n v="47"/>
    <x v="1"/>
    <x v="3"/>
    <x v="1"/>
    <x v="7"/>
    <x v="3"/>
    <x v="2"/>
    <n v="28667"/>
    <n v="0"/>
    <x v="5"/>
    <n v="16"/>
    <d v="2020-03-24T00:00:00"/>
    <n v="4"/>
    <x v="2"/>
    <s v="No"/>
    <s v="No"/>
    <n v="5"/>
    <n v="4"/>
  </r>
  <r>
    <n v="11116"/>
    <s v="EMP11116"/>
    <n v="57"/>
    <x v="1"/>
    <x v="2"/>
    <x v="1"/>
    <x v="7"/>
    <x v="2"/>
    <x v="1"/>
    <n v="119909"/>
    <n v="0"/>
    <x v="6"/>
    <n v="11"/>
    <d v="2018-10-19T00:00:00"/>
    <n v="4"/>
    <x v="4"/>
    <s v="No"/>
    <s v="No"/>
    <n v="3"/>
    <n v="2"/>
  </r>
  <r>
    <n v="11117"/>
    <s v="EMP11117"/>
    <n v="33"/>
    <x v="0"/>
    <x v="6"/>
    <x v="3"/>
    <x v="3"/>
    <x v="3"/>
    <x v="0"/>
    <n v="173780"/>
    <n v="1"/>
    <x v="13"/>
    <n v="15"/>
    <d v="2012-03-10T00:00:00"/>
    <n v="2"/>
    <x v="4"/>
    <s v="No"/>
    <s v="No"/>
    <n v="1"/>
    <n v="4"/>
  </r>
  <r>
    <n v="11118"/>
    <s v="EMP11118"/>
    <n v="39"/>
    <x v="0"/>
    <x v="1"/>
    <x v="0"/>
    <x v="0"/>
    <x v="2"/>
    <x v="1"/>
    <n v="92037"/>
    <n v="1"/>
    <x v="4"/>
    <n v="12"/>
    <d v="2015-01-30T00:00:00"/>
    <n v="1"/>
    <x v="0"/>
    <s v="No"/>
    <s v="No"/>
    <n v="6"/>
    <n v="1"/>
  </r>
  <r>
    <n v="11119"/>
    <s v="EMP11119"/>
    <n v="52"/>
    <x v="0"/>
    <x v="3"/>
    <x v="2"/>
    <x v="13"/>
    <x v="2"/>
    <x v="0"/>
    <n v="131840"/>
    <n v="1"/>
    <x v="0"/>
    <n v="7"/>
    <d v="2018-12-23T00:00:00"/>
    <n v="3"/>
    <x v="2"/>
    <s v="No"/>
    <s v="No"/>
    <n v="1"/>
    <n v="3"/>
  </r>
  <r>
    <n v="11120"/>
    <s v="EMP11120"/>
    <n v="44"/>
    <x v="0"/>
    <x v="0"/>
    <x v="4"/>
    <x v="5"/>
    <x v="1"/>
    <x v="0"/>
    <n v="120596"/>
    <n v="0"/>
    <x v="14"/>
    <n v="20"/>
    <d v="2017-01-16T00:00:00"/>
    <n v="3"/>
    <x v="0"/>
    <s v="Yes"/>
    <s v="No"/>
    <n v="3"/>
    <n v="4"/>
  </r>
  <r>
    <n v="11121"/>
    <s v="EMP11121"/>
    <n v="38"/>
    <x v="1"/>
    <x v="2"/>
    <x v="0"/>
    <x v="12"/>
    <x v="2"/>
    <x v="0"/>
    <n v="147396"/>
    <n v="2"/>
    <x v="11"/>
    <n v="16"/>
    <d v="2023-03-14T00:00:00"/>
    <n v="2"/>
    <x v="4"/>
    <s v="No"/>
    <s v="No"/>
    <n v="2"/>
    <n v="4"/>
  </r>
  <r>
    <n v="11122"/>
    <s v="EMP11122"/>
    <n v="45"/>
    <x v="1"/>
    <x v="2"/>
    <x v="3"/>
    <x v="11"/>
    <x v="2"/>
    <x v="0"/>
    <n v="41667"/>
    <n v="4"/>
    <x v="13"/>
    <n v="16"/>
    <d v="2018-04-15T00:00:00"/>
    <n v="1"/>
    <x v="0"/>
    <s v="Yes"/>
    <s v="Yes"/>
    <n v="2"/>
    <n v="3"/>
  </r>
  <r>
    <n v="11123"/>
    <s v="EMP11123"/>
    <n v="42"/>
    <x v="0"/>
    <x v="3"/>
    <x v="2"/>
    <x v="14"/>
    <x v="3"/>
    <x v="2"/>
    <n v="129621"/>
    <n v="3"/>
    <x v="24"/>
    <n v="21"/>
    <d v="2019-03-31T00:00:00"/>
    <n v="2"/>
    <x v="3"/>
    <s v="No"/>
    <s v="No"/>
    <n v="6"/>
    <n v="2"/>
  </r>
  <r>
    <n v="11124"/>
    <s v="EMP11124"/>
    <n v="38"/>
    <x v="0"/>
    <x v="2"/>
    <x v="0"/>
    <x v="12"/>
    <x v="0"/>
    <x v="1"/>
    <n v="87809"/>
    <n v="2"/>
    <x v="6"/>
    <n v="12"/>
    <d v="2017-12-16T00:00:00"/>
    <n v="2"/>
    <x v="2"/>
    <s v="Yes"/>
    <s v="Yes"/>
    <n v="6"/>
    <n v="2"/>
  </r>
  <r>
    <n v="11125"/>
    <s v="EMP11125"/>
    <n v="40"/>
    <x v="1"/>
    <x v="7"/>
    <x v="4"/>
    <x v="5"/>
    <x v="1"/>
    <x v="0"/>
    <n v="105988"/>
    <n v="0"/>
    <x v="4"/>
    <n v="6"/>
    <d v="2022-02-26T00:00:00"/>
    <n v="1"/>
    <x v="0"/>
    <s v="No"/>
    <s v="No"/>
    <n v="5"/>
    <n v="1"/>
  </r>
  <r>
    <n v="11126"/>
    <s v="EMP11126"/>
    <n v="43"/>
    <x v="0"/>
    <x v="2"/>
    <x v="4"/>
    <x v="4"/>
    <x v="2"/>
    <x v="0"/>
    <n v="62247"/>
    <n v="1"/>
    <x v="7"/>
    <n v="4"/>
    <d v="2020-04-05T00:00:00"/>
    <n v="3"/>
    <x v="1"/>
    <s v="No"/>
    <s v="No"/>
    <n v="5"/>
    <n v="2"/>
  </r>
  <r>
    <n v="11127"/>
    <s v="EMP11127"/>
    <n v="50"/>
    <x v="1"/>
    <x v="6"/>
    <x v="4"/>
    <x v="4"/>
    <x v="0"/>
    <x v="1"/>
    <n v="95007"/>
    <n v="4"/>
    <x v="21"/>
    <n v="28"/>
    <d v="2013-02-02T00:00:00"/>
    <n v="4"/>
    <x v="1"/>
    <s v="Yes"/>
    <s v="Yes"/>
    <n v="5"/>
    <n v="2"/>
  </r>
  <r>
    <n v="11128"/>
    <s v="EMP11128"/>
    <n v="50"/>
    <x v="1"/>
    <x v="5"/>
    <x v="1"/>
    <x v="1"/>
    <x v="3"/>
    <x v="0"/>
    <n v="59617"/>
    <n v="0"/>
    <x v="8"/>
    <n v="24"/>
    <d v="2020-12-23T00:00:00"/>
    <n v="3"/>
    <x v="3"/>
    <s v="No"/>
    <s v="No"/>
    <n v="5"/>
    <n v="1"/>
  </r>
  <r>
    <n v="11129"/>
    <s v="EMP11129"/>
    <n v="49"/>
    <x v="0"/>
    <x v="0"/>
    <x v="3"/>
    <x v="10"/>
    <x v="1"/>
    <x v="2"/>
    <n v="31445"/>
    <n v="1"/>
    <x v="6"/>
    <n v="16"/>
    <d v="2023-08-23T00:00:00"/>
    <n v="2"/>
    <x v="3"/>
    <s v="No"/>
    <s v="Yes"/>
    <n v="2"/>
    <n v="2"/>
  </r>
  <r>
    <n v="11130"/>
    <s v="EMP11130"/>
    <n v="33"/>
    <x v="0"/>
    <x v="4"/>
    <x v="3"/>
    <x v="11"/>
    <x v="1"/>
    <x v="2"/>
    <n v="136521"/>
    <n v="4"/>
    <x v="2"/>
    <n v="4"/>
    <d v="2017-01-31T00:00:00"/>
    <n v="1"/>
    <x v="4"/>
    <s v="No"/>
    <s v="No"/>
    <n v="1"/>
    <n v="1"/>
  </r>
  <r>
    <n v="11131"/>
    <s v="EMP11131"/>
    <n v="33"/>
    <x v="1"/>
    <x v="0"/>
    <x v="1"/>
    <x v="7"/>
    <x v="1"/>
    <x v="1"/>
    <n v="115665"/>
    <n v="3"/>
    <x v="6"/>
    <n v="13"/>
    <d v="2023-08-15T00:00:00"/>
    <n v="2"/>
    <x v="1"/>
    <s v="No"/>
    <s v="No"/>
    <n v="1"/>
    <n v="3"/>
  </r>
  <r>
    <n v="11132"/>
    <s v="EMP11132"/>
    <n v="34"/>
    <x v="0"/>
    <x v="6"/>
    <x v="2"/>
    <x v="2"/>
    <x v="0"/>
    <x v="2"/>
    <n v="63891"/>
    <n v="2"/>
    <x v="9"/>
    <n v="7"/>
    <d v="2021-12-05T00:00:00"/>
    <n v="4"/>
    <x v="2"/>
    <s v="Yes"/>
    <s v="No"/>
    <n v="6"/>
    <n v="3"/>
  </r>
  <r>
    <n v="11133"/>
    <s v="EMP11133"/>
    <n v="35"/>
    <x v="1"/>
    <x v="4"/>
    <x v="1"/>
    <x v="7"/>
    <x v="0"/>
    <x v="1"/>
    <n v="136888"/>
    <n v="3"/>
    <x v="19"/>
    <n v="10"/>
    <d v="2019-11-07T00:00:00"/>
    <n v="1"/>
    <x v="0"/>
    <s v="No"/>
    <s v="No"/>
    <n v="1"/>
    <n v="4"/>
  </r>
  <r>
    <n v="11134"/>
    <s v="EMP11134"/>
    <n v="28"/>
    <x v="0"/>
    <x v="3"/>
    <x v="2"/>
    <x v="2"/>
    <x v="0"/>
    <x v="2"/>
    <n v="77403"/>
    <n v="4"/>
    <x v="4"/>
    <n v="6"/>
    <d v="2014-03-19T00:00:00"/>
    <n v="2"/>
    <x v="0"/>
    <s v="Yes"/>
    <s v="Yes"/>
    <n v="5"/>
    <n v="2"/>
  </r>
  <r>
    <n v="11135"/>
    <s v="EMP11135"/>
    <n v="48"/>
    <x v="1"/>
    <x v="2"/>
    <x v="0"/>
    <x v="12"/>
    <x v="1"/>
    <x v="0"/>
    <n v="165019"/>
    <n v="1"/>
    <x v="18"/>
    <n v="14"/>
    <d v="2022-09-24T00:00:00"/>
    <n v="2"/>
    <x v="2"/>
    <s v="Yes"/>
    <s v="No"/>
    <n v="1"/>
    <n v="2"/>
  </r>
  <r>
    <n v="11136"/>
    <s v="EMP11136"/>
    <n v="27"/>
    <x v="1"/>
    <x v="6"/>
    <x v="2"/>
    <x v="14"/>
    <x v="1"/>
    <x v="1"/>
    <n v="91520"/>
    <n v="2"/>
    <x v="19"/>
    <n v="7"/>
    <d v="2015-06-17T00:00:00"/>
    <n v="4"/>
    <x v="3"/>
    <s v="No"/>
    <s v="No"/>
    <n v="3"/>
    <n v="2"/>
  </r>
  <r>
    <n v="11137"/>
    <s v="EMP11137"/>
    <n v="34"/>
    <x v="1"/>
    <x v="4"/>
    <x v="2"/>
    <x v="2"/>
    <x v="0"/>
    <x v="2"/>
    <n v="37926"/>
    <n v="3"/>
    <x v="11"/>
    <n v="15"/>
    <d v="2022-09-27T00:00:00"/>
    <n v="4"/>
    <x v="1"/>
    <s v="No"/>
    <s v="No"/>
    <n v="0"/>
    <n v="2"/>
  </r>
  <r>
    <n v="11138"/>
    <s v="EMP11138"/>
    <n v="41"/>
    <x v="0"/>
    <x v="4"/>
    <x v="0"/>
    <x v="12"/>
    <x v="1"/>
    <x v="2"/>
    <n v="171509"/>
    <n v="1"/>
    <x v="12"/>
    <n v="10"/>
    <d v="2019-04-07T00:00:00"/>
    <n v="4"/>
    <x v="3"/>
    <s v="Yes"/>
    <s v="No"/>
    <n v="4"/>
    <n v="3"/>
  </r>
  <r>
    <n v="11139"/>
    <s v="EMP11139"/>
    <n v="57"/>
    <x v="1"/>
    <x v="0"/>
    <x v="4"/>
    <x v="5"/>
    <x v="2"/>
    <x v="2"/>
    <n v="120780"/>
    <n v="2"/>
    <x v="11"/>
    <n v="13"/>
    <d v="2019-01-14T00:00:00"/>
    <n v="1"/>
    <x v="2"/>
    <s v="No"/>
    <s v="No"/>
    <n v="5"/>
    <n v="1"/>
  </r>
  <r>
    <n v="11140"/>
    <s v="EMP11140"/>
    <n v="48"/>
    <x v="1"/>
    <x v="4"/>
    <x v="3"/>
    <x v="10"/>
    <x v="3"/>
    <x v="1"/>
    <n v="43879"/>
    <n v="1"/>
    <x v="19"/>
    <n v="7"/>
    <d v="2019-05-26T00:00:00"/>
    <n v="3"/>
    <x v="4"/>
    <s v="No"/>
    <s v="Yes"/>
    <n v="4"/>
    <n v="4"/>
  </r>
  <r>
    <n v="11141"/>
    <s v="EMP11141"/>
    <n v="24"/>
    <x v="1"/>
    <x v="6"/>
    <x v="3"/>
    <x v="10"/>
    <x v="0"/>
    <x v="0"/>
    <n v="25138"/>
    <n v="4"/>
    <x v="4"/>
    <n v="6"/>
    <d v="2012-05-28T00:00:00"/>
    <n v="4"/>
    <x v="3"/>
    <s v="Yes"/>
    <s v="No"/>
    <n v="1"/>
    <n v="1"/>
  </r>
  <r>
    <n v="11142"/>
    <s v="EMP11142"/>
    <n v="25"/>
    <x v="0"/>
    <x v="7"/>
    <x v="1"/>
    <x v="1"/>
    <x v="3"/>
    <x v="0"/>
    <n v="174834"/>
    <n v="4"/>
    <x v="7"/>
    <n v="7"/>
    <d v="2021-01-18T00:00:00"/>
    <n v="4"/>
    <x v="2"/>
    <s v="No"/>
    <s v="No"/>
    <n v="0"/>
    <n v="2"/>
  </r>
  <r>
    <n v="11143"/>
    <s v="EMP11143"/>
    <n v="51"/>
    <x v="0"/>
    <x v="0"/>
    <x v="4"/>
    <x v="9"/>
    <x v="3"/>
    <x v="2"/>
    <n v="45946"/>
    <n v="4"/>
    <x v="23"/>
    <n v="27"/>
    <d v="2014-12-16T00:00:00"/>
    <n v="4"/>
    <x v="0"/>
    <s v="No"/>
    <s v="No"/>
    <n v="3"/>
    <n v="3"/>
  </r>
  <r>
    <n v="11144"/>
    <s v="EMP11144"/>
    <n v="34"/>
    <x v="1"/>
    <x v="1"/>
    <x v="1"/>
    <x v="6"/>
    <x v="1"/>
    <x v="0"/>
    <n v="78219"/>
    <n v="0"/>
    <x v="7"/>
    <n v="4"/>
    <d v="2020-07-28T00:00:00"/>
    <n v="2"/>
    <x v="3"/>
    <s v="No"/>
    <s v="No"/>
    <n v="1"/>
    <n v="1"/>
  </r>
  <r>
    <n v="11145"/>
    <s v="EMP11145"/>
    <n v="43"/>
    <x v="0"/>
    <x v="7"/>
    <x v="2"/>
    <x v="14"/>
    <x v="2"/>
    <x v="2"/>
    <n v="116515"/>
    <n v="0"/>
    <x v="16"/>
    <n v="21"/>
    <d v="2018-02-08T00:00:00"/>
    <n v="1"/>
    <x v="3"/>
    <s v="No"/>
    <s v="No"/>
    <n v="1"/>
    <n v="4"/>
  </r>
  <r>
    <n v="11146"/>
    <s v="EMP11146"/>
    <n v="46"/>
    <x v="1"/>
    <x v="7"/>
    <x v="2"/>
    <x v="2"/>
    <x v="2"/>
    <x v="0"/>
    <n v="106051"/>
    <n v="3"/>
    <x v="14"/>
    <n v="23"/>
    <d v="2023-02-18T00:00:00"/>
    <n v="2"/>
    <x v="4"/>
    <s v="No"/>
    <s v="No"/>
    <n v="2"/>
    <n v="4"/>
  </r>
  <r>
    <n v="11147"/>
    <s v="EMP11147"/>
    <n v="42"/>
    <x v="0"/>
    <x v="5"/>
    <x v="0"/>
    <x v="12"/>
    <x v="0"/>
    <x v="1"/>
    <n v="31043"/>
    <n v="3"/>
    <x v="13"/>
    <n v="16"/>
    <d v="2019-12-01T00:00:00"/>
    <n v="3"/>
    <x v="0"/>
    <s v="No"/>
    <s v="No"/>
    <n v="3"/>
    <n v="2"/>
  </r>
  <r>
    <n v="11148"/>
    <s v="EMP11148"/>
    <n v="26"/>
    <x v="0"/>
    <x v="1"/>
    <x v="4"/>
    <x v="9"/>
    <x v="3"/>
    <x v="1"/>
    <n v="173224"/>
    <n v="0"/>
    <x v="9"/>
    <n v="7"/>
    <d v="2020-07-11T00:00:00"/>
    <n v="2"/>
    <x v="1"/>
    <s v="Yes"/>
    <s v="No"/>
    <n v="2"/>
    <n v="1"/>
  </r>
  <r>
    <n v="11149"/>
    <s v="EMP11149"/>
    <n v="31"/>
    <x v="1"/>
    <x v="1"/>
    <x v="1"/>
    <x v="6"/>
    <x v="2"/>
    <x v="1"/>
    <n v="133403"/>
    <n v="4"/>
    <x v="20"/>
    <n v="13"/>
    <d v="2021-07-26T00:00:00"/>
    <n v="3"/>
    <x v="0"/>
    <s v="Yes"/>
    <s v="No"/>
    <n v="3"/>
    <n v="3"/>
  </r>
  <r>
    <n v="11150"/>
    <s v="EMP11150"/>
    <n v="48"/>
    <x v="0"/>
    <x v="2"/>
    <x v="3"/>
    <x v="11"/>
    <x v="0"/>
    <x v="2"/>
    <n v="103259"/>
    <n v="4"/>
    <x v="20"/>
    <n v="14"/>
    <d v="2018-07-21T00:00:00"/>
    <n v="1"/>
    <x v="4"/>
    <s v="No"/>
    <s v="No"/>
    <n v="4"/>
    <n v="2"/>
  </r>
  <r>
    <n v="11151"/>
    <s v="EMP11151"/>
    <n v="37"/>
    <x v="1"/>
    <x v="3"/>
    <x v="2"/>
    <x v="14"/>
    <x v="2"/>
    <x v="0"/>
    <n v="176602"/>
    <n v="4"/>
    <x v="22"/>
    <n v="18"/>
    <d v="2017-01-28T00:00:00"/>
    <n v="2"/>
    <x v="2"/>
    <s v="No"/>
    <s v="No"/>
    <n v="1"/>
    <n v="1"/>
  </r>
  <r>
    <n v="11152"/>
    <s v="EMP11152"/>
    <n v="53"/>
    <x v="1"/>
    <x v="2"/>
    <x v="2"/>
    <x v="2"/>
    <x v="0"/>
    <x v="0"/>
    <n v="58634"/>
    <n v="1"/>
    <x v="24"/>
    <n v="26"/>
    <d v="2016-11-25T00:00:00"/>
    <n v="1"/>
    <x v="3"/>
    <s v="No"/>
    <s v="No"/>
    <n v="6"/>
    <n v="4"/>
  </r>
  <r>
    <n v="11153"/>
    <s v="EMP11153"/>
    <n v="32"/>
    <x v="0"/>
    <x v="1"/>
    <x v="1"/>
    <x v="7"/>
    <x v="1"/>
    <x v="2"/>
    <n v="150498"/>
    <n v="3"/>
    <x v="11"/>
    <n v="12"/>
    <d v="2022-09-28T00:00:00"/>
    <n v="3"/>
    <x v="1"/>
    <s v="No"/>
    <s v="No"/>
    <n v="3"/>
    <n v="2"/>
  </r>
  <r>
    <n v="11154"/>
    <s v="EMP11154"/>
    <n v="36"/>
    <x v="0"/>
    <x v="4"/>
    <x v="1"/>
    <x v="7"/>
    <x v="1"/>
    <x v="1"/>
    <n v="36248"/>
    <n v="4"/>
    <x v="12"/>
    <n v="13"/>
    <d v="2021-09-15T00:00:00"/>
    <n v="2"/>
    <x v="0"/>
    <s v="No"/>
    <s v="No"/>
    <n v="0"/>
    <n v="1"/>
  </r>
  <r>
    <n v="11155"/>
    <s v="EMP11155"/>
    <n v="43"/>
    <x v="0"/>
    <x v="3"/>
    <x v="1"/>
    <x v="6"/>
    <x v="2"/>
    <x v="1"/>
    <n v="60746"/>
    <n v="4"/>
    <x v="1"/>
    <n v="25"/>
    <d v="2016-07-29T00:00:00"/>
    <n v="4"/>
    <x v="2"/>
    <s v="No"/>
    <s v="No"/>
    <n v="2"/>
    <n v="3"/>
  </r>
  <r>
    <n v="11156"/>
    <s v="EMP11156"/>
    <n v="56"/>
    <x v="1"/>
    <x v="2"/>
    <x v="4"/>
    <x v="5"/>
    <x v="1"/>
    <x v="2"/>
    <n v="45678"/>
    <n v="2"/>
    <x v="8"/>
    <n v="21"/>
    <d v="2013-07-17T00:00:00"/>
    <n v="4"/>
    <x v="4"/>
    <s v="Yes"/>
    <s v="No"/>
    <n v="1"/>
    <n v="1"/>
  </r>
  <r>
    <n v="11157"/>
    <s v="EMP11157"/>
    <n v="55"/>
    <x v="1"/>
    <x v="6"/>
    <x v="0"/>
    <x v="0"/>
    <x v="0"/>
    <x v="0"/>
    <n v="37598"/>
    <n v="1"/>
    <x v="4"/>
    <n v="10"/>
    <d v="2016-02-12T00:00:00"/>
    <n v="3"/>
    <x v="4"/>
    <s v="Yes"/>
    <s v="No"/>
    <n v="2"/>
    <n v="2"/>
  </r>
  <r>
    <n v="11158"/>
    <s v="EMP11158"/>
    <n v="34"/>
    <x v="0"/>
    <x v="3"/>
    <x v="3"/>
    <x v="11"/>
    <x v="0"/>
    <x v="0"/>
    <n v="29906"/>
    <n v="4"/>
    <x v="12"/>
    <n v="12"/>
    <d v="2022-02-09T00:00:00"/>
    <n v="3"/>
    <x v="2"/>
    <s v="No"/>
    <s v="No"/>
    <n v="4"/>
    <n v="3"/>
  </r>
  <r>
    <n v="11159"/>
    <s v="EMP11159"/>
    <n v="24"/>
    <x v="0"/>
    <x v="2"/>
    <x v="4"/>
    <x v="4"/>
    <x v="1"/>
    <x v="0"/>
    <n v="48506"/>
    <n v="2"/>
    <x v="9"/>
    <n v="6"/>
    <d v="2021-10-29T00:00:00"/>
    <n v="2"/>
    <x v="1"/>
    <s v="No"/>
    <s v="Yes"/>
    <n v="0"/>
    <n v="2"/>
  </r>
  <r>
    <n v="11160"/>
    <s v="EMP11160"/>
    <n v="44"/>
    <x v="0"/>
    <x v="7"/>
    <x v="1"/>
    <x v="6"/>
    <x v="2"/>
    <x v="1"/>
    <n v="67826"/>
    <n v="1"/>
    <x v="9"/>
    <n v="13"/>
    <d v="2018-04-15T00:00:00"/>
    <n v="2"/>
    <x v="2"/>
    <s v="No"/>
    <s v="No"/>
    <n v="1"/>
    <n v="2"/>
  </r>
  <r>
    <n v="11161"/>
    <s v="EMP11161"/>
    <n v="21"/>
    <x v="0"/>
    <x v="5"/>
    <x v="2"/>
    <x v="14"/>
    <x v="0"/>
    <x v="0"/>
    <n v="29257"/>
    <n v="0"/>
    <x v="10"/>
    <n v="3"/>
    <d v="2020-12-31T00:00:00"/>
    <n v="2"/>
    <x v="2"/>
    <s v="No"/>
    <s v="Yes"/>
    <n v="2"/>
    <n v="4"/>
  </r>
  <r>
    <n v="11162"/>
    <s v="EMP11162"/>
    <n v="25"/>
    <x v="0"/>
    <x v="7"/>
    <x v="4"/>
    <x v="9"/>
    <x v="2"/>
    <x v="2"/>
    <n v="137138"/>
    <n v="1"/>
    <x v="3"/>
    <n v="7"/>
    <d v="2012-03-28T00:00:00"/>
    <n v="1"/>
    <x v="2"/>
    <s v="No"/>
    <s v="No"/>
    <n v="2"/>
    <n v="3"/>
  </r>
  <r>
    <n v="11163"/>
    <s v="EMP11163"/>
    <n v="26"/>
    <x v="0"/>
    <x v="2"/>
    <x v="1"/>
    <x v="7"/>
    <x v="1"/>
    <x v="0"/>
    <n v="85510"/>
    <n v="1"/>
    <x v="18"/>
    <n v="8"/>
    <d v="2022-12-08T00:00:00"/>
    <n v="3"/>
    <x v="4"/>
    <s v="Yes"/>
    <s v="Yes"/>
    <n v="0"/>
    <n v="1"/>
  </r>
  <r>
    <n v="11164"/>
    <s v="EMP11164"/>
    <n v="31"/>
    <x v="0"/>
    <x v="3"/>
    <x v="0"/>
    <x v="12"/>
    <x v="2"/>
    <x v="1"/>
    <n v="59708"/>
    <n v="4"/>
    <x v="0"/>
    <n v="4"/>
    <d v="2020-05-16T00:00:00"/>
    <n v="4"/>
    <x v="3"/>
    <s v="Yes"/>
    <s v="No"/>
    <n v="6"/>
    <n v="4"/>
  </r>
  <r>
    <n v="11165"/>
    <s v="EMP11165"/>
    <n v="37"/>
    <x v="1"/>
    <x v="5"/>
    <x v="4"/>
    <x v="9"/>
    <x v="3"/>
    <x v="0"/>
    <n v="52753"/>
    <n v="3"/>
    <x v="24"/>
    <n v="19"/>
    <d v="2017-11-30T00:00:00"/>
    <n v="2"/>
    <x v="1"/>
    <s v="Yes"/>
    <s v="No"/>
    <n v="4"/>
    <n v="1"/>
  </r>
  <r>
    <n v="11166"/>
    <s v="EMP11166"/>
    <n v="41"/>
    <x v="0"/>
    <x v="2"/>
    <x v="1"/>
    <x v="7"/>
    <x v="1"/>
    <x v="0"/>
    <n v="178336"/>
    <n v="3"/>
    <x v="25"/>
    <n v="23"/>
    <d v="2020-08-22T00:00:00"/>
    <n v="2"/>
    <x v="2"/>
    <s v="No"/>
    <s v="No"/>
    <n v="3"/>
    <n v="1"/>
  </r>
  <r>
    <n v="11167"/>
    <s v="EMP11167"/>
    <n v="29"/>
    <x v="0"/>
    <x v="5"/>
    <x v="1"/>
    <x v="7"/>
    <x v="2"/>
    <x v="1"/>
    <n v="47531"/>
    <n v="4"/>
    <x v="2"/>
    <n v="1"/>
    <d v="2023-11-28T00:00:00"/>
    <n v="4"/>
    <x v="0"/>
    <s v="No"/>
    <s v="No"/>
    <n v="0"/>
    <n v="1"/>
  </r>
  <r>
    <n v="11168"/>
    <s v="EMP11168"/>
    <n v="52"/>
    <x v="1"/>
    <x v="2"/>
    <x v="4"/>
    <x v="5"/>
    <x v="2"/>
    <x v="0"/>
    <n v="34451"/>
    <n v="4"/>
    <x v="23"/>
    <n v="28"/>
    <d v="2015-05-22T00:00:00"/>
    <n v="3"/>
    <x v="3"/>
    <s v="No"/>
    <s v="No"/>
    <n v="3"/>
    <n v="1"/>
  </r>
  <r>
    <n v="11169"/>
    <s v="EMP11169"/>
    <n v="30"/>
    <x v="1"/>
    <x v="6"/>
    <x v="1"/>
    <x v="7"/>
    <x v="0"/>
    <x v="2"/>
    <n v="126662"/>
    <n v="2"/>
    <x v="6"/>
    <n v="12"/>
    <d v="2017-08-08T00:00:00"/>
    <n v="2"/>
    <x v="2"/>
    <s v="Yes"/>
    <s v="No"/>
    <n v="0"/>
    <n v="4"/>
  </r>
  <r>
    <n v="11170"/>
    <s v="EMP11170"/>
    <n v="41"/>
    <x v="1"/>
    <x v="0"/>
    <x v="1"/>
    <x v="1"/>
    <x v="1"/>
    <x v="0"/>
    <n v="179954"/>
    <n v="2"/>
    <x v="15"/>
    <n v="23"/>
    <d v="2016-04-24T00:00:00"/>
    <n v="3"/>
    <x v="1"/>
    <s v="No"/>
    <s v="No"/>
    <n v="3"/>
    <n v="1"/>
  </r>
  <r>
    <n v="11171"/>
    <s v="EMP11171"/>
    <n v="54"/>
    <x v="1"/>
    <x v="6"/>
    <x v="3"/>
    <x v="3"/>
    <x v="0"/>
    <x v="2"/>
    <n v="158319"/>
    <n v="4"/>
    <x v="24"/>
    <n v="24"/>
    <d v="2012-04-06T00:00:00"/>
    <n v="4"/>
    <x v="0"/>
    <s v="Yes"/>
    <s v="Yes"/>
    <n v="5"/>
    <n v="3"/>
  </r>
  <r>
    <n v="11172"/>
    <s v="EMP11172"/>
    <n v="41"/>
    <x v="0"/>
    <x v="5"/>
    <x v="0"/>
    <x v="8"/>
    <x v="1"/>
    <x v="1"/>
    <n v="142491"/>
    <n v="2"/>
    <x v="16"/>
    <n v="19"/>
    <d v="2016-01-28T00:00:00"/>
    <n v="4"/>
    <x v="2"/>
    <s v="No"/>
    <s v="No"/>
    <n v="2"/>
    <n v="2"/>
  </r>
  <r>
    <n v="11173"/>
    <s v="EMP11173"/>
    <n v="51"/>
    <x v="1"/>
    <x v="3"/>
    <x v="4"/>
    <x v="9"/>
    <x v="2"/>
    <x v="1"/>
    <n v="69694"/>
    <n v="0"/>
    <x v="9"/>
    <n v="10"/>
    <d v="2015-06-12T00:00:00"/>
    <n v="2"/>
    <x v="0"/>
    <s v="Yes"/>
    <s v="Yes"/>
    <n v="1"/>
    <n v="1"/>
  </r>
  <r>
    <n v="11174"/>
    <s v="EMP11174"/>
    <n v="31"/>
    <x v="0"/>
    <x v="3"/>
    <x v="3"/>
    <x v="3"/>
    <x v="1"/>
    <x v="0"/>
    <n v="99930"/>
    <n v="1"/>
    <x v="10"/>
    <n v="2"/>
    <d v="2019-03-27T00:00:00"/>
    <n v="3"/>
    <x v="1"/>
    <s v="No"/>
    <s v="No"/>
    <n v="6"/>
    <n v="4"/>
  </r>
  <r>
    <n v="11175"/>
    <s v="EMP11175"/>
    <n v="36"/>
    <x v="1"/>
    <x v="0"/>
    <x v="1"/>
    <x v="1"/>
    <x v="3"/>
    <x v="2"/>
    <n v="65414"/>
    <n v="0"/>
    <x v="13"/>
    <n v="15"/>
    <d v="2018-08-27T00:00:00"/>
    <n v="3"/>
    <x v="1"/>
    <s v="No"/>
    <s v="No"/>
    <n v="4"/>
    <n v="1"/>
  </r>
  <r>
    <n v="11176"/>
    <s v="EMP11176"/>
    <n v="27"/>
    <x v="0"/>
    <x v="2"/>
    <x v="2"/>
    <x v="2"/>
    <x v="1"/>
    <x v="1"/>
    <n v="78677"/>
    <n v="1"/>
    <x v="10"/>
    <n v="4"/>
    <d v="2024-01-27T00:00:00"/>
    <n v="1"/>
    <x v="3"/>
    <s v="No"/>
    <s v="Yes"/>
    <n v="1"/>
    <n v="2"/>
  </r>
  <r>
    <n v="11177"/>
    <s v="EMP11177"/>
    <n v="25"/>
    <x v="1"/>
    <x v="3"/>
    <x v="0"/>
    <x v="0"/>
    <x v="3"/>
    <x v="2"/>
    <n v="102613"/>
    <n v="2"/>
    <x v="10"/>
    <n v="6"/>
    <d v="2024-01-27T00:00:00"/>
    <n v="1"/>
    <x v="3"/>
    <s v="Yes"/>
    <s v="No"/>
    <n v="6"/>
    <n v="1"/>
  </r>
  <r>
    <n v="11178"/>
    <s v="EMP11178"/>
    <n v="37"/>
    <x v="0"/>
    <x v="0"/>
    <x v="2"/>
    <x v="2"/>
    <x v="3"/>
    <x v="0"/>
    <n v="127095"/>
    <n v="4"/>
    <x v="12"/>
    <n v="13"/>
    <d v="2014-12-30T00:00:00"/>
    <n v="4"/>
    <x v="4"/>
    <s v="No"/>
    <s v="No"/>
    <n v="5"/>
    <n v="4"/>
  </r>
  <r>
    <n v="11179"/>
    <s v="EMP11179"/>
    <n v="54"/>
    <x v="1"/>
    <x v="2"/>
    <x v="1"/>
    <x v="1"/>
    <x v="0"/>
    <x v="1"/>
    <n v="126637"/>
    <n v="3"/>
    <x v="15"/>
    <n v="26"/>
    <d v="2018-04-27T00:00:00"/>
    <n v="2"/>
    <x v="2"/>
    <s v="No"/>
    <s v="No"/>
    <n v="2"/>
    <n v="2"/>
  </r>
  <r>
    <n v="11180"/>
    <s v="EMP11180"/>
    <n v="30"/>
    <x v="1"/>
    <x v="4"/>
    <x v="0"/>
    <x v="8"/>
    <x v="0"/>
    <x v="2"/>
    <n v="62966"/>
    <n v="1"/>
    <x v="19"/>
    <n v="3"/>
    <d v="2016-05-02T00:00:00"/>
    <n v="3"/>
    <x v="0"/>
    <s v="Yes"/>
    <s v="No"/>
    <n v="1"/>
    <n v="1"/>
  </r>
  <r>
    <n v="11181"/>
    <s v="EMP11181"/>
    <n v="52"/>
    <x v="0"/>
    <x v="2"/>
    <x v="3"/>
    <x v="3"/>
    <x v="0"/>
    <x v="1"/>
    <n v="48605"/>
    <n v="1"/>
    <x v="16"/>
    <n v="22"/>
    <d v="2015-06-10T00:00:00"/>
    <n v="2"/>
    <x v="3"/>
    <s v="No"/>
    <s v="No"/>
    <n v="5"/>
    <n v="1"/>
  </r>
  <r>
    <n v="11182"/>
    <s v="EMP11182"/>
    <n v="48"/>
    <x v="1"/>
    <x v="5"/>
    <x v="0"/>
    <x v="0"/>
    <x v="1"/>
    <x v="1"/>
    <n v="132432"/>
    <n v="2"/>
    <x v="2"/>
    <n v="2"/>
    <d v="2012-01-18T00:00:00"/>
    <n v="2"/>
    <x v="0"/>
    <s v="Yes"/>
    <s v="No"/>
    <n v="3"/>
    <n v="2"/>
  </r>
  <r>
    <n v="11183"/>
    <s v="EMP11183"/>
    <n v="41"/>
    <x v="0"/>
    <x v="0"/>
    <x v="0"/>
    <x v="0"/>
    <x v="2"/>
    <x v="1"/>
    <n v="110626"/>
    <n v="1"/>
    <x v="9"/>
    <n v="9"/>
    <d v="2017-06-24T00:00:00"/>
    <n v="4"/>
    <x v="0"/>
    <s v="No"/>
    <s v="No"/>
    <n v="1"/>
    <n v="1"/>
  </r>
  <r>
    <n v="11184"/>
    <s v="EMP11184"/>
    <n v="46"/>
    <x v="1"/>
    <x v="5"/>
    <x v="0"/>
    <x v="12"/>
    <x v="3"/>
    <x v="1"/>
    <n v="67995"/>
    <n v="1"/>
    <x v="22"/>
    <n v="20"/>
    <d v="2017-06-22T00:00:00"/>
    <n v="2"/>
    <x v="4"/>
    <s v="No"/>
    <s v="No"/>
    <n v="3"/>
    <n v="1"/>
  </r>
  <r>
    <n v="11185"/>
    <s v="EMP11185"/>
    <n v="28"/>
    <x v="1"/>
    <x v="4"/>
    <x v="2"/>
    <x v="2"/>
    <x v="0"/>
    <x v="0"/>
    <n v="71408"/>
    <n v="1"/>
    <x v="4"/>
    <n v="10"/>
    <d v="2014-05-08T00:00:00"/>
    <n v="2"/>
    <x v="0"/>
    <s v="Yes"/>
    <s v="No"/>
    <n v="6"/>
    <n v="2"/>
  </r>
  <r>
    <n v="11186"/>
    <s v="EMP11186"/>
    <n v="30"/>
    <x v="0"/>
    <x v="4"/>
    <x v="1"/>
    <x v="7"/>
    <x v="3"/>
    <x v="2"/>
    <n v="166705"/>
    <n v="0"/>
    <x v="18"/>
    <n v="11"/>
    <d v="2019-11-01T00:00:00"/>
    <n v="4"/>
    <x v="4"/>
    <s v="No"/>
    <s v="No"/>
    <n v="3"/>
    <n v="4"/>
  </r>
  <r>
    <n v="11187"/>
    <s v="EMP11187"/>
    <n v="23"/>
    <x v="1"/>
    <x v="4"/>
    <x v="0"/>
    <x v="8"/>
    <x v="2"/>
    <x v="0"/>
    <n v="122054"/>
    <n v="0"/>
    <x v="0"/>
    <n v="5"/>
    <d v="2012-02-21T00:00:00"/>
    <n v="2"/>
    <x v="4"/>
    <s v="No"/>
    <s v="No"/>
    <n v="4"/>
    <n v="4"/>
  </r>
  <r>
    <n v="11188"/>
    <s v="EMP11188"/>
    <n v="50"/>
    <x v="0"/>
    <x v="2"/>
    <x v="4"/>
    <x v="5"/>
    <x v="2"/>
    <x v="1"/>
    <n v="117364"/>
    <n v="3"/>
    <x v="8"/>
    <n v="24"/>
    <d v="2023-12-17T00:00:00"/>
    <n v="2"/>
    <x v="3"/>
    <s v="No"/>
    <s v="No"/>
    <n v="5"/>
    <n v="2"/>
  </r>
  <r>
    <n v="11189"/>
    <s v="EMP11189"/>
    <n v="44"/>
    <x v="1"/>
    <x v="1"/>
    <x v="4"/>
    <x v="9"/>
    <x v="3"/>
    <x v="0"/>
    <n v="164949"/>
    <n v="2"/>
    <x v="11"/>
    <n v="14"/>
    <d v="2019-12-09T00:00:00"/>
    <n v="2"/>
    <x v="1"/>
    <s v="No"/>
    <s v="No"/>
    <n v="2"/>
    <n v="2"/>
  </r>
  <r>
    <n v="11190"/>
    <s v="EMP11190"/>
    <n v="48"/>
    <x v="0"/>
    <x v="7"/>
    <x v="2"/>
    <x v="2"/>
    <x v="2"/>
    <x v="1"/>
    <n v="141480"/>
    <n v="3"/>
    <x v="17"/>
    <n v="27"/>
    <d v="2015-01-23T00:00:00"/>
    <n v="2"/>
    <x v="0"/>
    <s v="No"/>
    <s v="No"/>
    <n v="3"/>
    <n v="4"/>
  </r>
  <r>
    <n v="11191"/>
    <s v="EMP11191"/>
    <n v="25"/>
    <x v="1"/>
    <x v="7"/>
    <x v="2"/>
    <x v="2"/>
    <x v="2"/>
    <x v="1"/>
    <n v="175495"/>
    <n v="3"/>
    <x v="4"/>
    <n v="7"/>
    <d v="2012-06-25T00:00:00"/>
    <n v="3"/>
    <x v="0"/>
    <s v="No"/>
    <s v="No"/>
    <n v="2"/>
    <n v="3"/>
  </r>
  <r>
    <n v="11192"/>
    <s v="EMP11192"/>
    <n v="25"/>
    <x v="0"/>
    <x v="7"/>
    <x v="4"/>
    <x v="9"/>
    <x v="2"/>
    <x v="0"/>
    <n v="157138"/>
    <n v="3"/>
    <x v="0"/>
    <n v="5"/>
    <d v="2021-03-20T00:00:00"/>
    <n v="1"/>
    <x v="4"/>
    <s v="No"/>
    <s v="No"/>
    <n v="2"/>
    <n v="1"/>
  </r>
  <r>
    <n v="11193"/>
    <s v="EMP11193"/>
    <n v="41"/>
    <x v="0"/>
    <x v="6"/>
    <x v="3"/>
    <x v="11"/>
    <x v="0"/>
    <x v="0"/>
    <n v="68690"/>
    <n v="1"/>
    <x v="21"/>
    <n v="23"/>
    <d v="2020-11-05T00:00:00"/>
    <n v="4"/>
    <x v="2"/>
    <s v="No"/>
    <s v="No"/>
    <n v="3"/>
    <n v="1"/>
  </r>
  <r>
    <n v="11194"/>
    <s v="EMP11194"/>
    <n v="39"/>
    <x v="0"/>
    <x v="4"/>
    <x v="4"/>
    <x v="9"/>
    <x v="1"/>
    <x v="0"/>
    <n v="29739"/>
    <n v="4"/>
    <x v="14"/>
    <n v="19"/>
    <d v="2018-01-25T00:00:00"/>
    <n v="2"/>
    <x v="3"/>
    <s v="No"/>
    <s v="No"/>
    <n v="2"/>
    <n v="4"/>
  </r>
  <r>
    <n v="11195"/>
    <s v="EMP11195"/>
    <n v="55"/>
    <x v="0"/>
    <x v="0"/>
    <x v="3"/>
    <x v="3"/>
    <x v="1"/>
    <x v="2"/>
    <n v="149184"/>
    <n v="2"/>
    <x v="18"/>
    <n v="9"/>
    <d v="2019-10-18T00:00:00"/>
    <n v="1"/>
    <x v="3"/>
    <s v="No"/>
    <s v="No"/>
    <n v="0"/>
    <n v="2"/>
  </r>
  <r>
    <n v="11196"/>
    <s v="EMP11196"/>
    <n v="43"/>
    <x v="1"/>
    <x v="1"/>
    <x v="0"/>
    <x v="8"/>
    <x v="3"/>
    <x v="2"/>
    <n v="130721"/>
    <n v="0"/>
    <x v="7"/>
    <n v="8"/>
    <d v="2016-07-23T00:00:00"/>
    <n v="3"/>
    <x v="0"/>
    <s v="Yes"/>
    <s v="No"/>
    <n v="1"/>
    <n v="4"/>
  </r>
  <r>
    <n v="11197"/>
    <s v="EMP11197"/>
    <n v="39"/>
    <x v="1"/>
    <x v="0"/>
    <x v="2"/>
    <x v="13"/>
    <x v="0"/>
    <x v="1"/>
    <n v="142656"/>
    <n v="3"/>
    <x v="8"/>
    <n v="18"/>
    <d v="2023-04-10T00:00:00"/>
    <n v="2"/>
    <x v="4"/>
    <s v="No"/>
    <s v="No"/>
    <n v="5"/>
    <n v="1"/>
  </r>
  <r>
    <n v="11198"/>
    <s v="EMP11198"/>
    <n v="34"/>
    <x v="1"/>
    <x v="2"/>
    <x v="0"/>
    <x v="0"/>
    <x v="1"/>
    <x v="1"/>
    <n v="122612"/>
    <n v="4"/>
    <x v="7"/>
    <n v="3"/>
    <d v="2017-03-06T00:00:00"/>
    <n v="1"/>
    <x v="4"/>
    <s v="Yes"/>
    <s v="No"/>
    <n v="3"/>
    <n v="3"/>
  </r>
  <r>
    <n v="11199"/>
    <s v="EMP11199"/>
    <n v="56"/>
    <x v="1"/>
    <x v="6"/>
    <x v="3"/>
    <x v="11"/>
    <x v="0"/>
    <x v="2"/>
    <n v="123100"/>
    <n v="2"/>
    <x v="9"/>
    <n v="9"/>
    <d v="2012-11-12T00:00:00"/>
    <n v="4"/>
    <x v="4"/>
    <s v="No"/>
    <s v="No"/>
    <n v="1"/>
    <n v="3"/>
  </r>
  <r>
    <n v="11200"/>
    <s v="EMP11200"/>
    <n v="32"/>
    <x v="0"/>
    <x v="2"/>
    <x v="4"/>
    <x v="5"/>
    <x v="3"/>
    <x v="0"/>
    <n v="57737"/>
    <n v="2"/>
    <x v="12"/>
    <n v="9"/>
    <d v="2019-06-10T00:00:00"/>
    <n v="4"/>
    <x v="1"/>
    <s v="Yes"/>
    <s v="No"/>
    <n v="3"/>
    <n v="4"/>
  </r>
  <r>
    <n v="11201"/>
    <s v="EMP11201"/>
    <n v="39"/>
    <x v="1"/>
    <x v="5"/>
    <x v="3"/>
    <x v="3"/>
    <x v="1"/>
    <x v="2"/>
    <n v="122613"/>
    <n v="0"/>
    <x v="24"/>
    <n v="21"/>
    <d v="2021-10-20T00:00:00"/>
    <n v="4"/>
    <x v="3"/>
    <s v="No"/>
    <s v="No"/>
    <n v="1"/>
    <n v="3"/>
  </r>
  <r>
    <n v="11202"/>
    <s v="EMP11202"/>
    <n v="43"/>
    <x v="0"/>
    <x v="6"/>
    <x v="3"/>
    <x v="3"/>
    <x v="0"/>
    <x v="0"/>
    <n v="51641"/>
    <n v="3"/>
    <x v="9"/>
    <n v="5"/>
    <d v="2012-01-28T00:00:00"/>
    <n v="2"/>
    <x v="2"/>
    <s v="No"/>
    <s v="No"/>
    <n v="5"/>
    <n v="4"/>
  </r>
  <r>
    <n v="11203"/>
    <s v="EMP11203"/>
    <n v="48"/>
    <x v="1"/>
    <x v="1"/>
    <x v="4"/>
    <x v="5"/>
    <x v="2"/>
    <x v="0"/>
    <n v="165527"/>
    <n v="1"/>
    <x v="15"/>
    <n v="28"/>
    <d v="2017-07-11T00:00:00"/>
    <n v="3"/>
    <x v="2"/>
    <s v="No"/>
    <s v="No"/>
    <n v="5"/>
    <n v="3"/>
  </r>
  <r>
    <n v="11204"/>
    <s v="EMP11204"/>
    <n v="41"/>
    <x v="0"/>
    <x v="7"/>
    <x v="1"/>
    <x v="6"/>
    <x v="0"/>
    <x v="0"/>
    <n v="131451"/>
    <n v="2"/>
    <x v="7"/>
    <n v="11"/>
    <d v="2019-05-08T00:00:00"/>
    <n v="1"/>
    <x v="0"/>
    <s v="No"/>
    <s v="No"/>
    <n v="6"/>
    <n v="1"/>
  </r>
  <r>
    <n v="11205"/>
    <s v="EMP11205"/>
    <n v="26"/>
    <x v="1"/>
    <x v="5"/>
    <x v="3"/>
    <x v="11"/>
    <x v="2"/>
    <x v="0"/>
    <n v="142502"/>
    <n v="2"/>
    <x v="3"/>
    <n v="8"/>
    <d v="2018-01-14T00:00:00"/>
    <n v="4"/>
    <x v="0"/>
    <s v="No"/>
    <s v="No"/>
    <n v="5"/>
    <n v="3"/>
  </r>
  <r>
    <n v="11206"/>
    <s v="EMP11206"/>
    <n v="28"/>
    <x v="1"/>
    <x v="5"/>
    <x v="0"/>
    <x v="12"/>
    <x v="0"/>
    <x v="2"/>
    <n v="177195"/>
    <n v="1"/>
    <x v="0"/>
    <n v="10"/>
    <d v="2016-06-21T00:00:00"/>
    <n v="4"/>
    <x v="0"/>
    <s v="Yes"/>
    <s v="No"/>
    <n v="4"/>
    <n v="1"/>
  </r>
  <r>
    <n v="11207"/>
    <s v="EMP11207"/>
    <n v="28"/>
    <x v="0"/>
    <x v="6"/>
    <x v="1"/>
    <x v="7"/>
    <x v="3"/>
    <x v="0"/>
    <n v="135437"/>
    <n v="4"/>
    <x v="10"/>
    <n v="2"/>
    <d v="2016-07-04T00:00:00"/>
    <n v="4"/>
    <x v="0"/>
    <s v="Yes"/>
    <s v="No"/>
    <n v="4"/>
    <n v="2"/>
  </r>
  <r>
    <n v="11208"/>
    <s v="EMP11208"/>
    <n v="43"/>
    <x v="0"/>
    <x v="3"/>
    <x v="2"/>
    <x v="14"/>
    <x v="1"/>
    <x v="2"/>
    <n v="150807"/>
    <n v="0"/>
    <x v="14"/>
    <n v="24"/>
    <d v="2016-05-27T00:00:00"/>
    <n v="3"/>
    <x v="2"/>
    <s v="Yes"/>
    <s v="No"/>
    <n v="0"/>
    <n v="4"/>
  </r>
  <r>
    <n v="11209"/>
    <s v="EMP11209"/>
    <n v="41"/>
    <x v="0"/>
    <x v="0"/>
    <x v="3"/>
    <x v="11"/>
    <x v="0"/>
    <x v="1"/>
    <n v="110835"/>
    <n v="4"/>
    <x v="17"/>
    <n v="23"/>
    <d v="2022-10-28T00:00:00"/>
    <n v="1"/>
    <x v="1"/>
    <s v="No"/>
    <s v="No"/>
    <n v="3"/>
    <n v="4"/>
  </r>
  <r>
    <n v="11210"/>
    <s v="EMP11210"/>
    <n v="38"/>
    <x v="1"/>
    <x v="3"/>
    <x v="1"/>
    <x v="1"/>
    <x v="0"/>
    <x v="2"/>
    <n v="155171"/>
    <n v="1"/>
    <x v="19"/>
    <n v="9"/>
    <d v="2021-12-05T00:00:00"/>
    <n v="2"/>
    <x v="4"/>
    <s v="No"/>
    <s v="No"/>
    <n v="1"/>
    <n v="3"/>
  </r>
  <r>
    <n v="11211"/>
    <s v="EMP11211"/>
    <n v="48"/>
    <x v="1"/>
    <x v="1"/>
    <x v="4"/>
    <x v="4"/>
    <x v="3"/>
    <x v="0"/>
    <n v="114510"/>
    <n v="4"/>
    <x v="10"/>
    <n v="1"/>
    <d v="2012-10-29T00:00:00"/>
    <n v="1"/>
    <x v="0"/>
    <s v="Yes"/>
    <s v="No"/>
    <n v="1"/>
    <n v="3"/>
  </r>
  <r>
    <n v="11212"/>
    <s v="EMP11212"/>
    <n v="26"/>
    <x v="1"/>
    <x v="2"/>
    <x v="1"/>
    <x v="7"/>
    <x v="3"/>
    <x v="1"/>
    <n v="161856"/>
    <n v="2"/>
    <x v="0"/>
    <n v="8"/>
    <d v="2015-10-26T00:00:00"/>
    <n v="4"/>
    <x v="2"/>
    <s v="No"/>
    <s v="No"/>
    <n v="4"/>
    <n v="3"/>
  </r>
  <r>
    <n v="11213"/>
    <s v="EMP11213"/>
    <n v="57"/>
    <x v="1"/>
    <x v="6"/>
    <x v="4"/>
    <x v="9"/>
    <x v="0"/>
    <x v="2"/>
    <n v="161288"/>
    <n v="4"/>
    <x v="0"/>
    <n v="12"/>
    <d v="2014-06-29T00:00:00"/>
    <n v="4"/>
    <x v="0"/>
    <s v="No"/>
    <s v="Yes"/>
    <n v="4"/>
    <n v="1"/>
  </r>
  <r>
    <n v="11214"/>
    <s v="EMP11214"/>
    <n v="54"/>
    <x v="0"/>
    <x v="2"/>
    <x v="1"/>
    <x v="1"/>
    <x v="2"/>
    <x v="2"/>
    <n v="143450"/>
    <n v="0"/>
    <x v="19"/>
    <n v="9"/>
    <d v="2012-04-27T00:00:00"/>
    <n v="3"/>
    <x v="2"/>
    <s v="No"/>
    <s v="No"/>
    <n v="3"/>
    <n v="4"/>
  </r>
  <r>
    <n v="11215"/>
    <s v="EMP11215"/>
    <n v="46"/>
    <x v="0"/>
    <x v="3"/>
    <x v="1"/>
    <x v="6"/>
    <x v="0"/>
    <x v="0"/>
    <n v="46757"/>
    <n v="4"/>
    <x v="9"/>
    <n v="8"/>
    <d v="2012-08-31T00:00:00"/>
    <n v="2"/>
    <x v="0"/>
    <s v="Yes"/>
    <s v="No"/>
    <n v="3"/>
    <n v="1"/>
  </r>
  <r>
    <n v="11216"/>
    <s v="EMP11216"/>
    <n v="57"/>
    <x v="0"/>
    <x v="1"/>
    <x v="3"/>
    <x v="11"/>
    <x v="2"/>
    <x v="0"/>
    <n v="30941"/>
    <n v="4"/>
    <x v="17"/>
    <n v="25"/>
    <d v="2014-05-13T00:00:00"/>
    <n v="4"/>
    <x v="4"/>
    <s v="No"/>
    <s v="No"/>
    <n v="4"/>
    <n v="2"/>
  </r>
  <r>
    <n v="11217"/>
    <s v="EMP11217"/>
    <n v="26"/>
    <x v="1"/>
    <x v="1"/>
    <x v="1"/>
    <x v="1"/>
    <x v="1"/>
    <x v="0"/>
    <n v="157275"/>
    <n v="3"/>
    <x v="18"/>
    <n v="8"/>
    <d v="2022-06-03T00:00:00"/>
    <n v="1"/>
    <x v="3"/>
    <s v="No"/>
    <s v="Yes"/>
    <n v="0"/>
    <n v="2"/>
  </r>
  <r>
    <n v="11218"/>
    <s v="EMP11218"/>
    <n v="21"/>
    <x v="0"/>
    <x v="1"/>
    <x v="2"/>
    <x v="14"/>
    <x v="0"/>
    <x v="0"/>
    <n v="164627"/>
    <n v="3"/>
    <x v="10"/>
    <n v="3"/>
    <d v="2018-11-23T00:00:00"/>
    <n v="1"/>
    <x v="0"/>
    <s v="Yes"/>
    <s v="No"/>
    <n v="0"/>
    <n v="3"/>
  </r>
  <r>
    <n v="11219"/>
    <s v="EMP11219"/>
    <n v="53"/>
    <x v="0"/>
    <x v="7"/>
    <x v="2"/>
    <x v="14"/>
    <x v="1"/>
    <x v="2"/>
    <n v="36197"/>
    <n v="0"/>
    <x v="12"/>
    <n v="14"/>
    <d v="2013-05-14T00:00:00"/>
    <n v="3"/>
    <x v="0"/>
    <s v="No"/>
    <s v="No"/>
    <n v="3"/>
    <n v="2"/>
  </r>
  <r>
    <n v="11220"/>
    <s v="EMP11220"/>
    <n v="29"/>
    <x v="1"/>
    <x v="5"/>
    <x v="4"/>
    <x v="9"/>
    <x v="1"/>
    <x v="2"/>
    <n v="45674"/>
    <n v="1"/>
    <x v="7"/>
    <n v="8"/>
    <d v="2023-06-07T00:00:00"/>
    <n v="1"/>
    <x v="3"/>
    <s v="No"/>
    <s v="No"/>
    <n v="5"/>
    <n v="3"/>
  </r>
  <r>
    <n v="11221"/>
    <s v="EMP11221"/>
    <n v="48"/>
    <x v="0"/>
    <x v="1"/>
    <x v="2"/>
    <x v="2"/>
    <x v="3"/>
    <x v="2"/>
    <n v="121132"/>
    <n v="1"/>
    <x v="15"/>
    <n v="24"/>
    <d v="2022-02-06T00:00:00"/>
    <n v="4"/>
    <x v="0"/>
    <s v="No"/>
    <s v="No"/>
    <n v="1"/>
    <n v="3"/>
  </r>
  <r>
    <n v="11222"/>
    <s v="EMP11222"/>
    <n v="27"/>
    <x v="1"/>
    <x v="5"/>
    <x v="3"/>
    <x v="10"/>
    <x v="3"/>
    <x v="2"/>
    <n v="101068"/>
    <n v="1"/>
    <x v="7"/>
    <n v="9"/>
    <d v="2012-12-14T00:00:00"/>
    <n v="4"/>
    <x v="3"/>
    <s v="No"/>
    <s v="No"/>
    <n v="6"/>
    <n v="2"/>
  </r>
  <r>
    <n v="11223"/>
    <s v="EMP11223"/>
    <n v="47"/>
    <x v="1"/>
    <x v="3"/>
    <x v="2"/>
    <x v="13"/>
    <x v="2"/>
    <x v="2"/>
    <n v="132442"/>
    <n v="0"/>
    <x v="2"/>
    <n v="5"/>
    <d v="2017-08-04T00:00:00"/>
    <n v="4"/>
    <x v="3"/>
    <s v="Yes"/>
    <s v="No"/>
    <n v="0"/>
    <n v="1"/>
  </r>
  <r>
    <n v="11224"/>
    <s v="EMP11224"/>
    <n v="50"/>
    <x v="1"/>
    <x v="1"/>
    <x v="2"/>
    <x v="13"/>
    <x v="0"/>
    <x v="0"/>
    <n v="78670"/>
    <n v="1"/>
    <x v="20"/>
    <n v="18"/>
    <d v="2018-09-20T00:00:00"/>
    <n v="1"/>
    <x v="2"/>
    <s v="No"/>
    <s v="No"/>
    <n v="3"/>
    <n v="2"/>
  </r>
  <r>
    <n v="11225"/>
    <s v="EMP11225"/>
    <n v="30"/>
    <x v="1"/>
    <x v="4"/>
    <x v="0"/>
    <x v="12"/>
    <x v="2"/>
    <x v="1"/>
    <n v="135021"/>
    <n v="2"/>
    <x v="7"/>
    <n v="9"/>
    <d v="2015-01-05T00:00:00"/>
    <n v="3"/>
    <x v="4"/>
    <s v="No"/>
    <s v="No"/>
    <n v="0"/>
    <n v="2"/>
  </r>
  <r>
    <n v="11226"/>
    <s v="EMP11226"/>
    <n v="34"/>
    <x v="0"/>
    <x v="0"/>
    <x v="2"/>
    <x v="2"/>
    <x v="1"/>
    <x v="0"/>
    <n v="175823"/>
    <n v="4"/>
    <x v="13"/>
    <n v="13"/>
    <d v="2021-05-20T00:00:00"/>
    <n v="3"/>
    <x v="0"/>
    <s v="No"/>
    <s v="No"/>
    <n v="4"/>
    <n v="4"/>
  </r>
  <r>
    <n v="11227"/>
    <s v="EMP11227"/>
    <n v="43"/>
    <x v="0"/>
    <x v="7"/>
    <x v="3"/>
    <x v="11"/>
    <x v="0"/>
    <x v="2"/>
    <n v="87162"/>
    <n v="2"/>
    <x v="1"/>
    <n v="25"/>
    <d v="2024-01-22T00:00:00"/>
    <n v="2"/>
    <x v="3"/>
    <s v="No"/>
    <s v="No"/>
    <n v="5"/>
    <n v="4"/>
  </r>
  <r>
    <n v="11228"/>
    <s v="EMP11228"/>
    <n v="28"/>
    <x v="0"/>
    <x v="4"/>
    <x v="2"/>
    <x v="13"/>
    <x v="3"/>
    <x v="0"/>
    <n v="125597"/>
    <n v="4"/>
    <x v="0"/>
    <n v="4"/>
    <d v="2016-07-21T00:00:00"/>
    <n v="4"/>
    <x v="4"/>
    <s v="No"/>
    <s v="No"/>
    <n v="5"/>
    <n v="3"/>
  </r>
  <r>
    <n v="11229"/>
    <s v="EMP11229"/>
    <n v="35"/>
    <x v="0"/>
    <x v="5"/>
    <x v="2"/>
    <x v="14"/>
    <x v="0"/>
    <x v="1"/>
    <n v="131090"/>
    <n v="0"/>
    <x v="12"/>
    <n v="16"/>
    <d v="2022-01-30T00:00:00"/>
    <n v="1"/>
    <x v="1"/>
    <s v="Yes"/>
    <s v="No"/>
    <n v="1"/>
    <n v="4"/>
  </r>
  <r>
    <n v="11230"/>
    <s v="EMP11230"/>
    <n v="55"/>
    <x v="0"/>
    <x v="2"/>
    <x v="0"/>
    <x v="0"/>
    <x v="0"/>
    <x v="1"/>
    <n v="128782"/>
    <n v="1"/>
    <x v="0"/>
    <n v="9"/>
    <d v="2017-12-06T00:00:00"/>
    <n v="2"/>
    <x v="3"/>
    <s v="No"/>
    <s v="No"/>
    <n v="4"/>
    <n v="1"/>
  </r>
  <r>
    <n v="11231"/>
    <s v="EMP11231"/>
    <n v="50"/>
    <x v="0"/>
    <x v="7"/>
    <x v="3"/>
    <x v="11"/>
    <x v="2"/>
    <x v="0"/>
    <n v="26919"/>
    <n v="4"/>
    <x v="18"/>
    <n v="12"/>
    <d v="2013-06-27T00:00:00"/>
    <n v="2"/>
    <x v="2"/>
    <s v="Yes"/>
    <s v="No"/>
    <n v="2"/>
    <n v="3"/>
  </r>
  <r>
    <n v="11232"/>
    <s v="EMP11232"/>
    <n v="25"/>
    <x v="0"/>
    <x v="7"/>
    <x v="1"/>
    <x v="6"/>
    <x v="0"/>
    <x v="1"/>
    <n v="151542"/>
    <n v="4"/>
    <x v="0"/>
    <n v="5"/>
    <d v="2015-03-29T00:00:00"/>
    <n v="4"/>
    <x v="2"/>
    <s v="Yes"/>
    <s v="No"/>
    <n v="5"/>
    <n v="4"/>
  </r>
  <r>
    <n v="11233"/>
    <s v="EMP11233"/>
    <n v="47"/>
    <x v="0"/>
    <x v="6"/>
    <x v="3"/>
    <x v="3"/>
    <x v="1"/>
    <x v="2"/>
    <n v="73059"/>
    <n v="0"/>
    <x v="9"/>
    <n v="10"/>
    <d v="2013-10-02T00:00:00"/>
    <n v="3"/>
    <x v="2"/>
    <s v="No"/>
    <s v="No"/>
    <n v="1"/>
    <n v="4"/>
  </r>
  <r>
    <n v="11234"/>
    <s v="EMP11234"/>
    <n v="55"/>
    <x v="0"/>
    <x v="3"/>
    <x v="0"/>
    <x v="0"/>
    <x v="1"/>
    <x v="0"/>
    <n v="34291"/>
    <n v="3"/>
    <x v="4"/>
    <n v="10"/>
    <d v="2020-07-31T00:00:00"/>
    <n v="1"/>
    <x v="2"/>
    <s v="No"/>
    <s v="No"/>
    <n v="4"/>
    <n v="4"/>
  </r>
  <r>
    <n v="11235"/>
    <s v="EMP11235"/>
    <n v="31"/>
    <x v="0"/>
    <x v="5"/>
    <x v="4"/>
    <x v="4"/>
    <x v="3"/>
    <x v="2"/>
    <n v="64700"/>
    <n v="1"/>
    <x v="11"/>
    <n v="12"/>
    <d v="2012-09-17T00:00:00"/>
    <n v="1"/>
    <x v="0"/>
    <s v="No"/>
    <s v="No"/>
    <n v="2"/>
    <n v="2"/>
  </r>
  <r>
    <n v="11236"/>
    <s v="EMP11236"/>
    <n v="58"/>
    <x v="0"/>
    <x v="4"/>
    <x v="4"/>
    <x v="4"/>
    <x v="3"/>
    <x v="0"/>
    <n v="27615"/>
    <n v="1"/>
    <x v="20"/>
    <n v="17"/>
    <d v="2022-09-02T00:00:00"/>
    <n v="3"/>
    <x v="0"/>
    <s v="No"/>
    <s v="Yes"/>
    <n v="0"/>
    <n v="1"/>
  </r>
  <r>
    <n v="11237"/>
    <s v="EMP11237"/>
    <n v="50"/>
    <x v="0"/>
    <x v="5"/>
    <x v="4"/>
    <x v="5"/>
    <x v="3"/>
    <x v="1"/>
    <n v="74678"/>
    <n v="0"/>
    <x v="1"/>
    <n v="24"/>
    <d v="2022-02-15T00:00:00"/>
    <n v="4"/>
    <x v="3"/>
    <s v="Yes"/>
    <s v="Yes"/>
    <n v="5"/>
    <n v="4"/>
  </r>
  <r>
    <n v="11238"/>
    <s v="EMP11238"/>
    <n v="32"/>
    <x v="0"/>
    <x v="2"/>
    <x v="4"/>
    <x v="5"/>
    <x v="3"/>
    <x v="0"/>
    <n v="31540"/>
    <n v="3"/>
    <x v="11"/>
    <n v="14"/>
    <d v="2019-02-03T00:00:00"/>
    <n v="1"/>
    <x v="0"/>
    <s v="No"/>
    <s v="No"/>
    <n v="1"/>
    <n v="1"/>
  </r>
  <r>
    <n v="11239"/>
    <s v="EMP11239"/>
    <n v="50"/>
    <x v="1"/>
    <x v="5"/>
    <x v="4"/>
    <x v="5"/>
    <x v="2"/>
    <x v="2"/>
    <n v="105319"/>
    <n v="1"/>
    <x v="3"/>
    <n v="13"/>
    <d v="2013-03-16T00:00:00"/>
    <n v="2"/>
    <x v="1"/>
    <s v="No"/>
    <s v="No"/>
    <n v="1"/>
    <n v="1"/>
  </r>
  <r>
    <n v="11240"/>
    <s v="EMP11240"/>
    <n v="30"/>
    <x v="1"/>
    <x v="0"/>
    <x v="4"/>
    <x v="5"/>
    <x v="2"/>
    <x v="2"/>
    <n v="72470"/>
    <n v="3"/>
    <x v="7"/>
    <n v="7"/>
    <d v="2013-11-05T00:00:00"/>
    <n v="4"/>
    <x v="2"/>
    <s v="Yes"/>
    <s v="No"/>
    <n v="3"/>
    <n v="1"/>
  </r>
  <r>
    <n v="11241"/>
    <s v="EMP11241"/>
    <n v="32"/>
    <x v="1"/>
    <x v="4"/>
    <x v="1"/>
    <x v="6"/>
    <x v="3"/>
    <x v="1"/>
    <n v="117568"/>
    <n v="2"/>
    <x v="9"/>
    <n v="6"/>
    <d v="2017-01-14T00:00:00"/>
    <n v="1"/>
    <x v="2"/>
    <s v="No"/>
    <s v="No"/>
    <n v="2"/>
    <n v="3"/>
  </r>
  <r>
    <n v="11242"/>
    <s v="EMP11242"/>
    <n v="55"/>
    <x v="1"/>
    <x v="4"/>
    <x v="3"/>
    <x v="3"/>
    <x v="2"/>
    <x v="1"/>
    <n v="54346"/>
    <n v="4"/>
    <x v="11"/>
    <n v="12"/>
    <d v="2014-12-12T00:00:00"/>
    <n v="1"/>
    <x v="2"/>
    <s v="Yes"/>
    <s v="No"/>
    <n v="6"/>
    <n v="4"/>
  </r>
  <r>
    <n v="11243"/>
    <s v="EMP11243"/>
    <n v="39"/>
    <x v="1"/>
    <x v="3"/>
    <x v="2"/>
    <x v="2"/>
    <x v="1"/>
    <x v="0"/>
    <n v="91925"/>
    <n v="3"/>
    <x v="16"/>
    <n v="21"/>
    <d v="2021-08-06T00:00:00"/>
    <n v="4"/>
    <x v="3"/>
    <s v="No"/>
    <s v="No"/>
    <n v="0"/>
    <n v="3"/>
  </r>
  <r>
    <n v="11244"/>
    <s v="EMP11244"/>
    <n v="37"/>
    <x v="0"/>
    <x v="0"/>
    <x v="3"/>
    <x v="11"/>
    <x v="3"/>
    <x v="2"/>
    <n v="159000"/>
    <n v="4"/>
    <x v="3"/>
    <n v="14"/>
    <d v="2013-12-26T00:00:00"/>
    <n v="2"/>
    <x v="3"/>
    <s v="No"/>
    <s v="No"/>
    <n v="3"/>
    <n v="3"/>
  </r>
  <r>
    <n v="11245"/>
    <s v="EMP11245"/>
    <n v="46"/>
    <x v="0"/>
    <x v="2"/>
    <x v="0"/>
    <x v="0"/>
    <x v="2"/>
    <x v="1"/>
    <n v="128032"/>
    <n v="3"/>
    <x v="24"/>
    <n v="21"/>
    <d v="2016-06-04T00:00:00"/>
    <n v="3"/>
    <x v="4"/>
    <s v="No"/>
    <s v="No"/>
    <n v="0"/>
    <n v="2"/>
  </r>
  <r>
    <n v="11246"/>
    <s v="EMP11246"/>
    <n v="57"/>
    <x v="1"/>
    <x v="6"/>
    <x v="0"/>
    <x v="0"/>
    <x v="0"/>
    <x v="0"/>
    <n v="108508"/>
    <n v="1"/>
    <x v="18"/>
    <n v="14"/>
    <d v="2016-03-15T00:00:00"/>
    <n v="4"/>
    <x v="2"/>
    <s v="Yes"/>
    <s v="No"/>
    <n v="6"/>
    <n v="1"/>
  </r>
  <r>
    <n v="11247"/>
    <s v="EMP11247"/>
    <n v="21"/>
    <x v="0"/>
    <x v="5"/>
    <x v="3"/>
    <x v="11"/>
    <x v="2"/>
    <x v="1"/>
    <n v="82096"/>
    <n v="3"/>
    <x v="2"/>
    <n v="0"/>
    <d v="2012-06-17T00:00:00"/>
    <n v="4"/>
    <x v="2"/>
    <s v="Yes"/>
    <s v="No"/>
    <n v="4"/>
    <n v="1"/>
  </r>
  <r>
    <n v="11248"/>
    <s v="EMP11248"/>
    <n v="21"/>
    <x v="0"/>
    <x v="4"/>
    <x v="2"/>
    <x v="14"/>
    <x v="3"/>
    <x v="1"/>
    <n v="56802"/>
    <n v="1"/>
    <x v="19"/>
    <n v="3"/>
    <d v="2021-02-09T00:00:00"/>
    <n v="2"/>
    <x v="2"/>
    <s v="No"/>
    <s v="Yes"/>
    <n v="5"/>
    <n v="4"/>
  </r>
  <r>
    <n v="11249"/>
    <s v="EMP11249"/>
    <n v="58"/>
    <x v="1"/>
    <x v="4"/>
    <x v="1"/>
    <x v="1"/>
    <x v="3"/>
    <x v="2"/>
    <n v="36725"/>
    <n v="2"/>
    <x v="11"/>
    <n v="12"/>
    <d v="2024-02-25T00:00:00"/>
    <n v="4"/>
    <x v="2"/>
    <s v="No"/>
    <s v="No"/>
    <n v="0"/>
    <n v="1"/>
  </r>
  <r>
    <n v="11250"/>
    <s v="EMP11250"/>
    <n v="58"/>
    <x v="1"/>
    <x v="5"/>
    <x v="0"/>
    <x v="8"/>
    <x v="3"/>
    <x v="0"/>
    <n v="82440"/>
    <n v="0"/>
    <x v="3"/>
    <n v="13"/>
    <d v="2014-08-30T00:00:00"/>
    <n v="1"/>
    <x v="1"/>
    <s v="No"/>
    <s v="No"/>
    <n v="0"/>
    <n v="3"/>
  </r>
  <r>
    <n v="11251"/>
    <s v="EMP11251"/>
    <n v="53"/>
    <x v="0"/>
    <x v="2"/>
    <x v="3"/>
    <x v="11"/>
    <x v="0"/>
    <x v="0"/>
    <n v="175295"/>
    <n v="2"/>
    <x v="23"/>
    <n v="29"/>
    <d v="2015-05-14T00:00:00"/>
    <n v="2"/>
    <x v="1"/>
    <s v="No"/>
    <s v="No"/>
    <n v="6"/>
    <n v="2"/>
  </r>
  <r>
    <n v="11252"/>
    <s v="EMP11252"/>
    <n v="47"/>
    <x v="0"/>
    <x v="2"/>
    <x v="3"/>
    <x v="11"/>
    <x v="3"/>
    <x v="2"/>
    <n v="142041"/>
    <n v="3"/>
    <x v="20"/>
    <n v="16"/>
    <d v="2017-08-13T00:00:00"/>
    <n v="2"/>
    <x v="3"/>
    <s v="Yes"/>
    <s v="No"/>
    <n v="0"/>
    <n v="1"/>
  </r>
  <r>
    <n v="11253"/>
    <s v="EMP11253"/>
    <n v="38"/>
    <x v="0"/>
    <x v="5"/>
    <x v="2"/>
    <x v="14"/>
    <x v="3"/>
    <x v="1"/>
    <n v="61511"/>
    <n v="2"/>
    <x v="14"/>
    <n v="18"/>
    <d v="2023-05-16T00:00:00"/>
    <n v="1"/>
    <x v="2"/>
    <s v="Yes"/>
    <s v="Yes"/>
    <n v="3"/>
    <n v="2"/>
  </r>
  <r>
    <n v="11254"/>
    <s v="EMP11254"/>
    <n v="43"/>
    <x v="0"/>
    <x v="1"/>
    <x v="0"/>
    <x v="8"/>
    <x v="1"/>
    <x v="2"/>
    <n v="155254"/>
    <n v="2"/>
    <x v="18"/>
    <n v="13"/>
    <d v="2015-01-18T00:00:00"/>
    <n v="2"/>
    <x v="2"/>
    <s v="No"/>
    <s v="No"/>
    <n v="2"/>
    <n v="4"/>
  </r>
  <r>
    <n v="11255"/>
    <s v="EMP11255"/>
    <n v="39"/>
    <x v="0"/>
    <x v="4"/>
    <x v="0"/>
    <x v="0"/>
    <x v="3"/>
    <x v="0"/>
    <n v="66804"/>
    <n v="1"/>
    <x v="24"/>
    <n v="20"/>
    <d v="2015-02-16T00:00:00"/>
    <n v="3"/>
    <x v="1"/>
    <s v="No"/>
    <s v="No"/>
    <n v="4"/>
    <n v="1"/>
  </r>
  <r>
    <n v="11256"/>
    <s v="EMP11256"/>
    <n v="46"/>
    <x v="0"/>
    <x v="3"/>
    <x v="3"/>
    <x v="3"/>
    <x v="0"/>
    <x v="0"/>
    <n v="33311"/>
    <n v="0"/>
    <x v="10"/>
    <n v="8"/>
    <d v="2015-11-17T00:00:00"/>
    <n v="2"/>
    <x v="0"/>
    <s v="Yes"/>
    <s v="Yes"/>
    <n v="1"/>
    <n v="2"/>
  </r>
  <r>
    <n v="11257"/>
    <s v="EMP11257"/>
    <n v="22"/>
    <x v="0"/>
    <x v="0"/>
    <x v="4"/>
    <x v="5"/>
    <x v="2"/>
    <x v="1"/>
    <n v="71079"/>
    <n v="2"/>
    <x v="10"/>
    <n v="3"/>
    <d v="2021-07-31T00:00:00"/>
    <n v="1"/>
    <x v="4"/>
    <s v="Yes"/>
    <s v="Yes"/>
    <n v="5"/>
    <n v="4"/>
  </r>
  <r>
    <n v="11258"/>
    <s v="EMP11258"/>
    <n v="35"/>
    <x v="1"/>
    <x v="7"/>
    <x v="4"/>
    <x v="9"/>
    <x v="3"/>
    <x v="0"/>
    <n v="106803"/>
    <n v="2"/>
    <x v="11"/>
    <n v="12"/>
    <d v="2018-11-07T00:00:00"/>
    <n v="4"/>
    <x v="3"/>
    <s v="No"/>
    <s v="No"/>
    <n v="0"/>
    <n v="1"/>
  </r>
  <r>
    <n v="11259"/>
    <s v="EMP11259"/>
    <n v="21"/>
    <x v="1"/>
    <x v="1"/>
    <x v="3"/>
    <x v="10"/>
    <x v="3"/>
    <x v="0"/>
    <n v="155867"/>
    <n v="3"/>
    <x v="10"/>
    <n v="3"/>
    <d v="2023-01-11T00:00:00"/>
    <n v="4"/>
    <x v="0"/>
    <s v="No"/>
    <s v="No"/>
    <n v="1"/>
    <n v="2"/>
  </r>
  <r>
    <n v="11260"/>
    <s v="EMP11260"/>
    <n v="29"/>
    <x v="1"/>
    <x v="3"/>
    <x v="3"/>
    <x v="10"/>
    <x v="2"/>
    <x v="1"/>
    <n v="73043"/>
    <n v="3"/>
    <x v="4"/>
    <n v="11"/>
    <d v="2012-02-01T00:00:00"/>
    <n v="2"/>
    <x v="2"/>
    <s v="No"/>
    <s v="No"/>
    <n v="2"/>
    <n v="1"/>
  </r>
  <r>
    <n v="11261"/>
    <s v="EMP11261"/>
    <n v="47"/>
    <x v="1"/>
    <x v="6"/>
    <x v="2"/>
    <x v="2"/>
    <x v="0"/>
    <x v="1"/>
    <n v="158860"/>
    <n v="1"/>
    <x v="18"/>
    <n v="12"/>
    <d v="2022-08-13T00:00:00"/>
    <n v="3"/>
    <x v="3"/>
    <s v="No"/>
    <s v="No"/>
    <n v="0"/>
    <n v="4"/>
  </r>
  <r>
    <n v="11262"/>
    <s v="EMP11262"/>
    <n v="40"/>
    <x v="1"/>
    <x v="5"/>
    <x v="0"/>
    <x v="8"/>
    <x v="2"/>
    <x v="0"/>
    <n v="103993"/>
    <n v="2"/>
    <x v="0"/>
    <n v="6"/>
    <d v="2017-04-11T00:00:00"/>
    <n v="4"/>
    <x v="4"/>
    <s v="No"/>
    <s v="No"/>
    <n v="4"/>
    <n v="2"/>
  </r>
  <r>
    <n v="11263"/>
    <s v="EMP11263"/>
    <n v="26"/>
    <x v="1"/>
    <x v="6"/>
    <x v="0"/>
    <x v="0"/>
    <x v="0"/>
    <x v="2"/>
    <n v="138462"/>
    <n v="2"/>
    <x v="0"/>
    <n v="8"/>
    <d v="2015-09-02T00:00:00"/>
    <n v="3"/>
    <x v="3"/>
    <s v="No"/>
    <s v="No"/>
    <n v="6"/>
    <n v="1"/>
  </r>
  <r>
    <n v="11264"/>
    <s v="EMP11264"/>
    <n v="52"/>
    <x v="0"/>
    <x v="3"/>
    <x v="0"/>
    <x v="8"/>
    <x v="1"/>
    <x v="2"/>
    <n v="168314"/>
    <n v="1"/>
    <x v="14"/>
    <n v="18"/>
    <d v="2023-11-30T00:00:00"/>
    <n v="3"/>
    <x v="0"/>
    <s v="Yes"/>
    <s v="No"/>
    <n v="6"/>
    <n v="3"/>
  </r>
  <r>
    <n v="11265"/>
    <s v="EMP11265"/>
    <n v="32"/>
    <x v="0"/>
    <x v="3"/>
    <x v="2"/>
    <x v="13"/>
    <x v="2"/>
    <x v="0"/>
    <n v="163473"/>
    <n v="2"/>
    <x v="18"/>
    <n v="12"/>
    <d v="2021-05-31T00:00:00"/>
    <n v="1"/>
    <x v="3"/>
    <s v="No"/>
    <s v="No"/>
    <n v="0"/>
    <n v="2"/>
  </r>
  <r>
    <n v="11266"/>
    <s v="EMP11266"/>
    <n v="44"/>
    <x v="1"/>
    <x v="0"/>
    <x v="0"/>
    <x v="0"/>
    <x v="0"/>
    <x v="1"/>
    <n v="76399"/>
    <n v="3"/>
    <x v="21"/>
    <n v="25"/>
    <d v="2013-11-04T00:00:00"/>
    <n v="1"/>
    <x v="1"/>
    <s v="No"/>
    <s v="No"/>
    <n v="4"/>
    <n v="4"/>
  </r>
  <r>
    <n v="11267"/>
    <s v="EMP11267"/>
    <n v="52"/>
    <x v="0"/>
    <x v="6"/>
    <x v="0"/>
    <x v="0"/>
    <x v="0"/>
    <x v="1"/>
    <n v="51340"/>
    <n v="1"/>
    <x v="25"/>
    <n v="30"/>
    <d v="2020-08-20T00:00:00"/>
    <n v="1"/>
    <x v="0"/>
    <s v="Yes"/>
    <s v="Yes"/>
    <n v="3"/>
    <n v="1"/>
  </r>
  <r>
    <n v="11268"/>
    <s v="EMP11268"/>
    <n v="38"/>
    <x v="0"/>
    <x v="7"/>
    <x v="0"/>
    <x v="0"/>
    <x v="0"/>
    <x v="1"/>
    <n v="28461"/>
    <n v="3"/>
    <x v="4"/>
    <n v="10"/>
    <d v="2022-08-25T00:00:00"/>
    <n v="4"/>
    <x v="3"/>
    <s v="No"/>
    <s v="No"/>
    <n v="6"/>
    <n v="1"/>
  </r>
  <r>
    <n v="11269"/>
    <s v="EMP11269"/>
    <n v="43"/>
    <x v="0"/>
    <x v="1"/>
    <x v="4"/>
    <x v="5"/>
    <x v="2"/>
    <x v="0"/>
    <n v="157992"/>
    <n v="0"/>
    <x v="18"/>
    <n v="9"/>
    <d v="2018-05-22T00:00:00"/>
    <n v="1"/>
    <x v="2"/>
    <s v="No"/>
    <s v="No"/>
    <n v="3"/>
    <n v="3"/>
  </r>
  <r>
    <n v="11270"/>
    <s v="EMP11270"/>
    <n v="54"/>
    <x v="0"/>
    <x v="7"/>
    <x v="1"/>
    <x v="1"/>
    <x v="0"/>
    <x v="2"/>
    <n v="56294"/>
    <n v="1"/>
    <x v="2"/>
    <n v="7"/>
    <d v="2015-09-25T00:00:00"/>
    <n v="4"/>
    <x v="0"/>
    <s v="No"/>
    <s v="No"/>
    <n v="6"/>
    <n v="1"/>
  </r>
  <r>
    <n v="11271"/>
    <s v="EMP11271"/>
    <n v="28"/>
    <x v="1"/>
    <x v="6"/>
    <x v="1"/>
    <x v="1"/>
    <x v="1"/>
    <x v="0"/>
    <n v="52730"/>
    <n v="4"/>
    <x v="4"/>
    <n v="6"/>
    <d v="2023-06-26T00:00:00"/>
    <n v="4"/>
    <x v="1"/>
    <s v="Yes"/>
    <s v="No"/>
    <n v="3"/>
    <n v="4"/>
  </r>
  <r>
    <n v="11272"/>
    <s v="EMP11272"/>
    <n v="33"/>
    <x v="1"/>
    <x v="4"/>
    <x v="0"/>
    <x v="8"/>
    <x v="0"/>
    <x v="0"/>
    <n v="113826"/>
    <n v="2"/>
    <x v="3"/>
    <n v="7"/>
    <d v="2022-01-13T00:00:00"/>
    <n v="1"/>
    <x v="0"/>
    <s v="No"/>
    <s v="No"/>
    <n v="2"/>
    <n v="3"/>
  </r>
  <r>
    <n v="11273"/>
    <s v="EMP11273"/>
    <n v="23"/>
    <x v="0"/>
    <x v="5"/>
    <x v="4"/>
    <x v="4"/>
    <x v="3"/>
    <x v="0"/>
    <n v="69490"/>
    <n v="1"/>
    <x v="9"/>
    <n v="5"/>
    <d v="2018-07-29T00:00:00"/>
    <n v="1"/>
    <x v="4"/>
    <s v="Yes"/>
    <s v="No"/>
    <n v="4"/>
    <n v="1"/>
  </r>
  <r>
    <n v="11274"/>
    <s v="EMP11274"/>
    <n v="45"/>
    <x v="1"/>
    <x v="1"/>
    <x v="4"/>
    <x v="4"/>
    <x v="0"/>
    <x v="2"/>
    <n v="144509"/>
    <n v="4"/>
    <x v="18"/>
    <n v="14"/>
    <d v="2022-08-03T00:00:00"/>
    <n v="1"/>
    <x v="2"/>
    <s v="Yes"/>
    <s v="No"/>
    <n v="4"/>
    <n v="3"/>
  </r>
  <r>
    <n v="11275"/>
    <s v="EMP11275"/>
    <n v="41"/>
    <x v="0"/>
    <x v="0"/>
    <x v="1"/>
    <x v="7"/>
    <x v="1"/>
    <x v="0"/>
    <n v="55261"/>
    <n v="2"/>
    <x v="13"/>
    <n v="17"/>
    <d v="2015-04-04T00:00:00"/>
    <n v="1"/>
    <x v="0"/>
    <s v="No"/>
    <s v="Yes"/>
    <n v="6"/>
    <n v="3"/>
  </r>
  <r>
    <n v="11276"/>
    <s v="EMP11276"/>
    <n v="34"/>
    <x v="0"/>
    <x v="4"/>
    <x v="1"/>
    <x v="1"/>
    <x v="1"/>
    <x v="0"/>
    <n v="166084"/>
    <n v="0"/>
    <x v="3"/>
    <n v="9"/>
    <d v="2018-06-21T00:00:00"/>
    <n v="3"/>
    <x v="3"/>
    <s v="No"/>
    <s v="No"/>
    <n v="5"/>
    <n v="4"/>
  </r>
  <r>
    <n v="11277"/>
    <s v="EMP11277"/>
    <n v="21"/>
    <x v="1"/>
    <x v="7"/>
    <x v="2"/>
    <x v="14"/>
    <x v="2"/>
    <x v="1"/>
    <n v="84934"/>
    <n v="4"/>
    <x v="2"/>
    <n v="2"/>
    <d v="2014-04-06T00:00:00"/>
    <n v="4"/>
    <x v="1"/>
    <s v="No"/>
    <s v="Yes"/>
    <n v="3"/>
    <n v="2"/>
  </r>
  <r>
    <n v="11278"/>
    <s v="EMP11278"/>
    <n v="42"/>
    <x v="0"/>
    <x v="4"/>
    <x v="1"/>
    <x v="6"/>
    <x v="2"/>
    <x v="2"/>
    <n v="106227"/>
    <n v="3"/>
    <x v="14"/>
    <n v="18"/>
    <d v="2014-02-04T00:00:00"/>
    <n v="3"/>
    <x v="2"/>
    <s v="Yes"/>
    <s v="Yes"/>
    <n v="3"/>
    <n v="4"/>
  </r>
  <r>
    <n v="11279"/>
    <s v="EMP11279"/>
    <n v="51"/>
    <x v="0"/>
    <x v="7"/>
    <x v="0"/>
    <x v="12"/>
    <x v="3"/>
    <x v="2"/>
    <n v="169653"/>
    <n v="0"/>
    <x v="20"/>
    <n v="15"/>
    <d v="2014-06-29T00:00:00"/>
    <n v="2"/>
    <x v="2"/>
    <s v="Yes"/>
    <s v="No"/>
    <n v="4"/>
    <n v="3"/>
  </r>
  <r>
    <n v="11280"/>
    <s v="EMP11280"/>
    <n v="53"/>
    <x v="0"/>
    <x v="0"/>
    <x v="2"/>
    <x v="2"/>
    <x v="3"/>
    <x v="0"/>
    <n v="114487"/>
    <n v="1"/>
    <x v="6"/>
    <n v="15"/>
    <d v="2015-06-21T00:00:00"/>
    <n v="4"/>
    <x v="3"/>
    <s v="No"/>
    <s v="No"/>
    <n v="1"/>
    <n v="3"/>
  </r>
  <r>
    <n v="11281"/>
    <s v="EMP11281"/>
    <n v="44"/>
    <x v="1"/>
    <x v="7"/>
    <x v="3"/>
    <x v="11"/>
    <x v="0"/>
    <x v="0"/>
    <n v="135847"/>
    <n v="3"/>
    <x v="1"/>
    <n v="26"/>
    <d v="2022-07-05T00:00:00"/>
    <n v="2"/>
    <x v="3"/>
    <s v="Yes"/>
    <s v="No"/>
    <n v="6"/>
    <n v="4"/>
  </r>
  <r>
    <n v="11282"/>
    <s v="EMP11282"/>
    <n v="45"/>
    <x v="1"/>
    <x v="4"/>
    <x v="0"/>
    <x v="12"/>
    <x v="3"/>
    <x v="2"/>
    <n v="151008"/>
    <n v="2"/>
    <x v="14"/>
    <n v="20"/>
    <d v="2022-10-16T00:00:00"/>
    <n v="2"/>
    <x v="0"/>
    <s v="No"/>
    <s v="Yes"/>
    <n v="0"/>
    <n v="2"/>
  </r>
  <r>
    <n v="11283"/>
    <s v="EMP11283"/>
    <n v="25"/>
    <x v="1"/>
    <x v="6"/>
    <x v="4"/>
    <x v="9"/>
    <x v="2"/>
    <x v="2"/>
    <n v="156925"/>
    <n v="3"/>
    <x v="9"/>
    <n v="7"/>
    <d v="2016-01-23T00:00:00"/>
    <n v="4"/>
    <x v="2"/>
    <s v="No"/>
    <s v="No"/>
    <n v="3"/>
    <n v="2"/>
  </r>
  <r>
    <n v="11284"/>
    <s v="EMP11284"/>
    <n v="40"/>
    <x v="0"/>
    <x v="3"/>
    <x v="2"/>
    <x v="13"/>
    <x v="1"/>
    <x v="0"/>
    <n v="142622"/>
    <n v="3"/>
    <x v="13"/>
    <n v="19"/>
    <d v="2017-08-15T00:00:00"/>
    <n v="1"/>
    <x v="2"/>
    <s v="Yes"/>
    <s v="No"/>
    <n v="2"/>
    <n v="2"/>
  </r>
  <r>
    <n v="11285"/>
    <s v="EMP11285"/>
    <n v="51"/>
    <x v="1"/>
    <x v="7"/>
    <x v="2"/>
    <x v="2"/>
    <x v="0"/>
    <x v="2"/>
    <n v="61271"/>
    <n v="0"/>
    <x v="6"/>
    <n v="13"/>
    <d v="2016-11-19T00:00:00"/>
    <n v="3"/>
    <x v="0"/>
    <s v="No"/>
    <s v="No"/>
    <n v="4"/>
    <n v="4"/>
  </r>
  <r>
    <n v="11286"/>
    <s v="EMP11286"/>
    <n v="35"/>
    <x v="0"/>
    <x v="0"/>
    <x v="2"/>
    <x v="13"/>
    <x v="1"/>
    <x v="2"/>
    <n v="40082"/>
    <n v="1"/>
    <x v="20"/>
    <n v="15"/>
    <d v="2017-04-11T00:00:00"/>
    <n v="4"/>
    <x v="3"/>
    <s v="Yes"/>
    <s v="No"/>
    <n v="2"/>
    <n v="4"/>
  </r>
  <r>
    <n v="11287"/>
    <s v="EMP11287"/>
    <n v="21"/>
    <x v="1"/>
    <x v="7"/>
    <x v="4"/>
    <x v="9"/>
    <x v="3"/>
    <x v="1"/>
    <n v="75292"/>
    <n v="2"/>
    <x v="19"/>
    <n v="3"/>
    <d v="2022-02-05T00:00:00"/>
    <n v="3"/>
    <x v="1"/>
    <s v="Yes"/>
    <s v="No"/>
    <n v="1"/>
    <n v="4"/>
  </r>
  <r>
    <n v="11288"/>
    <s v="EMP11288"/>
    <n v="22"/>
    <x v="0"/>
    <x v="6"/>
    <x v="0"/>
    <x v="8"/>
    <x v="3"/>
    <x v="1"/>
    <n v="163141"/>
    <n v="1"/>
    <x v="19"/>
    <n v="4"/>
    <d v="2016-01-22T00:00:00"/>
    <n v="2"/>
    <x v="3"/>
    <s v="No"/>
    <s v="No"/>
    <n v="5"/>
    <n v="2"/>
  </r>
  <r>
    <n v="11289"/>
    <s v="EMP11289"/>
    <n v="30"/>
    <x v="1"/>
    <x v="7"/>
    <x v="1"/>
    <x v="6"/>
    <x v="3"/>
    <x v="1"/>
    <n v="52076"/>
    <n v="0"/>
    <x v="10"/>
    <n v="2"/>
    <d v="2022-06-04T00:00:00"/>
    <n v="4"/>
    <x v="3"/>
    <s v="No"/>
    <s v="No"/>
    <n v="3"/>
    <n v="2"/>
  </r>
  <r>
    <n v="11290"/>
    <s v="EMP11290"/>
    <n v="31"/>
    <x v="1"/>
    <x v="1"/>
    <x v="0"/>
    <x v="12"/>
    <x v="1"/>
    <x v="0"/>
    <n v="54889"/>
    <n v="3"/>
    <x v="0"/>
    <n v="8"/>
    <d v="2021-01-23T00:00:00"/>
    <n v="1"/>
    <x v="2"/>
    <s v="No"/>
    <s v="No"/>
    <n v="4"/>
    <n v="2"/>
  </r>
  <r>
    <n v="11291"/>
    <s v="EMP11291"/>
    <n v="32"/>
    <x v="1"/>
    <x v="2"/>
    <x v="1"/>
    <x v="7"/>
    <x v="1"/>
    <x v="1"/>
    <n v="174065"/>
    <n v="3"/>
    <x v="11"/>
    <n v="14"/>
    <d v="2012-04-23T00:00:00"/>
    <n v="3"/>
    <x v="4"/>
    <s v="Yes"/>
    <s v="No"/>
    <n v="6"/>
    <n v="1"/>
  </r>
  <r>
    <n v="11292"/>
    <s v="EMP11292"/>
    <n v="55"/>
    <x v="0"/>
    <x v="4"/>
    <x v="0"/>
    <x v="12"/>
    <x v="3"/>
    <x v="0"/>
    <n v="43730"/>
    <n v="3"/>
    <x v="22"/>
    <n v="21"/>
    <d v="2012-06-07T00:00:00"/>
    <n v="1"/>
    <x v="1"/>
    <s v="No"/>
    <s v="No"/>
    <n v="5"/>
    <n v="1"/>
  </r>
  <r>
    <n v="11293"/>
    <s v="EMP11293"/>
    <n v="58"/>
    <x v="0"/>
    <x v="3"/>
    <x v="0"/>
    <x v="12"/>
    <x v="1"/>
    <x v="0"/>
    <n v="79703"/>
    <n v="3"/>
    <x v="9"/>
    <n v="11"/>
    <d v="2022-04-16T00:00:00"/>
    <n v="2"/>
    <x v="0"/>
    <s v="Yes"/>
    <s v="No"/>
    <n v="2"/>
    <n v="4"/>
  </r>
  <r>
    <n v="11294"/>
    <s v="EMP11294"/>
    <n v="56"/>
    <x v="0"/>
    <x v="0"/>
    <x v="4"/>
    <x v="5"/>
    <x v="1"/>
    <x v="2"/>
    <n v="166539"/>
    <n v="4"/>
    <x v="3"/>
    <n v="7"/>
    <d v="2020-12-01T00:00:00"/>
    <n v="3"/>
    <x v="3"/>
    <s v="No"/>
    <s v="No"/>
    <n v="5"/>
    <n v="2"/>
  </r>
  <r>
    <n v="11295"/>
    <s v="EMP11295"/>
    <n v="29"/>
    <x v="1"/>
    <x v="4"/>
    <x v="2"/>
    <x v="14"/>
    <x v="3"/>
    <x v="0"/>
    <n v="66419"/>
    <n v="2"/>
    <x v="3"/>
    <n v="9"/>
    <d v="2024-02-18T00:00:00"/>
    <n v="1"/>
    <x v="1"/>
    <s v="No"/>
    <s v="No"/>
    <n v="6"/>
    <n v="4"/>
  </r>
  <r>
    <n v="11296"/>
    <s v="EMP11296"/>
    <n v="48"/>
    <x v="1"/>
    <x v="2"/>
    <x v="0"/>
    <x v="0"/>
    <x v="2"/>
    <x v="0"/>
    <n v="143636"/>
    <n v="4"/>
    <x v="11"/>
    <n v="17"/>
    <d v="2015-11-07T00:00:00"/>
    <n v="4"/>
    <x v="1"/>
    <s v="No"/>
    <s v="No"/>
    <n v="4"/>
    <n v="3"/>
  </r>
  <r>
    <n v="11297"/>
    <s v="EMP11297"/>
    <n v="21"/>
    <x v="1"/>
    <x v="0"/>
    <x v="0"/>
    <x v="12"/>
    <x v="1"/>
    <x v="0"/>
    <n v="103997"/>
    <n v="4"/>
    <x v="2"/>
    <n v="3"/>
    <d v="2023-02-08T00:00:00"/>
    <n v="1"/>
    <x v="3"/>
    <s v="No"/>
    <s v="No"/>
    <n v="4"/>
    <n v="2"/>
  </r>
  <r>
    <n v="11298"/>
    <s v="EMP11298"/>
    <n v="31"/>
    <x v="0"/>
    <x v="0"/>
    <x v="2"/>
    <x v="14"/>
    <x v="1"/>
    <x v="0"/>
    <n v="45382"/>
    <n v="1"/>
    <x v="9"/>
    <n v="9"/>
    <d v="2017-05-05T00:00:00"/>
    <n v="3"/>
    <x v="2"/>
    <s v="No"/>
    <s v="No"/>
    <n v="1"/>
    <n v="2"/>
  </r>
  <r>
    <n v="11299"/>
    <s v="EMP11299"/>
    <n v="31"/>
    <x v="0"/>
    <x v="1"/>
    <x v="1"/>
    <x v="7"/>
    <x v="2"/>
    <x v="0"/>
    <n v="118721"/>
    <n v="0"/>
    <x v="10"/>
    <n v="1"/>
    <d v="2015-06-15T00:00:00"/>
    <n v="2"/>
    <x v="1"/>
    <s v="No"/>
    <s v="No"/>
    <n v="2"/>
    <n v="3"/>
  </r>
  <r>
    <n v="11300"/>
    <s v="EMP11300"/>
    <n v="46"/>
    <x v="1"/>
    <x v="5"/>
    <x v="0"/>
    <x v="0"/>
    <x v="3"/>
    <x v="0"/>
    <n v="79565"/>
    <n v="4"/>
    <x v="24"/>
    <n v="22"/>
    <d v="2017-07-04T00:00:00"/>
    <n v="4"/>
    <x v="2"/>
    <s v="Yes"/>
    <s v="Yes"/>
    <n v="0"/>
    <n v="1"/>
  </r>
  <r>
    <n v="11301"/>
    <s v="EMP11301"/>
    <n v="55"/>
    <x v="0"/>
    <x v="0"/>
    <x v="3"/>
    <x v="3"/>
    <x v="3"/>
    <x v="2"/>
    <n v="57099"/>
    <n v="4"/>
    <x v="0"/>
    <n v="8"/>
    <d v="2018-01-22T00:00:00"/>
    <n v="4"/>
    <x v="1"/>
    <s v="Yes"/>
    <s v="No"/>
    <n v="6"/>
    <n v="2"/>
  </r>
  <r>
    <n v="11302"/>
    <s v="EMP11302"/>
    <n v="30"/>
    <x v="0"/>
    <x v="1"/>
    <x v="0"/>
    <x v="0"/>
    <x v="2"/>
    <x v="0"/>
    <n v="155131"/>
    <n v="0"/>
    <x v="4"/>
    <n v="9"/>
    <d v="2013-09-08T00:00:00"/>
    <n v="1"/>
    <x v="4"/>
    <s v="No"/>
    <s v="No"/>
    <n v="1"/>
    <n v="3"/>
  </r>
  <r>
    <n v="11303"/>
    <s v="EMP11303"/>
    <n v="34"/>
    <x v="1"/>
    <x v="5"/>
    <x v="0"/>
    <x v="8"/>
    <x v="0"/>
    <x v="2"/>
    <n v="114626"/>
    <n v="2"/>
    <x v="7"/>
    <n v="5"/>
    <d v="2016-01-21T00:00:00"/>
    <n v="2"/>
    <x v="4"/>
    <s v="No"/>
    <s v="Yes"/>
    <n v="1"/>
    <n v="4"/>
  </r>
  <r>
    <n v="11304"/>
    <s v="EMP11304"/>
    <n v="41"/>
    <x v="0"/>
    <x v="6"/>
    <x v="3"/>
    <x v="11"/>
    <x v="0"/>
    <x v="1"/>
    <n v="158351"/>
    <n v="3"/>
    <x v="15"/>
    <n v="23"/>
    <d v="2017-08-25T00:00:00"/>
    <n v="1"/>
    <x v="4"/>
    <s v="No"/>
    <s v="No"/>
    <n v="6"/>
    <n v="2"/>
  </r>
  <r>
    <n v="11305"/>
    <s v="EMP11305"/>
    <n v="57"/>
    <x v="0"/>
    <x v="4"/>
    <x v="0"/>
    <x v="0"/>
    <x v="0"/>
    <x v="2"/>
    <n v="164734"/>
    <n v="1"/>
    <x v="18"/>
    <n v="13"/>
    <d v="2015-01-30T00:00:00"/>
    <n v="3"/>
    <x v="1"/>
    <s v="Yes"/>
    <s v="Yes"/>
    <n v="0"/>
    <n v="3"/>
  </r>
  <r>
    <n v="11306"/>
    <s v="EMP11306"/>
    <n v="34"/>
    <x v="0"/>
    <x v="7"/>
    <x v="0"/>
    <x v="12"/>
    <x v="3"/>
    <x v="1"/>
    <n v="51310"/>
    <n v="3"/>
    <x v="7"/>
    <n v="7"/>
    <d v="2017-05-01T00:00:00"/>
    <n v="2"/>
    <x v="1"/>
    <s v="No"/>
    <s v="Yes"/>
    <n v="3"/>
    <n v="2"/>
  </r>
  <r>
    <n v="11307"/>
    <s v="EMP11307"/>
    <n v="37"/>
    <x v="0"/>
    <x v="1"/>
    <x v="3"/>
    <x v="3"/>
    <x v="0"/>
    <x v="1"/>
    <n v="65193"/>
    <n v="1"/>
    <x v="19"/>
    <n v="10"/>
    <d v="2024-03-24T00:00:00"/>
    <n v="1"/>
    <x v="1"/>
    <s v="Yes"/>
    <s v="No"/>
    <n v="6"/>
    <n v="4"/>
  </r>
  <r>
    <n v="11308"/>
    <s v="EMP11308"/>
    <n v="48"/>
    <x v="1"/>
    <x v="3"/>
    <x v="4"/>
    <x v="5"/>
    <x v="2"/>
    <x v="0"/>
    <n v="125192"/>
    <n v="2"/>
    <x v="8"/>
    <n v="21"/>
    <d v="2016-09-07T00:00:00"/>
    <n v="1"/>
    <x v="2"/>
    <s v="No"/>
    <s v="No"/>
    <n v="2"/>
    <n v="4"/>
  </r>
  <r>
    <n v="11309"/>
    <s v="EMP11309"/>
    <n v="39"/>
    <x v="1"/>
    <x v="1"/>
    <x v="2"/>
    <x v="13"/>
    <x v="1"/>
    <x v="1"/>
    <n v="97073"/>
    <n v="4"/>
    <x v="10"/>
    <n v="9"/>
    <d v="2019-06-25T00:00:00"/>
    <n v="2"/>
    <x v="1"/>
    <s v="No"/>
    <s v="No"/>
    <n v="5"/>
    <n v="4"/>
  </r>
  <r>
    <n v="11310"/>
    <s v="EMP11310"/>
    <n v="46"/>
    <x v="0"/>
    <x v="6"/>
    <x v="4"/>
    <x v="5"/>
    <x v="2"/>
    <x v="2"/>
    <n v="29715"/>
    <n v="1"/>
    <x v="17"/>
    <n v="28"/>
    <d v="2017-12-20T00:00:00"/>
    <n v="3"/>
    <x v="1"/>
    <s v="No"/>
    <s v="No"/>
    <n v="0"/>
    <n v="4"/>
  </r>
  <r>
    <n v="11311"/>
    <s v="EMP11311"/>
    <n v="31"/>
    <x v="0"/>
    <x v="1"/>
    <x v="1"/>
    <x v="6"/>
    <x v="3"/>
    <x v="0"/>
    <n v="73120"/>
    <n v="2"/>
    <x v="13"/>
    <n v="13"/>
    <d v="2012-03-11T00:00:00"/>
    <n v="4"/>
    <x v="2"/>
    <s v="No"/>
    <s v="No"/>
    <n v="4"/>
    <n v="4"/>
  </r>
  <r>
    <n v="11312"/>
    <s v="EMP11312"/>
    <n v="37"/>
    <x v="0"/>
    <x v="2"/>
    <x v="1"/>
    <x v="6"/>
    <x v="1"/>
    <x v="1"/>
    <n v="28332"/>
    <n v="0"/>
    <x v="19"/>
    <n v="4"/>
    <d v="2015-08-24T00:00:00"/>
    <n v="1"/>
    <x v="0"/>
    <s v="Yes"/>
    <s v="Yes"/>
    <n v="5"/>
    <n v="4"/>
  </r>
  <r>
    <n v="11313"/>
    <s v="EMP11313"/>
    <n v="49"/>
    <x v="0"/>
    <x v="1"/>
    <x v="4"/>
    <x v="5"/>
    <x v="0"/>
    <x v="1"/>
    <n v="60226"/>
    <n v="2"/>
    <x v="13"/>
    <n v="19"/>
    <d v="2012-01-03T00:00:00"/>
    <n v="4"/>
    <x v="2"/>
    <s v="Yes"/>
    <s v="No"/>
    <n v="1"/>
    <n v="1"/>
  </r>
  <r>
    <n v="11314"/>
    <s v="EMP11314"/>
    <n v="23"/>
    <x v="0"/>
    <x v="5"/>
    <x v="4"/>
    <x v="9"/>
    <x v="1"/>
    <x v="2"/>
    <n v="85712"/>
    <n v="1"/>
    <x v="0"/>
    <n v="5"/>
    <d v="2013-02-12T00:00:00"/>
    <n v="2"/>
    <x v="2"/>
    <s v="No"/>
    <s v="No"/>
    <n v="1"/>
    <n v="3"/>
  </r>
  <r>
    <n v="11315"/>
    <s v="EMP11315"/>
    <n v="26"/>
    <x v="0"/>
    <x v="6"/>
    <x v="4"/>
    <x v="5"/>
    <x v="3"/>
    <x v="2"/>
    <n v="125223"/>
    <n v="0"/>
    <x v="2"/>
    <n v="0"/>
    <d v="2021-06-01T00:00:00"/>
    <n v="3"/>
    <x v="4"/>
    <s v="No"/>
    <s v="No"/>
    <n v="2"/>
    <n v="4"/>
  </r>
  <r>
    <n v="11316"/>
    <s v="EMP11316"/>
    <n v="47"/>
    <x v="0"/>
    <x v="1"/>
    <x v="0"/>
    <x v="8"/>
    <x v="0"/>
    <x v="0"/>
    <n v="149256"/>
    <n v="4"/>
    <x v="13"/>
    <n v="15"/>
    <d v="2020-10-07T00:00:00"/>
    <n v="3"/>
    <x v="2"/>
    <s v="Yes"/>
    <s v="No"/>
    <n v="3"/>
    <n v="2"/>
  </r>
  <r>
    <n v="11317"/>
    <s v="EMP11317"/>
    <n v="48"/>
    <x v="0"/>
    <x v="5"/>
    <x v="1"/>
    <x v="1"/>
    <x v="3"/>
    <x v="0"/>
    <n v="141573"/>
    <n v="0"/>
    <x v="13"/>
    <n v="15"/>
    <d v="2016-12-31T00:00:00"/>
    <n v="3"/>
    <x v="1"/>
    <s v="No"/>
    <s v="No"/>
    <n v="5"/>
    <n v="1"/>
  </r>
  <r>
    <n v="11318"/>
    <s v="EMP11318"/>
    <n v="29"/>
    <x v="0"/>
    <x v="5"/>
    <x v="4"/>
    <x v="9"/>
    <x v="3"/>
    <x v="0"/>
    <n v="50989"/>
    <n v="3"/>
    <x v="4"/>
    <n v="11"/>
    <d v="2018-03-11T00:00:00"/>
    <n v="4"/>
    <x v="4"/>
    <s v="No"/>
    <s v="No"/>
    <n v="4"/>
    <n v="3"/>
  </r>
  <r>
    <n v="11319"/>
    <s v="EMP11319"/>
    <n v="23"/>
    <x v="1"/>
    <x v="2"/>
    <x v="4"/>
    <x v="9"/>
    <x v="3"/>
    <x v="0"/>
    <n v="79638"/>
    <n v="3"/>
    <x v="19"/>
    <n v="5"/>
    <d v="2016-01-15T00:00:00"/>
    <n v="3"/>
    <x v="1"/>
    <s v="No"/>
    <s v="Yes"/>
    <n v="0"/>
    <n v="4"/>
  </r>
  <r>
    <n v="11320"/>
    <s v="EMP11320"/>
    <n v="52"/>
    <x v="0"/>
    <x v="5"/>
    <x v="0"/>
    <x v="0"/>
    <x v="3"/>
    <x v="2"/>
    <n v="70202"/>
    <n v="2"/>
    <x v="12"/>
    <n v="11"/>
    <d v="2012-12-03T00:00:00"/>
    <n v="3"/>
    <x v="3"/>
    <s v="No"/>
    <s v="No"/>
    <n v="6"/>
    <n v="4"/>
  </r>
  <r>
    <n v="11321"/>
    <s v="EMP11321"/>
    <n v="38"/>
    <x v="1"/>
    <x v="7"/>
    <x v="1"/>
    <x v="7"/>
    <x v="0"/>
    <x v="0"/>
    <n v="137302"/>
    <n v="2"/>
    <x v="20"/>
    <n v="13"/>
    <d v="2023-03-28T00:00:00"/>
    <n v="3"/>
    <x v="0"/>
    <s v="No"/>
    <s v="No"/>
    <n v="2"/>
    <n v="2"/>
  </r>
  <r>
    <n v="11322"/>
    <s v="EMP11322"/>
    <n v="47"/>
    <x v="0"/>
    <x v="2"/>
    <x v="4"/>
    <x v="5"/>
    <x v="0"/>
    <x v="1"/>
    <n v="98629"/>
    <n v="0"/>
    <x v="25"/>
    <n v="29"/>
    <d v="2015-11-17T00:00:00"/>
    <n v="1"/>
    <x v="0"/>
    <s v="Yes"/>
    <s v="No"/>
    <n v="2"/>
    <n v="2"/>
  </r>
  <r>
    <n v="11323"/>
    <s v="EMP11323"/>
    <n v="41"/>
    <x v="1"/>
    <x v="0"/>
    <x v="2"/>
    <x v="2"/>
    <x v="0"/>
    <x v="1"/>
    <n v="95232"/>
    <n v="1"/>
    <x v="9"/>
    <n v="6"/>
    <d v="2020-10-06T00:00:00"/>
    <n v="4"/>
    <x v="0"/>
    <s v="No"/>
    <s v="No"/>
    <n v="0"/>
    <n v="3"/>
  </r>
  <r>
    <n v="11324"/>
    <s v="EMP11324"/>
    <n v="40"/>
    <x v="1"/>
    <x v="2"/>
    <x v="4"/>
    <x v="5"/>
    <x v="2"/>
    <x v="0"/>
    <n v="132627"/>
    <n v="3"/>
    <x v="7"/>
    <n v="7"/>
    <d v="2016-12-24T00:00:00"/>
    <n v="1"/>
    <x v="4"/>
    <s v="No"/>
    <s v="No"/>
    <n v="5"/>
    <n v="4"/>
  </r>
  <r>
    <n v="11325"/>
    <s v="EMP11325"/>
    <n v="49"/>
    <x v="1"/>
    <x v="5"/>
    <x v="0"/>
    <x v="8"/>
    <x v="3"/>
    <x v="1"/>
    <n v="133956"/>
    <n v="0"/>
    <x v="18"/>
    <n v="14"/>
    <d v="2022-06-25T00:00:00"/>
    <n v="3"/>
    <x v="1"/>
    <s v="Yes"/>
    <s v="No"/>
    <n v="5"/>
    <n v="1"/>
  </r>
  <r>
    <n v="11326"/>
    <s v="EMP11326"/>
    <n v="54"/>
    <x v="0"/>
    <x v="4"/>
    <x v="2"/>
    <x v="2"/>
    <x v="0"/>
    <x v="1"/>
    <n v="40678"/>
    <n v="2"/>
    <x v="0"/>
    <n v="11"/>
    <d v="2022-08-30T00:00:00"/>
    <n v="3"/>
    <x v="3"/>
    <s v="No"/>
    <s v="No"/>
    <n v="5"/>
    <n v="4"/>
  </r>
  <r>
    <n v="11327"/>
    <s v="EMP11327"/>
    <n v="22"/>
    <x v="1"/>
    <x v="5"/>
    <x v="2"/>
    <x v="2"/>
    <x v="1"/>
    <x v="2"/>
    <n v="86915"/>
    <n v="2"/>
    <x v="19"/>
    <n v="4"/>
    <d v="2021-08-10T00:00:00"/>
    <n v="4"/>
    <x v="0"/>
    <s v="Yes"/>
    <s v="No"/>
    <n v="4"/>
    <n v="2"/>
  </r>
  <r>
    <n v="11328"/>
    <s v="EMP11328"/>
    <n v="46"/>
    <x v="1"/>
    <x v="4"/>
    <x v="1"/>
    <x v="7"/>
    <x v="1"/>
    <x v="0"/>
    <n v="140351"/>
    <n v="1"/>
    <x v="21"/>
    <n v="24"/>
    <d v="2012-07-01T00:00:00"/>
    <n v="4"/>
    <x v="4"/>
    <s v="No"/>
    <s v="No"/>
    <n v="6"/>
    <n v="4"/>
  </r>
  <r>
    <n v="11329"/>
    <s v="EMP11329"/>
    <n v="38"/>
    <x v="0"/>
    <x v="5"/>
    <x v="2"/>
    <x v="13"/>
    <x v="2"/>
    <x v="1"/>
    <n v="29232"/>
    <n v="4"/>
    <x v="5"/>
    <n v="20"/>
    <d v="2023-05-25T00:00:00"/>
    <n v="1"/>
    <x v="4"/>
    <s v="No"/>
    <s v="No"/>
    <n v="3"/>
    <n v="2"/>
  </r>
  <r>
    <n v="11330"/>
    <s v="EMP11330"/>
    <n v="34"/>
    <x v="1"/>
    <x v="1"/>
    <x v="2"/>
    <x v="2"/>
    <x v="2"/>
    <x v="0"/>
    <n v="69344"/>
    <n v="2"/>
    <x v="5"/>
    <n v="16"/>
    <d v="2022-10-20T00:00:00"/>
    <n v="2"/>
    <x v="2"/>
    <s v="No"/>
    <s v="Yes"/>
    <n v="6"/>
    <n v="1"/>
  </r>
  <r>
    <n v="11331"/>
    <s v="EMP11331"/>
    <n v="37"/>
    <x v="1"/>
    <x v="6"/>
    <x v="4"/>
    <x v="5"/>
    <x v="0"/>
    <x v="0"/>
    <n v="45381"/>
    <n v="3"/>
    <x v="14"/>
    <n v="19"/>
    <d v="2021-12-06T00:00:00"/>
    <n v="2"/>
    <x v="0"/>
    <s v="Yes"/>
    <s v="No"/>
    <n v="5"/>
    <n v="1"/>
  </r>
  <r>
    <n v="11332"/>
    <s v="EMP11332"/>
    <n v="58"/>
    <x v="0"/>
    <x v="6"/>
    <x v="4"/>
    <x v="5"/>
    <x v="3"/>
    <x v="1"/>
    <n v="158423"/>
    <n v="2"/>
    <x v="24"/>
    <n v="20"/>
    <d v="2024-01-13T00:00:00"/>
    <n v="2"/>
    <x v="2"/>
    <s v="No"/>
    <s v="No"/>
    <n v="3"/>
    <n v="1"/>
  </r>
  <r>
    <n v="11333"/>
    <s v="EMP11333"/>
    <n v="21"/>
    <x v="1"/>
    <x v="5"/>
    <x v="4"/>
    <x v="4"/>
    <x v="1"/>
    <x v="0"/>
    <n v="105730"/>
    <n v="1"/>
    <x v="19"/>
    <n v="3"/>
    <d v="2021-02-01T00:00:00"/>
    <n v="3"/>
    <x v="1"/>
    <s v="No"/>
    <s v="Yes"/>
    <n v="5"/>
    <n v="1"/>
  </r>
  <r>
    <n v="11334"/>
    <s v="EMP11334"/>
    <n v="43"/>
    <x v="1"/>
    <x v="7"/>
    <x v="0"/>
    <x v="12"/>
    <x v="1"/>
    <x v="0"/>
    <n v="142870"/>
    <n v="2"/>
    <x v="2"/>
    <n v="6"/>
    <d v="2016-01-11T00:00:00"/>
    <n v="3"/>
    <x v="0"/>
    <s v="Yes"/>
    <s v="No"/>
    <n v="4"/>
    <n v="2"/>
  </r>
  <r>
    <n v="11335"/>
    <s v="EMP11335"/>
    <n v="56"/>
    <x v="1"/>
    <x v="4"/>
    <x v="3"/>
    <x v="10"/>
    <x v="3"/>
    <x v="1"/>
    <n v="89319"/>
    <n v="4"/>
    <x v="23"/>
    <n v="25"/>
    <d v="2015-04-16T00:00:00"/>
    <n v="1"/>
    <x v="4"/>
    <s v="No"/>
    <s v="No"/>
    <n v="3"/>
    <n v="1"/>
  </r>
  <r>
    <n v="11336"/>
    <s v="EMP11336"/>
    <n v="45"/>
    <x v="1"/>
    <x v="0"/>
    <x v="4"/>
    <x v="4"/>
    <x v="0"/>
    <x v="2"/>
    <n v="83141"/>
    <n v="2"/>
    <x v="21"/>
    <n v="22"/>
    <d v="2019-09-16T00:00:00"/>
    <n v="2"/>
    <x v="0"/>
    <s v="No"/>
    <s v="No"/>
    <n v="0"/>
    <n v="3"/>
  </r>
  <r>
    <n v="11337"/>
    <s v="EMP11337"/>
    <n v="49"/>
    <x v="0"/>
    <x v="7"/>
    <x v="0"/>
    <x v="0"/>
    <x v="0"/>
    <x v="0"/>
    <n v="54999"/>
    <n v="0"/>
    <x v="16"/>
    <n v="15"/>
    <d v="2015-07-02T00:00:00"/>
    <n v="1"/>
    <x v="0"/>
    <s v="No"/>
    <s v="No"/>
    <n v="5"/>
    <n v="1"/>
  </r>
  <r>
    <n v="11338"/>
    <s v="EMP11338"/>
    <n v="46"/>
    <x v="0"/>
    <x v="2"/>
    <x v="4"/>
    <x v="5"/>
    <x v="2"/>
    <x v="0"/>
    <n v="163593"/>
    <n v="0"/>
    <x v="9"/>
    <n v="11"/>
    <d v="2015-11-25T00:00:00"/>
    <n v="4"/>
    <x v="2"/>
    <s v="No"/>
    <s v="No"/>
    <n v="4"/>
    <n v="3"/>
  </r>
  <r>
    <n v="11339"/>
    <s v="EMP11339"/>
    <n v="50"/>
    <x v="1"/>
    <x v="4"/>
    <x v="2"/>
    <x v="14"/>
    <x v="3"/>
    <x v="0"/>
    <n v="48282"/>
    <n v="1"/>
    <x v="19"/>
    <n v="8"/>
    <d v="2024-02-09T00:00:00"/>
    <n v="4"/>
    <x v="4"/>
    <s v="Yes"/>
    <s v="No"/>
    <n v="3"/>
    <n v="2"/>
  </r>
  <r>
    <n v="11340"/>
    <s v="EMP11340"/>
    <n v="23"/>
    <x v="0"/>
    <x v="6"/>
    <x v="0"/>
    <x v="8"/>
    <x v="3"/>
    <x v="0"/>
    <n v="29389"/>
    <n v="2"/>
    <x v="10"/>
    <n v="2"/>
    <d v="2022-03-26T00:00:00"/>
    <n v="3"/>
    <x v="1"/>
    <s v="Yes"/>
    <s v="No"/>
    <n v="1"/>
    <n v="3"/>
  </r>
  <r>
    <n v="11341"/>
    <s v="EMP11341"/>
    <n v="32"/>
    <x v="1"/>
    <x v="2"/>
    <x v="2"/>
    <x v="2"/>
    <x v="1"/>
    <x v="2"/>
    <n v="112558"/>
    <n v="1"/>
    <x v="18"/>
    <n v="14"/>
    <d v="2012-02-18T00:00:00"/>
    <n v="3"/>
    <x v="2"/>
    <s v="Yes"/>
    <s v="Yes"/>
    <n v="3"/>
    <n v="1"/>
  </r>
  <r>
    <n v="11342"/>
    <s v="EMP11342"/>
    <n v="30"/>
    <x v="0"/>
    <x v="7"/>
    <x v="2"/>
    <x v="14"/>
    <x v="3"/>
    <x v="1"/>
    <n v="145200"/>
    <n v="0"/>
    <x v="9"/>
    <n v="8"/>
    <d v="2012-03-14T00:00:00"/>
    <n v="2"/>
    <x v="0"/>
    <s v="Yes"/>
    <s v="No"/>
    <n v="3"/>
    <n v="4"/>
  </r>
  <r>
    <n v="11343"/>
    <s v="EMP11343"/>
    <n v="39"/>
    <x v="0"/>
    <x v="3"/>
    <x v="0"/>
    <x v="0"/>
    <x v="2"/>
    <x v="1"/>
    <n v="123417"/>
    <n v="0"/>
    <x v="20"/>
    <n v="12"/>
    <d v="2018-11-30T00:00:00"/>
    <n v="4"/>
    <x v="1"/>
    <s v="Yes"/>
    <s v="No"/>
    <n v="6"/>
    <n v="3"/>
  </r>
  <r>
    <n v="11344"/>
    <s v="EMP11344"/>
    <n v="46"/>
    <x v="1"/>
    <x v="7"/>
    <x v="0"/>
    <x v="0"/>
    <x v="3"/>
    <x v="0"/>
    <n v="158698"/>
    <n v="4"/>
    <x v="14"/>
    <n v="19"/>
    <d v="2014-08-31T00:00:00"/>
    <n v="3"/>
    <x v="1"/>
    <s v="No"/>
    <s v="No"/>
    <n v="5"/>
    <n v="4"/>
  </r>
  <r>
    <n v="11345"/>
    <s v="EMP11345"/>
    <n v="33"/>
    <x v="0"/>
    <x v="3"/>
    <x v="4"/>
    <x v="5"/>
    <x v="2"/>
    <x v="1"/>
    <n v="85508"/>
    <n v="0"/>
    <x v="13"/>
    <n v="13"/>
    <d v="2020-07-19T00:00:00"/>
    <n v="2"/>
    <x v="1"/>
    <s v="No"/>
    <s v="No"/>
    <n v="4"/>
    <n v="3"/>
  </r>
  <r>
    <n v="11346"/>
    <s v="EMP11346"/>
    <n v="32"/>
    <x v="0"/>
    <x v="3"/>
    <x v="2"/>
    <x v="2"/>
    <x v="1"/>
    <x v="0"/>
    <n v="38237"/>
    <n v="3"/>
    <x v="0"/>
    <n v="6"/>
    <d v="2023-10-06T00:00:00"/>
    <n v="4"/>
    <x v="4"/>
    <s v="No"/>
    <s v="No"/>
    <n v="0"/>
    <n v="4"/>
  </r>
  <r>
    <n v="11347"/>
    <s v="EMP11347"/>
    <n v="47"/>
    <x v="0"/>
    <x v="5"/>
    <x v="2"/>
    <x v="13"/>
    <x v="1"/>
    <x v="2"/>
    <n v="74582"/>
    <n v="4"/>
    <x v="6"/>
    <n v="17"/>
    <d v="2015-06-18T00:00:00"/>
    <n v="4"/>
    <x v="4"/>
    <s v="No"/>
    <s v="No"/>
    <n v="4"/>
    <n v="4"/>
  </r>
  <r>
    <n v="11348"/>
    <s v="EMP11348"/>
    <n v="32"/>
    <x v="1"/>
    <x v="0"/>
    <x v="4"/>
    <x v="9"/>
    <x v="2"/>
    <x v="1"/>
    <n v="138725"/>
    <n v="1"/>
    <x v="2"/>
    <n v="4"/>
    <d v="2014-09-21T00:00:00"/>
    <n v="1"/>
    <x v="1"/>
    <s v="Yes"/>
    <s v="No"/>
    <n v="1"/>
    <n v="2"/>
  </r>
  <r>
    <n v="11349"/>
    <s v="EMP11349"/>
    <n v="30"/>
    <x v="0"/>
    <x v="0"/>
    <x v="2"/>
    <x v="14"/>
    <x v="3"/>
    <x v="2"/>
    <n v="130500"/>
    <n v="1"/>
    <x v="2"/>
    <n v="0"/>
    <d v="2012-02-06T00:00:00"/>
    <n v="1"/>
    <x v="1"/>
    <s v="No"/>
    <s v="No"/>
    <n v="5"/>
    <n v="2"/>
  </r>
  <r>
    <n v="11350"/>
    <s v="EMP11350"/>
    <n v="57"/>
    <x v="0"/>
    <x v="7"/>
    <x v="0"/>
    <x v="12"/>
    <x v="2"/>
    <x v="0"/>
    <n v="82075"/>
    <n v="4"/>
    <x v="12"/>
    <n v="10"/>
    <d v="2012-05-16T00:00:00"/>
    <n v="4"/>
    <x v="2"/>
    <s v="Yes"/>
    <s v="No"/>
    <n v="0"/>
    <n v="4"/>
  </r>
  <r>
    <n v="11351"/>
    <s v="EMP11351"/>
    <n v="45"/>
    <x v="1"/>
    <x v="6"/>
    <x v="3"/>
    <x v="3"/>
    <x v="0"/>
    <x v="1"/>
    <n v="66882"/>
    <n v="1"/>
    <x v="17"/>
    <n v="25"/>
    <d v="2018-08-28T00:00:00"/>
    <n v="2"/>
    <x v="1"/>
    <s v="No"/>
    <s v="No"/>
    <n v="6"/>
    <n v="2"/>
  </r>
  <r>
    <n v="11352"/>
    <s v="EMP11352"/>
    <n v="52"/>
    <x v="1"/>
    <x v="6"/>
    <x v="0"/>
    <x v="8"/>
    <x v="0"/>
    <x v="1"/>
    <n v="137225"/>
    <n v="2"/>
    <x v="24"/>
    <n v="20"/>
    <d v="2017-11-08T00:00:00"/>
    <n v="4"/>
    <x v="0"/>
    <s v="No"/>
    <s v="No"/>
    <n v="1"/>
    <n v="1"/>
  </r>
  <r>
    <n v="11353"/>
    <s v="EMP11353"/>
    <n v="44"/>
    <x v="0"/>
    <x v="1"/>
    <x v="0"/>
    <x v="12"/>
    <x v="3"/>
    <x v="0"/>
    <n v="25728"/>
    <n v="2"/>
    <x v="22"/>
    <n v="20"/>
    <d v="2021-03-04T00:00:00"/>
    <n v="1"/>
    <x v="1"/>
    <s v="Yes"/>
    <s v="No"/>
    <n v="1"/>
    <n v="3"/>
  </r>
  <r>
    <n v="11354"/>
    <s v="EMP11354"/>
    <n v="28"/>
    <x v="0"/>
    <x v="3"/>
    <x v="4"/>
    <x v="9"/>
    <x v="0"/>
    <x v="0"/>
    <n v="108358"/>
    <n v="0"/>
    <x v="7"/>
    <n v="4"/>
    <d v="2016-05-09T00:00:00"/>
    <n v="4"/>
    <x v="4"/>
    <s v="No"/>
    <s v="No"/>
    <n v="3"/>
    <n v="2"/>
  </r>
  <r>
    <n v="11355"/>
    <s v="EMP11355"/>
    <n v="52"/>
    <x v="1"/>
    <x v="6"/>
    <x v="1"/>
    <x v="7"/>
    <x v="0"/>
    <x v="0"/>
    <n v="41281"/>
    <n v="2"/>
    <x v="3"/>
    <n v="13"/>
    <d v="2013-12-06T00:00:00"/>
    <n v="1"/>
    <x v="0"/>
    <s v="No"/>
    <s v="No"/>
    <n v="1"/>
    <n v="4"/>
  </r>
  <r>
    <n v="11356"/>
    <s v="EMP11356"/>
    <n v="50"/>
    <x v="0"/>
    <x v="7"/>
    <x v="1"/>
    <x v="7"/>
    <x v="2"/>
    <x v="1"/>
    <n v="74775"/>
    <n v="4"/>
    <x v="12"/>
    <n v="11"/>
    <d v="2018-08-04T00:00:00"/>
    <n v="1"/>
    <x v="1"/>
    <s v="No"/>
    <s v="No"/>
    <n v="3"/>
    <n v="4"/>
  </r>
  <r>
    <n v="11357"/>
    <s v="EMP11357"/>
    <n v="55"/>
    <x v="1"/>
    <x v="0"/>
    <x v="0"/>
    <x v="12"/>
    <x v="3"/>
    <x v="2"/>
    <n v="58730"/>
    <n v="2"/>
    <x v="1"/>
    <n v="27"/>
    <d v="2019-01-26T00:00:00"/>
    <n v="1"/>
    <x v="0"/>
    <s v="No"/>
    <s v="No"/>
    <n v="0"/>
    <n v="4"/>
  </r>
  <r>
    <n v="11358"/>
    <s v="EMP11358"/>
    <n v="56"/>
    <x v="1"/>
    <x v="4"/>
    <x v="0"/>
    <x v="8"/>
    <x v="2"/>
    <x v="2"/>
    <n v="48547"/>
    <n v="3"/>
    <x v="16"/>
    <n v="18"/>
    <d v="2015-09-25T00:00:00"/>
    <n v="2"/>
    <x v="1"/>
    <s v="No"/>
    <s v="No"/>
    <n v="0"/>
    <n v="1"/>
  </r>
  <r>
    <n v="11359"/>
    <s v="EMP11359"/>
    <n v="53"/>
    <x v="0"/>
    <x v="1"/>
    <x v="2"/>
    <x v="2"/>
    <x v="3"/>
    <x v="2"/>
    <n v="115259"/>
    <n v="2"/>
    <x v="6"/>
    <n v="19"/>
    <d v="2013-10-09T00:00:00"/>
    <n v="4"/>
    <x v="1"/>
    <s v="No"/>
    <s v="No"/>
    <n v="1"/>
    <n v="1"/>
  </r>
  <r>
    <n v="11360"/>
    <s v="EMP11360"/>
    <n v="52"/>
    <x v="1"/>
    <x v="0"/>
    <x v="4"/>
    <x v="5"/>
    <x v="2"/>
    <x v="2"/>
    <n v="25705"/>
    <n v="2"/>
    <x v="10"/>
    <n v="5"/>
    <d v="2012-04-02T00:00:00"/>
    <n v="1"/>
    <x v="0"/>
    <s v="No"/>
    <s v="No"/>
    <n v="2"/>
    <n v="1"/>
  </r>
  <r>
    <n v="11361"/>
    <s v="EMP11361"/>
    <n v="55"/>
    <x v="0"/>
    <x v="3"/>
    <x v="1"/>
    <x v="6"/>
    <x v="1"/>
    <x v="1"/>
    <n v="71716"/>
    <n v="0"/>
    <x v="19"/>
    <n v="10"/>
    <d v="2012-07-16T00:00:00"/>
    <n v="2"/>
    <x v="0"/>
    <s v="No"/>
    <s v="No"/>
    <n v="2"/>
    <n v="4"/>
  </r>
  <r>
    <n v="11362"/>
    <s v="EMP11362"/>
    <n v="22"/>
    <x v="1"/>
    <x v="1"/>
    <x v="3"/>
    <x v="3"/>
    <x v="0"/>
    <x v="2"/>
    <n v="165031"/>
    <n v="2"/>
    <x v="0"/>
    <n v="4"/>
    <d v="2015-05-26T00:00:00"/>
    <n v="4"/>
    <x v="0"/>
    <s v="No"/>
    <s v="No"/>
    <n v="1"/>
    <n v="2"/>
  </r>
  <r>
    <n v="11363"/>
    <s v="EMP11363"/>
    <n v="47"/>
    <x v="0"/>
    <x v="0"/>
    <x v="1"/>
    <x v="1"/>
    <x v="3"/>
    <x v="2"/>
    <n v="77451"/>
    <n v="0"/>
    <x v="10"/>
    <n v="4"/>
    <d v="2022-07-04T00:00:00"/>
    <n v="4"/>
    <x v="3"/>
    <s v="Yes"/>
    <s v="No"/>
    <n v="4"/>
    <n v="2"/>
  </r>
  <r>
    <n v="11364"/>
    <s v="EMP11364"/>
    <n v="28"/>
    <x v="0"/>
    <x v="6"/>
    <x v="0"/>
    <x v="8"/>
    <x v="3"/>
    <x v="2"/>
    <n v="166780"/>
    <n v="0"/>
    <x v="20"/>
    <n v="10"/>
    <d v="2016-12-26T00:00:00"/>
    <n v="1"/>
    <x v="1"/>
    <s v="Yes"/>
    <s v="Yes"/>
    <n v="4"/>
    <n v="3"/>
  </r>
  <r>
    <n v="11365"/>
    <s v="EMP11365"/>
    <n v="56"/>
    <x v="0"/>
    <x v="3"/>
    <x v="2"/>
    <x v="2"/>
    <x v="0"/>
    <x v="2"/>
    <n v="114891"/>
    <n v="3"/>
    <x v="9"/>
    <n v="11"/>
    <d v="2017-05-28T00:00:00"/>
    <n v="2"/>
    <x v="2"/>
    <s v="Yes"/>
    <s v="Yes"/>
    <n v="0"/>
    <n v="3"/>
  </r>
  <r>
    <n v="11366"/>
    <s v="EMP11366"/>
    <n v="51"/>
    <x v="0"/>
    <x v="0"/>
    <x v="1"/>
    <x v="6"/>
    <x v="1"/>
    <x v="1"/>
    <n v="149793"/>
    <n v="1"/>
    <x v="16"/>
    <n v="19"/>
    <d v="2020-02-24T00:00:00"/>
    <n v="1"/>
    <x v="4"/>
    <s v="No"/>
    <s v="No"/>
    <n v="6"/>
    <n v="1"/>
  </r>
  <r>
    <n v="11367"/>
    <s v="EMP11367"/>
    <n v="25"/>
    <x v="1"/>
    <x v="6"/>
    <x v="3"/>
    <x v="11"/>
    <x v="3"/>
    <x v="0"/>
    <n v="88931"/>
    <n v="1"/>
    <x v="0"/>
    <n v="7"/>
    <d v="2022-11-24T00:00:00"/>
    <n v="3"/>
    <x v="0"/>
    <s v="No"/>
    <s v="No"/>
    <n v="3"/>
    <n v="1"/>
  </r>
  <r>
    <n v="11368"/>
    <s v="EMP11368"/>
    <n v="21"/>
    <x v="0"/>
    <x v="7"/>
    <x v="3"/>
    <x v="10"/>
    <x v="0"/>
    <x v="0"/>
    <n v="125759"/>
    <n v="3"/>
    <x v="2"/>
    <n v="3"/>
    <d v="2018-10-03T00:00:00"/>
    <n v="4"/>
    <x v="3"/>
    <s v="Yes"/>
    <s v="No"/>
    <n v="2"/>
    <n v="1"/>
  </r>
  <r>
    <n v="11369"/>
    <s v="EMP11369"/>
    <n v="23"/>
    <x v="1"/>
    <x v="4"/>
    <x v="4"/>
    <x v="5"/>
    <x v="3"/>
    <x v="2"/>
    <n v="128759"/>
    <n v="0"/>
    <x v="10"/>
    <n v="5"/>
    <d v="2012-03-09T00:00:00"/>
    <n v="1"/>
    <x v="3"/>
    <s v="No"/>
    <s v="Yes"/>
    <n v="6"/>
    <n v="2"/>
  </r>
  <r>
    <n v="11370"/>
    <s v="EMP11370"/>
    <n v="58"/>
    <x v="0"/>
    <x v="2"/>
    <x v="2"/>
    <x v="14"/>
    <x v="2"/>
    <x v="0"/>
    <n v="68229"/>
    <n v="1"/>
    <x v="10"/>
    <n v="4"/>
    <d v="2012-08-24T00:00:00"/>
    <n v="4"/>
    <x v="1"/>
    <s v="Yes"/>
    <s v="Yes"/>
    <n v="4"/>
    <n v="4"/>
  </r>
  <r>
    <n v="11371"/>
    <s v="EMP11371"/>
    <n v="35"/>
    <x v="0"/>
    <x v="3"/>
    <x v="2"/>
    <x v="2"/>
    <x v="0"/>
    <x v="0"/>
    <n v="175595"/>
    <n v="3"/>
    <x v="9"/>
    <n v="11"/>
    <d v="2012-12-07T00:00:00"/>
    <n v="3"/>
    <x v="4"/>
    <s v="Yes"/>
    <s v="No"/>
    <n v="2"/>
    <n v="3"/>
  </r>
  <r>
    <n v="11372"/>
    <s v="EMP11372"/>
    <n v="58"/>
    <x v="0"/>
    <x v="5"/>
    <x v="3"/>
    <x v="11"/>
    <x v="0"/>
    <x v="0"/>
    <n v="36493"/>
    <n v="4"/>
    <x v="20"/>
    <n v="14"/>
    <d v="2018-04-25T00:00:00"/>
    <n v="1"/>
    <x v="0"/>
    <s v="No"/>
    <s v="No"/>
    <n v="0"/>
    <n v="4"/>
  </r>
  <r>
    <n v="11373"/>
    <s v="EMP11373"/>
    <n v="43"/>
    <x v="0"/>
    <x v="6"/>
    <x v="3"/>
    <x v="3"/>
    <x v="2"/>
    <x v="0"/>
    <n v="99289"/>
    <n v="0"/>
    <x v="12"/>
    <n v="14"/>
    <d v="2020-12-05T00:00:00"/>
    <n v="4"/>
    <x v="0"/>
    <s v="No"/>
    <s v="No"/>
    <n v="3"/>
    <n v="1"/>
  </r>
  <r>
    <n v="11374"/>
    <s v="EMP11374"/>
    <n v="47"/>
    <x v="1"/>
    <x v="2"/>
    <x v="3"/>
    <x v="3"/>
    <x v="3"/>
    <x v="0"/>
    <n v="28164"/>
    <n v="3"/>
    <x v="3"/>
    <n v="13"/>
    <d v="2014-04-20T00:00:00"/>
    <n v="1"/>
    <x v="1"/>
    <s v="No"/>
    <s v="No"/>
    <n v="3"/>
    <n v="2"/>
  </r>
  <r>
    <n v="11375"/>
    <s v="EMP11375"/>
    <n v="22"/>
    <x v="0"/>
    <x v="1"/>
    <x v="4"/>
    <x v="9"/>
    <x v="1"/>
    <x v="1"/>
    <n v="76574"/>
    <n v="0"/>
    <x v="19"/>
    <n v="3"/>
    <d v="2020-03-17T00:00:00"/>
    <n v="1"/>
    <x v="4"/>
    <s v="No"/>
    <s v="Yes"/>
    <n v="1"/>
    <n v="1"/>
  </r>
  <r>
    <n v="11376"/>
    <s v="EMP11376"/>
    <n v="27"/>
    <x v="1"/>
    <x v="6"/>
    <x v="4"/>
    <x v="9"/>
    <x v="1"/>
    <x v="2"/>
    <n v="135951"/>
    <n v="2"/>
    <x v="2"/>
    <n v="5"/>
    <d v="2023-10-23T00:00:00"/>
    <n v="1"/>
    <x v="2"/>
    <s v="No"/>
    <s v="Yes"/>
    <n v="1"/>
    <n v="3"/>
  </r>
  <r>
    <n v="11377"/>
    <s v="EMP11377"/>
    <n v="57"/>
    <x v="1"/>
    <x v="4"/>
    <x v="3"/>
    <x v="11"/>
    <x v="2"/>
    <x v="1"/>
    <n v="39841"/>
    <n v="3"/>
    <x v="25"/>
    <n v="28"/>
    <d v="2017-12-04T00:00:00"/>
    <n v="1"/>
    <x v="1"/>
    <s v="No"/>
    <s v="No"/>
    <n v="5"/>
    <n v="4"/>
  </r>
  <r>
    <n v="11378"/>
    <s v="EMP11378"/>
    <n v="26"/>
    <x v="1"/>
    <x v="4"/>
    <x v="0"/>
    <x v="8"/>
    <x v="1"/>
    <x v="0"/>
    <n v="138961"/>
    <n v="2"/>
    <x v="0"/>
    <n v="8"/>
    <d v="2016-10-25T00:00:00"/>
    <n v="4"/>
    <x v="1"/>
    <s v="No"/>
    <s v="No"/>
    <n v="5"/>
    <n v="4"/>
  </r>
  <r>
    <n v="11379"/>
    <s v="EMP11379"/>
    <n v="21"/>
    <x v="1"/>
    <x v="7"/>
    <x v="4"/>
    <x v="4"/>
    <x v="0"/>
    <x v="1"/>
    <n v="147868"/>
    <n v="2"/>
    <x v="2"/>
    <n v="2"/>
    <d v="2017-06-12T00:00:00"/>
    <n v="2"/>
    <x v="3"/>
    <s v="No"/>
    <s v="No"/>
    <n v="6"/>
    <n v="1"/>
  </r>
  <r>
    <n v="11380"/>
    <s v="EMP11380"/>
    <n v="31"/>
    <x v="0"/>
    <x v="6"/>
    <x v="2"/>
    <x v="14"/>
    <x v="3"/>
    <x v="0"/>
    <n v="119340"/>
    <n v="1"/>
    <x v="4"/>
    <n v="13"/>
    <d v="2017-06-04T00:00:00"/>
    <n v="2"/>
    <x v="0"/>
    <s v="Yes"/>
    <s v="No"/>
    <n v="6"/>
    <n v="4"/>
  </r>
  <r>
    <n v="11381"/>
    <s v="EMP11381"/>
    <n v="23"/>
    <x v="0"/>
    <x v="7"/>
    <x v="3"/>
    <x v="11"/>
    <x v="3"/>
    <x v="1"/>
    <n v="171976"/>
    <n v="4"/>
    <x v="10"/>
    <n v="5"/>
    <d v="2017-05-20T00:00:00"/>
    <n v="2"/>
    <x v="1"/>
    <s v="No"/>
    <s v="No"/>
    <n v="1"/>
    <n v="4"/>
  </r>
  <r>
    <n v="11382"/>
    <s v="EMP11382"/>
    <n v="31"/>
    <x v="0"/>
    <x v="6"/>
    <x v="4"/>
    <x v="5"/>
    <x v="0"/>
    <x v="1"/>
    <n v="165225"/>
    <n v="0"/>
    <x v="13"/>
    <n v="13"/>
    <d v="2015-02-26T00:00:00"/>
    <n v="3"/>
    <x v="3"/>
    <s v="Yes"/>
    <s v="No"/>
    <n v="0"/>
    <n v="4"/>
  </r>
  <r>
    <n v="11383"/>
    <s v="EMP11383"/>
    <n v="35"/>
    <x v="0"/>
    <x v="4"/>
    <x v="2"/>
    <x v="14"/>
    <x v="1"/>
    <x v="1"/>
    <n v="160335"/>
    <n v="0"/>
    <x v="18"/>
    <n v="12"/>
    <d v="2015-02-06T00:00:00"/>
    <n v="4"/>
    <x v="1"/>
    <s v="Yes"/>
    <s v="No"/>
    <n v="6"/>
    <n v="3"/>
  </r>
  <r>
    <n v="11384"/>
    <s v="EMP11384"/>
    <n v="38"/>
    <x v="1"/>
    <x v="4"/>
    <x v="0"/>
    <x v="12"/>
    <x v="1"/>
    <x v="1"/>
    <n v="58249"/>
    <n v="1"/>
    <x v="11"/>
    <n v="12"/>
    <d v="2021-12-04T00:00:00"/>
    <n v="1"/>
    <x v="3"/>
    <s v="No"/>
    <s v="No"/>
    <n v="0"/>
    <n v="4"/>
  </r>
  <r>
    <n v="11385"/>
    <s v="EMP11385"/>
    <n v="34"/>
    <x v="0"/>
    <x v="5"/>
    <x v="3"/>
    <x v="10"/>
    <x v="1"/>
    <x v="0"/>
    <n v="73314"/>
    <n v="3"/>
    <x v="13"/>
    <n v="15"/>
    <d v="2014-11-16T00:00:00"/>
    <n v="1"/>
    <x v="4"/>
    <s v="No"/>
    <s v="No"/>
    <n v="3"/>
    <n v="3"/>
  </r>
  <r>
    <n v="11386"/>
    <s v="EMP11386"/>
    <n v="49"/>
    <x v="0"/>
    <x v="1"/>
    <x v="4"/>
    <x v="5"/>
    <x v="2"/>
    <x v="0"/>
    <n v="79351"/>
    <n v="4"/>
    <x v="14"/>
    <n v="22"/>
    <d v="2013-03-04T00:00:00"/>
    <n v="3"/>
    <x v="2"/>
    <s v="Yes"/>
    <s v="No"/>
    <n v="5"/>
    <n v="3"/>
  </r>
  <r>
    <n v="11387"/>
    <s v="EMP11387"/>
    <n v="23"/>
    <x v="1"/>
    <x v="3"/>
    <x v="0"/>
    <x v="8"/>
    <x v="3"/>
    <x v="2"/>
    <n v="102990"/>
    <n v="4"/>
    <x v="9"/>
    <n v="5"/>
    <d v="2014-12-19T00:00:00"/>
    <n v="2"/>
    <x v="4"/>
    <s v="No"/>
    <s v="No"/>
    <n v="3"/>
    <n v="4"/>
  </r>
  <r>
    <n v="11388"/>
    <s v="EMP11388"/>
    <n v="57"/>
    <x v="0"/>
    <x v="1"/>
    <x v="1"/>
    <x v="1"/>
    <x v="3"/>
    <x v="2"/>
    <n v="137643"/>
    <n v="3"/>
    <x v="9"/>
    <n v="5"/>
    <d v="2012-11-23T00:00:00"/>
    <n v="1"/>
    <x v="1"/>
    <s v="Yes"/>
    <s v="No"/>
    <n v="4"/>
    <n v="4"/>
  </r>
  <r>
    <n v="11389"/>
    <s v="EMP11389"/>
    <n v="52"/>
    <x v="0"/>
    <x v="2"/>
    <x v="3"/>
    <x v="11"/>
    <x v="0"/>
    <x v="2"/>
    <n v="52390"/>
    <n v="4"/>
    <x v="5"/>
    <n v="19"/>
    <d v="2022-11-12T00:00:00"/>
    <n v="4"/>
    <x v="3"/>
    <s v="No"/>
    <s v="No"/>
    <n v="4"/>
    <n v="3"/>
  </r>
  <r>
    <n v="11390"/>
    <s v="EMP11390"/>
    <n v="39"/>
    <x v="0"/>
    <x v="5"/>
    <x v="3"/>
    <x v="10"/>
    <x v="2"/>
    <x v="2"/>
    <n v="62466"/>
    <n v="0"/>
    <x v="13"/>
    <n v="19"/>
    <d v="2018-08-26T00:00:00"/>
    <n v="2"/>
    <x v="3"/>
    <s v="Yes"/>
    <s v="Yes"/>
    <n v="1"/>
    <n v="1"/>
  </r>
  <r>
    <n v="11391"/>
    <s v="EMP11391"/>
    <n v="39"/>
    <x v="1"/>
    <x v="7"/>
    <x v="0"/>
    <x v="12"/>
    <x v="3"/>
    <x v="1"/>
    <n v="84763"/>
    <n v="1"/>
    <x v="18"/>
    <n v="8"/>
    <d v="2012-02-03T00:00:00"/>
    <n v="2"/>
    <x v="2"/>
    <s v="No"/>
    <s v="No"/>
    <n v="6"/>
    <n v="3"/>
  </r>
  <r>
    <n v="11392"/>
    <s v="EMP11392"/>
    <n v="32"/>
    <x v="0"/>
    <x v="6"/>
    <x v="4"/>
    <x v="9"/>
    <x v="1"/>
    <x v="0"/>
    <n v="114393"/>
    <n v="3"/>
    <x v="4"/>
    <n v="13"/>
    <d v="2023-04-21T00:00:00"/>
    <n v="4"/>
    <x v="3"/>
    <s v="No"/>
    <s v="Yes"/>
    <n v="2"/>
    <n v="3"/>
  </r>
  <r>
    <n v="11393"/>
    <s v="EMP11393"/>
    <n v="54"/>
    <x v="0"/>
    <x v="1"/>
    <x v="0"/>
    <x v="12"/>
    <x v="3"/>
    <x v="2"/>
    <n v="125773"/>
    <n v="3"/>
    <x v="25"/>
    <n v="23"/>
    <d v="2016-06-25T00:00:00"/>
    <n v="3"/>
    <x v="4"/>
    <s v="No"/>
    <s v="No"/>
    <n v="0"/>
    <n v="3"/>
  </r>
  <r>
    <n v="11394"/>
    <s v="EMP11394"/>
    <n v="49"/>
    <x v="1"/>
    <x v="0"/>
    <x v="2"/>
    <x v="2"/>
    <x v="3"/>
    <x v="0"/>
    <n v="173732"/>
    <n v="1"/>
    <x v="1"/>
    <n v="30"/>
    <d v="2016-04-28T00:00:00"/>
    <n v="4"/>
    <x v="3"/>
    <s v="No"/>
    <s v="No"/>
    <n v="0"/>
    <n v="1"/>
  </r>
  <r>
    <n v="11395"/>
    <s v="EMP11395"/>
    <n v="47"/>
    <x v="0"/>
    <x v="1"/>
    <x v="2"/>
    <x v="14"/>
    <x v="3"/>
    <x v="1"/>
    <n v="125713"/>
    <n v="4"/>
    <x v="11"/>
    <n v="14"/>
    <d v="2012-03-01T00:00:00"/>
    <n v="4"/>
    <x v="1"/>
    <s v="Yes"/>
    <s v="No"/>
    <n v="2"/>
    <n v="4"/>
  </r>
  <r>
    <n v="11396"/>
    <s v="EMP11396"/>
    <n v="41"/>
    <x v="1"/>
    <x v="7"/>
    <x v="2"/>
    <x v="2"/>
    <x v="3"/>
    <x v="2"/>
    <n v="118971"/>
    <n v="0"/>
    <x v="16"/>
    <n v="20"/>
    <d v="2014-03-29T00:00:00"/>
    <n v="1"/>
    <x v="3"/>
    <s v="No"/>
    <s v="No"/>
    <n v="3"/>
    <n v="4"/>
  </r>
  <r>
    <n v="11397"/>
    <s v="EMP11397"/>
    <n v="47"/>
    <x v="0"/>
    <x v="2"/>
    <x v="3"/>
    <x v="3"/>
    <x v="2"/>
    <x v="0"/>
    <n v="101328"/>
    <n v="1"/>
    <x v="21"/>
    <n v="21"/>
    <d v="2020-01-06T00:00:00"/>
    <n v="2"/>
    <x v="1"/>
    <s v="Yes"/>
    <s v="No"/>
    <n v="6"/>
    <n v="3"/>
  </r>
  <r>
    <n v="11398"/>
    <s v="EMP11398"/>
    <n v="53"/>
    <x v="1"/>
    <x v="3"/>
    <x v="3"/>
    <x v="10"/>
    <x v="0"/>
    <x v="1"/>
    <n v="102622"/>
    <n v="1"/>
    <x v="2"/>
    <n v="2"/>
    <d v="2016-07-10T00:00:00"/>
    <n v="3"/>
    <x v="4"/>
    <s v="Yes"/>
    <s v="No"/>
    <n v="6"/>
    <n v="1"/>
  </r>
  <r>
    <n v="11399"/>
    <s v="EMP11399"/>
    <n v="22"/>
    <x v="0"/>
    <x v="5"/>
    <x v="0"/>
    <x v="12"/>
    <x v="3"/>
    <x v="0"/>
    <n v="132009"/>
    <n v="1"/>
    <x v="10"/>
    <n v="1"/>
    <d v="2018-09-09T00:00:00"/>
    <n v="1"/>
    <x v="1"/>
    <s v="No"/>
    <s v="No"/>
    <n v="5"/>
    <n v="1"/>
  </r>
  <r>
    <n v="11400"/>
    <s v="EMP11400"/>
    <n v="55"/>
    <x v="0"/>
    <x v="0"/>
    <x v="2"/>
    <x v="13"/>
    <x v="3"/>
    <x v="1"/>
    <n v="32968"/>
    <n v="0"/>
    <x v="24"/>
    <n v="23"/>
    <d v="2013-07-20T00:00:00"/>
    <n v="4"/>
    <x v="0"/>
    <s v="Yes"/>
    <s v="No"/>
    <n v="3"/>
    <n v="4"/>
  </r>
  <r>
    <n v="11401"/>
    <s v="EMP11401"/>
    <n v="42"/>
    <x v="0"/>
    <x v="0"/>
    <x v="1"/>
    <x v="1"/>
    <x v="2"/>
    <x v="2"/>
    <n v="170552"/>
    <n v="0"/>
    <x v="18"/>
    <n v="9"/>
    <d v="2016-09-14T00:00:00"/>
    <n v="4"/>
    <x v="2"/>
    <s v="No"/>
    <s v="No"/>
    <n v="2"/>
    <n v="4"/>
  </r>
  <r>
    <n v="11402"/>
    <s v="EMP11402"/>
    <n v="53"/>
    <x v="0"/>
    <x v="1"/>
    <x v="4"/>
    <x v="9"/>
    <x v="0"/>
    <x v="0"/>
    <n v="175218"/>
    <n v="3"/>
    <x v="20"/>
    <n v="17"/>
    <d v="2016-12-29T00:00:00"/>
    <n v="1"/>
    <x v="2"/>
    <s v="No"/>
    <s v="No"/>
    <n v="5"/>
    <n v="3"/>
  </r>
  <r>
    <n v="11403"/>
    <s v="EMP11403"/>
    <n v="23"/>
    <x v="0"/>
    <x v="0"/>
    <x v="3"/>
    <x v="10"/>
    <x v="3"/>
    <x v="0"/>
    <n v="48599"/>
    <n v="2"/>
    <x v="19"/>
    <n v="5"/>
    <d v="2015-02-20T00:00:00"/>
    <n v="2"/>
    <x v="3"/>
    <s v="No"/>
    <s v="No"/>
    <n v="1"/>
    <n v="1"/>
  </r>
  <r>
    <n v="11404"/>
    <s v="EMP11404"/>
    <n v="49"/>
    <x v="1"/>
    <x v="4"/>
    <x v="2"/>
    <x v="13"/>
    <x v="2"/>
    <x v="0"/>
    <n v="148513"/>
    <n v="4"/>
    <x v="12"/>
    <n v="17"/>
    <d v="2021-10-18T00:00:00"/>
    <n v="4"/>
    <x v="1"/>
    <s v="No"/>
    <s v="No"/>
    <n v="5"/>
    <n v="2"/>
  </r>
  <r>
    <n v="11405"/>
    <s v="EMP11405"/>
    <n v="53"/>
    <x v="0"/>
    <x v="2"/>
    <x v="1"/>
    <x v="7"/>
    <x v="0"/>
    <x v="1"/>
    <n v="108886"/>
    <n v="3"/>
    <x v="23"/>
    <n v="33"/>
    <d v="2020-11-21T00:00:00"/>
    <n v="2"/>
    <x v="2"/>
    <s v="No"/>
    <s v="No"/>
    <n v="5"/>
    <n v="2"/>
  </r>
  <r>
    <n v="11406"/>
    <s v="EMP11406"/>
    <n v="22"/>
    <x v="1"/>
    <x v="2"/>
    <x v="1"/>
    <x v="1"/>
    <x v="1"/>
    <x v="0"/>
    <n v="168821"/>
    <n v="3"/>
    <x v="7"/>
    <n v="4"/>
    <d v="2015-09-19T00:00:00"/>
    <n v="2"/>
    <x v="3"/>
    <s v="No"/>
    <s v="No"/>
    <n v="3"/>
    <n v="4"/>
  </r>
  <r>
    <n v="11407"/>
    <s v="EMP11407"/>
    <n v="34"/>
    <x v="0"/>
    <x v="2"/>
    <x v="1"/>
    <x v="6"/>
    <x v="1"/>
    <x v="2"/>
    <n v="122394"/>
    <n v="2"/>
    <x v="19"/>
    <n v="10"/>
    <d v="2014-01-09T00:00:00"/>
    <n v="3"/>
    <x v="0"/>
    <s v="No"/>
    <s v="No"/>
    <n v="2"/>
    <n v="4"/>
  </r>
  <r>
    <n v="11408"/>
    <s v="EMP11408"/>
    <n v="58"/>
    <x v="0"/>
    <x v="7"/>
    <x v="2"/>
    <x v="13"/>
    <x v="0"/>
    <x v="2"/>
    <n v="135207"/>
    <n v="4"/>
    <x v="0"/>
    <n v="7"/>
    <d v="2014-12-29T00:00:00"/>
    <n v="1"/>
    <x v="2"/>
    <s v="No"/>
    <s v="No"/>
    <n v="1"/>
    <n v="2"/>
  </r>
  <r>
    <n v="11409"/>
    <s v="EMP11409"/>
    <n v="57"/>
    <x v="0"/>
    <x v="7"/>
    <x v="4"/>
    <x v="4"/>
    <x v="0"/>
    <x v="1"/>
    <n v="34414"/>
    <n v="4"/>
    <x v="25"/>
    <n v="28"/>
    <d v="2019-02-04T00:00:00"/>
    <n v="3"/>
    <x v="4"/>
    <s v="No"/>
    <s v="No"/>
    <n v="3"/>
    <n v="3"/>
  </r>
  <r>
    <n v="11410"/>
    <s v="EMP11410"/>
    <n v="49"/>
    <x v="1"/>
    <x v="0"/>
    <x v="3"/>
    <x v="10"/>
    <x v="3"/>
    <x v="1"/>
    <n v="155128"/>
    <n v="1"/>
    <x v="20"/>
    <n v="15"/>
    <d v="2016-07-17T00:00:00"/>
    <n v="4"/>
    <x v="0"/>
    <s v="No"/>
    <s v="Yes"/>
    <n v="0"/>
    <n v="3"/>
  </r>
  <r>
    <n v="11411"/>
    <s v="EMP11411"/>
    <n v="41"/>
    <x v="1"/>
    <x v="3"/>
    <x v="2"/>
    <x v="14"/>
    <x v="1"/>
    <x v="2"/>
    <n v="40224"/>
    <n v="4"/>
    <x v="14"/>
    <n v="21"/>
    <d v="2020-04-15T00:00:00"/>
    <n v="2"/>
    <x v="0"/>
    <s v="No"/>
    <s v="No"/>
    <n v="2"/>
    <n v="4"/>
  </r>
  <r>
    <n v="11412"/>
    <s v="EMP11412"/>
    <n v="54"/>
    <x v="0"/>
    <x v="3"/>
    <x v="4"/>
    <x v="5"/>
    <x v="0"/>
    <x v="0"/>
    <n v="65777"/>
    <n v="0"/>
    <x v="2"/>
    <n v="7"/>
    <d v="2020-12-09T00:00:00"/>
    <n v="1"/>
    <x v="1"/>
    <s v="Yes"/>
    <s v="Yes"/>
    <n v="5"/>
    <n v="1"/>
  </r>
  <r>
    <n v="11413"/>
    <s v="EMP11413"/>
    <n v="27"/>
    <x v="0"/>
    <x v="4"/>
    <x v="2"/>
    <x v="13"/>
    <x v="1"/>
    <x v="0"/>
    <n v="173654"/>
    <n v="3"/>
    <x v="18"/>
    <n v="9"/>
    <d v="2020-09-05T00:00:00"/>
    <n v="1"/>
    <x v="4"/>
    <s v="No"/>
    <s v="No"/>
    <n v="3"/>
    <n v="1"/>
  </r>
  <r>
    <n v="11414"/>
    <s v="EMP11414"/>
    <n v="50"/>
    <x v="0"/>
    <x v="5"/>
    <x v="0"/>
    <x v="0"/>
    <x v="1"/>
    <x v="2"/>
    <n v="82526"/>
    <n v="4"/>
    <x v="16"/>
    <n v="17"/>
    <d v="2015-03-25T00:00:00"/>
    <n v="4"/>
    <x v="1"/>
    <s v="No"/>
    <s v="No"/>
    <n v="4"/>
    <n v="4"/>
  </r>
  <r>
    <n v="11415"/>
    <s v="EMP11415"/>
    <n v="41"/>
    <x v="0"/>
    <x v="5"/>
    <x v="0"/>
    <x v="0"/>
    <x v="1"/>
    <x v="2"/>
    <n v="135290"/>
    <n v="2"/>
    <x v="16"/>
    <n v="20"/>
    <d v="2022-04-28T00:00:00"/>
    <n v="4"/>
    <x v="3"/>
    <s v="No"/>
    <s v="No"/>
    <n v="6"/>
    <n v="4"/>
  </r>
  <r>
    <n v="11416"/>
    <s v="EMP11416"/>
    <n v="27"/>
    <x v="0"/>
    <x v="1"/>
    <x v="4"/>
    <x v="5"/>
    <x v="3"/>
    <x v="1"/>
    <n v="82152"/>
    <n v="0"/>
    <x v="10"/>
    <n v="6"/>
    <d v="2019-05-21T00:00:00"/>
    <n v="3"/>
    <x v="2"/>
    <s v="No"/>
    <s v="Yes"/>
    <n v="5"/>
    <n v="1"/>
  </r>
  <r>
    <n v="11417"/>
    <s v="EMP11417"/>
    <n v="35"/>
    <x v="1"/>
    <x v="5"/>
    <x v="2"/>
    <x v="2"/>
    <x v="0"/>
    <x v="0"/>
    <n v="98441"/>
    <n v="2"/>
    <x v="18"/>
    <n v="8"/>
    <d v="2018-12-24T00:00:00"/>
    <n v="1"/>
    <x v="1"/>
    <s v="No"/>
    <s v="No"/>
    <n v="3"/>
    <n v="1"/>
  </r>
  <r>
    <n v="11418"/>
    <s v="EMP11418"/>
    <n v="35"/>
    <x v="1"/>
    <x v="3"/>
    <x v="0"/>
    <x v="0"/>
    <x v="0"/>
    <x v="1"/>
    <n v="37902"/>
    <n v="0"/>
    <x v="4"/>
    <n v="12"/>
    <d v="2024-01-06T00:00:00"/>
    <n v="4"/>
    <x v="4"/>
    <s v="No"/>
    <s v="No"/>
    <n v="4"/>
    <n v="4"/>
  </r>
  <r>
    <n v="11419"/>
    <s v="EMP11419"/>
    <n v="30"/>
    <x v="0"/>
    <x v="3"/>
    <x v="2"/>
    <x v="14"/>
    <x v="3"/>
    <x v="1"/>
    <n v="104312"/>
    <n v="2"/>
    <x v="11"/>
    <n v="12"/>
    <d v="2020-01-04T00:00:00"/>
    <n v="1"/>
    <x v="2"/>
    <s v="No"/>
    <s v="No"/>
    <n v="6"/>
    <n v="4"/>
  </r>
  <r>
    <n v="11420"/>
    <s v="EMP11420"/>
    <n v="22"/>
    <x v="0"/>
    <x v="5"/>
    <x v="4"/>
    <x v="9"/>
    <x v="0"/>
    <x v="2"/>
    <n v="138247"/>
    <n v="4"/>
    <x v="10"/>
    <n v="3"/>
    <d v="2019-02-28T00:00:00"/>
    <n v="4"/>
    <x v="1"/>
    <s v="No"/>
    <s v="No"/>
    <n v="3"/>
    <n v="2"/>
  </r>
  <r>
    <n v="11421"/>
    <s v="EMP11421"/>
    <n v="30"/>
    <x v="1"/>
    <x v="5"/>
    <x v="2"/>
    <x v="13"/>
    <x v="0"/>
    <x v="0"/>
    <n v="86216"/>
    <n v="4"/>
    <x v="10"/>
    <n v="9"/>
    <d v="2020-10-28T00:00:00"/>
    <n v="1"/>
    <x v="1"/>
    <s v="No"/>
    <s v="No"/>
    <n v="4"/>
    <n v="3"/>
  </r>
  <r>
    <n v="11422"/>
    <s v="EMP11422"/>
    <n v="31"/>
    <x v="0"/>
    <x v="1"/>
    <x v="3"/>
    <x v="3"/>
    <x v="0"/>
    <x v="1"/>
    <n v="84412"/>
    <n v="2"/>
    <x v="19"/>
    <n v="6"/>
    <d v="2014-01-11T00:00:00"/>
    <n v="3"/>
    <x v="0"/>
    <s v="No"/>
    <s v="No"/>
    <n v="1"/>
    <n v="4"/>
  </r>
  <r>
    <n v="11423"/>
    <s v="EMP11423"/>
    <n v="50"/>
    <x v="0"/>
    <x v="4"/>
    <x v="4"/>
    <x v="5"/>
    <x v="2"/>
    <x v="1"/>
    <n v="103614"/>
    <n v="4"/>
    <x v="12"/>
    <n v="15"/>
    <d v="2022-07-24T00:00:00"/>
    <n v="3"/>
    <x v="0"/>
    <s v="No"/>
    <s v="No"/>
    <n v="2"/>
    <n v="1"/>
  </r>
  <r>
    <n v="11424"/>
    <s v="EMP11424"/>
    <n v="28"/>
    <x v="1"/>
    <x v="6"/>
    <x v="4"/>
    <x v="9"/>
    <x v="0"/>
    <x v="1"/>
    <n v="41683"/>
    <n v="0"/>
    <x v="3"/>
    <n v="7"/>
    <d v="2019-07-21T00:00:00"/>
    <n v="4"/>
    <x v="0"/>
    <s v="Yes"/>
    <s v="Yes"/>
    <n v="4"/>
    <n v="1"/>
  </r>
  <r>
    <n v="11425"/>
    <s v="EMP11425"/>
    <n v="35"/>
    <x v="1"/>
    <x v="5"/>
    <x v="3"/>
    <x v="10"/>
    <x v="3"/>
    <x v="2"/>
    <n v="96685"/>
    <n v="2"/>
    <x v="16"/>
    <n v="17"/>
    <d v="2013-04-24T00:00:00"/>
    <n v="1"/>
    <x v="2"/>
    <s v="No"/>
    <s v="No"/>
    <n v="4"/>
    <n v="2"/>
  </r>
  <r>
    <n v="11426"/>
    <s v="EMP11426"/>
    <n v="39"/>
    <x v="0"/>
    <x v="0"/>
    <x v="2"/>
    <x v="2"/>
    <x v="3"/>
    <x v="1"/>
    <n v="77764"/>
    <n v="1"/>
    <x v="2"/>
    <n v="2"/>
    <d v="2021-07-11T00:00:00"/>
    <n v="1"/>
    <x v="0"/>
    <s v="No"/>
    <s v="No"/>
    <n v="1"/>
    <n v="4"/>
  </r>
  <r>
    <n v="11427"/>
    <s v="EMP11427"/>
    <n v="50"/>
    <x v="0"/>
    <x v="1"/>
    <x v="4"/>
    <x v="9"/>
    <x v="3"/>
    <x v="0"/>
    <n v="123973"/>
    <n v="2"/>
    <x v="13"/>
    <n v="19"/>
    <d v="2021-10-07T00:00:00"/>
    <n v="2"/>
    <x v="3"/>
    <s v="No"/>
    <s v="Yes"/>
    <n v="1"/>
    <n v="2"/>
  </r>
  <r>
    <n v="11428"/>
    <s v="EMP11428"/>
    <n v="35"/>
    <x v="1"/>
    <x v="7"/>
    <x v="1"/>
    <x v="6"/>
    <x v="3"/>
    <x v="1"/>
    <n v="179241"/>
    <n v="1"/>
    <x v="14"/>
    <n v="17"/>
    <d v="2013-08-15T00:00:00"/>
    <n v="4"/>
    <x v="4"/>
    <s v="No"/>
    <s v="No"/>
    <n v="2"/>
    <n v="1"/>
  </r>
  <r>
    <n v="11429"/>
    <s v="EMP11429"/>
    <n v="49"/>
    <x v="0"/>
    <x v="2"/>
    <x v="0"/>
    <x v="12"/>
    <x v="0"/>
    <x v="1"/>
    <n v="110825"/>
    <n v="1"/>
    <x v="0"/>
    <n v="8"/>
    <d v="2018-03-11T00:00:00"/>
    <n v="2"/>
    <x v="2"/>
    <s v="No"/>
    <s v="No"/>
    <n v="6"/>
    <n v="3"/>
  </r>
  <r>
    <n v="11430"/>
    <s v="EMP11430"/>
    <n v="40"/>
    <x v="1"/>
    <x v="0"/>
    <x v="0"/>
    <x v="12"/>
    <x v="0"/>
    <x v="1"/>
    <n v="119501"/>
    <n v="3"/>
    <x v="13"/>
    <n v="17"/>
    <d v="2015-02-21T00:00:00"/>
    <n v="2"/>
    <x v="4"/>
    <s v="No"/>
    <s v="No"/>
    <n v="6"/>
    <n v="2"/>
  </r>
  <r>
    <n v="11431"/>
    <s v="EMP11431"/>
    <n v="25"/>
    <x v="1"/>
    <x v="7"/>
    <x v="4"/>
    <x v="5"/>
    <x v="3"/>
    <x v="2"/>
    <n v="124979"/>
    <n v="0"/>
    <x v="9"/>
    <n v="7"/>
    <d v="2015-07-17T00:00:00"/>
    <n v="3"/>
    <x v="0"/>
    <s v="No"/>
    <s v="No"/>
    <n v="0"/>
    <n v="1"/>
  </r>
  <r>
    <n v="11432"/>
    <s v="EMP11432"/>
    <n v="41"/>
    <x v="0"/>
    <x v="5"/>
    <x v="1"/>
    <x v="6"/>
    <x v="2"/>
    <x v="2"/>
    <n v="71897"/>
    <n v="2"/>
    <x v="17"/>
    <n v="23"/>
    <d v="2019-09-13T00:00:00"/>
    <n v="4"/>
    <x v="4"/>
    <s v="Yes"/>
    <s v="No"/>
    <n v="1"/>
    <n v="2"/>
  </r>
  <r>
    <n v="11433"/>
    <s v="EMP11433"/>
    <n v="35"/>
    <x v="0"/>
    <x v="2"/>
    <x v="2"/>
    <x v="13"/>
    <x v="3"/>
    <x v="1"/>
    <n v="103824"/>
    <n v="0"/>
    <x v="16"/>
    <n v="17"/>
    <d v="2017-03-27T00:00:00"/>
    <n v="3"/>
    <x v="4"/>
    <s v="Yes"/>
    <s v="No"/>
    <n v="2"/>
    <n v="2"/>
  </r>
  <r>
    <n v="11434"/>
    <s v="EMP11434"/>
    <n v="26"/>
    <x v="0"/>
    <x v="5"/>
    <x v="1"/>
    <x v="1"/>
    <x v="0"/>
    <x v="0"/>
    <n v="93344"/>
    <n v="0"/>
    <x v="3"/>
    <n v="8"/>
    <d v="2023-08-06T00:00:00"/>
    <n v="3"/>
    <x v="3"/>
    <s v="No"/>
    <s v="No"/>
    <n v="4"/>
    <n v="3"/>
  </r>
  <r>
    <n v="11435"/>
    <s v="EMP11435"/>
    <n v="49"/>
    <x v="1"/>
    <x v="1"/>
    <x v="3"/>
    <x v="10"/>
    <x v="0"/>
    <x v="0"/>
    <n v="139149"/>
    <n v="0"/>
    <x v="13"/>
    <n v="14"/>
    <d v="2023-07-11T00:00:00"/>
    <n v="4"/>
    <x v="2"/>
    <s v="Yes"/>
    <s v="No"/>
    <n v="0"/>
    <n v="3"/>
  </r>
  <r>
    <n v="11436"/>
    <s v="EMP11436"/>
    <n v="26"/>
    <x v="1"/>
    <x v="6"/>
    <x v="1"/>
    <x v="6"/>
    <x v="0"/>
    <x v="0"/>
    <n v="49143"/>
    <n v="3"/>
    <x v="10"/>
    <n v="5"/>
    <d v="2017-02-17T00:00:00"/>
    <n v="1"/>
    <x v="0"/>
    <s v="No"/>
    <s v="No"/>
    <n v="3"/>
    <n v="1"/>
  </r>
  <r>
    <n v="11437"/>
    <s v="EMP11437"/>
    <n v="46"/>
    <x v="1"/>
    <x v="3"/>
    <x v="0"/>
    <x v="8"/>
    <x v="0"/>
    <x v="0"/>
    <n v="135951"/>
    <n v="3"/>
    <x v="12"/>
    <n v="11"/>
    <d v="2019-06-01T00:00:00"/>
    <n v="2"/>
    <x v="2"/>
    <s v="No"/>
    <s v="No"/>
    <n v="6"/>
    <n v="1"/>
  </r>
  <r>
    <n v="11438"/>
    <s v="EMP11438"/>
    <n v="32"/>
    <x v="0"/>
    <x v="3"/>
    <x v="3"/>
    <x v="11"/>
    <x v="2"/>
    <x v="1"/>
    <n v="28207"/>
    <n v="2"/>
    <x v="4"/>
    <n v="6"/>
    <d v="2013-03-08T00:00:00"/>
    <n v="1"/>
    <x v="1"/>
    <s v="Yes"/>
    <s v="Yes"/>
    <n v="6"/>
    <n v="2"/>
  </r>
  <r>
    <n v="11439"/>
    <s v="EMP11439"/>
    <n v="27"/>
    <x v="0"/>
    <x v="1"/>
    <x v="1"/>
    <x v="1"/>
    <x v="0"/>
    <x v="2"/>
    <n v="100831"/>
    <n v="2"/>
    <x v="19"/>
    <n v="2"/>
    <d v="2021-01-20T00:00:00"/>
    <n v="2"/>
    <x v="3"/>
    <s v="No"/>
    <s v="Yes"/>
    <n v="0"/>
    <n v="4"/>
  </r>
  <r>
    <n v="11440"/>
    <s v="EMP11440"/>
    <n v="34"/>
    <x v="0"/>
    <x v="5"/>
    <x v="4"/>
    <x v="5"/>
    <x v="1"/>
    <x v="0"/>
    <n v="58744"/>
    <n v="1"/>
    <x v="0"/>
    <n v="6"/>
    <d v="2018-03-26T00:00:00"/>
    <n v="1"/>
    <x v="1"/>
    <s v="Yes"/>
    <s v="No"/>
    <n v="3"/>
    <n v="2"/>
  </r>
  <r>
    <n v="11441"/>
    <s v="EMP11441"/>
    <n v="23"/>
    <x v="0"/>
    <x v="4"/>
    <x v="0"/>
    <x v="0"/>
    <x v="1"/>
    <x v="0"/>
    <n v="54850"/>
    <n v="1"/>
    <x v="10"/>
    <n v="5"/>
    <d v="2023-12-25T00:00:00"/>
    <n v="3"/>
    <x v="2"/>
    <s v="No"/>
    <s v="No"/>
    <n v="4"/>
    <n v="4"/>
  </r>
  <r>
    <n v="11442"/>
    <s v="EMP11442"/>
    <n v="31"/>
    <x v="0"/>
    <x v="6"/>
    <x v="0"/>
    <x v="0"/>
    <x v="3"/>
    <x v="2"/>
    <n v="91627"/>
    <n v="2"/>
    <x v="9"/>
    <n v="11"/>
    <d v="2018-05-09T00:00:00"/>
    <n v="4"/>
    <x v="4"/>
    <s v="No"/>
    <s v="No"/>
    <n v="6"/>
    <n v="1"/>
  </r>
  <r>
    <n v="11443"/>
    <s v="EMP11443"/>
    <n v="58"/>
    <x v="1"/>
    <x v="1"/>
    <x v="1"/>
    <x v="1"/>
    <x v="1"/>
    <x v="2"/>
    <n v="137564"/>
    <n v="3"/>
    <x v="4"/>
    <n v="10"/>
    <d v="2015-11-25T00:00:00"/>
    <n v="4"/>
    <x v="2"/>
    <s v="No"/>
    <s v="No"/>
    <n v="2"/>
    <n v="3"/>
  </r>
  <r>
    <n v="11444"/>
    <s v="EMP11444"/>
    <n v="51"/>
    <x v="0"/>
    <x v="3"/>
    <x v="1"/>
    <x v="6"/>
    <x v="2"/>
    <x v="2"/>
    <n v="118378"/>
    <n v="4"/>
    <x v="11"/>
    <n v="13"/>
    <d v="2019-07-04T00:00:00"/>
    <n v="1"/>
    <x v="1"/>
    <s v="No"/>
    <s v="No"/>
    <n v="3"/>
    <n v="4"/>
  </r>
  <r>
    <n v="11445"/>
    <s v="EMP11445"/>
    <n v="36"/>
    <x v="0"/>
    <x v="1"/>
    <x v="1"/>
    <x v="1"/>
    <x v="1"/>
    <x v="0"/>
    <n v="134197"/>
    <n v="3"/>
    <x v="13"/>
    <n v="17"/>
    <d v="2014-05-12T00:00:00"/>
    <n v="3"/>
    <x v="2"/>
    <s v="Yes"/>
    <s v="No"/>
    <n v="2"/>
    <n v="4"/>
  </r>
  <r>
    <n v="11446"/>
    <s v="EMP11446"/>
    <n v="48"/>
    <x v="1"/>
    <x v="1"/>
    <x v="3"/>
    <x v="11"/>
    <x v="1"/>
    <x v="0"/>
    <n v="86164"/>
    <n v="2"/>
    <x v="20"/>
    <n v="13"/>
    <d v="2021-02-22T00:00:00"/>
    <n v="2"/>
    <x v="4"/>
    <s v="Yes"/>
    <s v="No"/>
    <n v="3"/>
    <n v="2"/>
  </r>
  <r>
    <n v="11447"/>
    <s v="EMP11447"/>
    <n v="42"/>
    <x v="1"/>
    <x v="5"/>
    <x v="3"/>
    <x v="10"/>
    <x v="2"/>
    <x v="2"/>
    <n v="46442"/>
    <n v="1"/>
    <x v="9"/>
    <n v="12"/>
    <d v="2021-05-20T00:00:00"/>
    <n v="3"/>
    <x v="4"/>
    <s v="No"/>
    <s v="No"/>
    <n v="4"/>
    <n v="3"/>
  </r>
  <r>
    <n v="11448"/>
    <s v="EMP11448"/>
    <n v="48"/>
    <x v="0"/>
    <x v="2"/>
    <x v="2"/>
    <x v="13"/>
    <x v="3"/>
    <x v="1"/>
    <n v="176453"/>
    <n v="1"/>
    <x v="2"/>
    <n v="6"/>
    <d v="2014-04-09T00:00:00"/>
    <n v="1"/>
    <x v="4"/>
    <s v="No"/>
    <s v="No"/>
    <n v="0"/>
    <n v="3"/>
  </r>
  <r>
    <n v="11449"/>
    <s v="EMP11449"/>
    <n v="53"/>
    <x v="0"/>
    <x v="5"/>
    <x v="1"/>
    <x v="6"/>
    <x v="0"/>
    <x v="2"/>
    <n v="51609"/>
    <n v="1"/>
    <x v="11"/>
    <n v="20"/>
    <d v="2016-05-30T00:00:00"/>
    <n v="4"/>
    <x v="2"/>
    <s v="No"/>
    <s v="No"/>
    <n v="3"/>
    <n v="1"/>
  </r>
  <r>
    <n v="11450"/>
    <s v="EMP11450"/>
    <n v="31"/>
    <x v="0"/>
    <x v="0"/>
    <x v="4"/>
    <x v="4"/>
    <x v="1"/>
    <x v="2"/>
    <n v="50013"/>
    <n v="2"/>
    <x v="0"/>
    <n v="12"/>
    <d v="2021-07-02T00:00:00"/>
    <n v="2"/>
    <x v="3"/>
    <s v="No"/>
    <s v="No"/>
    <n v="1"/>
    <n v="1"/>
  </r>
  <r>
    <n v="11451"/>
    <s v="EMP11451"/>
    <n v="33"/>
    <x v="1"/>
    <x v="6"/>
    <x v="3"/>
    <x v="11"/>
    <x v="3"/>
    <x v="1"/>
    <n v="140873"/>
    <n v="2"/>
    <x v="11"/>
    <n v="14"/>
    <d v="2019-04-02T00:00:00"/>
    <n v="3"/>
    <x v="4"/>
    <s v="No"/>
    <s v="No"/>
    <n v="1"/>
    <n v="2"/>
  </r>
  <r>
    <n v="11452"/>
    <s v="EMP11452"/>
    <n v="50"/>
    <x v="0"/>
    <x v="2"/>
    <x v="2"/>
    <x v="14"/>
    <x v="0"/>
    <x v="1"/>
    <n v="178375"/>
    <n v="0"/>
    <x v="23"/>
    <n v="29"/>
    <d v="2012-04-02T00:00:00"/>
    <n v="2"/>
    <x v="4"/>
    <s v="Yes"/>
    <s v="No"/>
    <n v="5"/>
    <n v="4"/>
  </r>
  <r>
    <n v="11453"/>
    <s v="EMP11453"/>
    <n v="50"/>
    <x v="0"/>
    <x v="5"/>
    <x v="3"/>
    <x v="3"/>
    <x v="2"/>
    <x v="0"/>
    <n v="132478"/>
    <n v="4"/>
    <x v="22"/>
    <n v="14"/>
    <d v="2021-03-26T00:00:00"/>
    <n v="1"/>
    <x v="3"/>
    <s v="No"/>
    <s v="No"/>
    <n v="0"/>
    <n v="4"/>
  </r>
  <r>
    <n v="11454"/>
    <s v="EMP11454"/>
    <n v="43"/>
    <x v="0"/>
    <x v="4"/>
    <x v="0"/>
    <x v="0"/>
    <x v="1"/>
    <x v="0"/>
    <n v="54776"/>
    <n v="1"/>
    <x v="11"/>
    <n v="15"/>
    <d v="2018-02-07T00:00:00"/>
    <n v="3"/>
    <x v="1"/>
    <s v="No"/>
    <s v="Yes"/>
    <n v="1"/>
    <n v="4"/>
  </r>
  <r>
    <n v="11455"/>
    <s v="EMP11455"/>
    <n v="34"/>
    <x v="1"/>
    <x v="2"/>
    <x v="4"/>
    <x v="9"/>
    <x v="0"/>
    <x v="1"/>
    <n v="164848"/>
    <n v="0"/>
    <x v="7"/>
    <n v="7"/>
    <d v="2013-01-08T00:00:00"/>
    <n v="1"/>
    <x v="4"/>
    <s v="No"/>
    <s v="No"/>
    <n v="3"/>
    <n v="2"/>
  </r>
  <r>
    <n v="11456"/>
    <s v="EMP11456"/>
    <n v="37"/>
    <x v="0"/>
    <x v="4"/>
    <x v="0"/>
    <x v="0"/>
    <x v="0"/>
    <x v="0"/>
    <n v="52192"/>
    <n v="2"/>
    <x v="11"/>
    <n v="12"/>
    <d v="2018-05-06T00:00:00"/>
    <n v="2"/>
    <x v="3"/>
    <s v="No"/>
    <s v="No"/>
    <n v="1"/>
    <n v="4"/>
  </r>
  <r>
    <n v="11457"/>
    <s v="EMP11457"/>
    <n v="46"/>
    <x v="0"/>
    <x v="5"/>
    <x v="4"/>
    <x v="5"/>
    <x v="2"/>
    <x v="1"/>
    <n v="43967"/>
    <n v="2"/>
    <x v="24"/>
    <n v="19"/>
    <d v="2017-07-11T00:00:00"/>
    <n v="3"/>
    <x v="0"/>
    <s v="Yes"/>
    <s v="Yes"/>
    <n v="2"/>
    <n v="2"/>
  </r>
  <r>
    <n v="11458"/>
    <s v="EMP11458"/>
    <n v="41"/>
    <x v="0"/>
    <x v="7"/>
    <x v="0"/>
    <x v="0"/>
    <x v="0"/>
    <x v="0"/>
    <n v="44578"/>
    <n v="4"/>
    <x v="13"/>
    <n v="13"/>
    <d v="2022-09-21T00:00:00"/>
    <n v="4"/>
    <x v="3"/>
    <s v="No"/>
    <s v="No"/>
    <n v="0"/>
    <n v="3"/>
  </r>
  <r>
    <n v="11459"/>
    <s v="EMP11459"/>
    <n v="26"/>
    <x v="1"/>
    <x v="0"/>
    <x v="4"/>
    <x v="5"/>
    <x v="1"/>
    <x v="2"/>
    <n v="55410"/>
    <n v="3"/>
    <x v="7"/>
    <n v="5"/>
    <d v="2014-03-11T00:00:00"/>
    <n v="1"/>
    <x v="2"/>
    <s v="No"/>
    <s v="No"/>
    <n v="4"/>
    <n v="1"/>
  </r>
  <r>
    <n v="11460"/>
    <s v="EMP11460"/>
    <n v="28"/>
    <x v="0"/>
    <x v="4"/>
    <x v="3"/>
    <x v="10"/>
    <x v="1"/>
    <x v="2"/>
    <n v="164884"/>
    <n v="3"/>
    <x v="3"/>
    <n v="10"/>
    <d v="2019-02-10T00:00:00"/>
    <n v="3"/>
    <x v="4"/>
    <s v="Yes"/>
    <s v="No"/>
    <n v="3"/>
    <n v="3"/>
  </r>
  <r>
    <n v="11461"/>
    <s v="EMP11461"/>
    <n v="25"/>
    <x v="0"/>
    <x v="3"/>
    <x v="4"/>
    <x v="5"/>
    <x v="0"/>
    <x v="1"/>
    <n v="170256"/>
    <n v="2"/>
    <x v="10"/>
    <n v="1"/>
    <d v="2023-03-14T00:00:00"/>
    <n v="2"/>
    <x v="2"/>
    <s v="No"/>
    <s v="No"/>
    <n v="5"/>
    <n v="2"/>
  </r>
  <r>
    <n v="11462"/>
    <s v="EMP11462"/>
    <n v="39"/>
    <x v="0"/>
    <x v="3"/>
    <x v="0"/>
    <x v="12"/>
    <x v="1"/>
    <x v="2"/>
    <n v="44958"/>
    <n v="0"/>
    <x v="3"/>
    <n v="8"/>
    <d v="2019-07-11T00:00:00"/>
    <n v="4"/>
    <x v="0"/>
    <s v="Yes"/>
    <s v="Yes"/>
    <n v="2"/>
    <n v="3"/>
  </r>
  <r>
    <n v="11463"/>
    <s v="EMP11463"/>
    <n v="41"/>
    <x v="0"/>
    <x v="2"/>
    <x v="3"/>
    <x v="10"/>
    <x v="3"/>
    <x v="1"/>
    <n v="155245"/>
    <n v="0"/>
    <x v="17"/>
    <n v="23"/>
    <d v="2013-09-06T00:00:00"/>
    <n v="4"/>
    <x v="0"/>
    <s v="Yes"/>
    <s v="No"/>
    <n v="4"/>
    <n v="3"/>
  </r>
  <r>
    <n v="11464"/>
    <s v="EMP11464"/>
    <n v="43"/>
    <x v="1"/>
    <x v="5"/>
    <x v="2"/>
    <x v="13"/>
    <x v="0"/>
    <x v="0"/>
    <n v="127348"/>
    <n v="2"/>
    <x v="24"/>
    <n v="23"/>
    <d v="2023-05-13T00:00:00"/>
    <n v="1"/>
    <x v="0"/>
    <s v="No"/>
    <s v="No"/>
    <n v="5"/>
    <n v="3"/>
  </r>
  <r>
    <n v="11465"/>
    <s v="EMP11465"/>
    <n v="43"/>
    <x v="1"/>
    <x v="6"/>
    <x v="4"/>
    <x v="9"/>
    <x v="3"/>
    <x v="1"/>
    <n v="79580"/>
    <n v="0"/>
    <x v="6"/>
    <n v="16"/>
    <d v="2023-04-28T00:00:00"/>
    <n v="4"/>
    <x v="2"/>
    <s v="Yes"/>
    <s v="Yes"/>
    <n v="3"/>
    <n v="4"/>
  </r>
  <r>
    <n v="11466"/>
    <s v="EMP11466"/>
    <n v="44"/>
    <x v="1"/>
    <x v="0"/>
    <x v="1"/>
    <x v="6"/>
    <x v="0"/>
    <x v="2"/>
    <n v="121195"/>
    <n v="2"/>
    <x v="2"/>
    <n v="4"/>
    <d v="2020-08-01T00:00:00"/>
    <n v="1"/>
    <x v="2"/>
    <s v="No"/>
    <s v="No"/>
    <n v="0"/>
    <n v="4"/>
  </r>
  <r>
    <n v="11467"/>
    <s v="EMP11467"/>
    <n v="47"/>
    <x v="0"/>
    <x v="0"/>
    <x v="2"/>
    <x v="13"/>
    <x v="0"/>
    <x v="1"/>
    <n v="93334"/>
    <n v="3"/>
    <x v="10"/>
    <n v="9"/>
    <d v="2021-12-25T00:00:00"/>
    <n v="4"/>
    <x v="0"/>
    <s v="No"/>
    <s v="Yes"/>
    <n v="4"/>
    <n v="1"/>
  </r>
  <r>
    <n v="11468"/>
    <s v="EMP11468"/>
    <n v="52"/>
    <x v="0"/>
    <x v="4"/>
    <x v="3"/>
    <x v="10"/>
    <x v="0"/>
    <x v="2"/>
    <n v="165587"/>
    <n v="1"/>
    <x v="0"/>
    <n v="4"/>
    <d v="2022-07-31T00:00:00"/>
    <n v="2"/>
    <x v="2"/>
    <s v="No"/>
    <s v="No"/>
    <n v="1"/>
    <n v="2"/>
  </r>
  <r>
    <n v="11469"/>
    <s v="EMP11469"/>
    <n v="56"/>
    <x v="0"/>
    <x v="5"/>
    <x v="1"/>
    <x v="7"/>
    <x v="2"/>
    <x v="1"/>
    <n v="99424"/>
    <n v="4"/>
    <x v="2"/>
    <n v="8"/>
    <d v="2018-03-25T00:00:00"/>
    <n v="3"/>
    <x v="3"/>
    <s v="No"/>
    <s v="No"/>
    <n v="0"/>
    <n v="3"/>
  </r>
  <r>
    <n v="11470"/>
    <s v="EMP11470"/>
    <n v="56"/>
    <x v="1"/>
    <x v="4"/>
    <x v="0"/>
    <x v="0"/>
    <x v="1"/>
    <x v="2"/>
    <n v="143586"/>
    <n v="0"/>
    <x v="24"/>
    <n v="20"/>
    <d v="2017-02-12T00:00:00"/>
    <n v="3"/>
    <x v="2"/>
    <s v="No"/>
    <s v="No"/>
    <n v="2"/>
    <n v="4"/>
  </r>
  <r>
    <n v="11471"/>
    <s v="EMP11471"/>
    <n v="54"/>
    <x v="0"/>
    <x v="1"/>
    <x v="1"/>
    <x v="7"/>
    <x v="3"/>
    <x v="1"/>
    <n v="27006"/>
    <n v="0"/>
    <x v="23"/>
    <n v="31"/>
    <d v="2018-06-27T00:00:00"/>
    <n v="4"/>
    <x v="0"/>
    <s v="Yes"/>
    <s v="No"/>
    <n v="1"/>
    <n v="1"/>
  </r>
  <r>
    <n v="11472"/>
    <s v="EMP11472"/>
    <n v="22"/>
    <x v="0"/>
    <x v="1"/>
    <x v="1"/>
    <x v="6"/>
    <x v="1"/>
    <x v="2"/>
    <n v="31220"/>
    <n v="0"/>
    <x v="19"/>
    <n v="3"/>
    <d v="2018-06-14T00:00:00"/>
    <n v="3"/>
    <x v="2"/>
    <s v="No"/>
    <s v="No"/>
    <n v="6"/>
    <n v="1"/>
  </r>
  <r>
    <n v="11473"/>
    <s v="EMP11473"/>
    <n v="51"/>
    <x v="1"/>
    <x v="5"/>
    <x v="3"/>
    <x v="11"/>
    <x v="0"/>
    <x v="2"/>
    <n v="144048"/>
    <n v="1"/>
    <x v="12"/>
    <n v="11"/>
    <d v="2012-10-25T00:00:00"/>
    <n v="3"/>
    <x v="4"/>
    <s v="Yes"/>
    <s v="No"/>
    <n v="4"/>
    <n v="1"/>
  </r>
  <r>
    <n v="11474"/>
    <s v="EMP11474"/>
    <n v="56"/>
    <x v="0"/>
    <x v="5"/>
    <x v="1"/>
    <x v="1"/>
    <x v="3"/>
    <x v="1"/>
    <n v="63249"/>
    <n v="4"/>
    <x v="7"/>
    <n v="6"/>
    <d v="2021-12-21T00:00:00"/>
    <n v="1"/>
    <x v="1"/>
    <s v="Yes"/>
    <s v="No"/>
    <n v="6"/>
    <n v="3"/>
  </r>
  <r>
    <n v="11475"/>
    <s v="EMP11475"/>
    <n v="43"/>
    <x v="1"/>
    <x v="0"/>
    <x v="2"/>
    <x v="2"/>
    <x v="3"/>
    <x v="1"/>
    <n v="122538"/>
    <n v="3"/>
    <x v="8"/>
    <n v="22"/>
    <d v="2012-06-19T00:00:00"/>
    <n v="1"/>
    <x v="1"/>
    <s v="No"/>
    <s v="No"/>
    <n v="2"/>
    <n v="2"/>
  </r>
  <r>
    <n v="11476"/>
    <s v="EMP11476"/>
    <n v="55"/>
    <x v="1"/>
    <x v="5"/>
    <x v="2"/>
    <x v="13"/>
    <x v="1"/>
    <x v="2"/>
    <n v="28872"/>
    <n v="2"/>
    <x v="11"/>
    <n v="13"/>
    <d v="2013-02-01T00:00:00"/>
    <n v="3"/>
    <x v="4"/>
    <s v="No"/>
    <s v="No"/>
    <n v="0"/>
    <n v="1"/>
  </r>
  <r>
    <n v="11477"/>
    <s v="EMP11477"/>
    <n v="30"/>
    <x v="1"/>
    <x v="0"/>
    <x v="4"/>
    <x v="9"/>
    <x v="1"/>
    <x v="2"/>
    <n v="133625"/>
    <n v="1"/>
    <x v="10"/>
    <n v="4"/>
    <d v="2021-05-19T00:00:00"/>
    <n v="1"/>
    <x v="0"/>
    <s v="No"/>
    <s v="Yes"/>
    <n v="2"/>
    <n v="2"/>
  </r>
  <r>
    <n v="11478"/>
    <s v="EMP11478"/>
    <n v="46"/>
    <x v="0"/>
    <x v="6"/>
    <x v="4"/>
    <x v="4"/>
    <x v="2"/>
    <x v="0"/>
    <n v="129272"/>
    <n v="4"/>
    <x v="12"/>
    <n v="13"/>
    <d v="2018-10-04T00:00:00"/>
    <n v="3"/>
    <x v="2"/>
    <s v="No"/>
    <s v="No"/>
    <n v="1"/>
    <n v="2"/>
  </r>
  <r>
    <n v="11479"/>
    <s v="EMP11479"/>
    <n v="34"/>
    <x v="1"/>
    <x v="2"/>
    <x v="3"/>
    <x v="10"/>
    <x v="0"/>
    <x v="1"/>
    <n v="159292"/>
    <n v="2"/>
    <x v="2"/>
    <n v="0"/>
    <d v="2018-02-21T00:00:00"/>
    <n v="3"/>
    <x v="2"/>
    <s v="Yes"/>
    <s v="No"/>
    <n v="6"/>
    <n v="4"/>
  </r>
  <r>
    <n v="11480"/>
    <s v="EMP11480"/>
    <n v="41"/>
    <x v="1"/>
    <x v="3"/>
    <x v="2"/>
    <x v="14"/>
    <x v="0"/>
    <x v="0"/>
    <n v="107660"/>
    <n v="2"/>
    <x v="22"/>
    <n v="18"/>
    <d v="2012-08-23T00:00:00"/>
    <n v="2"/>
    <x v="1"/>
    <s v="No"/>
    <s v="No"/>
    <n v="3"/>
    <n v="1"/>
  </r>
  <r>
    <n v="11481"/>
    <s v="EMP11481"/>
    <n v="35"/>
    <x v="0"/>
    <x v="1"/>
    <x v="1"/>
    <x v="7"/>
    <x v="1"/>
    <x v="1"/>
    <n v="113588"/>
    <n v="3"/>
    <x v="12"/>
    <n v="14"/>
    <d v="2016-01-25T00:00:00"/>
    <n v="2"/>
    <x v="3"/>
    <s v="No"/>
    <s v="No"/>
    <n v="2"/>
    <n v="1"/>
  </r>
  <r>
    <n v="11482"/>
    <s v="EMP11482"/>
    <n v="48"/>
    <x v="1"/>
    <x v="6"/>
    <x v="1"/>
    <x v="6"/>
    <x v="1"/>
    <x v="0"/>
    <n v="73187"/>
    <n v="0"/>
    <x v="25"/>
    <n v="23"/>
    <d v="2021-12-04T00:00:00"/>
    <n v="3"/>
    <x v="3"/>
    <s v="Yes"/>
    <s v="No"/>
    <n v="3"/>
    <n v="4"/>
  </r>
  <r>
    <n v="11483"/>
    <s v="EMP11483"/>
    <n v="28"/>
    <x v="1"/>
    <x v="0"/>
    <x v="2"/>
    <x v="14"/>
    <x v="3"/>
    <x v="0"/>
    <n v="88108"/>
    <n v="1"/>
    <x v="12"/>
    <n v="10"/>
    <d v="2021-02-08T00:00:00"/>
    <n v="3"/>
    <x v="3"/>
    <s v="No"/>
    <s v="No"/>
    <n v="1"/>
    <n v="1"/>
  </r>
  <r>
    <n v="11484"/>
    <s v="EMP11484"/>
    <n v="31"/>
    <x v="0"/>
    <x v="4"/>
    <x v="1"/>
    <x v="6"/>
    <x v="0"/>
    <x v="0"/>
    <n v="104185"/>
    <n v="4"/>
    <x v="18"/>
    <n v="13"/>
    <d v="2012-03-03T00:00:00"/>
    <n v="2"/>
    <x v="2"/>
    <s v="Yes"/>
    <s v="Yes"/>
    <n v="1"/>
    <n v="3"/>
  </r>
  <r>
    <n v="11485"/>
    <s v="EMP11485"/>
    <n v="52"/>
    <x v="1"/>
    <x v="1"/>
    <x v="2"/>
    <x v="14"/>
    <x v="3"/>
    <x v="0"/>
    <n v="47217"/>
    <n v="3"/>
    <x v="24"/>
    <n v="19"/>
    <d v="2012-01-17T00:00:00"/>
    <n v="2"/>
    <x v="2"/>
    <s v="Yes"/>
    <s v="Yes"/>
    <n v="6"/>
    <n v="3"/>
  </r>
  <r>
    <n v="11486"/>
    <s v="EMP11486"/>
    <n v="38"/>
    <x v="1"/>
    <x v="7"/>
    <x v="4"/>
    <x v="4"/>
    <x v="1"/>
    <x v="0"/>
    <n v="41774"/>
    <n v="0"/>
    <x v="5"/>
    <n v="20"/>
    <d v="2019-12-09T00:00:00"/>
    <n v="3"/>
    <x v="1"/>
    <s v="No"/>
    <s v="No"/>
    <n v="5"/>
    <n v="2"/>
  </r>
  <r>
    <n v="11487"/>
    <s v="EMP11487"/>
    <n v="35"/>
    <x v="0"/>
    <x v="3"/>
    <x v="1"/>
    <x v="6"/>
    <x v="2"/>
    <x v="2"/>
    <n v="125943"/>
    <n v="2"/>
    <x v="22"/>
    <n v="17"/>
    <d v="2023-12-27T00:00:00"/>
    <n v="2"/>
    <x v="4"/>
    <s v="No"/>
    <s v="No"/>
    <n v="0"/>
    <n v="1"/>
  </r>
  <r>
    <n v="11488"/>
    <s v="EMP11488"/>
    <n v="43"/>
    <x v="0"/>
    <x v="3"/>
    <x v="2"/>
    <x v="2"/>
    <x v="2"/>
    <x v="0"/>
    <n v="52370"/>
    <n v="2"/>
    <x v="19"/>
    <n v="9"/>
    <d v="2023-03-11T00:00:00"/>
    <n v="2"/>
    <x v="4"/>
    <s v="No"/>
    <s v="No"/>
    <n v="5"/>
    <n v="4"/>
  </r>
  <r>
    <n v="11489"/>
    <s v="EMP11489"/>
    <n v="22"/>
    <x v="0"/>
    <x v="4"/>
    <x v="0"/>
    <x v="0"/>
    <x v="0"/>
    <x v="0"/>
    <n v="170168"/>
    <n v="1"/>
    <x v="2"/>
    <n v="4"/>
    <d v="2022-09-10T00:00:00"/>
    <n v="2"/>
    <x v="3"/>
    <s v="No"/>
    <s v="No"/>
    <n v="5"/>
    <n v="1"/>
  </r>
  <r>
    <n v="11490"/>
    <s v="EMP11490"/>
    <n v="56"/>
    <x v="1"/>
    <x v="6"/>
    <x v="4"/>
    <x v="9"/>
    <x v="1"/>
    <x v="1"/>
    <n v="31302"/>
    <n v="3"/>
    <x v="11"/>
    <n v="19"/>
    <d v="2021-08-03T00:00:00"/>
    <n v="1"/>
    <x v="0"/>
    <s v="Yes"/>
    <s v="No"/>
    <n v="2"/>
    <n v="2"/>
  </r>
  <r>
    <n v="11491"/>
    <s v="EMP11491"/>
    <n v="45"/>
    <x v="1"/>
    <x v="2"/>
    <x v="0"/>
    <x v="0"/>
    <x v="1"/>
    <x v="1"/>
    <n v="159382"/>
    <n v="2"/>
    <x v="6"/>
    <n v="17"/>
    <d v="2016-12-12T00:00:00"/>
    <n v="2"/>
    <x v="3"/>
    <s v="No"/>
    <s v="No"/>
    <n v="0"/>
    <n v="1"/>
  </r>
  <r>
    <n v="11492"/>
    <s v="EMP11492"/>
    <n v="42"/>
    <x v="0"/>
    <x v="4"/>
    <x v="1"/>
    <x v="1"/>
    <x v="1"/>
    <x v="0"/>
    <n v="174369"/>
    <n v="2"/>
    <x v="1"/>
    <n v="24"/>
    <d v="2015-05-01T00:00:00"/>
    <n v="4"/>
    <x v="1"/>
    <s v="No"/>
    <s v="No"/>
    <n v="4"/>
    <n v="4"/>
  </r>
  <r>
    <n v="11493"/>
    <s v="EMP11493"/>
    <n v="34"/>
    <x v="0"/>
    <x v="7"/>
    <x v="4"/>
    <x v="4"/>
    <x v="3"/>
    <x v="2"/>
    <n v="150500"/>
    <n v="4"/>
    <x v="18"/>
    <n v="9"/>
    <d v="2023-01-04T00:00:00"/>
    <n v="1"/>
    <x v="1"/>
    <s v="No"/>
    <s v="No"/>
    <n v="1"/>
    <n v="2"/>
  </r>
  <r>
    <n v="11494"/>
    <s v="EMP11494"/>
    <n v="27"/>
    <x v="1"/>
    <x v="6"/>
    <x v="0"/>
    <x v="0"/>
    <x v="3"/>
    <x v="2"/>
    <n v="32951"/>
    <n v="1"/>
    <x v="4"/>
    <n v="9"/>
    <d v="2015-09-02T00:00:00"/>
    <n v="3"/>
    <x v="3"/>
    <s v="No"/>
    <s v="No"/>
    <n v="6"/>
    <n v="2"/>
  </r>
  <r>
    <n v="11495"/>
    <s v="EMP11495"/>
    <n v="38"/>
    <x v="1"/>
    <x v="3"/>
    <x v="4"/>
    <x v="5"/>
    <x v="2"/>
    <x v="2"/>
    <n v="115551"/>
    <n v="4"/>
    <x v="3"/>
    <n v="10"/>
    <d v="2022-12-19T00:00:00"/>
    <n v="4"/>
    <x v="4"/>
    <s v="No"/>
    <s v="No"/>
    <n v="2"/>
    <n v="4"/>
  </r>
  <r>
    <n v="11496"/>
    <s v="EMP11496"/>
    <n v="58"/>
    <x v="1"/>
    <x v="0"/>
    <x v="2"/>
    <x v="2"/>
    <x v="2"/>
    <x v="2"/>
    <n v="66875"/>
    <n v="1"/>
    <x v="9"/>
    <n v="9"/>
    <d v="2018-06-17T00:00:00"/>
    <n v="3"/>
    <x v="3"/>
    <s v="No"/>
    <s v="No"/>
    <n v="3"/>
    <n v="2"/>
  </r>
  <r>
    <n v="11497"/>
    <s v="EMP11497"/>
    <n v="41"/>
    <x v="1"/>
    <x v="3"/>
    <x v="2"/>
    <x v="2"/>
    <x v="1"/>
    <x v="2"/>
    <n v="164940"/>
    <n v="3"/>
    <x v="20"/>
    <n v="11"/>
    <d v="2015-03-17T00:00:00"/>
    <n v="4"/>
    <x v="2"/>
    <s v="No"/>
    <s v="Yes"/>
    <n v="4"/>
    <n v="2"/>
  </r>
  <r>
    <n v="11498"/>
    <s v="EMP11498"/>
    <n v="22"/>
    <x v="1"/>
    <x v="4"/>
    <x v="3"/>
    <x v="3"/>
    <x v="2"/>
    <x v="2"/>
    <n v="178172"/>
    <n v="2"/>
    <x v="10"/>
    <n v="4"/>
    <d v="2018-01-15T00:00:00"/>
    <n v="1"/>
    <x v="2"/>
    <s v="No"/>
    <s v="Yes"/>
    <n v="1"/>
    <n v="2"/>
  </r>
  <r>
    <n v="11499"/>
    <s v="EMP11499"/>
    <n v="50"/>
    <x v="0"/>
    <x v="4"/>
    <x v="3"/>
    <x v="11"/>
    <x v="2"/>
    <x v="1"/>
    <n v="100202"/>
    <n v="0"/>
    <x v="6"/>
    <n v="18"/>
    <d v="2022-05-26T00:00:00"/>
    <n v="4"/>
    <x v="3"/>
    <s v="No"/>
    <s v="No"/>
    <n v="1"/>
    <n v="2"/>
  </r>
  <r>
    <n v="11500"/>
    <s v="EMP11500"/>
    <n v="29"/>
    <x v="0"/>
    <x v="6"/>
    <x v="2"/>
    <x v="13"/>
    <x v="0"/>
    <x v="1"/>
    <n v="101704"/>
    <n v="2"/>
    <x v="3"/>
    <n v="11"/>
    <d v="2015-03-25T00:00:00"/>
    <n v="3"/>
    <x v="3"/>
    <s v="No"/>
    <s v="No"/>
    <n v="5"/>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B7BF23-08A7-4E5D-8AC2-26BA83FC47AD}" name="PivotTable3"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B6" firstHeaderRow="1" firstDataRow="1" firstDataCol="1"/>
  <pivotFields count="20">
    <pivotField dataField="1" showAll="0"/>
    <pivotField showAll="0"/>
    <pivotField showAll="0"/>
    <pivotField showAll="0"/>
    <pivotField showAll="0"/>
    <pivotField axis="axisRow" showAll="0">
      <items count="6">
        <item x="4"/>
        <item x="3"/>
        <item x="2"/>
        <item x="1"/>
        <item x="0"/>
        <item t="default"/>
      </items>
    </pivotField>
    <pivotField showAll="0"/>
    <pivotField showAll="0">
      <items count="5">
        <item x="1"/>
        <item x="0"/>
        <item x="2"/>
        <item x="3"/>
        <item t="default"/>
      </items>
    </pivotField>
    <pivotField showAll="0">
      <items count="4">
        <item x="1"/>
        <item x="2"/>
        <item x="0"/>
        <item t="default"/>
      </items>
    </pivotField>
    <pivotField showAll="0"/>
    <pivotField showAll="0"/>
    <pivotField showAll="0"/>
    <pivotField showAll="0"/>
    <pivotField numFmtId="164" showAll="0"/>
    <pivotField showAll="0"/>
    <pivotField showAll="0"/>
    <pivotField showAll="0"/>
    <pivotField showAll="0"/>
    <pivotField showAll="0"/>
    <pivotField showAll="0"/>
  </pivotFields>
  <rowFields count="1">
    <field x="5"/>
  </rowFields>
  <rowItems count="5">
    <i>
      <x/>
    </i>
    <i>
      <x v="1"/>
    </i>
    <i>
      <x v="2"/>
    </i>
    <i>
      <x v="3"/>
    </i>
    <i>
      <x v="4"/>
    </i>
  </rowItems>
  <colItems count="1">
    <i/>
  </colItems>
  <dataFields count="1">
    <dataField name="Count of Employee_ID" fld="0" subtotal="count" baseField="5" baseItem="1"/>
  </dataFields>
  <chartFormats count="7">
    <chartFormat chart="12" format="0"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 chart="21" format="8">
      <pivotArea type="data" outline="0" fieldPosition="0">
        <references count="2">
          <reference field="4294967294" count="1" selected="0">
            <x v="0"/>
          </reference>
          <reference field="5" count="1" selected="0">
            <x v="0"/>
          </reference>
        </references>
      </pivotArea>
    </chartFormat>
    <chartFormat chart="21" format="9">
      <pivotArea type="data" outline="0" fieldPosition="0">
        <references count="2">
          <reference field="4294967294" count="1" selected="0">
            <x v="0"/>
          </reference>
          <reference field="5" count="1" selected="0">
            <x v="1"/>
          </reference>
        </references>
      </pivotArea>
    </chartFormat>
    <chartFormat chart="21" format="10">
      <pivotArea type="data" outline="0" fieldPosition="0">
        <references count="2">
          <reference field="4294967294" count="1" selected="0">
            <x v="0"/>
          </reference>
          <reference field="5" count="1" selected="0">
            <x v="2"/>
          </reference>
        </references>
      </pivotArea>
    </chartFormat>
    <chartFormat chart="21" format="11">
      <pivotArea type="data" outline="0" fieldPosition="0">
        <references count="2">
          <reference field="4294967294" count="1" selected="0">
            <x v="0"/>
          </reference>
          <reference field="5" count="1" selected="0">
            <x v="3"/>
          </reference>
        </references>
      </pivotArea>
    </chartFormat>
    <chartFormat chart="21"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9BA507-AEBB-49FE-A622-CFF1DE81FD21}" name="PivotTable10"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Employee_ID" fld="1"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_ID"/>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Data!$A$1:$U$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11082E-74EA-4498-9550-294A05A4363C}" name="PivotTable9"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8" firstHeaderRow="1" firstDataRow="1" firstDataCol="1"/>
  <pivotFields count="20">
    <pivotField dataField="1" showAll="0"/>
    <pivotField showAll="0"/>
    <pivotField showAll="0"/>
    <pivotField showAll="0">
      <items count="3">
        <item x="1"/>
        <item x="0"/>
        <item t="default"/>
      </items>
    </pivotField>
    <pivotField showAll="0">
      <items count="9">
        <item x="7"/>
        <item x="5"/>
        <item x="1"/>
        <item x="6"/>
        <item x="2"/>
        <item x="3"/>
        <item x="0"/>
        <item x="4"/>
        <item t="default"/>
      </items>
    </pivotField>
    <pivotField showAll="0"/>
    <pivotField axis="axisRow" showAll="0" sortType="descending">
      <items count="16">
        <item x="9"/>
        <item x="2"/>
        <item x="4"/>
        <item x="5"/>
        <item x="10"/>
        <item x="11"/>
        <item x="13"/>
        <item x="1"/>
        <item x="8"/>
        <item x="3"/>
        <item x="6"/>
        <item x="7"/>
        <item x="0"/>
        <item x="12"/>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showAll="0">
      <items count="6">
        <item x="3"/>
        <item x="2"/>
        <item x="1"/>
        <item x="4"/>
        <item x="0"/>
        <item t="default"/>
      </items>
    </pivotField>
    <pivotField showAll="0"/>
    <pivotField showAll="0"/>
    <pivotField showAll="0"/>
    <pivotField showAll="0"/>
  </pivotFields>
  <rowFields count="1">
    <field x="6"/>
  </rowFields>
  <rowItems count="15">
    <i>
      <x v="12"/>
    </i>
    <i>
      <x v="10"/>
    </i>
    <i>
      <x/>
    </i>
    <i>
      <x v="3"/>
    </i>
    <i>
      <x v="13"/>
    </i>
    <i>
      <x v="14"/>
    </i>
    <i>
      <x v="11"/>
    </i>
    <i>
      <x v="7"/>
    </i>
    <i>
      <x v="1"/>
    </i>
    <i>
      <x v="2"/>
    </i>
    <i>
      <x v="4"/>
    </i>
    <i>
      <x v="9"/>
    </i>
    <i>
      <x v="5"/>
    </i>
    <i>
      <x v="8"/>
    </i>
    <i>
      <x v="6"/>
    </i>
  </rowItems>
  <colItems count="1">
    <i/>
  </colItems>
  <dataFields count="1">
    <dataField name="Count of Employee_ID" fld="0" subtotal="count" baseField="6"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7C0C90-D721-40E7-91AF-3ED55340696A}"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0" firstDataRow="1" firstDataCol="1"/>
  <pivotFields count="20">
    <pivotField dataField="1" showAll="0"/>
    <pivotField showAll="0"/>
    <pivotField dataField="1" showAll="0"/>
    <pivotField showAll="0"/>
    <pivotField showAll="0"/>
    <pivotField axis="axisRow" showAll="0">
      <items count="6">
        <item x="4"/>
        <item x="3"/>
        <item x="2"/>
        <item x="1"/>
        <item x="0"/>
        <item t="default"/>
      </items>
    </pivotField>
    <pivotField showAll="0"/>
    <pivotField showAll="0"/>
    <pivotField showAll="0"/>
    <pivotField dataField="1" showAll="0"/>
    <pivotField showAll="0"/>
    <pivotField showAll="0"/>
    <pivotField showAll="0"/>
    <pivotField numFmtId="164" showAll="0"/>
    <pivotField showAll="0"/>
    <pivotField showAll="0"/>
    <pivotField showAll="0"/>
    <pivotField dataField="1" showAll="0"/>
    <pivotField showAll="0"/>
    <pivotField showAll="0"/>
  </pivotFields>
  <rowFields count="1">
    <field x="5"/>
  </rowFields>
  <rowItems count="6">
    <i>
      <x/>
    </i>
    <i>
      <x v="1"/>
    </i>
    <i>
      <x v="2"/>
    </i>
    <i>
      <x v="3"/>
    </i>
    <i>
      <x v="4"/>
    </i>
    <i t="grand">
      <x/>
    </i>
  </rowItems>
  <colFields count="1">
    <field x="-2"/>
  </colFields>
  <colItems count="4">
    <i>
      <x/>
    </i>
    <i i="1">
      <x v="1"/>
    </i>
    <i i="2">
      <x v="2"/>
    </i>
    <i i="3">
      <x v="3"/>
    </i>
  </colItems>
  <dataFields count="4">
    <dataField name="Count of Employee_ID" fld="0" subtotal="count" baseField="5" baseItem="0"/>
    <dataField name="Count of Attrition" fld="17" subtotal="count" baseField="0" baseItem="0"/>
    <dataField name="Average of Monthly_Income" fld="9" subtotal="average" baseField="5" baseItem="0" numFmtId="1"/>
    <dataField name="Average of Age" fld="2" subtotal="average" baseField="5"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F9DF85-7E61-461B-BFD1-68555EE53EAC}" name="PivotTable11" cacheId="5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29" firstHeaderRow="1" firstDataRow="1" firstDataCol="1"/>
  <pivotFields count="20">
    <pivotField dataField="1" showAll="0"/>
    <pivotField showAll="0"/>
    <pivotField showAll="0"/>
    <pivotField showAll="0"/>
    <pivotField showAll="0"/>
    <pivotField showAll="0"/>
    <pivotField showAll="0"/>
    <pivotField showAll="0"/>
    <pivotField showAll="0"/>
    <pivotField showAll="0"/>
    <pivotField showAll="0"/>
    <pivotField axis="axisRow" showAll="0">
      <items count="27">
        <item x="2"/>
        <item x="10"/>
        <item x="19"/>
        <item x="7"/>
        <item x="0"/>
        <item x="9"/>
        <item x="4"/>
        <item x="3"/>
        <item x="18"/>
        <item x="12"/>
        <item x="20"/>
        <item x="6"/>
        <item x="11"/>
        <item x="13"/>
        <item x="22"/>
        <item x="16"/>
        <item x="5"/>
        <item x="14"/>
        <item x="8"/>
        <item x="24"/>
        <item x="15"/>
        <item x="21"/>
        <item x="25"/>
        <item x="17"/>
        <item x="1"/>
        <item x="23"/>
        <item t="default"/>
      </items>
    </pivotField>
    <pivotField showAll="0"/>
    <pivotField numFmtId="164" showAll="0"/>
    <pivotField showAll="0"/>
    <pivotField showAll="0"/>
    <pivotField showAll="0"/>
    <pivotField showAll="0"/>
    <pivotField showAll="0"/>
    <pivotField showAll="0"/>
  </pivotFields>
  <rowFields count="1">
    <field x="11"/>
  </rowFields>
  <rowItems count="26">
    <i>
      <x/>
    </i>
    <i>
      <x v="1"/>
    </i>
    <i>
      <x v="2"/>
    </i>
    <i>
      <x v="3"/>
    </i>
    <i>
      <x v="4"/>
    </i>
    <i>
      <x v="5"/>
    </i>
    <i>
      <x v="6"/>
    </i>
    <i>
      <x v="7"/>
    </i>
    <i>
      <x v="8"/>
    </i>
    <i>
      <x v="9"/>
    </i>
    <i>
      <x v="10"/>
    </i>
    <i>
      <x v="11"/>
    </i>
    <i>
      <x v="12"/>
    </i>
    <i>
      <x v="13"/>
    </i>
    <i>
      <x v="14"/>
    </i>
    <i>
      <x v="15"/>
    </i>
    <i>
      <x v="16"/>
    </i>
    <i>
      <x v="17"/>
    </i>
    <i>
      <x v="18"/>
    </i>
    <i>
      <x v="19"/>
    </i>
    <i>
      <x v="20"/>
    </i>
    <i>
      <x v="21"/>
    </i>
    <i>
      <x v="22"/>
    </i>
    <i>
      <x v="23"/>
    </i>
    <i>
      <x v="24"/>
    </i>
    <i>
      <x v="25"/>
    </i>
  </rowItems>
  <colItems count="1">
    <i/>
  </colItems>
  <dataFields count="1">
    <dataField name="Count of Employee_ID"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A474B002-2430-47D9-B62F-5C1ECC088A15}" sourceName="Performance_Rating">
  <pivotTables>
    <pivotTable tabId="14" name="PivotTable9"/>
  </pivotTables>
  <data>
    <tabular pivotCacheId="1596039595">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891BAFC-369F-4A2A-BA3F-8FAB1E937F59}" sourceName="Education">
  <pivotTables>
    <pivotTable tabId="9" name="PivotTable3"/>
  </pivotTables>
  <data>
    <tabular pivotCacheId="1596039595">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DAFE882-0377-41A8-8F48-BF596CD8E6D0}" sourceName="Marital_Status">
  <pivotTables>
    <pivotTable tabId="9" name="PivotTable3"/>
  </pivotTables>
  <data>
    <tabular pivotCacheId="1596039595">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38CF517-C522-4C3C-A8E3-78AA5D8A4DE5}" sourceName="Gender">
  <pivotTables>
    <pivotTable tabId="14" name="PivotTable9"/>
  </pivotTables>
  <data>
    <tabular pivotCacheId="15960395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_Rating 1" xr10:uid="{434A0133-1A31-4C8D-B4DE-A65734378B60}" cache="Slicer_Performance_Rating" caption="Performance_Rating" style="SlicerStyleLight4" rowHeight="234950"/>
  <slicer name="Education 1" xr10:uid="{433EBE9F-8248-49C5-848F-60B24D975CA8}" cache="Slicer_Education" caption="Education" style="SlicerStyleDark2" rowHeight="234950"/>
  <slicer name="Marital_Status 1" xr10:uid="{E95481D5-FC8C-44F6-9668-25DA3F85356B}" cache="Slicer_Marital_Status" caption="Marital_Status" style="SlicerStyleDark6" rowHeight="234950"/>
  <slicer name="Gender 1" xr10:uid="{AF2DB3A4-DE24-49A8-8D58-A2CFF3AC0AE4}"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B8E3FB28-E3B4-429D-9BE1-9C364E55341B}" cache="Slicer_Education" caption="Education" style="SlicerStyleDark2" rowHeight="234950"/>
  <slicer name="Marital_Status" xr10:uid="{92A587F0-2932-473F-8737-52EA906F36F7}" cache="Slicer_Marital_Status" caption="Marital_Status" style="SlicerStyleDark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_Rating" xr10:uid="{34D9CC51-0E92-4D73-AEE9-4BA84DFC4B49}" cache="Slicer_Performance_Rating" caption="Performance_Rating" style="SlicerStyleLight4" rowHeight="234950"/>
  <slicer name="Gender" xr10:uid="{671BC537-E7C0-4E90-9018-29E002040B22}" cache="Slicer_Gender" caption="Gender" rowHeight="234950"/>
</slicers>
</file>

<file path=xl/theme/theme1.xml><?xml version="1.0" encoding="utf-8"?>
<a:theme xmlns:a="http://schemas.openxmlformats.org/drawingml/2006/main" name="Office Theme 2007 - 2010">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63B1F-40FF-4EEB-99F9-EC5851193FDB}">
  <dimension ref="H9:I12"/>
  <sheetViews>
    <sheetView tabSelected="1" topLeftCell="H1" zoomScale="52" workbookViewId="0">
      <selection activeCell="I9" sqref="I9"/>
    </sheetView>
  </sheetViews>
  <sheetFormatPr defaultRowHeight="14.4" x14ac:dyDescent="0.3"/>
  <cols>
    <col min="10" max="10" width="8.88671875" customWidth="1"/>
  </cols>
  <sheetData>
    <row r="9" spans="8:9" x14ac:dyDescent="0.3">
      <c r="H9">
        <v>10001</v>
      </c>
      <c r="I9">
        <v>10014</v>
      </c>
    </row>
    <row r="10" spans="8:9" x14ac:dyDescent="0.3">
      <c r="H10">
        <v>10001</v>
      </c>
    </row>
    <row r="11" spans="8:9" x14ac:dyDescent="0.3">
      <c r="H11">
        <v>0</v>
      </c>
    </row>
    <row r="12" spans="8:9" x14ac:dyDescent="0.3">
      <c r="H12">
        <v>0</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501"/>
  <sheetViews>
    <sheetView topLeftCell="G1" workbookViewId="0">
      <selection activeCell="W12" sqref="W12"/>
    </sheetView>
  </sheetViews>
  <sheetFormatPr defaultRowHeight="14.4" x14ac:dyDescent="0.3"/>
  <cols>
    <col min="1" max="1" width="12.109375" bestFit="1" customWidth="1"/>
    <col min="2" max="2" width="14.77734375" bestFit="1" customWidth="1"/>
    <col min="3" max="3" width="4.21875" bestFit="1" customWidth="1"/>
    <col min="4" max="4" width="7.109375" bestFit="1" customWidth="1"/>
    <col min="5" max="5" width="10.6640625" bestFit="1" customWidth="1"/>
    <col min="6" max="6" width="10.6640625" customWidth="1"/>
    <col min="7" max="7" width="21.88671875" bestFit="1" customWidth="1"/>
    <col min="8" max="8" width="19.33203125" bestFit="1" customWidth="1"/>
    <col min="9" max="9" width="10.44140625" bestFit="1" customWidth="1"/>
    <col min="10" max="10" width="13.33203125" bestFit="1" customWidth="1"/>
    <col min="11" max="11" width="15.6640625" bestFit="1" customWidth="1"/>
    <col min="12" max="12" width="18" bestFit="1" customWidth="1"/>
    <col min="13" max="13" width="17.6640625" bestFit="1" customWidth="1"/>
    <col min="14" max="14" width="19" bestFit="1" customWidth="1"/>
    <col min="15" max="15" width="11.77734375" bestFit="1" customWidth="1"/>
    <col min="16" max="16" width="14.77734375" bestFit="1" customWidth="1"/>
    <col min="17" max="17" width="18.44140625" bestFit="1" customWidth="1"/>
    <col min="18" max="18" width="8.77734375" bestFit="1" customWidth="1"/>
    <col min="19" max="19" width="8" bestFit="1" customWidth="1"/>
    <col min="20" max="20" width="23" bestFit="1" customWidth="1"/>
    <col min="21" max="21" width="17.33203125" bestFit="1" customWidth="1"/>
    <col min="23" max="23" width="13.109375" customWidth="1"/>
  </cols>
  <sheetData>
    <row r="1" spans="1:23" x14ac:dyDescent="0.3">
      <c r="A1" s="1" t="s">
        <v>0</v>
      </c>
      <c r="B1" s="1" t="s">
        <v>1</v>
      </c>
      <c r="C1" s="1" t="s">
        <v>2</v>
      </c>
      <c r="D1" s="1" t="s">
        <v>3</v>
      </c>
      <c r="E1" s="1" t="s">
        <v>4</v>
      </c>
      <c r="F1" s="1" t="s">
        <v>1588</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row>
    <row r="2" spans="1:23" x14ac:dyDescent="0.3">
      <c r="A2">
        <v>10001</v>
      </c>
      <c r="B2" t="s">
        <v>20</v>
      </c>
      <c r="C2">
        <v>38</v>
      </c>
      <c r="D2" t="s">
        <v>1520</v>
      </c>
      <c r="E2" t="s">
        <v>1522</v>
      </c>
      <c r="F2" t="str" cm="1">
        <f t="array" ref="F2">_xlfn.IFS(
E2="Delhi","Delhi",
E2="Ahmedabad","Gujarat",
OR(E2="Mumbai",E2="Pune"),"Maharashtra",
E2="Chennai","Tamil Nadu",
E2="Hyderabad","Telangana",
E2="Kolkata","West Bengal",
E2="Bengaluru","Karnataka"
)</f>
        <v>Maharashtra</v>
      </c>
      <c r="G2" t="s">
        <v>1530</v>
      </c>
      <c r="H2" t="s">
        <v>1535</v>
      </c>
      <c r="I2" t="s">
        <v>1550</v>
      </c>
      <c r="J2" t="s">
        <v>1554</v>
      </c>
      <c r="K2">
        <v>83513</v>
      </c>
      <c r="L2">
        <v>1</v>
      </c>
      <c r="M2">
        <v>4</v>
      </c>
      <c r="N2">
        <v>5</v>
      </c>
      <c r="O2" s="2">
        <v>45376</v>
      </c>
      <c r="P2">
        <v>1</v>
      </c>
      <c r="Q2">
        <v>5</v>
      </c>
      <c r="R2" t="s">
        <v>1557</v>
      </c>
      <c r="S2" t="s">
        <v>1558</v>
      </c>
      <c r="T2">
        <v>1</v>
      </c>
      <c r="U2">
        <v>4</v>
      </c>
    </row>
    <row r="3" spans="1:23" x14ac:dyDescent="0.3">
      <c r="A3">
        <v>10002</v>
      </c>
      <c r="B3" t="s">
        <v>21</v>
      </c>
      <c r="C3">
        <v>58</v>
      </c>
      <c r="D3" t="s">
        <v>1521</v>
      </c>
      <c r="E3" t="s">
        <v>1523</v>
      </c>
      <c r="F3" t="str" cm="1">
        <f t="array" ref="F3">_xlfn.IFS(
E3="Delhi","Delhi",
E3="Ahmedabad","Gujarat",
OR(E3="Mumbai",E3="Pune"),"Maharashtra",
E3="Chennai","Tamil Nadu",
E3="Hyderabad","Telangana",
E3="Kolkata","West Bengal",
E3="Bengaluru","Karnataka"
)</f>
        <v>Tamil Nadu</v>
      </c>
      <c r="G3" t="s">
        <v>1531</v>
      </c>
      <c r="H3" t="s">
        <v>1536</v>
      </c>
      <c r="I3" t="s">
        <v>1550</v>
      </c>
      <c r="J3" t="s">
        <v>1554</v>
      </c>
      <c r="K3">
        <v>26703</v>
      </c>
      <c r="L3">
        <v>3</v>
      </c>
      <c r="M3">
        <v>24</v>
      </c>
      <c r="N3">
        <v>26</v>
      </c>
      <c r="O3" s="2">
        <v>44371</v>
      </c>
      <c r="P3">
        <v>1</v>
      </c>
      <c r="Q3">
        <v>3</v>
      </c>
      <c r="R3" t="s">
        <v>1558</v>
      </c>
      <c r="S3" t="s">
        <v>1558</v>
      </c>
      <c r="T3">
        <v>6</v>
      </c>
      <c r="U3">
        <v>3</v>
      </c>
    </row>
    <row r="4" spans="1:23" x14ac:dyDescent="0.3">
      <c r="A4">
        <v>10003</v>
      </c>
      <c r="B4" t="s">
        <v>22</v>
      </c>
      <c r="C4">
        <v>23</v>
      </c>
      <c r="D4" t="s">
        <v>1521</v>
      </c>
      <c r="E4" t="s">
        <v>1523</v>
      </c>
      <c r="F4" t="str" cm="1">
        <f t="array" ref="F4">_xlfn.IFS(
E4="Delhi","Delhi",
E4="Ahmedabad","Gujarat",
OR(E4="Mumbai",E4="Pune"),"Maharashtra",
E4="Chennai","Tamil Nadu",
E4="Hyderabad","Telangana",
E4="Kolkata","West Bengal",
E4="Bengaluru","Karnataka"
)</f>
        <v>Tamil Nadu</v>
      </c>
      <c r="G4" t="s">
        <v>1532</v>
      </c>
      <c r="H4" t="s">
        <v>1537</v>
      </c>
      <c r="I4" t="s">
        <v>1551</v>
      </c>
      <c r="J4" t="s">
        <v>1555</v>
      </c>
      <c r="K4">
        <v>165568</v>
      </c>
      <c r="L4">
        <v>0</v>
      </c>
      <c r="M4">
        <v>0</v>
      </c>
      <c r="N4">
        <v>5</v>
      </c>
      <c r="O4" s="2">
        <v>41554</v>
      </c>
      <c r="P4">
        <v>1</v>
      </c>
      <c r="Q4">
        <v>2</v>
      </c>
      <c r="R4" t="s">
        <v>1558</v>
      </c>
      <c r="S4" t="s">
        <v>1558</v>
      </c>
      <c r="T4">
        <v>6</v>
      </c>
      <c r="U4">
        <v>3</v>
      </c>
      <c r="W4" t="str">
        <f>_xlfn.XLOOKUP(Dashboard!I9,HR_Data!A:A,HR_Data!H:H,"invalid",0)</f>
        <v>Finance Manager</v>
      </c>
    </row>
    <row r="5" spans="1:23" x14ac:dyDescent="0.3">
      <c r="A5">
        <v>10004</v>
      </c>
      <c r="B5" t="s">
        <v>23</v>
      </c>
      <c r="C5">
        <v>27</v>
      </c>
      <c r="D5" t="s">
        <v>1521</v>
      </c>
      <c r="E5" t="s">
        <v>1524</v>
      </c>
      <c r="F5" t="str" cm="1">
        <f t="array" ref="F5">_xlfn.IFS(
E5="Delhi","Delhi",
E5="Ahmedabad","Gujarat",
OR(E5="Mumbai",E5="Pune"),"Maharashtra",
E5="Chennai","Tamil Nadu",
E5="Hyderabad","Telangana",
E5="Kolkata","West Bengal",
E5="Bengaluru","Karnataka"
)</f>
        <v>Telangana</v>
      </c>
      <c r="G5" t="s">
        <v>1530</v>
      </c>
      <c r="H5" t="s">
        <v>1535</v>
      </c>
      <c r="I5" t="s">
        <v>1550</v>
      </c>
      <c r="J5" t="s">
        <v>1555</v>
      </c>
      <c r="K5">
        <v>97869</v>
      </c>
      <c r="L5">
        <v>1</v>
      </c>
      <c r="M5">
        <v>7</v>
      </c>
      <c r="N5">
        <v>9</v>
      </c>
      <c r="O5" s="2">
        <v>42241</v>
      </c>
      <c r="P5">
        <v>2</v>
      </c>
      <c r="Q5">
        <v>2</v>
      </c>
      <c r="R5" t="s">
        <v>1558</v>
      </c>
      <c r="S5" t="s">
        <v>1558</v>
      </c>
      <c r="T5">
        <v>3</v>
      </c>
      <c r="U5">
        <v>4</v>
      </c>
    </row>
    <row r="6" spans="1:23" x14ac:dyDescent="0.3">
      <c r="A6">
        <v>10005</v>
      </c>
      <c r="B6" t="s">
        <v>24</v>
      </c>
      <c r="C6">
        <v>56</v>
      </c>
      <c r="D6" t="s">
        <v>1520</v>
      </c>
      <c r="E6" t="s">
        <v>1525</v>
      </c>
      <c r="F6" t="str" cm="1">
        <f t="array" ref="F6">_xlfn.IFS(
E6="Delhi","Delhi",
E6="Ahmedabad","Gujarat",
OR(E6="Mumbai",E6="Pune"),"Maharashtra",
E6="Chennai","Tamil Nadu",
E6="Hyderabad","Telangana",
E6="Kolkata","West Bengal",
E6="Bengaluru","Karnataka"
)</f>
        <v>West Bengal</v>
      </c>
      <c r="G6" t="s">
        <v>1533</v>
      </c>
      <c r="H6" t="s">
        <v>1538</v>
      </c>
      <c r="I6" t="s">
        <v>1552</v>
      </c>
      <c r="J6" t="s">
        <v>1554</v>
      </c>
      <c r="K6">
        <v>110008</v>
      </c>
      <c r="L6">
        <v>1</v>
      </c>
      <c r="M6">
        <v>24</v>
      </c>
      <c r="N6">
        <v>24</v>
      </c>
      <c r="O6" s="2">
        <v>42785</v>
      </c>
      <c r="P6">
        <v>3</v>
      </c>
      <c r="Q6">
        <v>2</v>
      </c>
      <c r="R6" t="s">
        <v>1558</v>
      </c>
      <c r="S6" t="s">
        <v>1558</v>
      </c>
      <c r="T6">
        <v>5</v>
      </c>
      <c r="U6">
        <v>4</v>
      </c>
    </row>
    <row r="7" spans="1:23" x14ac:dyDescent="0.3">
      <c r="A7">
        <v>10006</v>
      </c>
      <c r="B7" t="s">
        <v>25</v>
      </c>
      <c r="C7">
        <v>50</v>
      </c>
      <c r="D7" t="s">
        <v>1520</v>
      </c>
      <c r="E7" t="s">
        <v>1525</v>
      </c>
      <c r="F7" t="str" cm="1">
        <f t="array" ref="F7">_xlfn.IFS(
E7="Delhi","Delhi",
E7="Ahmedabad","Gujarat",
OR(E7="Mumbai",E7="Pune"),"Maharashtra",
E7="Chennai","Tamil Nadu",
E7="Hyderabad","Telangana",
E7="Kolkata","West Bengal",
E7="Bengaluru","Karnataka"
)</f>
        <v>West Bengal</v>
      </c>
      <c r="G7" t="s">
        <v>1534</v>
      </c>
      <c r="H7" t="s">
        <v>1539</v>
      </c>
      <c r="I7" t="s">
        <v>1552</v>
      </c>
      <c r="J7" t="s">
        <v>1554</v>
      </c>
      <c r="K7">
        <v>94436</v>
      </c>
      <c r="L7">
        <v>1</v>
      </c>
      <c r="M7">
        <v>4</v>
      </c>
      <c r="N7">
        <v>7</v>
      </c>
      <c r="O7" s="2">
        <v>45324</v>
      </c>
      <c r="P7">
        <v>4</v>
      </c>
      <c r="Q7">
        <v>1</v>
      </c>
      <c r="R7" t="s">
        <v>1557</v>
      </c>
      <c r="S7" t="s">
        <v>1558</v>
      </c>
      <c r="T7">
        <v>6</v>
      </c>
      <c r="U7">
        <v>1</v>
      </c>
    </row>
    <row r="8" spans="1:23" x14ac:dyDescent="0.3">
      <c r="A8">
        <v>10007</v>
      </c>
      <c r="B8" t="s">
        <v>26</v>
      </c>
      <c r="C8">
        <v>31</v>
      </c>
      <c r="D8" t="s">
        <v>1521</v>
      </c>
      <c r="E8" t="s">
        <v>1522</v>
      </c>
      <c r="F8" t="str" cm="1">
        <f t="array" ref="F8">_xlfn.IFS(
E8="Delhi","Delhi",
E8="Ahmedabad","Gujarat",
OR(E8="Mumbai",E8="Pune"),"Maharashtra",
E8="Chennai","Tamil Nadu",
E8="Hyderabad","Telangana",
E8="Kolkata","West Bengal",
E8="Bengaluru","Karnataka"
)</f>
        <v>Maharashtra</v>
      </c>
      <c r="G8" t="s">
        <v>1530</v>
      </c>
      <c r="H8" t="s">
        <v>1535</v>
      </c>
      <c r="I8" t="s">
        <v>1550</v>
      </c>
      <c r="J8" t="s">
        <v>1555</v>
      </c>
      <c r="K8">
        <v>41653</v>
      </c>
      <c r="L8">
        <v>4</v>
      </c>
      <c r="M8">
        <v>6</v>
      </c>
      <c r="N8">
        <v>12</v>
      </c>
      <c r="O8" s="2">
        <v>44743</v>
      </c>
      <c r="P8">
        <v>3</v>
      </c>
      <c r="Q8">
        <v>3</v>
      </c>
      <c r="R8" t="s">
        <v>1558</v>
      </c>
      <c r="S8" t="s">
        <v>1558</v>
      </c>
      <c r="T8">
        <v>0</v>
      </c>
      <c r="U8">
        <v>3</v>
      </c>
    </row>
    <row r="9" spans="1:23" x14ac:dyDescent="0.3">
      <c r="A9">
        <v>10008</v>
      </c>
      <c r="B9" t="s">
        <v>27</v>
      </c>
      <c r="C9">
        <v>50</v>
      </c>
      <c r="D9" t="s">
        <v>1520</v>
      </c>
      <c r="E9" t="s">
        <v>1524</v>
      </c>
      <c r="F9" t="str" cm="1">
        <f t="array" ref="F9">_xlfn.IFS(
E9="Delhi","Delhi",
E9="Ahmedabad","Gujarat",
OR(E9="Mumbai",E9="Pune"),"Maharashtra",
E9="Chennai","Tamil Nadu",
E9="Hyderabad","Telangana",
E9="Kolkata","West Bengal",
E9="Bengaluru","Karnataka"
)</f>
        <v>Telangana</v>
      </c>
      <c r="G9" t="s">
        <v>1534</v>
      </c>
      <c r="H9" t="s">
        <v>1540</v>
      </c>
      <c r="I9" t="s">
        <v>1551</v>
      </c>
      <c r="J9" t="s">
        <v>1554</v>
      </c>
      <c r="K9">
        <v>94045</v>
      </c>
      <c r="L9">
        <v>2</v>
      </c>
      <c r="M9">
        <v>16</v>
      </c>
      <c r="N9">
        <v>18</v>
      </c>
      <c r="O9" s="2">
        <v>45067</v>
      </c>
      <c r="P9">
        <v>2</v>
      </c>
      <c r="Q9">
        <v>5</v>
      </c>
      <c r="R9" t="s">
        <v>1558</v>
      </c>
      <c r="S9" t="s">
        <v>1558</v>
      </c>
      <c r="T9">
        <v>6</v>
      </c>
      <c r="U9">
        <v>1</v>
      </c>
    </row>
    <row r="10" spans="1:23" x14ac:dyDescent="0.3">
      <c r="A10">
        <v>10009</v>
      </c>
      <c r="B10" t="s">
        <v>28</v>
      </c>
      <c r="C10">
        <v>52</v>
      </c>
      <c r="D10" t="s">
        <v>1520</v>
      </c>
      <c r="E10" t="s">
        <v>1526</v>
      </c>
      <c r="F10" t="str" cm="1">
        <f t="array" ref="F10">_xlfn.IFS(
E10="Delhi","Delhi",
E10="Ahmedabad","Gujarat",
OR(E10="Mumbai",E10="Pune"),"Maharashtra",
E10="Chennai","Tamil Nadu",
E10="Hyderabad","Telangana",
E10="Kolkata","West Bengal",
E10="Bengaluru","Karnataka"
)</f>
        <v>Maharashtra</v>
      </c>
      <c r="G10" t="s">
        <v>1532</v>
      </c>
      <c r="H10" t="s">
        <v>1537</v>
      </c>
      <c r="I10" t="s">
        <v>1550</v>
      </c>
      <c r="J10" t="s">
        <v>1555</v>
      </c>
      <c r="K10">
        <v>54325</v>
      </c>
      <c r="L10">
        <v>3</v>
      </c>
      <c r="M10">
        <v>11</v>
      </c>
      <c r="N10">
        <v>15</v>
      </c>
      <c r="O10" s="2">
        <v>42870</v>
      </c>
      <c r="P10">
        <v>1</v>
      </c>
      <c r="Q10">
        <v>5</v>
      </c>
      <c r="R10" t="s">
        <v>1557</v>
      </c>
      <c r="S10" t="s">
        <v>1558</v>
      </c>
      <c r="T10">
        <v>6</v>
      </c>
      <c r="U10">
        <v>2</v>
      </c>
    </row>
    <row r="11" spans="1:23" x14ac:dyDescent="0.3">
      <c r="A11">
        <v>10010</v>
      </c>
      <c r="B11" t="s">
        <v>29</v>
      </c>
      <c r="C11">
        <v>51</v>
      </c>
      <c r="D11" t="s">
        <v>1520</v>
      </c>
      <c r="E11" t="s">
        <v>1527</v>
      </c>
      <c r="F11" t="str" cm="1">
        <f t="array" ref="F11">_xlfn.IFS(
E11="Delhi","Delhi",
E11="Ahmedabad","Gujarat",
OR(E11="Mumbai",E11="Pune"),"Maharashtra",
E11="Chennai","Tamil Nadu",
E11="Hyderabad","Telangana",
E11="Kolkata","West Bengal",
E11="Bengaluru","Karnataka"
)</f>
        <v>Karnataka</v>
      </c>
      <c r="G11" t="s">
        <v>1531</v>
      </c>
      <c r="H11" t="s">
        <v>1541</v>
      </c>
      <c r="I11" t="s">
        <v>1552</v>
      </c>
      <c r="J11" t="s">
        <v>1556</v>
      </c>
      <c r="K11">
        <v>94483</v>
      </c>
      <c r="L11">
        <v>2</v>
      </c>
      <c r="M11">
        <v>16</v>
      </c>
      <c r="N11">
        <v>22</v>
      </c>
      <c r="O11" s="2">
        <v>42644</v>
      </c>
      <c r="P11">
        <v>4</v>
      </c>
      <c r="Q11">
        <v>5</v>
      </c>
      <c r="R11" t="s">
        <v>1558</v>
      </c>
      <c r="S11" t="s">
        <v>1558</v>
      </c>
      <c r="T11">
        <v>3</v>
      </c>
      <c r="U11">
        <v>1</v>
      </c>
    </row>
    <row r="12" spans="1:23" x14ac:dyDescent="0.3">
      <c r="A12">
        <v>10011</v>
      </c>
      <c r="B12" t="s">
        <v>30</v>
      </c>
      <c r="C12">
        <v>25</v>
      </c>
      <c r="D12" t="s">
        <v>1521</v>
      </c>
      <c r="E12" t="s">
        <v>1527</v>
      </c>
      <c r="F12" t="str" cm="1">
        <f t="array" ref="F12">_xlfn.IFS(
E12="Delhi","Delhi",
E12="Ahmedabad","Gujarat",
OR(E12="Mumbai",E12="Pune"),"Maharashtra",
E12="Chennai","Tamil Nadu",
E12="Hyderabad","Telangana",
E12="Kolkata","West Bengal",
E12="Bengaluru","Karnataka"
)</f>
        <v>Karnataka</v>
      </c>
      <c r="G12" t="s">
        <v>1531</v>
      </c>
      <c r="H12" t="s">
        <v>1542</v>
      </c>
      <c r="I12" t="s">
        <v>1550</v>
      </c>
      <c r="J12" t="s">
        <v>1554</v>
      </c>
      <c r="K12">
        <v>30514</v>
      </c>
      <c r="L12">
        <v>2</v>
      </c>
      <c r="M12">
        <v>3</v>
      </c>
      <c r="N12">
        <v>6</v>
      </c>
      <c r="O12" s="2">
        <v>40967</v>
      </c>
      <c r="P12">
        <v>1</v>
      </c>
      <c r="Q12">
        <v>5</v>
      </c>
      <c r="R12" t="s">
        <v>1557</v>
      </c>
      <c r="S12" t="s">
        <v>1558</v>
      </c>
      <c r="T12">
        <v>1</v>
      </c>
      <c r="U12">
        <v>3</v>
      </c>
    </row>
    <row r="13" spans="1:23" x14ac:dyDescent="0.3">
      <c r="A13">
        <v>10012</v>
      </c>
      <c r="B13" t="s">
        <v>31</v>
      </c>
      <c r="C13">
        <v>55</v>
      </c>
      <c r="D13" t="s">
        <v>1520</v>
      </c>
      <c r="E13" t="s">
        <v>1527</v>
      </c>
      <c r="F13" t="str" cm="1">
        <f t="array" ref="F13">_xlfn.IFS(
E13="Delhi","Delhi",
E13="Ahmedabad","Gujarat",
OR(E13="Mumbai",E13="Pune"),"Maharashtra",
E13="Chennai","Tamil Nadu",
E13="Hyderabad","Telangana",
E13="Kolkata","West Bengal",
E13="Bengaluru","Karnataka"
)</f>
        <v>Karnataka</v>
      </c>
      <c r="G13" t="s">
        <v>1534</v>
      </c>
      <c r="H13" t="s">
        <v>1540</v>
      </c>
      <c r="I13" t="s">
        <v>1550</v>
      </c>
      <c r="J13" t="s">
        <v>1554</v>
      </c>
      <c r="K13">
        <v>174695</v>
      </c>
      <c r="L13">
        <v>3</v>
      </c>
      <c r="M13">
        <v>18</v>
      </c>
      <c r="N13">
        <v>25</v>
      </c>
      <c r="O13" s="2">
        <v>42899</v>
      </c>
      <c r="P13">
        <v>3</v>
      </c>
      <c r="Q13">
        <v>4</v>
      </c>
      <c r="R13" t="s">
        <v>1558</v>
      </c>
      <c r="S13" t="s">
        <v>1558</v>
      </c>
      <c r="T13">
        <v>3</v>
      </c>
      <c r="U13">
        <v>4</v>
      </c>
    </row>
    <row r="14" spans="1:23" x14ac:dyDescent="0.3">
      <c r="A14">
        <v>10013</v>
      </c>
      <c r="B14" t="s">
        <v>32</v>
      </c>
      <c r="C14">
        <v>27</v>
      </c>
      <c r="D14" t="s">
        <v>1520</v>
      </c>
      <c r="E14" t="s">
        <v>1528</v>
      </c>
      <c r="F14" t="str" cm="1">
        <f t="array" ref="F14">_xlfn.IFS(
E14="Delhi","Delhi",
E14="Ahmedabad","Gujarat",
OR(E14="Mumbai",E14="Pune"),"Maharashtra",
E14="Chennai","Tamil Nadu",
E14="Hyderabad","Telangana",
E14="Kolkata","West Bengal",
E14="Bengaluru","Karnataka"
)</f>
        <v>Delhi</v>
      </c>
      <c r="G14" t="s">
        <v>1530</v>
      </c>
      <c r="H14" t="s">
        <v>1543</v>
      </c>
      <c r="I14" t="s">
        <v>1553</v>
      </c>
      <c r="J14" t="s">
        <v>1554</v>
      </c>
      <c r="K14">
        <v>130544</v>
      </c>
      <c r="L14">
        <v>2</v>
      </c>
      <c r="M14">
        <v>5</v>
      </c>
      <c r="N14">
        <v>6</v>
      </c>
      <c r="O14" s="2">
        <v>42945</v>
      </c>
      <c r="P14">
        <v>4</v>
      </c>
      <c r="Q14">
        <v>2</v>
      </c>
      <c r="R14" t="s">
        <v>1557</v>
      </c>
      <c r="S14" t="s">
        <v>1558</v>
      </c>
      <c r="T14">
        <v>6</v>
      </c>
      <c r="U14">
        <v>1</v>
      </c>
    </row>
    <row r="15" spans="1:23" x14ac:dyDescent="0.3">
      <c r="A15">
        <v>10014</v>
      </c>
      <c r="B15" t="s">
        <v>33</v>
      </c>
      <c r="C15">
        <v>27</v>
      </c>
      <c r="D15" t="s">
        <v>1520</v>
      </c>
      <c r="E15" t="s">
        <v>1527</v>
      </c>
      <c r="F15" t="str" cm="1">
        <f t="array" ref="F15">_xlfn.IFS(
E15="Delhi","Delhi",
E15="Ahmedabad","Gujarat",
OR(E15="Mumbai",E15="Pune"),"Maharashtra",
E15="Chennai","Tamil Nadu",
E15="Hyderabad","Telangana",
E15="Kolkata","West Bengal",
E15="Bengaluru","Karnataka"
)</f>
        <v>Karnataka</v>
      </c>
      <c r="G15" t="s">
        <v>1534</v>
      </c>
      <c r="H15" t="s">
        <v>1539</v>
      </c>
      <c r="I15" t="s">
        <v>1553</v>
      </c>
      <c r="J15" t="s">
        <v>1554</v>
      </c>
      <c r="K15">
        <v>166711</v>
      </c>
      <c r="L15">
        <v>1</v>
      </c>
      <c r="M15">
        <v>0</v>
      </c>
      <c r="N15">
        <v>1</v>
      </c>
      <c r="O15" s="2">
        <v>42845</v>
      </c>
      <c r="P15">
        <v>4</v>
      </c>
      <c r="Q15">
        <v>1</v>
      </c>
      <c r="R15" t="s">
        <v>1557</v>
      </c>
      <c r="S15" t="s">
        <v>1558</v>
      </c>
      <c r="T15">
        <v>3</v>
      </c>
      <c r="U15">
        <v>3</v>
      </c>
    </row>
    <row r="16" spans="1:23" x14ac:dyDescent="0.3">
      <c r="A16">
        <v>10015</v>
      </c>
      <c r="B16" t="s">
        <v>34</v>
      </c>
      <c r="C16">
        <v>48</v>
      </c>
      <c r="D16" t="s">
        <v>1521</v>
      </c>
      <c r="E16" t="s">
        <v>1522</v>
      </c>
      <c r="F16" t="str" cm="1">
        <f t="array" ref="F16">_xlfn.IFS(
E16="Delhi","Delhi",
E16="Ahmedabad","Gujarat",
OR(E16="Mumbai",E16="Pune"),"Maharashtra",
E16="Chennai","Tamil Nadu",
E16="Hyderabad","Telangana",
E16="Kolkata","West Bengal",
E16="Bengaluru","Karnataka"
)</f>
        <v>Maharashtra</v>
      </c>
      <c r="G16" t="s">
        <v>1534</v>
      </c>
      <c r="H16" t="s">
        <v>1544</v>
      </c>
      <c r="I16" t="s">
        <v>1552</v>
      </c>
      <c r="J16" t="s">
        <v>1554</v>
      </c>
      <c r="K16">
        <v>65579</v>
      </c>
      <c r="L16">
        <v>0</v>
      </c>
      <c r="M16">
        <v>6</v>
      </c>
      <c r="N16">
        <v>10</v>
      </c>
      <c r="O16" s="2">
        <v>42692</v>
      </c>
      <c r="P16">
        <v>4</v>
      </c>
      <c r="Q16">
        <v>5</v>
      </c>
      <c r="R16" t="s">
        <v>1558</v>
      </c>
      <c r="S16" t="s">
        <v>1558</v>
      </c>
      <c r="T16">
        <v>6</v>
      </c>
      <c r="U16">
        <v>2</v>
      </c>
    </row>
    <row r="17" spans="1:21" x14ac:dyDescent="0.3">
      <c r="A17">
        <v>10016</v>
      </c>
      <c r="B17" t="s">
        <v>35</v>
      </c>
      <c r="C17">
        <v>26</v>
      </c>
      <c r="D17" t="s">
        <v>1520</v>
      </c>
      <c r="E17" t="s">
        <v>1527</v>
      </c>
      <c r="F17" t="str" cm="1">
        <f t="array" ref="F17">_xlfn.IFS(
E17="Delhi","Delhi",
E17="Ahmedabad","Gujarat",
OR(E17="Mumbai",E17="Pune"),"Maharashtra",
E17="Chennai","Tamil Nadu",
E17="Hyderabad","Telangana",
E17="Kolkata","West Bengal",
E17="Bengaluru","Karnataka"
)</f>
        <v>Karnataka</v>
      </c>
      <c r="G17" t="s">
        <v>1530</v>
      </c>
      <c r="H17" t="s">
        <v>1543</v>
      </c>
      <c r="I17" t="s">
        <v>1550</v>
      </c>
      <c r="J17" t="s">
        <v>1555</v>
      </c>
      <c r="K17">
        <v>42962</v>
      </c>
      <c r="L17">
        <v>0</v>
      </c>
      <c r="M17">
        <v>1</v>
      </c>
      <c r="N17">
        <v>4</v>
      </c>
      <c r="O17" s="2">
        <v>44216</v>
      </c>
      <c r="P17">
        <v>4</v>
      </c>
      <c r="Q17">
        <v>5</v>
      </c>
      <c r="R17" t="s">
        <v>1557</v>
      </c>
      <c r="S17" t="s">
        <v>1558</v>
      </c>
      <c r="T17">
        <v>4</v>
      </c>
      <c r="U17">
        <v>3</v>
      </c>
    </row>
    <row r="18" spans="1:21" x14ac:dyDescent="0.3">
      <c r="A18">
        <v>10017</v>
      </c>
      <c r="B18" t="s">
        <v>36</v>
      </c>
      <c r="C18">
        <v>41</v>
      </c>
      <c r="D18" t="s">
        <v>1520</v>
      </c>
      <c r="E18" t="s">
        <v>1526</v>
      </c>
      <c r="F18" t="str" cm="1">
        <f t="array" ref="F18">_xlfn.IFS(
E18="Delhi","Delhi",
E18="Ahmedabad","Gujarat",
OR(E18="Mumbai",E18="Pune"),"Maharashtra",
E18="Chennai","Tamil Nadu",
E18="Hyderabad","Telangana",
E18="Kolkata","West Bengal",
E18="Bengaluru","Karnataka"
)</f>
        <v>Maharashtra</v>
      </c>
      <c r="G18" t="s">
        <v>1533</v>
      </c>
      <c r="H18" t="s">
        <v>1545</v>
      </c>
      <c r="I18" t="s">
        <v>1550</v>
      </c>
      <c r="J18" t="s">
        <v>1556</v>
      </c>
      <c r="K18">
        <v>94629</v>
      </c>
      <c r="L18">
        <v>4</v>
      </c>
      <c r="M18">
        <v>12</v>
      </c>
      <c r="N18">
        <v>14</v>
      </c>
      <c r="O18" s="2">
        <v>43366</v>
      </c>
      <c r="P18">
        <v>1</v>
      </c>
      <c r="Q18">
        <v>1</v>
      </c>
      <c r="R18" t="s">
        <v>1558</v>
      </c>
      <c r="S18" t="s">
        <v>1558</v>
      </c>
      <c r="T18">
        <v>4</v>
      </c>
      <c r="U18">
        <v>2</v>
      </c>
    </row>
    <row r="19" spans="1:21" x14ac:dyDescent="0.3">
      <c r="A19">
        <v>10018</v>
      </c>
      <c r="B19" t="s">
        <v>37</v>
      </c>
      <c r="C19">
        <v>29</v>
      </c>
      <c r="D19" t="s">
        <v>1521</v>
      </c>
      <c r="E19" t="s">
        <v>1524</v>
      </c>
      <c r="F19" t="str" cm="1">
        <f t="array" ref="F19">_xlfn.IFS(
E19="Delhi","Delhi",
E19="Ahmedabad","Gujarat",
OR(E19="Mumbai",E19="Pune"),"Maharashtra",
E19="Chennai","Tamil Nadu",
E19="Hyderabad","Telangana",
E19="Kolkata","West Bengal",
E19="Bengaluru","Karnataka"
)</f>
        <v>Telangana</v>
      </c>
      <c r="G19" t="s">
        <v>1532</v>
      </c>
      <c r="H19" t="s">
        <v>1537</v>
      </c>
      <c r="I19" t="s">
        <v>1550</v>
      </c>
      <c r="J19" t="s">
        <v>1555</v>
      </c>
      <c r="K19">
        <v>43033</v>
      </c>
      <c r="L19">
        <v>4</v>
      </c>
      <c r="M19">
        <v>3</v>
      </c>
      <c r="N19">
        <v>8</v>
      </c>
      <c r="O19" s="2">
        <v>43243</v>
      </c>
      <c r="P19">
        <v>3</v>
      </c>
      <c r="Q19">
        <v>1</v>
      </c>
      <c r="R19" t="s">
        <v>1557</v>
      </c>
      <c r="S19" t="s">
        <v>1558</v>
      </c>
      <c r="T19">
        <v>1</v>
      </c>
      <c r="U19">
        <v>3</v>
      </c>
    </row>
    <row r="20" spans="1:21" x14ac:dyDescent="0.3">
      <c r="A20">
        <v>10019</v>
      </c>
      <c r="B20" t="s">
        <v>38</v>
      </c>
      <c r="C20">
        <v>56</v>
      </c>
      <c r="D20" t="s">
        <v>1520</v>
      </c>
      <c r="E20" t="s">
        <v>1524</v>
      </c>
      <c r="F20" t="str" cm="1">
        <f t="array" ref="F20">_xlfn.IFS(
E20="Delhi","Delhi",
E20="Ahmedabad","Gujarat",
OR(E20="Mumbai",E20="Pune"),"Maharashtra",
E20="Chennai","Tamil Nadu",
E20="Hyderabad","Telangana",
E20="Kolkata","West Bengal",
E20="Bengaluru","Karnataka"
)</f>
        <v>Telangana</v>
      </c>
      <c r="G20" t="s">
        <v>1530</v>
      </c>
      <c r="H20" t="s">
        <v>1535</v>
      </c>
      <c r="I20" t="s">
        <v>1553</v>
      </c>
      <c r="J20" t="s">
        <v>1556</v>
      </c>
      <c r="K20">
        <v>96394</v>
      </c>
      <c r="L20">
        <v>0</v>
      </c>
      <c r="M20">
        <v>9</v>
      </c>
      <c r="N20">
        <v>12</v>
      </c>
      <c r="O20" s="2">
        <v>43717</v>
      </c>
      <c r="P20">
        <v>1</v>
      </c>
      <c r="Q20">
        <v>4</v>
      </c>
      <c r="R20" t="s">
        <v>1557</v>
      </c>
      <c r="S20" t="s">
        <v>1558</v>
      </c>
      <c r="T20">
        <v>6</v>
      </c>
      <c r="U20">
        <v>3</v>
      </c>
    </row>
    <row r="21" spans="1:21" x14ac:dyDescent="0.3">
      <c r="A21">
        <v>10020</v>
      </c>
      <c r="B21" t="s">
        <v>39</v>
      </c>
      <c r="C21">
        <v>42</v>
      </c>
      <c r="D21" t="s">
        <v>1520</v>
      </c>
      <c r="E21" t="s">
        <v>1528</v>
      </c>
      <c r="F21" t="str" cm="1">
        <f t="array" ref="F21">_xlfn.IFS(
E21="Delhi","Delhi",
E21="Ahmedabad","Gujarat",
OR(E21="Mumbai",E21="Pune"),"Maharashtra",
E21="Chennai","Tamil Nadu",
E21="Hyderabad","Telangana",
E21="Kolkata","West Bengal",
E21="Bengaluru","Karnataka"
)</f>
        <v>Delhi</v>
      </c>
      <c r="G21" t="s">
        <v>1530</v>
      </c>
      <c r="H21" t="s">
        <v>1535</v>
      </c>
      <c r="I21" t="s">
        <v>1550</v>
      </c>
      <c r="J21" t="s">
        <v>1556</v>
      </c>
      <c r="K21">
        <v>93670</v>
      </c>
      <c r="L21">
        <v>4</v>
      </c>
      <c r="M21">
        <v>5</v>
      </c>
      <c r="N21">
        <v>12</v>
      </c>
      <c r="O21" s="2">
        <v>44412</v>
      </c>
      <c r="P21">
        <v>2</v>
      </c>
      <c r="Q21">
        <v>4</v>
      </c>
      <c r="R21" t="s">
        <v>1558</v>
      </c>
      <c r="S21" t="s">
        <v>1558</v>
      </c>
      <c r="T21">
        <v>1</v>
      </c>
      <c r="U21">
        <v>1</v>
      </c>
    </row>
    <row r="22" spans="1:21" x14ac:dyDescent="0.3">
      <c r="A22">
        <v>10021</v>
      </c>
      <c r="B22" t="s">
        <v>40</v>
      </c>
      <c r="C22">
        <v>23</v>
      </c>
      <c r="D22" t="s">
        <v>1521</v>
      </c>
      <c r="E22" t="s">
        <v>1525</v>
      </c>
      <c r="F22" t="str" cm="1">
        <f t="array" ref="F22">_xlfn.IFS(
E22="Delhi","Delhi",
E22="Ahmedabad","Gujarat",
OR(E22="Mumbai",E22="Pune"),"Maharashtra",
E22="Chennai","Tamil Nadu",
E22="Hyderabad","Telangana",
E22="Kolkata","West Bengal",
E22="Bengaluru","Karnataka"
)</f>
        <v>West Bengal</v>
      </c>
      <c r="G22" t="s">
        <v>1533</v>
      </c>
      <c r="H22" t="s">
        <v>1546</v>
      </c>
      <c r="I22" t="s">
        <v>1551</v>
      </c>
      <c r="J22" t="s">
        <v>1554</v>
      </c>
      <c r="K22">
        <v>80070</v>
      </c>
      <c r="L22">
        <v>1</v>
      </c>
      <c r="M22">
        <v>5</v>
      </c>
      <c r="N22">
        <v>5</v>
      </c>
      <c r="O22" s="2">
        <v>41751</v>
      </c>
      <c r="P22">
        <v>2</v>
      </c>
      <c r="Q22">
        <v>4</v>
      </c>
      <c r="R22" t="s">
        <v>1558</v>
      </c>
      <c r="S22" t="s">
        <v>1558</v>
      </c>
      <c r="T22">
        <v>0</v>
      </c>
      <c r="U22">
        <v>2</v>
      </c>
    </row>
    <row r="23" spans="1:21" x14ac:dyDescent="0.3">
      <c r="A23">
        <v>10022</v>
      </c>
      <c r="B23" t="s">
        <v>41</v>
      </c>
      <c r="C23">
        <v>36</v>
      </c>
      <c r="D23" t="s">
        <v>1521</v>
      </c>
      <c r="E23" t="s">
        <v>1529</v>
      </c>
      <c r="F23" t="str" cm="1">
        <f t="array" ref="F23">_xlfn.IFS(
E23="Delhi","Delhi",
E23="Ahmedabad","Gujarat",
OR(E23="Mumbai",E23="Pune"),"Maharashtra",
E23="Chennai","Tamil Nadu",
E23="Hyderabad","Telangana",
E23="Kolkata","West Bengal",
E23="Bengaluru","Karnataka"
)</f>
        <v>Gujarat</v>
      </c>
      <c r="G23" t="s">
        <v>1533</v>
      </c>
      <c r="H23" t="s">
        <v>1546</v>
      </c>
      <c r="I23" t="s">
        <v>1552</v>
      </c>
      <c r="J23" t="s">
        <v>1556</v>
      </c>
      <c r="K23">
        <v>66732</v>
      </c>
      <c r="L23">
        <v>1</v>
      </c>
      <c r="M23">
        <v>3</v>
      </c>
      <c r="N23">
        <v>9</v>
      </c>
      <c r="O23" s="2">
        <v>41226</v>
      </c>
      <c r="P23">
        <v>2</v>
      </c>
      <c r="Q23">
        <v>1</v>
      </c>
      <c r="R23" t="s">
        <v>1558</v>
      </c>
      <c r="S23" t="s">
        <v>1558</v>
      </c>
      <c r="T23">
        <v>5</v>
      </c>
      <c r="U23">
        <v>2</v>
      </c>
    </row>
    <row r="24" spans="1:21" x14ac:dyDescent="0.3">
      <c r="A24">
        <v>10023</v>
      </c>
      <c r="B24" t="s">
        <v>42</v>
      </c>
      <c r="C24">
        <v>38</v>
      </c>
      <c r="D24" t="s">
        <v>1520</v>
      </c>
      <c r="E24" t="s">
        <v>1523</v>
      </c>
      <c r="F24" t="str" cm="1">
        <f t="array" ref="F24">_xlfn.IFS(
E24="Delhi","Delhi",
E24="Ahmedabad","Gujarat",
OR(E24="Mumbai",E24="Pune"),"Maharashtra",
E24="Chennai","Tamil Nadu",
E24="Hyderabad","Telangana",
E24="Kolkata","West Bengal",
E24="Bengaluru","Karnataka"
)</f>
        <v>Tamil Nadu</v>
      </c>
      <c r="G24" t="s">
        <v>1534</v>
      </c>
      <c r="H24" t="s">
        <v>1544</v>
      </c>
      <c r="I24" t="s">
        <v>1550</v>
      </c>
      <c r="J24" t="s">
        <v>1554</v>
      </c>
      <c r="K24">
        <v>98170</v>
      </c>
      <c r="L24">
        <v>2</v>
      </c>
      <c r="M24">
        <v>11</v>
      </c>
      <c r="N24">
        <v>19</v>
      </c>
      <c r="O24" s="2">
        <v>44183</v>
      </c>
      <c r="P24">
        <v>2</v>
      </c>
      <c r="Q24">
        <v>5</v>
      </c>
      <c r="R24" t="s">
        <v>1558</v>
      </c>
      <c r="S24" t="s">
        <v>1558</v>
      </c>
      <c r="T24">
        <v>2</v>
      </c>
      <c r="U24">
        <v>1</v>
      </c>
    </row>
    <row r="25" spans="1:21" x14ac:dyDescent="0.3">
      <c r="A25">
        <v>10024</v>
      </c>
      <c r="B25" t="s">
        <v>43</v>
      </c>
      <c r="C25">
        <v>48</v>
      </c>
      <c r="D25" t="s">
        <v>1521</v>
      </c>
      <c r="E25" t="s">
        <v>1524</v>
      </c>
      <c r="F25" t="str" cm="1">
        <f t="array" ref="F25">_xlfn.IFS(
E25="Delhi","Delhi",
E25="Ahmedabad","Gujarat",
OR(E25="Mumbai",E25="Pune"),"Maharashtra",
E25="Chennai","Tamil Nadu",
E25="Hyderabad","Telangana",
E25="Kolkata","West Bengal",
E25="Bengaluru","Karnataka"
)</f>
        <v>Telangana</v>
      </c>
      <c r="G25" t="s">
        <v>1530</v>
      </c>
      <c r="H25" t="s">
        <v>1543</v>
      </c>
      <c r="I25" t="s">
        <v>1550</v>
      </c>
      <c r="J25" t="s">
        <v>1555</v>
      </c>
      <c r="K25">
        <v>107228</v>
      </c>
      <c r="L25">
        <v>3</v>
      </c>
      <c r="M25">
        <v>13</v>
      </c>
      <c r="N25">
        <v>21</v>
      </c>
      <c r="O25" s="2">
        <v>41856</v>
      </c>
      <c r="P25">
        <v>1</v>
      </c>
      <c r="Q25">
        <v>5</v>
      </c>
      <c r="R25" t="s">
        <v>1558</v>
      </c>
      <c r="S25" t="s">
        <v>1558</v>
      </c>
      <c r="T25">
        <v>6</v>
      </c>
      <c r="U25">
        <v>2</v>
      </c>
    </row>
    <row r="26" spans="1:21" x14ac:dyDescent="0.3">
      <c r="A26">
        <v>10025</v>
      </c>
      <c r="B26" t="s">
        <v>44</v>
      </c>
      <c r="C26">
        <v>25</v>
      </c>
      <c r="D26" t="s">
        <v>1521</v>
      </c>
      <c r="E26" t="s">
        <v>1525</v>
      </c>
      <c r="F26" t="str" cm="1">
        <f t="array" ref="F26">_xlfn.IFS(
E26="Delhi","Delhi",
E26="Ahmedabad","Gujarat",
OR(E26="Mumbai",E26="Pune"),"Maharashtra",
E26="Chennai","Tamil Nadu",
E26="Hyderabad","Telangana",
E26="Kolkata","West Bengal",
E26="Bengaluru","Karnataka"
)</f>
        <v>West Bengal</v>
      </c>
      <c r="G26" t="s">
        <v>1533</v>
      </c>
      <c r="H26" t="s">
        <v>1546</v>
      </c>
      <c r="I26" t="s">
        <v>1552</v>
      </c>
      <c r="J26" t="s">
        <v>1555</v>
      </c>
      <c r="K26">
        <v>107291</v>
      </c>
      <c r="L26">
        <v>1</v>
      </c>
      <c r="M26">
        <v>1</v>
      </c>
      <c r="N26">
        <v>5</v>
      </c>
      <c r="O26" s="2">
        <v>45063</v>
      </c>
      <c r="P26">
        <v>2</v>
      </c>
      <c r="Q26">
        <v>4</v>
      </c>
      <c r="R26" t="s">
        <v>1558</v>
      </c>
      <c r="S26" t="s">
        <v>1558</v>
      </c>
      <c r="T26">
        <v>5</v>
      </c>
      <c r="U26">
        <v>4</v>
      </c>
    </row>
    <row r="27" spans="1:21" x14ac:dyDescent="0.3">
      <c r="A27">
        <v>10026</v>
      </c>
      <c r="B27" t="s">
        <v>45</v>
      </c>
      <c r="C27">
        <v>57</v>
      </c>
      <c r="D27" t="s">
        <v>1521</v>
      </c>
      <c r="E27" t="s">
        <v>1523</v>
      </c>
      <c r="F27" t="str" cm="1">
        <f t="array" ref="F27">_xlfn.IFS(
E27="Delhi","Delhi",
E27="Ahmedabad","Gujarat",
OR(E27="Mumbai",E27="Pune"),"Maharashtra",
E27="Chennai","Tamil Nadu",
E27="Hyderabad","Telangana",
E27="Kolkata","West Bengal",
E27="Bengaluru","Karnataka"
)</f>
        <v>Tamil Nadu</v>
      </c>
      <c r="G27" t="s">
        <v>1531</v>
      </c>
      <c r="H27" t="s">
        <v>1541</v>
      </c>
      <c r="I27" t="s">
        <v>1553</v>
      </c>
      <c r="J27" t="s">
        <v>1556</v>
      </c>
      <c r="K27">
        <v>131450</v>
      </c>
      <c r="L27">
        <v>3</v>
      </c>
      <c r="M27">
        <v>17</v>
      </c>
      <c r="N27">
        <v>17</v>
      </c>
      <c r="O27" s="2">
        <v>43398</v>
      </c>
      <c r="P27">
        <v>2</v>
      </c>
      <c r="Q27">
        <v>5</v>
      </c>
      <c r="R27" t="s">
        <v>1557</v>
      </c>
      <c r="S27" t="s">
        <v>1558</v>
      </c>
      <c r="T27">
        <v>3</v>
      </c>
      <c r="U27">
        <v>2</v>
      </c>
    </row>
    <row r="28" spans="1:21" x14ac:dyDescent="0.3">
      <c r="A28">
        <v>10027</v>
      </c>
      <c r="B28" t="s">
        <v>46</v>
      </c>
      <c r="C28">
        <v>53</v>
      </c>
      <c r="D28" t="s">
        <v>1521</v>
      </c>
      <c r="E28" t="s">
        <v>1522</v>
      </c>
      <c r="F28" t="str" cm="1">
        <f t="array" ref="F28">_xlfn.IFS(
E28="Delhi","Delhi",
E28="Ahmedabad","Gujarat",
OR(E28="Mumbai",E28="Pune"),"Maharashtra",
E28="Chennai","Tamil Nadu",
E28="Hyderabad","Telangana",
E28="Kolkata","West Bengal",
E28="Bengaluru","Karnataka"
)</f>
        <v>Maharashtra</v>
      </c>
      <c r="G28" t="s">
        <v>1530</v>
      </c>
      <c r="H28" t="s">
        <v>1547</v>
      </c>
      <c r="I28" t="s">
        <v>1550</v>
      </c>
      <c r="J28" t="s">
        <v>1554</v>
      </c>
      <c r="K28">
        <v>49480</v>
      </c>
      <c r="L28">
        <v>3</v>
      </c>
      <c r="M28">
        <v>24</v>
      </c>
      <c r="N28">
        <v>27</v>
      </c>
      <c r="O28" s="2">
        <v>43451</v>
      </c>
      <c r="P28">
        <v>1</v>
      </c>
      <c r="Q28">
        <v>4</v>
      </c>
      <c r="R28" t="s">
        <v>1557</v>
      </c>
      <c r="S28" t="s">
        <v>1557</v>
      </c>
      <c r="T28">
        <v>3</v>
      </c>
      <c r="U28">
        <v>2</v>
      </c>
    </row>
    <row r="29" spans="1:21" x14ac:dyDescent="0.3">
      <c r="A29">
        <v>10028</v>
      </c>
      <c r="B29" t="s">
        <v>47</v>
      </c>
      <c r="C29">
        <v>46</v>
      </c>
      <c r="D29" t="s">
        <v>1520</v>
      </c>
      <c r="E29" t="s">
        <v>1529</v>
      </c>
      <c r="F29" t="str" cm="1">
        <f t="array" ref="F29">_xlfn.IFS(
E29="Delhi","Delhi",
E29="Ahmedabad","Gujarat",
OR(E29="Mumbai",E29="Pune"),"Maharashtra",
E29="Chennai","Tamil Nadu",
E29="Hyderabad","Telangana",
E29="Kolkata","West Bengal",
E29="Bengaluru","Karnataka"
)</f>
        <v>Gujarat</v>
      </c>
      <c r="G29" t="s">
        <v>1534</v>
      </c>
      <c r="H29" t="s">
        <v>1544</v>
      </c>
      <c r="I29" t="s">
        <v>1550</v>
      </c>
      <c r="J29" t="s">
        <v>1555</v>
      </c>
      <c r="K29">
        <v>63684</v>
      </c>
      <c r="L29">
        <v>1</v>
      </c>
      <c r="M29">
        <v>20</v>
      </c>
      <c r="N29">
        <v>20</v>
      </c>
      <c r="O29" s="2">
        <v>41782</v>
      </c>
      <c r="P29">
        <v>1</v>
      </c>
      <c r="Q29">
        <v>4</v>
      </c>
      <c r="R29" t="s">
        <v>1558</v>
      </c>
      <c r="S29" t="s">
        <v>1558</v>
      </c>
      <c r="T29">
        <v>1</v>
      </c>
      <c r="U29">
        <v>4</v>
      </c>
    </row>
    <row r="30" spans="1:21" x14ac:dyDescent="0.3">
      <c r="A30">
        <v>10029</v>
      </c>
      <c r="B30" t="s">
        <v>48</v>
      </c>
      <c r="C30">
        <v>41</v>
      </c>
      <c r="D30" t="s">
        <v>1521</v>
      </c>
      <c r="E30" t="s">
        <v>1529</v>
      </c>
      <c r="F30" t="str" cm="1">
        <f t="array" ref="F30">_xlfn.IFS(
E30="Delhi","Delhi",
E30="Ahmedabad","Gujarat",
OR(E30="Mumbai",E30="Pune"),"Maharashtra",
E30="Chennai","Tamil Nadu",
E30="Hyderabad","Telangana",
E30="Kolkata","West Bengal",
E30="Bengaluru","Karnataka"
)</f>
        <v>Gujarat</v>
      </c>
      <c r="G30" t="s">
        <v>1532</v>
      </c>
      <c r="H30" t="s">
        <v>1548</v>
      </c>
      <c r="I30" t="s">
        <v>1553</v>
      </c>
      <c r="J30" t="s">
        <v>1556</v>
      </c>
      <c r="K30">
        <v>157324</v>
      </c>
      <c r="L30">
        <v>1</v>
      </c>
      <c r="M30">
        <v>13</v>
      </c>
      <c r="N30">
        <v>21</v>
      </c>
      <c r="O30" s="2">
        <v>44561</v>
      </c>
      <c r="P30">
        <v>3</v>
      </c>
      <c r="Q30">
        <v>5</v>
      </c>
      <c r="R30" t="s">
        <v>1558</v>
      </c>
      <c r="S30" t="s">
        <v>1558</v>
      </c>
      <c r="T30">
        <v>3</v>
      </c>
      <c r="U30">
        <v>2</v>
      </c>
    </row>
    <row r="31" spans="1:21" x14ac:dyDescent="0.3">
      <c r="A31">
        <v>10030</v>
      </c>
      <c r="B31" t="s">
        <v>49</v>
      </c>
      <c r="C31">
        <v>25</v>
      </c>
      <c r="D31" t="s">
        <v>1521</v>
      </c>
      <c r="E31" t="s">
        <v>1528</v>
      </c>
      <c r="F31" t="str" cm="1">
        <f t="array" ref="F31">_xlfn.IFS(
E31="Delhi","Delhi",
E31="Ahmedabad","Gujarat",
OR(E31="Mumbai",E31="Pune"),"Maharashtra",
E31="Chennai","Tamil Nadu",
E31="Hyderabad","Telangana",
E31="Kolkata","West Bengal",
E31="Bengaluru","Karnataka"
)</f>
        <v>Delhi</v>
      </c>
      <c r="G31" t="s">
        <v>1533</v>
      </c>
      <c r="H31" t="s">
        <v>1546</v>
      </c>
      <c r="I31" t="s">
        <v>1551</v>
      </c>
      <c r="J31" t="s">
        <v>1556</v>
      </c>
      <c r="K31">
        <v>86471</v>
      </c>
      <c r="L31">
        <v>1</v>
      </c>
      <c r="M31">
        <v>4</v>
      </c>
      <c r="N31">
        <v>7</v>
      </c>
      <c r="O31" s="2">
        <v>43528</v>
      </c>
      <c r="P31">
        <v>2</v>
      </c>
      <c r="Q31">
        <v>1</v>
      </c>
      <c r="R31" t="s">
        <v>1558</v>
      </c>
      <c r="S31" t="s">
        <v>1558</v>
      </c>
      <c r="T31">
        <v>3</v>
      </c>
      <c r="U31">
        <v>4</v>
      </c>
    </row>
    <row r="32" spans="1:21" x14ac:dyDescent="0.3">
      <c r="A32">
        <v>10031</v>
      </c>
      <c r="B32" t="s">
        <v>50</v>
      </c>
      <c r="C32">
        <v>50</v>
      </c>
      <c r="D32" t="s">
        <v>1521</v>
      </c>
      <c r="E32" t="s">
        <v>1522</v>
      </c>
      <c r="F32" t="str" cm="1">
        <f t="array" ref="F32">_xlfn.IFS(
E32="Delhi","Delhi",
E32="Ahmedabad","Gujarat",
OR(E32="Mumbai",E32="Pune"),"Maharashtra",
E32="Chennai","Tamil Nadu",
E32="Hyderabad","Telangana",
E32="Kolkata","West Bengal",
E32="Bengaluru","Karnataka"
)</f>
        <v>Maharashtra</v>
      </c>
      <c r="G32" t="s">
        <v>1533</v>
      </c>
      <c r="H32" t="s">
        <v>1538</v>
      </c>
      <c r="I32" t="s">
        <v>1553</v>
      </c>
      <c r="J32" t="s">
        <v>1556</v>
      </c>
      <c r="K32">
        <v>41322</v>
      </c>
      <c r="L32">
        <v>0</v>
      </c>
      <c r="M32">
        <v>6</v>
      </c>
      <c r="N32">
        <v>12</v>
      </c>
      <c r="O32" s="2">
        <v>44099</v>
      </c>
      <c r="P32">
        <v>3</v>
      </c>
      <c r="Q32">
        <v>3</v>
      </c>
      <c r="R32" t="s">
        <v>1558</v>
      </c>
      <c r="S32" t="s">
        <v>1558</v>
      </c>
      <c r="T32">
        <v>6</v>
      </c>
      <c r="U32">
        <v>4</v>
      </c>
    </row>
    <row r="33" spans="1:21" x14ac:dyDescent="0.3">
      <c r="A33">
        <v>10032</v>
      </c>
      <c r="B33" t="s">
        <v>51</v>
      </c>
      <c r="C33">
        <v>55</v>
      </c>
      <c r="D33" t="s">
        <v>1520</v>
      </c>
      <c r="E33" t="s">
        <v>1525</v>
      </c>
      <c r="F33" t="str" cm="1">
        <f t="array" ref="F33">_xlfn.IFS(
E33="Delhi","Delhi",
E33="Ahmedabad","Gujarat",
OR(E33="Mumbai",E33="Pune"),"Maharashtra",
E33="Chennai","Tamil Nadu",
E33="Hyderabad","Telangana",
E33="Kolkata","West Bengal",
E33="Bengaluru","Karnataka"
)</f>
        <v>West Bengal</v>
      </c>
      <c r="G33" t="s">
        <v>1534</v>
      </c>
      <c r="H33" t="s">
        <v>1539</v>
      </c>
      <c r="I33" t="s">
        <v>1551</v>
      </c>
      <c r="J33" t="s">
        <v>1556</v>
      </c>
      <c r="K33">
        <v>152986</v>
      </c>
      <c r="L33">
        <v>1</v>
      </c>
      <c r="M33">
        <v>7</v>
      </c>
      <c r="N33">
        <v>11</v>
      </c>
      <c r="O33" s="2">
        <v>44479</v>
      </c>
      <c r="P33">
        <v>1</v>
      </c>
      <c r="Q33">
        <v>4</v>
      </c>
      <c r="R33" t="s">
        <v>1558</v>
      </c>
      <c r="S33" t="s">
        <v>1558</v>
      </c>
      <c r="T33">
        <v>4</v>
      </c>
      <c r="U33">
        <v>1</v>
      </c>
    </row>
    <row r="34" spans="1:21" x14ac:dyDescent="0.3">
      <c r="A34">
        <v>10033</v>
      </c>
      <c r="B34" t="s">
        <v>52</v>
      </c>
      <c r="C34">
        <v>48</v>
      </c>
      <c r="D34" t="s">
        <v>1520</v>
      </c>
      <c r="E34" t="s">
        <v>1523</v>
      </c>
      <c r="F34" t="str" cm="1">
        <f t="array" ref="F34">_xlfn.IFS(
E34="Delhi","Delhi",
E34="Ahmedabad","Gujarat",
OR(E34="Mumbai",E34="Pune"),"Maharashtra",
E34="Chennai","Tamil Nadu",
E34="Hyderabad","Telangana",
E34="Kolkata","West Bengal",
E34="Bengaluru","Karnataka"
)</f>
        <v>Tamil Nadu</v>
      </c>
      <c r="G34" t="s">
        <v>1530</v>
      </c>
      <c r="H34" t="s">
        <v>1543</v>
      </c>
      <c r="I34" t="s">
        <v>1552</v>
      </c>
      <c r="J34" t="s">
        <v>1556</v>
      </c>
      <c r="K34">
        <v>146031</v>
      </c>
      <c r="L34">
        <v>2</v>
      </c>
      <c r="M34">
        <v>5</v>
      </c>
      <c r="N34">
        <v>5</v>
      </c>
      <c r="O34" s="2">
        <v>43040</v>
      </c>
      <c r="P34">
        <v>4</v>
      </c>
      <c r="Q34">
        <v>3</v>
      </c>
      <c r="R34" t="s">
        <v>1558</v>
      </c>
      <c r="S34" t="s">
        <v>1558</v>
      </c>
      <c r="T34">
        <v>6</v>
      </c>
      <c r="U34">
        <v>1</v>
      </c>
    </row>
    <row r="35" spans="1:21" x14ac:dyDescent="0.3">
      <c r="A35">
        <v>10034</v>
      </c>
      <c r="B35" t="s">
        <v>53</v>
      </c>
      <c r="C35">
        <v>55</v>
      </c>
      <c r="D35" t="s">
        <v>1520</v>
      </c>
      <c r="E35" t="s">
        <v>1527</v>
      </c>
      <c r="F35" t="str" cm="1">
        <f t="array" ref="F35">_xlfn.IFS(
E35="Delhi","Delhi",
E35="Ahmedabad","Gujarat",
OR(E35="Mumbai",E35="Pune"),"Maharashtra",
E35="Chennai","Tamil Nadu",
E35="Hyderabad","Telangana",
E35="Kolkata","West Bengal",
E35="Bengaluru","Karnataka"
)</f>
        <v>Karnataka</v>
      </c>
      <c r="G35" t="s">
        <v>1534</v>
      </c>
      <c r="H35" t="s">
        <v>1540</v>
      </c>
      <c r="I35" t="s">
        <v>1550</v>
      </c>
      <c r="J35" t="s">
        <v>1555</v>
      </c>
      <c r="K35">
        <v>116740</v>
      </c>
      <c r="L35">
        <v>1</v>
      </c>
      <c r="M35">
        <v>7</v>
      </c>
      <c r="N35">
        <v>8</v>
      </c>
      <c r="O35" s="2">
        <v>41238</v>
      </c>
      <c r="P35">
        <v>2</v>
      </c>
      <c r="Q35">
        <v>2</v>
      </c>
      <c r="R35" t="s">
        <v>1558</v>
      </c>
      <c r="S35" t="s">
        <v>1558</v>
      </c>
      <c r="T35">
        <v>3</v>
      </c>
      <c r="U35">
        <v>1</v>
      </c>
    </row>
    <row r="36" spans="1:21" x14ac:dyDescent="0.3">
      <c r="A36">
        <v>10035</v>
      </c>
      <c r="B36" t="s">
        <v>54</v>
      </c>
      <c r="C36">
        <v>50</v>
      </c>
      <c r="D36" t="s">
        <v>1521</v>
      </c>
      <c r="E36" t="s">
        <v>1522</v>
      </c>
      <c r="F36" t="str" cm="1">
        <f t="array" ref="F36">_xlfn.IFS(
E36="Delhi","Delhi",
E36="Ahmedabad","Gujarat",
OR(E36="Mumbai",E36="Pune"),"Maharashtra",
E36="Chennai","Tamil Nadu",
E36="Hyderabad","Telangana",
E36="Kolkata","West Bengal",
E36="Bengaluru","Karnataka"
)</f>
        <v>Maharashtra</v>
      </c>
      <c r="G36" t="s">
        <v>1532</v>
      </c>
      <c r="H36" t="s">
        <v>1549</v>
      </c>
      <c r="I36" t="s">
        <v>1552</v>
      </c>
      <c r="J36" t="s">
        <v>1555</v>
      </c>
      <c r="K36">
        <v>121703</v>
      </c>
      <c r="L36">
        <v>3</v>
      </c>
      <c r="M36">
        <v>5</v>
      </c>
      <c r="N36">
        <v>6</v>
      </c>
      <c r="O36" s="2">
        <v>42250</v>
      </c>
      <c r="P36">
        <v>4</v>
      </c>
      <c r="Q36">
        <v>2</v>
      </c>
      <c r="R36" t="s">
        <v>1558</v>
      </c>
      <c r="S36" t="s">
        <v>1558</v>
      </c>
      <c r="T36">
        <v>0</v>
      </c>
      <c r="U36">
        <v>2</v>
      </c>
    </row>
    <row r="37" spans="1:21" x14ac:dyDescent="0.3">
      <c r="A37">
        <v>10036</v>
      </c>
      <c r="B37" t="s">
        <v>55</v>
      </c>
      <c r="C37">
        <v>40</v>
      </c>
      <c r="D37" t="s">
        <v>1520</v>
      </c>
      <c r="E37" t="s">
        <v>1523</v>
      </c>
      <c r="F37" t="str" cm="1">
        <f t="array" ref="F37">_xlfn.IFS(
E37="Delhi","Delhi",
E37="Ahmedabad","Gujarat",
OR(E37="Mumbai",E37="Pune"),"Maharashtra",
E37="Chennai","Tamil Nadu",
E37="Hyderabad","Telangana",
E37="Kolkata","West Bengal",
E37="Bengaluru","Karnataka"
)</f>
        <v>Tamil Nadu</v>
      </c>
      <c r="G37" t="s">
        <v>1530</v>
      </c>
      <c r="H37" t="s">
        <v>1543</v>
      </c>
      <c r="I37" t="s">
        <v>1550</v>
      </c>
      <c r="J37" t="s">
        <v>1556</v>
      </c>
      <c r="K37">
        <v>173355</v>
      </c>
      <c r="L37">
        <v>3</v>
      </c>
      <c r="M37">
        <v>1</v>
      </c>
      <c r="N37">
        <v>6</v>
      </c>
      <c r="O37" s="2">
        <v>45273</v>
      </c>
      <c r="P37">
        <v>1</v>
      </c>
      <c r="Q37">
        <v>4</v>
      </c>
      <c r="R37" t="s">
        <v>1558</v>
      </c>
      <c r="S37" t="s">
        <v>1558</v>
      </c>
      <c r="T37">
        <v>2</v>
      </c>
      <c r="U37">
        <v>4</v>
      </c>
    </row>
    <row r="38" spans="1:21" x14ac:dyDescent="0.3">
      <c r="A38">
        <v>10037</v>
      </c>
      <c r="B38" t="s">
        <v>56</v>
      </c>
      <c r="C38">
        <v>32</v>
      </c>
      <c r="D38" t="s">
        <v>1521</v>
      </c>
      <c r="E38" t="s">
        <v>1524</v>
      </c>
      <c r="F38" t="str" cm="1">
        <f t="array" ref="F38">_xlfn.IFS(
E38="Delhi","Delhi",
E38="Ahmedabad","Gujarat",
OR(E38="Mumbai",E38="Pune"),"Maharashtra",
E38="Chennai","Tamil Nadu",
E38="Hyderabad","Telangana",
E38="Kolkata","West Bengal",
E38="Bengaluru","Karnataka"
)</f>
        <v>Telangana</v>
      </c>
      <c r="G38" t="s">
        <v>1531</v>
      </c>
      <c r="H38" t="s">
        <v>1536</v>
      </c>
      <c r="I38" t="s">
        <v>1552</v>
      </c>
      <c r="J38" t="s">
        <v>1554</v>
      </c>
      <c r="K38">
        <v>166078</v>
      </c>
      <c r="L38">
        <v>0</v>
      </c>
      <c r="M38">
        <v>12</v>
      </c>
      <c r="N38">
        <v>14</v>
      </c>
      <c r="O38" s="2">
        <v>44717</v>
      </c>
      <c r="P38">
        <v>3</v>
      </c>
      <c r="Q38">
        <v>4</v>
      </c>
      <c r="R38" t="s">
        <v>1558</v>
      </c>
      <c r="S38" t="s">
        <v>1558</v>
      </c>
      <c r="T38">
        <v>1</v>
      </c>
      <c r="U38">
        <v>4</v>
      </c>
    </row>
    <row r="39" spans="1:21" x14ac:dyDescent="0.3">
      <c r="A39">
        <v>10038</v>
      </c>
      <c r="B39" t="s">
        <v>57</v>
      </c>
      <c r="C39">
        <v>45</v>
      </c>
      <c r="D39" t="s">
        <v>1521</v>
      </c>
      <c r="E39" t="s">
        <v>1524</v>
      </c>
      <c r="F39" t="str" cm="1">
        <f t="array" ref="F39">_xlfn.IFS(
E39="Delhi","Delhi",
E39="Ahmedabad","Gujarat",
OR(E39="Mumbai",E39="Pune"),"Maharashtra",
E39="Chennai","Tamil Nadu",
E39="Hyderabad","Telangana",
E39="Kolkata","West Bengal",
E39="Bengaluru","Karnataka"
)</f>
        <v>Telangana</v>
      </c>
      <c r="G39" t="s">
        <v>1532</v>
      </c>
      <c r="H39" t="s">
        <v>1548</v>
      </c>
      <c r="I39" t="s">
        <v>1552</v>
      </c>
      <c r="J39" t="s">
        <v>1556</v>
      </c>
      <c r="K39">
        <v>32523</v>
      </c>
      <c r="L39">
        <v>4</v>
      </c>
      <c r="M39">
        <v>15</v>
      </c>
      <c r="N39">
        <v>20</v>
      </c>
      <c r="O39" s="2">
        <v>42398</v>
      </c>
      <c r="P39">
        <v>3</v>
      </c>
      <c r="Q39">
        <v>5</v>
      </c>
      <c r="R39" t="s">
        <v>1558</v>
      </c>
      <c r="S39" t="s">
        <v>1558</v>
      </c>
      <c r="T39">
        <v>0</v>
      </c>
      <c r="U39">
        <v>2</v>
      </c>
    </row>
    <row r="40" spans="1:21" x14ac:dyDescent="0.3">
      <c r="A40">
        <v>10039</v>
      </c>
      <c r="B40" t="s">
        <v>58</v>
      </c>
      <c r="C40">
        <v>47</v>
      </c>
      <c r="D40" t="s">
        <v>1521</v>
      </c>
      <c r="E40" t="s">
        <v>1522</v>
      </c>
      <c r="F40" t="str" cm="1">
        <f t="array" ref="F40">_xlfn.IFS(
E40="Delhi","Delhi",
E40="Ahmedabad","Gujarat",
OR(E40="Mumbai",E40="Pune"),"Maharashtra",
E40="Chennai","Tamil Nadu",
E40="Hyderabad","Telangana",
E40="Kolkata","West Bengal",
E40="Bengaluru","Karnataka"
)</f>
        <v>Maharashtra</v>
      </c>
      <c r="G40" t="s">
        <v>1530</v>
      </c>
      <c r="H40" t="s">
        <v>1535</v>
      </c>
      <c r="I40" t="s">
        <v>1550</v>
      </c>
      <c r="J40" t="s">
        <v>1556</v>
      </c>
      <c r="K40">
        <v>170536</v>
      </c>
      <c r="L40">
        <v>1</v>
      </c>
      <c r="M40">
        <v>24</v>
      </c>
      <c r="N40">
        <v>27</v>
      </c>
      <c r="O40" s="2">
        <v>44809</v>
      </c>
      <c r="P40">
        <v>4</v>
      </c>
      <c r="Q40">
        <v>2</v>
      </c>
      <c r="R40" t="s">
        <v>1558</v>
      </c>
      <c r="S40" t="s">
        <v>1558</v>
      </c>
      <c r="T40">
        <v>2</v>
      </c>
      <c r="U40">
        <v>3</v>
      </c>
    </row>
    <row r="41" spans="1:21" x14ac:dyDescent="0.3">
      <c r="A41">
        <v>10040</v>
      </c>
      <c r="B41" t="s">
        <v>59</v>
      </c>
      <c r="C41">
        <v>54</v>
      </c>
      <c r="D41" t="s">
        <v>1521</v>
      </c>
      <c r="E41" t="s">
        <v>1524</v>
      </c>
      <c r="F41" t="str" cm="1">
        <f t="array" ref="F41">_xlfn.IFS(
E41="Delhi","Delhi",
E41="Ahmedabad","Gujarat",
OR(E41="Mumbai",E41="Pune"),"Maharashtra",
E41="Chennai","Tamil Nadu",
E41="Hyderabad","Telangana",
E41="Kolkata","West Bengal",
E41="Bengaluru","Karnataka"
)</f>
        <v>Telangana</v>
      </c>
      <c r="G41" t="s">
        <v>1534</v>
      </c>
      <c r="H41" t="s">
        <v>1539</v>
      </c>
      <c r="I41" t="s">
        <v>1552</v>
      </c>
      <c r="J41" t="s">
        <v>1554</v>
      </c>
      <c r="K41">
        <v>136543</v>
      </c>
      <c r="L41">
        <v>0</v>
      </c>
      <c r="M41">
        <v>23</v>
      </c>
      <c r="N41">
        <v>31</v>
      </c>
      <c r="O41" s="2">
        <v>43618</v>
      </c>
      <c r="P41">
        <v>2</v>
      </c>
      <c r="Q41">
        <v>3</v>
      </c>
      <c r="R41" t="s">
        <v>1558</v>
      </c>
      <c r="S41" t="s">
        <v>1558</v>
      </c>
      <c r="T41">
        <v>0</v>
      </c>
      <c r="U41">
        <v>2</v>
      </c>
    </row>
    <row r="42" spans="1:21" x14ac:dyDescent="0.3">
      <c r="A42">
        <v>10041</v>
      </c>
      <c r="B42" t="s">
        <v>60</v>
      </c>
      <c r="C42">
        <v>51</v>
      </c>
      <c r="D42" t="s">
        <v>1521</v>
      </c>
      <c r="E42" t="s">
        <v>1524</v>
      </c>
      <c r="F42" t="str" cm="1">
        <f t="array" ref="F42">_xlfn.IFS(
E42="Delhi","Delhi",
E42="Ahmedabad","Gujarat",
OR(E42="Mumbai",E42="Pune"),"Maharashtra",
E42="Chennai","Tamil Nadu",
E42="Hyderabad","Telangana",
E42="Kolkata","West Bengal",
E42="Bengaluru","Karnataka"
)</f>
        <v>Telangana</v>
      </c>
      <c r="G42" t="s">
        <v>1531</v>
      </c>
      <c r="H42" t="s">
        <v>1542</v>
      </c>
      <c r="I42" t="s">
        <v>1551</v>
      </c>
      <c r="J42" t="s">
        <v>1556</v>
      </c>
      <c r="K42">
        <v>179556</v>
      </c>
      <c r="L42">
        <v>1</v>
      </c>
      <c r="M42">
        <v>24</v>
      </c>
      <c r="N42">
        <v>32</v>
      </c>
      <c r="O42" s="2">
        <v>43227</v>
      </c>
      <c r="P42">
        <v>3</v>
      </c>
      <c r="Q42">
        <v>1</v>
      </c>
      <c r="R42" t="s">
        <v>1558</v>
      </c>
      <c r="S42" t="s">
        <v>1558</v>
      </c>
      <c r="T42">
        <v>5</v>
      </c>
      <c r="U42">
        <v>2</v>
      </c>
    </row>
    <row r="43" spans="1:21" x14ac:dyDescent="0.3">
      <c r="A43">
        <v>10042</v>
      </c>
      <c r="B43" t="s">
        <v>61</v>
      </c>
      <c r="C43">
        <v>24</v>
      </c>
      <c r="D43" t="s">
        <v>1521</v>
      </c>
      <c r="E43" t="s">
        <v>1529</v>
      </c>
      <c r="F43" t="str" cm="1">
        <f t="array" ref="F43">_xlfn.IFS(
E43="Delhi","Delhi",
E43="Ahmedabad","Gujarat",
OR(E43="Mumbai",E43="Pune"),"Maharashtra",
E43="Chennai","Tamil Nadu",
E43="Hyderabad","Telangana",
E43="Kolkata","West Bengal",
E43="Bengaluru","Karnataka"
)</f>
        <v>Gujarat</v>
      </c>
      <c r="G43" t="s">
        <v>1533</v>
      </c>
      <c r="H43" t="s">
        <v>1545</v>
      </c>
      <c r="I43" t="s">
        <v>1553</v>
      </c>
      <c r="J43" t="s">
        <v>1556</v>
      </c>
      <c r="K43">
        <v>58103</v>
      </c>
      <c r="L43">
        <v>2</v>
      </c>
      <c r="M43">
        <v>5</v>
      </c>
      <c r="N43">
        <v>6</v>
      </c>
      <c r="O43" s="2">
        <v>41749</v>
      </c>
      <c r="P43">
        <v>2</v>
      </c>
      <c r="Q43">
        <v>1</v>
      </c>
      <c r="R43" t="s">
        <v>1558</v>
      </c>
      <c r="S43" t="s">
        <v>1558</v>
      </c>
      <c r="T43">
        <v>2</v>
      </c>
      <c r="U43">
        <v>4</v>
      </c>
    </row>
    <row r="44" spans="1:21" x14ac:dyDescent="0.3">
      <c r="A44">
        <v>10043</v>
      </c>
      <c r="B44" t="s">
        <v>62</v>
      </c>
      <c r="C44">
        <v>46</v>
      </c>
      <c r="D44" t="s">
        <v>1521</v>
      </c>
      <c r="E44" t="s">
        <v>1524</v>
      </c>
      <c r="F44" t="str" cm="1">
        <f t="array" ref="F44">_xlfn.IFS(
E44="Delhi","Delhi",
E44="Ahmedabad","Gujarat",
OR(E44="Mumbai",E44="Pune"),"Maharashtra",
E44="Chennai","Tamil Nadu",
E44="Hyderabad","Telangana",
E44="Kolkata","West Bengal",
E44="Bengaluru","Karnataka"
)</f>
        <v>Telangana</v>
      </c>
      <c r="G44" t="s">
        <v>1530</v>
      </c>
      <c r="H44" t="s">
        <v>1535</v>
      </c>
      <c r="I44" t="s">
        <v>1550</v>
      </c>
      <c r="J44" t="s">
        <v>1554</v>
      </c>
      <c r="K44">
        <v>44420</v>
      </c>
      <c r="L44">
        <v>0</v>
      </c>
      <c r="M44">
        <v>18</v>
      </c>
      <c r="N44">
        <v>18</v>
      </c>
      <c r="O44" s="2">
        <v>42151</v>
      </c>
      <c r="P44">
        <v>4</v>
      </c>
      <c r="Q44">
        <v>5</v>
      </c>
      <c r="R44" t="s">
        <v>1557</v>
      </c>
      <c r="S44" t="s">
        <v>1558</v>
      </c>
      <c r="T44">
        <v>4</v>
      </c>
      <c r="U44">
        <v>2</v>
      </c>
    </row>
    <row r="45" spans="1:21" x14ac:dyDescent="0.3">
      <c r="A45">
        <v>10044</v>
      </c>
      <c r="B45" t="s">
        <v>63</v>
      </c>
      <c r="C45">
        <v>49</v>
      </c>
      <c r="D45" t="s">
        <v>1521</v>
      </c>
      <c r="E45" t="s">
        <v>1526</v>
      </c>
      <c r="F45" t="str" cm="1">
        <f t="array" ref="F45">_xlfn.IFS(
E45="Delhi","Delhi",
E45="Ahmedabad","Gujarat",
OR(E45="Mumbai",E45="Pune"),"Maharashtra",
E45="Chennai","Tamil Nadu",
E45="Hyderabad","Telangana",
E45="Kolkata","West Bengal",
E45="Bengaluru","Karnataka"
)</f>
        <v>Maharashtra</v>
      </c>
      <c r="G45" t="s">
        <v>1532</v>
      </c>
      <c r="H45" t="s">
        <v>1537</v>
      </c>
      <c r="I45" t="s">
        <v>1551</v>
      </c>
      <c r="J45" t="s">
        <v>1555</v>
      </c>
      <c r="K45">
        <v>102949</v>
      </c>
      <c r="L45">
        <v>1</v>
      </c>
      <c r="M45">
        <v>18</v>
      </c>
      <c r="N45">
        <v>24</v>
      </c>
      <c r="O45" s="2">
        <v>43410</v>
      </c>
      <c r="P45">
        <v>3</v>
      </c>
      <c r="Q45">
        <v>1</v>
      </c>
      <c r="R45" t="s">
        <v>1558</v>
      </c>
      <c r="S45" t="s">
        <v>1557</v>
      </c>
      <c r="T45">
        <v>1</v>
      </c>
      <c r="U45">
        <v>2</v>
      </c>
    </row>
    <row r="46" spans="1:21" x14ac:dyDescent="0.3">
      <c r="A46">
        <v>10045</v>
      </c>
      <c r="B46" t="s">
        <v>64</v>
      </c>
      <c r="C46">
        <v>25</v>
      </c>
      <c r="D46" t="s">
        <v>1520</v>
      </c>
      <c r="E46" t="s">
        <v>1524</v>
      </c>
      <c r="F46" t="str" cm="1">
        <f t="array" ref="F46">_xlfn.IFS(
E46="Delhi","Delhi",
E46="Ahmedabad","Gujarat",
OR(E46="Mumbai",E46="Pune"),"Maharashtra",
E46="Chennai","Tamil Nadu",
E46="Hyderabad","Telangana",
E46="Kolkata","West Bengal",
E46="Bengaluru","Karnataka"
)</f>
        <v>Telangana</v>
      </c>
      <c r="G46" t="s">
        <v>1531</v>
      </c>
      <c r="H46" t="s">
        <v>1541</v>
      </c>
      <c r="I46" t="s">
        <v>1553</v>
      </c>
      <c r="J46" t="s">
        <v>1554</v>
      </c>
      <c r="K46">
        <v>25701</v>
      </c>
      <c r="L46">
        <v>1</v>
      </c>
      <c r="M46">
        <v>6</v>
      </c>
      <c r="N46">
        <v>7</v>
      </c>
      <c r="O46" s="2">
        <v>44758</v>
      </c>
      <c r="P46">
        <v>3</v>
      </c>
      <c r="Q46">
        <v>5</v>
      </c>
      <c r="R46" t="s">
        <v>1557</v>
      </c>
      <c r="S46" t="s">
        <v>1558</v>
      </c>
      <c r="T46">
        <v>5</v>
      </c>
      <c r="U46">
        <v>2</v>
      </c>
    </row>
    <row r="47" spans="1:21" x14ac:dyDescent="0.3">
      <c r="A47">
        <v>10046</v>
      </c>
      <c r="B47" t="s">
        <v>65</v>
      </c>
      <c r="C47">
        <v>55</v>
      </c>
      <c r="D47" t="s">
        <v>1520</v>
      </c>
      <c r="E47" t="s">
        <v>1524</v>
      </c>
      <c r="F47" t="str" cm="1">
        <f t="array" ref="F47">_xlfn.IFS(
E47="Delhi","Delhi",
E47="Ahmedabad","Gujarat",
OR(E47="Mumbai",E47="Pune"),"Maharashtra",
E47="Chennai","Tamil Nadu",
E47="Hyderabad","Telangana",
E47="Kolkata","West Bengal",
E47="Bengaluru","Karnataka"
)</f>
        <v>Telangana</v>
      </c>
      <c r="G47" t="s">
        <v>1534</v>
      </c>
      <c r="H47" t="s">
        <v>1540</v>
      </c>
      <c r="I47" t="s">
        <v>1553</v>
      </c>
      <c r="J47" t="s">
        <v>1554</v>
      </c>
      <c r="K47">
        <v>64056</v>
      </c>
      <c r="L47">
        <v>3</v>
      </c>
      <c r="M47">
        <v>8</v>
      </c>
      <c r="N47">
        <v>10</v>
      </c>
      <c r="O47" s="2">
        <v>41493</v>
      </c>
      <c r="P47">
        <v>3</v>
      </c>
      <c r="Q47">
        <v>4</v>
      </c>
      <c r="R47" t="s">
        <v>1557</v>
      </c>
      <c r="S47" t="s">
        <v>1558</v>
      </c>
      <c r="T47">
        <v>2</v>
      </c>
      <c r="U47">
        <v>4</v>
      </c>
    </row>
    <row r="48" spans="1:21" x14ac:dyDescent="0.3">
      <c r="A48">
        <v>10047</v>
      </c>
      <c r="B48" t="s">
        <v>66</v>
      </c>
      <c r="C48">
        <v>23</v>
      </c>
      <c r="D48" t="s">
        <v>1521</v>
      </c>
      <c r="E48" t="s">
        <v>1522</v>
      </c>
      <c r="F48" t="str" cm="1">
        <f t="array" ref="F48">_xlfn.IFS(
E48="Delhi","Delhi",
E48="Ahmedabad","Gujarat",
OR(E48="Mumbai",E48="Pune"),"Maharashtra",
E48="Chennai","Tamil Nadu",
E48="Hyderabad","Telangana",
E48="Kolkata","West Bengal",
E48="Bengaluru","Karnataka"
)</f>
        <v>Maharashtra</v>
      </c>
      <c r="G48" t="s">
        <v>1534</v>
      </c>
      <c r="H48" t="s">
        <v>1540</v>
      </c>
      <c r="I48" t="s">
        <v>1552</v>
      </c>
      <c r="J48" t="s">
        <v>1555</v>
      </c>
      <c r="K48">
        <v>109494</v>
      </c>
      <c r="L48">
        <v>0</v>
      </c>
      <c r="M48">
        <v>4</v>
      </c>
      <c r="N48">
        <v>5</v>
      </c>
      <c r="O48" s="2">
        <v>41120</v>
      </c>
      <c r="P48">
        <v>2</v>
      </c>
      <c r="Q48">
        <v>4</v>
      </c>
      <c r="R48" t="s">
        <v>1557</v>
      </c>
      <c r="S48" t="s">
        <v>1558</v>
      </c>
      <c r="T48">
        <v>4</v>
      </c>
      <c r="U48">
        <v>4</v>
      </c>
    </row>
    <row r="49" spans="1:21" x14ac:dyDescent="0.3">
      <c r="A49">
        <v>10048</v>
      </c>
      <c r="B49" t="s">
        <v>67</v>
      </c>
      <c r="C49">
        <v>58</v>
      </c>
      <c r="D49" t="s">
        <v>1521</v>
      </c>
      <c r="E49" t="s">
        <v>1526</v>
      </c>
      <c r="F49" t="str" cm="1">
        <f t="array" ref="F49">_xlfn.IFS(
E49="Delhi","Delhi",
E49="Ahmedabad","Gujarat",
OR(E49="Mumbai",E49="Pune"),"Maharashtra",
E49="Chennai","Tamil Nadu",
E49="Hyderabad","Telangana",
E49="Kolkata","West Bengal",
E49="Bengaluru","Karnataka"
)</f>
        <v>Maharashtra</v>
      </c>
      <c r="G49" t="s">
        <v>1533</v>
      </c>
      <c r="H49" t="s">
        <v>1545</v>
      </c>
      <c r="I49" t="s">
        <v>1551</v>
      </c>
      <c r="J49" t="s">
        <v>1556</v>
      </c>
      <c r="K49">
        <v>153902</v>
      </c>
      <c r="L49">
        <v>3</v>
      </c>
      <c r="M49">
        <v>2</v>
      </c>
      <c r="N49">
        <v>9</v>
      </c>
      <c r="O49" s="2">
        <v>43759</v>
      </c>
      <c r="P49">
        <v>4</v>
      </c>
      <c r="Q49">
        <v>3</v>
      </c>
      <c r="R49" t="s">
        <v>1558</v>
      </c>
      <c r="S49" t="s">
        <v>1558</v>
      </c>
      <c r="T49">
        <v>5</v>
      </c>
      <c r="U49">
        <v>4</v>
      </c>
    </row>
    <row r="50" spans="1:21" x14ac:dyDescent="0.3">
      <c r="A50">
        <v>10049</v>
      </c>
      <c r="B50" t="s">
        <v>68</v>
      </c>
      <c r="C50">
        <v>50</v>
      </c>
      <c r="D50" t="s">
        <v>1520</v>
      </c>
      <c r="E50" t="s">
        <v>1522</v>
      </c>
      <c r="F50" t="str" cm="1">
        <f t="array" ref="F50">_xlfn.IFS(
E50="Delhi","Delhi",
E50="Ahmedabad","Gujarat",
OR(E50="Mumbai",E50="Pune"),"Maharashtra",
E50="Chennai","Tamil Nadu",
E50="Hyderabad","Telangana",
E50="Kolkata","West Bengal",
E50="Bengaluru","Karnataka"
)</f>
        <v>Maharashtra</v>
      </c>
      <c r="G50" t="s">
        <v>1532</v>
      </c>
      <c r="H50" t="s">
        <v>1549</v>
      </c>
      <c r="I50" t="s">
        <v>1553</v>
      </c>
      <c r="J50" t="s">
        <v>1556</v>
      </c>
      <c r="K50">
        <v>107448</v>
      </c>
      <c r="L50">
        <v>0</v>
      </c>
      <c r="M50">
        <v>8</v>
      </c>
      <c r="N50">
        <v>13</v>
      </c>
      <c r="O50" s="2">
        <v>41858</v>
      </c>
      <c r="P50">
        <v>2</v>
      </c>
      <c r="Q50">
        <v>5</v>
      </c>
      <c r="R50" t="s">
        <v>1558</v>
      </c>
      <c r="S50" t="s">
        <v>1558</v>
      </c>
      <c r="T50">
        <v>2</v>
      </c>
      <c r="U50">
        <v>4</v>
      </c>
    </row>
    <row r="51" spans="1:21" x14ac:dyDescent="0.3">
      <c r="A51">
        <v>10050</v>
      </c>
      <c r="B51" t="s">
        <v>69</v>
      </c>
      <c r="C51">
        <v>34</v>
      </c>
      <c r="D51" t="s">
        <v>1521</v>
      </c>
      <c r="E51" t="s">
        <v>1522</v>
      </c>
      <c r="F51" t="str" cm="1">
        <f t="array" ref="F51">_xlfn.IFS(
E51="Delhi","Delhi",
E51="Ahmedabad","Gujarat",
OR(E51="Mumbai",E51="Pune"),"Maharashtra",
E51="Chennai","Tamil Nadu",
E51="Hyderabad","Telangana",
E51="Kolkata","West Bengal",
E51="Bengaluru","Karnataka"
)</f>
        <v>Maharashtra</v>
      </c>
      <c r="G51" t="s">
        <v>1534</v>
      </c>
      <c r="H51" t="s">
        <v>1540</v>
      </c>
      <c r="I51" t="s">
        <v>1551</v>
      </c>
      <c r="J51" t="s">
        <v>1555</v>
      </c>
      <c r="K51">
        <v>168974</v>
      </c>
      <c r="L51">
        <v>1</v>
      </c>
      <c r="M51">
        <v>4</v>
      </c>
      <c r="N51">
        <v>8</v>
      </c>
      <c r="O51" s="2">
        <v>44498</v>
      </c>
      <c r="P51">
        <v>3</v>
      </c>
      <c r="Q51">
        <v>5</v>
      </c>
      <c r="R51" t="s">
        <v>1558</v>
      </c>
      <c r="S51" t="s">
        <v>1558</v>
      </c>
      <c r="T51">
        <v>0</v>
      </c>
      <c r="U51">
        <v>4</v>
      </c>
    </row>
    <row r="52" spans="1:21" x14ac:dyDescent="0.3">
      <c r="A52">
        <v>10051</v>
      </c>
      <c r="B52" t="s">
        <v>70</v>
      </c>
      <c r="C52">
        <v>28</v>
      </c>
      <c r="D52" t="s">
        <v>1521</v>
      </c>
      <c r="E52" t="s">
        <v>1524</v>
      </c>
      <c r="F52" t="str" cm="1">
        <f t="array" ref="F52">_xlfn.IFS(
E52="Delhi","Delhi",
E52="Ahmedabad","Gujarat",
OR(E52="Mumbai",E52="Pune"),"Maharashtra",
E52="Chennai","Tamil Nadu",
E52="Hyderabad","Telangana",
E52="Kolkata","West Bengal",
E52="Bengaluru","Karnataka"
)</f>
        <v>Telangana</v>
      </c>
      <c r="G52" t="s">
        <v>1530</v>
      </c>
      <c r="H52" t="s">
        <v>1535</v>
      </c>
      <c r="I52" t="s">
        <v>1553</v>
      </c>
      <c r="J52" t="s">
        <v>1556</v>
      </c>
      <c r="K52">
        <v>55793</v>
      </c>
      <c r="L52">
        <v>3</v>
      </c>
      <c r="M52">
        <v>10</v>
      </c>
      <c r="N52">
        <v>10</v>
      </c>
      <c r="O52" s="2">
        <v>44991</v>
      </c>
      <c r="P52">
        <v>2</v>
      </c>
      <c r="Q52">
        <v>4</v>
      </c>
      <c r="R52" t="s">
        <v>1558</v>
      </c>
      <c r="S52" t="s">
        <v>1558</v>
      </c>
      <c r="T52">
        <v>4</v>
      </c>
      <c r="U52">
        <v>2</v>
      </c>
    </row>
    <row r="53" spans="1:21" x14ac:dyDescent="0.3">
      <c r="A53">
        <v>10052</v>
      </c>
      <c r="B53" t="s">
        <v>71</v>
      </c>
      <c r="C53">
        <v>53</v>
      </c>
      <c r="D53" t="s">
        <v>1520</v>
      </c>
      <c r="E53" t="s">
        <v>1522</v>
      </c>
      <c r="F53" t="str" cm="1">
        <f t="array" ref="F53">_xlfn.IFS(
E53="Delhi","Delhi",
E53="Ahmedabad","Gujarat",
OR(E53="Mumbai",E53="Pune"),"Maharashtra",
E53="Chennai","Tamil Nadu",
E53="Hyderabad","Telangana",
E53="Kolkata","West Bengal",
E53="Bengaluru","Karnataka"
)</f>
        <v>Maharashtra</v>
      </c>
      <c r="G53" t="s">
        <v>1534</v>
      </c>
      <c r="H53" t="s">
        <v>1540</v>
      </c>
      <c r="I53" t="s">
        <v>1552</v>
      </c>
      <c r="J53" t="s">
        <v>1555</v>
      </c>
      <c r="K53">
        <v>43300</v>
      </c>
      <c r="L53">
        <v>2</v>
      </c>
      <c r="M53">
        <v>8</v>
      </c>
      <c r="N53">
        <v>14</v>
      </c>
      <c r="O53" s="2">
        <v>43693</v>
      </c>
      <c r="P53">
        <v>4</v>
      </c>
      <c r="Q53">
        <v>2</v>
      </c>
      <c r="R53" t="s">
        <v>1558</v>
      </c>
      <c r="S53" t="s">
        <v>1558</v>
      </c>
      <c r="T53">
        <v>3</v>
      </c>
      <c r="U53">
        <v>4</v>
      </c>
    </row>
    <row r="54" spans="1:21" x14ac:dyDescent="0.3">
      <c r="A54">
        <v>10053</v>
      </c>
      <c r="B54" t="s">
        <v>72</v>
      </c>
      <c r="C54">
        <v>56</v>
      </c>
      <c r="D54" t="s">
        <v>1521</v>
      </c>
      <c r="E54" t="s">
        <v>1525</v>
      </c>
      <c r="F54" t="str" cm="1">
        <f t="array" ref="F54">_xlfn.IFS(
E54="Delhi","Delhi",
E54="Ahmedabad","Gujarat",
OR(E54="Mumbai",E54="Pune"),"Maharashtra",
E54="Chennai","Tamil Nadu",
E54="Hyderabad","Telangana",
E54="Kolkata","West Bengal",
E54="Bengaluru","Karnataka"
)</f>
        <v>West Bengal</v>
      </c>
      <c r="G54" t="s">
        <v>1533</v>
      </c>
      <c r="H54" t="s">
        <v>1546</v>
      </c>
      <c r="I54" t="s">
        <v>1550</v>
      </c>
      <c r="J54" t="s">
        <v>1556</v>
      </c>
      <c r="K54">
        <v>144365</v>
      </c>
      <c r="L54">
        <v>3</v>
      </c>
      <c r="M54">
        <v>10</v>
      </c>
      <c r="N54">
        <v>13</v>
      </c>
      <c r="O54" s="2">
        <v>42865</v>
      </c>
      <c r="P54">
        <v>4</v>
      </c>
      <c r="Q54">
        <v>4</v>
      </c>
      <c r="R54" t="s">
        <v>1558</v>
      </c>
      <c r="S54" t="s">
        <v>1558</v>
      </c>
      <c r="T54">
        <v>5</v>
      </c>
      <c r="U54">
        <v>2</v>
      </c>
    </row>
    <row r="55" spans="1:21" x14ac:dyDescent="0.3">
      <c r="A55">
        <v>10054</v>
      </c>
      <c r="B55" t="s">
        <v>73</v>
      </c>
      <c r="C55">
        <v>29</v>
      </c>
      <c r="D55" t="s">
        <v>1521</v>
      </c>
      <c r="E55" t="s">
        <v>1528</v>
      </c>
      <c r="F55" t="str" cm="1">
        <f t="array" ref="F55">_xlfn.IFS(
E55="Delhi","Delhi",
E55="Ahmedabad","Gujarat",
OR(E55="Mumbai",E55="Pune"),"Maharashtra",
E55="Chennai","Tamil Nadu",
E55="Hyderabad","Telangana",
E55="Kolkata","West Bengal",
E55="Bengaluru","Karnataka"
)</f>
        <v>Delhi</v>
      </c>
      <c r="G55" t="s">
        <v>1534</v>
      </c>
      <c r="H55" t="s">
        <v>1540</v>
      </c>
      <c r="I55" t="s">
        <v>1553</v>
      </c>
      <c r="J55" t="s">
        <v>1555</v>
      </c>
      <c r="K55">
        <v>51309</v>
      </c>
      <c r="L55">
        <v>1</v>
      </c>
      <c r="M55">
        <v>7</v>
      </c>
      <c r="N55">
        <v>8</v>
      </c>
      <c r="O55" s="2">
        <v>45217</v>
      </c>
      <c r="P55">
        <v>1</v>
      </c>
      <c r="Q55">
        <v>4</v>
      </c>
      <c r="R55" t="s">
        <v>1558</v>
      </c>
      <c r="S55" t="s">
        <v>1557</v>
      </c>
      <c r="T55">
        <v>6</v>
      </c>
      <c r="U55">
        <v>3</v>
      </c>
    </row>
    <row r="56" spans="1:21" x14ac:dyDescent="0.3">
      <c r="A56">
        <v>10055</v>
      </c>
      <c r="B56" t="s">
        <v>74</v>
      </c>
      <c r="C56">
        <v>46</v>
      </c>
      <c r="D56" t="s">
        <v>1520</v>
      </c>
      <c r="E56" t="s">
        <v>1529</v>
      </c>
      <c r="F56" t="str" cm="1">
        <f t="array" ref="F56">_xlfn.IFS(
E56="Delhi","Delhi",
E56="Ahmedabad","Gujarat",
OR(E56="Mumbai",E56="Pune"),"Maharashtra",
E56="Chennai","Tamil Nadu",
E56="Hyderabad","Telangana",
E56="Kolkata","West Bengal",
E56="Bengaluru","Karnataka"
)</f>
        <v>Gujarat</v>
      </c>
      <c r="G56" t="s">
        <v>1533</v>
      </c>
      <c r="H56" t="s">
        <v>1538</v>
      </c>
      <c r="I56" t="s">
        <v>1550</v>
      </c>
      <c r="J56" t="s">
        <v>1555</v>
      </c>
      <c r="K56">
        <v>111131</v>
      </c>
      <c r="L56">
        <v>0</v>
      </c>
      <c r="M56">
        <v>21</v>
      </c>
      <c r="N56">
        <v>28</v>
      </c>
      <c r="O56" s="2">
        <v>44022</v>
      </c>
      <c r="P56">
        <v>2</v>
      </c>
      <c r="Q56">
        <v>3</v>
      </c>
      <c r="R56" t="s">
        <v>1558</v>
      </c>
      <c r="S56" t="s">
        <v>1558</v>
      </c>
      <c r="T56">
        <v>1</v>
      </c>
      <c r="U56">
        <v>1</v>
      </c>
    </row>
    <row r="57" spans="1:21" x14ac:dyDescent="0.3">
      <c r="A57">
        <v>10056</v>
      </c>
      <c r="B57" t="s">
        <v>75</v>
      </c>
      <c r="C57">
        <v>27</v>
      </c>
      <c r="D57" t="s">
        <v>1521</v>
      </c>
      <c r="E57" t="s">
        <v>1523</v>
      </c>
      <c r="F57" t="str" cm="1">
        <f t="array" ref="F57">_xlfn.IFS(
E57="Delhi","Delhi",
E57="Ahmedabad","Gujarat",
OR(E57="Mumbai",E57="Pune"),"Maharashtra",
E57="Chennai","Tamil Nadu",
E57="Hyderabad","Telangana",
E57="Kolkata","West Bengal",
E57="Bengaluru","Karnataka"
)</f>
        <v>Tamil Nadu</v>
      </c>
      <c r="G57" t="s">
        <v>1534</v>
      </c>
      <c r="H57" t="s">
        <v>1540</v>
      </c>
      <c r="I57" t="s">
        <v>1552</v>
      </c>
      <c r="J57" t="s">
        <v>1556</v>
      </c>
      <c r="K57">
        <v>68611</v>
      </c>
      <c r="L57">
        <v>1</v>
      </c>
      <c r="M57">
        <v>4</v>
      </c>
      <c r="N57">
        <v>4</v>
      </c>
      <c r="O57" s="2">
        <v>41285</v>
      </c>
      <c r="P57">
        <v>2</v>
      </c>
      <c r="Q57">
        <v>5</v>
      </c>
      <c r="R57" t="s">
        <v>1558</v>
      </c>
      <c r="S57" t="s">
        <v>1557</v>
      </c>
      <c r="T57">
        <v>3</v>
      </c>
      <c r="U57">
        <v>2</v>
      </c>
    </row>
    <row r="58" spans="1:21" x14ac:dyDescent="0.3">
      <c r="A58">
        <v>10057</v>
      </c>
      <c r="B58" t="s">
        <v>76</v>
      </c>
      <c r="C58">
        <v>26</v>
      </c>
      <c r="D58" t="s">
        <v>1521</v>
      </c>
      <c r="E58" t="s">
        <v>1524</v>
      </c>
      <c r="F58" t="str" cm="1">
        <f t="array" ref="F58">_xlfn.IFS(
E58="Delhi","Delhi",
E58="Ahmedabad","Gujarat",
OR(E58="Mumbai",E58="Pune"),"Maharashtra",
E58="Chennai","Tamil Nadu",
E58="Hyderabad","Telangana",
E58="Kolkata","West Bengal",
E58="Bengaluru","Karnataka"
)</f>
        <v>Telangana</v>
      </c>
      <c r="G58" t="s">
        <v>1531</v>
      </c>
      <c r="H58" t="s">
        <v>1542</v>
      </c>
      <c r="I58" t="s">
        <v>1550</v>
      </c>
      <c r="J58" t="s">
        <v>1556</v>
      </c>
      <c r="K58">
        <v>88132</v>
      </c>
      <c r="L58">
        <v>2</v>
      </c>
      <c r="M58">
        <v>7</v>
      </c>
      <c r="N58">
        <v>8</v>
      </c>
      <c r="O58" s="2">
        <v>42811</v>
      </c>
      <c r="P58">
        <v>2</v>
      </c>
      <c r="Q58">
        <v>1</v>
      </c>
      <c r="R58" t="s">
        <v>1558</v>
      </c>
      <c r="S58" t="s">
        <v>1558</v>
      </c>
      <c r="T58">
        <v>3</v>
      </c>
      <c r="U58">
        <v>3</v>
      </c>
    </row>
    <row r="59" spans="1:21" x14ac:dyDescent="0.3">
      <c r="A59">
        <v>10058</v>
      </c>
      <c r="B59" t="s">
        <v>77</v>
      </c>
      <c r="C59">
        <v>48</v>
      </c>
      <c r="D59" t="s">
        <v>1521</v>
      </c>
      <c r="E59" t="s">
        <v>1525</v>
      </c>
      <c r="F59" t="str" cm="1">
        <f t="array" ref="F59">_xlfn.IFS(
E59="Delhi","Delhi",
E59="Ahmedabad","Gujarat",
OR(E59="Mumbai",E59="Pune"),"Maharashtra",
E59="Chennai","Tamil Nadu",
E59="Hyderabad","Telangana",
E59="Kolkata","West Bengal",
E59="Bengaluru","Karnataka"
)</f>
        <v>West Bengal</v>
      </c>
      <c r="G59" t="s">
        <v>1532</v>
      </c>
      <c r="H59" t="s">
        <v>1537</v>
      </c>
      <c r="I59" t="s">
        <v>1552</v>
      </c>
      <c r="J59" t="s">
        <v>1555</v>
      </c>
      <c r="K59">
        <v>144756</v>
      </c>
      <c r="L59">
        <v>2</v>
      </c>
      <c r="M59">
        <v>9</v>
      </c>
      <c r="N59">
        <v>12</v>
      </c>
      <c r="O59" s="2">
        <v>44060</v>
      </c>
      <c r="P59">
        <v>3</v>
      </c>
      <c r="Q59">
        <v>1</v>
      </c>
      <c r="R59" t="s">
        <v>1558</v>
      </c>
      <c r="S59" t="s">
        <v>1558</v>
      </c>
      <c r="T59">
        <v>6</v>
      </c>
      <c r="U59">
        <v>4</v>
      </c>
    </row>
    <row r="60" spans="1:21" x14ac:dyDescent="0.3">
      <c r="A60">
        <v>10059</v>
      </c>
      <c r="B60" t="s">
        <v>78</v>
      </c>
      <c r="C60">
        <v>57</v>
      </c>
      <c r="D60" t="s">
        <v>1520</v>
      </c>
      <c r="E60" t="s">
        <v>1524</v>
      </c>
      <c r="F60" t="str" cm="1">
        <f t="array" ref="F60">_xlfn.IFS(
E60="Delhi","Delhi",
E60="Ahmedabad","Gujarat",
OR(E60="Mumbai",E60="Pune"),"Maharashtra",
E60="Chennai","Tamil Nadu",
E60="Hyderabad","Telangana",
E60="Kolkata","West Bengal",
E60="Bengaluru","Karnataka"
)</f>
        <v>Telangana</v>
      </c>
      <c r="G60" t="s">
        <v>1533</v>
      </c>
      <c r="H60" t="s">
        <v>1545</v>
      </c>
      <c r="I60" t="s">
        <v>1551</v>
      </c>
      <c r="J60" t="s">
        <v>1555</v>
      </c>
      <c r="K60">
        <v>155214</v>
      </c>
      <c r="L60">
        <v>0</v>
      </c>
      <c r="M60">
        <v>9</v>
      </c>
      <c r="N60">
        <v>12</v>
      </c>
      <c r="O60" s="2">
        <v>43795</v>
      </c>
      <c r="P60">
        <v>1</v>
      </c>
      <c r="Q60">
        <v>3</v>
      </c>
      <c r="R60" t="s">
        <v>1557</v>
      </c>
      <c r="S60" t="s">
        <v>1557</v>
      </c>
      <c r="T60">
        <v>6</v>
      </c>
      <c r="U60">
        <v>4</v>
      </c>
    </row>
    <row r="61" spans="1:21" x14ac:dyDescent="0.3">
      <c r="A61">
        <v>10060</v>
      </c>
      <c r="B61" t="s">
        <v>79</v>
      </c>
      <c r="C61">
        <v>44</v>
      </c>
      <c r="D61" t="s">
        <v>1520</v>
      </c>
      <c r="E61" t="s">
        <v>1523</v>
      </c>
      <c r="F61" t="str" cm="1">
        <f t="array" ref="F61">_xlfn.IFS(
E61="Delhi","Delhi",
E61="Ahmedabad","Gujarat",
OR(E61="Mumbai",E61="Pune"),"Maharashtra",
E61="Chennai","Tamil Nadu",
E61="Hyderabad","Telangana",
E61="Kolkata","West Bengal",
E61="Bengaluru","Karnataka"
)</f>
        <v>Tamil Nadu</v>
      </c>
      <c r="G61" t="s">
        <v>1530</v>
      </c>
      <c r="H61" t="s">
        <v>1543</v>
      </c>
      <c r="I61" t="s">
        <v>1552</v>
      </c>
      <c r="J61" t="s">
        <v>1554</v>
      </c>
      <c r="K61">
        <v>48627</v>
      </c>
      <c r="L61">
        <v>2</v>
      </c>
      <c r="M61">
        <v>9</v>
      </c>
      <c r="N61">
        <v>14</v>
      </c>
      <c r="O61" s="2">
        <v>44312</v>
      </c>
      <c r="P61">
        <v>4</v>
      </c>
      <c r="Q61">
        <v>3</v>
      </c>
      <c r="R61" t="s">
        <v>1557</v>
      </c>
      <c r="S61" t="s">
        <v>1557</v>
      </c>
      <c r="T61">
        <v>5</v>
      </c>
      <c r="U61">
        <v>3</v>
      </c>
    </row>
    <row r="62" spans="1:21" x14ac:dyDescent="0.3">
      <c r="A62">
        <v>10061</v>
      </c>
      <c r="B62" t="s">
        <v>80</v>
      </c>
      <c r="C62">
        <v>25</v>
      </c>
      <c r="D62" t="s">
        <v>1520</v>
      </c>
      <c r="E62" t="s">
        <v>1524</v>
      </c>
      <c r="F62" t="str" cm="1">
        <f t="array" ref="F62">_xlfn.IFS(
E62="Delhi","Delhi",
E62="Ahmedabad","Gujarat",
OR(E62="Mumbai",E62="Pune"),"Maharashtra",
E62="Chennai","Tamil Nadu",
E62="Hyderabad","Telangana",
E62="Kolkata","West Bengal",
E62="Bengaluru","Karnataka"
)</f>
        <v>Telangana</v>
      </c>
      <c r="G62" t="s">
        <v>1530</v>
      </c>
      <c r="H62" t="s">
        <v>1547</v>
      </c>
      <c r="I62" t="s">
        <v>1550</v>
      </c>
      <c r="J62" t="s">
        <v>1556</v>
      </c>
      <c r="K62">
        <v>84143</v>
      </c>
      <c r="L62">
        <v>2</v>
      </c>
      <c r="M62">
        <v>6</v>
      </c>
      <c r="N62">
        <v>7</v>
      </c>
      <c r="O62" s="2">
        <v>43905</v>
      </c>
      <c r="P62">
        <v>3</v>
      </c>
      <c r="Q62">
        <v>5</v>
      </c>
      <c r="R62" t="s">
        <v>1557</v>
      </c>
      <c r="S62" t="s">
        <v>1558</v>
      </c>
      <c r="T62">
        <v>3</v>
      </c>
      <c r="U62">
        <v>3</v>
      </c>
    </row>
    <row r="63" spans="1:21" x14ac:dyDescent="0.3">
      <c r="A63">
        <v>10062</v>
      </c>
      <c r="B63" t="s">
        <v>81</v>
      </c>
      <c r="C63">
        <v>35</v>
      </c>
      <c r="D63" t="s">
        <v>1521</v>
      </c>
      <c r="E63" t="s">
        <v>1529</v>
      </c>
      <c r="F63" t="str" cm="1">
        <f t="array" ref="F63">_xlfn.IFS(
E63="Delhi","Delhi",
E63="Ahmedabad","Gujarat",
OR(E63="Mumbai",E63="Pune"),"Maharashtra",
E63="Chennai","Tamil Nadu",
E63="Hyderabad","Telangana",
E63="Kolkata","West Bengal",
E63="Bengaluru","Karnataka"
)</f>
        <v>Gujarat</v>
      </c>
      <c r="G63" t="s">
        <v>1530</v>
      </c>
      <c r="H63" t="s">
        <v>1543</v>
      </c>
      <c r="I63" t="s">
        <v>1552</v>
      </c>
      <c r="J63" t="s">
        <v>1555</v>
      </c>
      <c r="K63">
        <v>31560</v>
      </c>
      <c r="L63">
        <v>3</v>
      </c>
      <c r="M63">
        <v>17</v>
      </c>
      <c r="N63">
        <v>17</v>
      </c>
      <c r="O63" s="2">
        <v>42722</v>
      </c>
      <c r="P63">
        <v>1</v>
      </c>
      <c r="Q63">
        <v>2</v>
      </c>
      <c r="R63" t="s">
        <v>1558</v>
      </c>
      <c r="S63" t="s">
        <v>1558</v>
      </c>
      <c r="T63">
        <v>0</v>
      </c>
      <c r="U63">
        <v>1</v>
      </c>
    </row>
    <row r="64" spans="1:21" x14ac:dyDescent="0.3">
      <c r="A64">
        <v>10063</v>
      </c>
      <c r="B64" t="s">
        <v>82</v>
      </c>
      <c r="C64">
        <v>28</v>
      </c>
      <c r="D64" t="s">
        <v>1520</v>
      </c>
      <c r="E64" t="s">
        <v>1525</v>
      </c>
      <c r="F64" t="str" cm="1">
        <f t="array" ref="F64">_xlfn.IFS(
E64="Delhi","Delhi",
E64="Ahmedabad","Gujarat",
OR(E64="Mumbai",E64="Pune"),"Maharashtra",
E64="Chennai","Tamil Nadu",
E64="Hyderabad","Telangana",
E64="Kolkata","West Bengal",
E64="Bengaluru","Karnataka"
)</f>
        <v>West Bengal</v>
      </c>
      <c r="G64" t="s">
        <v>1533</v>
      </c>
      <c r="H64" t="s">
        <v>1546</v>
      </c>
      <c r="I64" t="s">
        <v>1551</v>
      </c>
      <c r="J64" t="s">
        <v>1556</v>
      </c>
      <c r="K64">
        <v>86551</v>
      </c>
      <c r="L64">
        <v>0</v>
      </c>
      <c r="M64">
        <v>8</v>
      </c>
      <c r="N64">
        <v>10</v>
      </c>
      <c r="O64" s="2">
        <v>44092</v>
      </c>
      <c r="P64">
        <v>4</v>
      </c>
      <c r="Q64">
        <v>5</v>
      </c>
      <c r="R64" t="s">
        <v>1558</v>
      </c>
      <c r="S64" t="s">
        <v>1558</v>
      </c>
      <c r="T64">
        <v>3</v>
      </c>
      <c r="U64">
        <v>3</v>
      </c>
    </row>
    <row r="65" spans="1:21" x14ac:dyDescent="0.3">
      <c r="A65">
        <v>10064</v>
      </c>
      <c r="B65" t="s">
        <v>83</v>
      </c>
      <c r="C65">
        <v>44</v>
      </c>
      <c r="D65" t="s">
        <v>1520</v>
      </c>
      <c r="E65" t="s">
        <v>1523</v>
      </c>
      <c r="F65" t="str" cm="1">
        <f t="array" ref="F65">_xlfn.IFS(
E65="Delhi","Delhi",
E65="Ahmedabad","Gujarat",
OR(E65="Mumbai",E65="Pune"),"Maharashtra",
E65="Chennai","Tamil Nadu",
E65="Hyderabad","Telangana",
E65="Kolkata","West Bengal",
E65="Bengaluru","Karnataka"
)</f>
        <v>Tamil Nadu</v>
      </c>
      <c r="G65" t="s">
        <v>1530</v>
      </c>
      <c r="H65" t="s">
        <v>1543</v>
      </c>
      <c r="I65" t="s">
        <v>1550</v>
      </c>
      <c r="J65" t="s">
        <v>1556</v>
      </c>
      <c r="K65">
        <v>141230</v>
      </c>
      <c r="L65">
        <v>2</v>
      </c>
      <c r="M65">
        <v>14</v>
      </c>
      <c r="N65">
        <v>17</v>
      </c>
      <c r="O65" s="2">
        <v>43880</v>
      </c>
      <c r="P65">
        <v>2</v>
      </c>
      <c r="Q65">
        <v>1</v>
      </c>
      <c r="R65" t="s">
        <v>1557</v>
      </c>
      <c r="S65" t="s">
        <v>1558</v>
      </c>
      <c r="T65">
        <v>6</v>
      </c>
      <c r="U65">
        <v>4</v>
      </c>
    </row>
    <row r="66" spans="1:21" x14ac:dyDescent="0.3">
      <c r="A66">
        <v>10065</v>
      </c>
      <c r="B66" t="s">
        <v>84</v>
      </c>
      <c r="C66">
        <v>34</v>
      </c>
      <c r="D66" t="s">
        <v>1520</v>
      </c>
      <c r="E66" t="s">
        <v>1527</v>
      </c>
      <c r="F66" t="str" cm="1">
        <f t="array" ref="F66">_xlfn.IFS(
E66="Delhi","Delhi",
E66="Ahmedabad","Gujarat",
OR(E66="Mumbai",E66="Pune"),"Maharashtra",
E66="Chennai","Tamil Nadu",
E66="Hyderabad","Telangana",
E66="Kolkata","West Bengal",
E66="Bengaluru","Karnataka"
)</f>
        <v>Karnataka</v>
      </c>
      <c r="G66" t="s">
        <v>1530</v>
      </c>
      <c r="H66" t="s">
        <v>1543</v>
      </c>
      <c r="I66" t="s">
        <v>1551</v>
      </c>
      <c r="J66" t="s">
        <v>1554</v>
      </c>
      <c r="K66">
        <v>38258</v>
      </c>
      <c r="L66">
        <v>2</v>
      </c>
      <c r="M66">
        <v>10</v>
      </c>
      <c r="N66">
        <v>13</v>
      </c>
      <c r="O66" s="2">
        <v>41940</v>
      </c>
      <c r="P66">
        <v>2</v>
      </c>
      <c r="Q66">
        <v>5</v>
      </c>
      <c r="R66" t="s">
        <v>1558</v>
      </c>
      <c r="S66" t="s">
        <v>1558</v>
      </c>
      <c r="T66">
        <v>0</v>
      </c>
      <c r="U66">
        <v>3</v>
      </c>
    </row>
    <row r="67" spans="1:21" x14ac:dyDescent="0.3">
      <c r="A67">
        <v>10066</v>
      </c>
      <c r="B67" t="s">
        <v>85</v>
      </c>
      <c r="C67">
        <v>55</v>
      </c>
      <c r="D67" t="s">
        <v>1521</v>
      </c>
      <c r="E67" t="s">
        <v>1527</v>
      </c>
      <c r="F67" t="str" cm="1">
        <f t="array" ref="F67">_xlfn.IFS(
E67="Delhi","Delhi",
E67="Ahmedabad","Gujarat",
OR(E67="Mumbai",E67="Pune"),"Maharashtra",
E67="Chennai","Tamil Nadu",
E67="Hyderabad","Telangana",
E67="Kolkata","West Bengal",
E67="Bengaluru","Karnataka"
)</f>
        <v>Karnataka</v>
      </c>
      <c r="G67" t="s">
        <v>1531</v>
      </c>
      <c r="H67" t="s">
        <v>1542</v>
      </c>
      <c r="I67" t="s">
        <v>1552</v>
      </c>
      <c r="J67" t="s">
        <v>1554</v>
      </c>
      <c r="K67">
        <v>70743</v>
      </c>
      <c r="L67">
        <v>1</v>
      </c>
      <c r="M67">
        <v>3</v>
      </c>
      <c r="N67">
        <v>3</v>
      </c>
      <c r="O67" s="2">
        <v>41988</v>
      </c>
      <c r="P67">
        <v>3</v>
      </c>
      <c r="Q67">
        <v>1</v>
      </c>
      <c r="R67" t="s">
        <v>1557</v>
      </c>
      <c r="S67" t="s">
        <v>1558</v>
      </c>
      <c r="T67">
        <v>1</v>
      </c>
      <c r="U67">
        <v>4</v>
      </c>
    </row>
    <row r="68" spans="1:21" x14ac:dyDescent="0.3">
      <c r="A68">
        <v>10067</v>
      </c>
      <c r="B68" t="s">
        <v>86</v>
      </c>
      <c r="C68">
        <v>25</v>
      </c>
      <c r="D68" t="s">
        <v>1521</v>
      </c>
      <c r="E68" t="s">
        <v>1522</v>
      </c>
      <c r="F68" t="str" cm="1">
        <f t="array" ref="F68">_xlfn.IFS(
E68="Delhi","Delhi",
E68="Ahmedabad","Gujarat",
OR(E68="Mumbai",E68="Pune"),"Maharashtra",
E68="Chennai","Tamil Nadu",
E68="Hyderabad","Telangana",
E68="Kolkata","West Bengal",
E68="Bengaluru","Karnataka"
)</f>
        <v>Maharashtra</v>
      </c>
      <c r="G68" t="s">
        <v>1532</v>
      </c>
      <c r="H68" t="s">
        <v>1549</v>
      </c>
      <c r="I68" t="s">
        <v>1552</v>
      </c>
      <c r="J68" t="s">
        <v>1556</v>
      </c>
      <c r="K68">
        <v>142512</v>
      </c>
      <c r="L68">
        <v>0</v>
      </c>
      <c r="M68">
        <v>5</v>
      </c>
      <c r="N68">
        <v>7</v>
      </c>
      <c r="O68" s="2">
        <v>41802</v>
      </c>
      <c r="P68">
        <v>1</v>
      </c>
      <c r="Q68">
        <v>4</v>
      </c>
      <c r="R68" t="s">
        <v>1558</v>
      </c>
      <c r="S68" t="s">
        <v>1558</v>
      </c>
      <c r="T68">
        <v>6</v>
      </c>
      <c r="U68">
        <v>4</v>
      </c>
    </row>
    <row r="69" spans="1:21" x14ac:dyDescent="0.3">
      <c r="A69">
        <v>10068</v>
      </c>
      <c r="B69" t="s">
        <v>87</v>
      </c>
      <c r="C69">
        <v>27</v>
      </c>
      <c r="D69" t="s">
        <v>1521</v>
      </c>
      <c r="E69" t="s">
        <v>1524</v>
      </c>
      <c r="F69" t="str" cm="1">
        <f t="array" ref="F69">_xlfn.IFS(
E69="Delhi","Delhi",
E69="Ahmedabad","Gujarat",
OR(E69="Mumbai",E69="Pune"),"Maharashtra",
E69="Chennai","Tamil Nadu",
E69="Hyderabad","Telangana",
E69="Kolkata","West Bengal",
E69="Bengaluru","Karnataka"
)</f>
        <v>Telangana</v>
      </c>
      <c r="G69" t="s">
        <v>1534</v>
      </c>
      <c r="H69" t="s">
        <v>1539</v>
      </c>
      <c r="I69" t="s">
        <v>1552</v>
      </c>
      <c r="J69" t="s">
        <v>1556</v>
      </c>
      <c r="K69">
        <v>141277</v>
      </c>
      <c r="L69">
        <v>4</v>
      </c>
      <c r="M69">
        <v>1</v>
      </c>
      <c r="N69">
        <v>2</v>
      </c>
      <c r="O69" s="2">
        <v>43547</v>
      </c>
      <c r="P69">
        <v>3</v>
      </c>
      <c r="Q69">
        <v>4</v>
      </c>
      <c r="R69" t="s">
        <v>1558</v>
      </c>
      <c r="S69" t="s">
        <v>1557</v>
      </c>
      <c r="T69">
        <v>4</v>
      </c>
      <c r="U69">
        <v>4</v>
      </c>
    </row>
    <row r="70" spans="1:21" x14ac:dyDescent="0.3">
      <c r="A70">
        <v>10069</v>
      </c>
      <c r="B70" t="s">
        <v>88</v>
      </c>
      <c r="C70">
        <v>28</v>
      </c>
      <c r="D70" t="s">
        <v>1520</v>
      </c>
      <c r="E70" t="s">
        <v>1525</v>
      </c>
      <c r="F70" t="str" cm="1">
        <f t="array" ref="F70">_xlfn.IFS(
E70="Delhi","Delhi",
E70="Ahmedabad","Gujarat",
OR(E70="Mumbai",E70="Pune"),"Maharashtra",
E70="Chennai","Tamil Nadu",
E70="Hyderabad","Telangana",
E70="Kolkata","West Bengal",
E70="Bengaluru","Karnataka"
)</f>
        <v>West Bengal</v>
      </c>
      <c r="G70" t="s">
        <v>1530</v>
      </c>
      <c r="H70" t="s">
        <v>1543</v>
      </c>
      <c r="I70" t="s">
        <v>1550</v>
      </c>
      <c r="J70" t="s">
        <v>1556</v>
      </c>
      <c r="K70">
        <v>137740</v>
      </c>
      <c r="L70">
        <v>3</v>
      </c>
      <c r="M70">
        <v>7</v>
      </c>
      <c r="N70">
        <v>10</v>
      </c>
      <c r="O70" s="2">
        <v>44298</v>
      </c>
      <c r="P70">
        <v>3</v>
      </c>
      <c r="Q70">
        <v>3</v>
      </c>
      <c r="R70" t="s">
        <v>1558</v>
      </c>
      <c r="S70" t="s">
        <v>1558</v>
      </c>
      <c r="T70">
        <v>2</v>
      </c>
      <c r="U70">
        <v>2</v>
      </c>
    </row>
    <row r="71" spans="1:21" x14ac:dyDescent="0.3">
      <c r="A71">
        <v>10070</v>
      </c>
      <c r="B71" t="s">
        <v>89</v>
      </c>
      <c r="C71">
        <v>26</v>
      </c>
      <c r="D71" t="s">
        <v>1520</v>
      </c>
      <c r="E71" t="s">
        <v>1523</v>
      </c>
      <c r="F71" t="str" cm="1">
        <f t="array" ref="F71">_xlfn.IFS(
E71="Delhi","Delhi",
E71="Ahmedabad","Gujarat",
OR(E71="Mumbai",E71="Pune"),"Maharashtra",
E71="Chennai","Tamil Nadu",
E71="Hyderabad","Telangana",
E71="Kolkata","West Bengal",
E71="Bengaluru","Karnataka"
)</f>
        <v>Tamil Nadu</v>
      </c>
      <c r="G71" t="s">
        <v>1534</v>
      </c>
      <c r="H71" t="s">
        <v>1540</v>
      </c>
      <c r="I71" t="s">
        <v>1550</v>
      </c>
      <c r="J71" t="s">
        <v>1556</v>
      </c>
      <c r="K71">
        <v>49439</v>
      </c>
      <c r="L71">
        <v>2</v>
      </c>
      <c r="M71">
        <v>6</v>
      </c>
      <c r="N71">
        <v>7</v>
      </c>
      <c r="O71" s="2">
        <v>43961</v>
      </c>
      <c r="P71">
        <v>4</v>
      </c>
      <c r="Q71">
        <v>1</v>
      </c>
      <c r="R71" t="s">
        <v>1558</v>
      </c>
      <c r="S71" t="s">
        <v>1558</v>
      </c>
      <c r="T71">
        <v>2</v>
      </c>
      <c r="U71">
        <v>3</v>
      </c>
    </row>
    <row r="72" spans="1:21" x14ac:dyDescent="0.3">
      <c r="A72">
        <v>10071</v>
      </c>
      <c r="B72" t="s">
        <v>90</v>
      </c>
      <c r="C72">
        <v>57</v>
      </c>
      <c r="D72" t="s">
        <v>1520</v>
      </c>
      <c r="E72" t="s">
        <v>1523</v>
      </c>
      <c r="F72" t="str" cm="1">
        <f t="array" ref="F72">_xlfn.IFS(
E72="Delhi","Delhi",
E72="Ahmedabad","Gujarat",
OR(E72="Mumbai",E72="Pune"),"Maharashtra",
E72="Chennai","Tamil Nadu",
E72="Hyderabad","Telangana",
E72="Kolkata","West Bengal",
E72="Bengaluru","Karnataka"
)</f>
        <v>Tamil Nadu</v>
      </c>
      <c r="G72" t="s">
        <v>1533</v>
      </c>
      <c r="H72" t="s">
        <v>1545</v>
      </c>
      <c r="I72" t="s">
        <v>1550</v>
      </c>
      <c r="J72" t="s">
        <v>1556</v>
      </c>
      <c r="K72">
        <v>65561</v>
      </c>
      <c r="L72">
        <v>4</v>
      </c>
      <c r="M72">
        <v>21</v>
      </c>
      <c r="N72">
        <v>28</v>
      </c>
      <c r="O72" s="2">
        <v>42746</v>
      </c>
      <c r="P72">
        <v>2</v>
      </c>
      <c r="Q72">
        <v>4</v>
      </c>
      <c r="R72" t="s">
        <v>1558</v>
      </c>
      <c r="S72" t="s">
        <v>1558</v>
      </c>
      <c r="T72">
        <v>6</v>
      </c>
      <c r="U72">
        <v>1</v>
      </c>
    </row>
    <row r="73" spans="1:21" x14ac:dyDescent="0.3">
      <c r="A73">
        <v>10072</v>
      </c>
      <c r="B73" t="s">
        <v>91</v>
      </c>
      <c r="C73">
        <v>38</v>
      </c>
      <c r="D73" t="s">
        <v>1520</v>
      </c>
      <c r="E73" t="s">
        <v>1528</v>
      </c>
      <c r="F73" t="str" cm="1">
        <f t="array" ref="F73">_xlfn.IFS(
E73="Delhi","Delhi",
E73="Ahmedabad","Gujarat",
OR(E73="Mumbai",E73="Pune"),"Maharashtra",
E73="Chennai","Tamil Nadu",
E73="Hyderabad","Telangana",
E73="Kolkata","West Bengal",
E73="Bengaluru","Karnataka"
)</f>
        <v>Delhi</v>
      </c>
      <c r="G73" t="s">
        <v>1532</v>
      </c>
      <c r="H73" t="s">
        <v>1548</v>
      </c>
      <c r="I73" t="s">
        <v>1553</v>
      </c>
      <c r="J73" t="s">
        <v>1554</v>
      </c>
      <c r="K73">
        <v>72294</v>
      </c>
      <c r="L73">
        <v>1</v>
      </c>
      <c r="M73">
        <v>8</v>
      </c>
      <c r="N73">
        <v>12</v>
      </c>
      <c r="O73" s="2">
        <v>43692</v>
      </c>
      <c r="P73">
        <v>1</v>
      </c>
      <c r="Q73">
        <v>1</v>
      </c>
      <c r="R73" t="s">
        <v>1558</v>
      </c>
      <c r="S73" t="s">
        <v>1558</v>
      </c>
      <c r="T73">
        <v>5</v>
      </c>
      <c r="U73">
        <v>2</v>
      </c>
    </row>
    <row r="74" spans="1:21" x14ac:dyDescent="0.3">
      <c r="A74">
        <v>10073</v>
      </c>
      <c r="B74" t="s">
        <v>92</v>
      </c>
      <c r="C74">
        <v>50</v>
      </c>
      <c r="D74" t="s">
        <v>1521</v>
      </c>
      <c r="E74" t="s">
        <v>1526</v>
      </c>
      <c r="F74" t="str" cm="1">
        <f t="array" ref="F74">_xlfn.IFS(
E74="Delhi","Delhi",
E74="Ahmedabad","Gujarat",
OR(E74="Mumbai",E74="Pune"),"Maharashtra",
E74="Chennai","Tamil Nadu",
E74="Hyderabad","Telangana",
E74="Kolkata","West Bengal",
E74="Bengaluru","Karnataka"
)</f>
        <v>Maharashtra</v>
      </c>
      <c r="G74" t="s">
        <v>1534</v>
      </c>
      <c r="H74" t="s">
        <v>1544</v>
      </c>
      <c r="I74" t="s">
        <v>1550</v>
      </c>
      <c r="J74" t="s">
        <v>1554</v>
      </c>
      <c r="K74">
        <v>66263</v>
      </c>
      <c r="L74">
        <v>1</v>
      </c>
      <c r="M74">
        <v>11</v>
      </c>
      <c r="N74">
        <v>15</v>
      </c>
      <c r="O74" s="2">
        <v>43566</v>
      </c>
      <c r="P74">
        <v>1</v>
      </c>
      <c r="Q74">
        <v>1</v>
      </c>
      <c r="R74" t="s">
        <v>1558</v>
      </c>
      <c r="S74" t="s">
        <v>1558</v>
      </c>
      <c r="T74">
        <v>2</v>
      </c>
      <c r="U74">
        <v>4</v>
      </c>
    </row>
    <row r="75" spans="1:21" x14ac:dyDescent="0.3">
      <c r="A75">
        <v>10074</v>
      </c>
      <c r="B75" t="s">
        <v>93</v>
      </c>
      <c r="C75">
        <v>49</v>
      </c>
      <c r="D75" t="s">
        <v>1521</v>
      </c>
      <c r="E75" t="s">
        <v>1529</v>
      </c>
      <c r="F75" t="str" cm="1">
        <f t="array" ref="F75">_xlfn.IFS(
E75="Delhi","Delhi",
E75="Ahmedabad","Gujarat",
OR(E75="Mumbai",E75="Pune"),"Maharashtra",
E75="Chennai","Tamil Nadu",
E75="Hyderabad","Telangana",
E75="Kolkata","West Bengal",
E75="Bengaluru","Karnataka"
)</f>
        <v>Gujarat</v>
      </c>
      <c r="G75" t="s">
        <v>1534</v>
      </c>
      <c r="H75" t="s">
        <v>1544</v>
      </c>
      <c r="I75" t="s">
        <v>1552</v>
      </c>
      <c r="J75" t="s">
        <v>1554</v>
      </c>
      <c r="K75">
        <v>96609</v>
      </c>
      <c r="L75">
        <v>1</v>
      </c>
      <c r="M75">
        <v>6</v>
      </c>
      <c r="N75">
        <v>14</v>
      </c>
      <c r="O75" s="2">
        <v>41841</v>
      </c>
      <c r="P75">
        <v>4</v>
      </c>
      <c r="Q75">
        <v>5</v>
      </c>
      <c r="R75" t="s">
        <v>1558</v>
      </c>
      <c r="S75" t="s">
        <v>1558</v>
      </c>
      <c r="T75">
        <v>0</v>
      </c>
      <c r="U75">
        <v>1</v>
      </c>
    </row>
    <row r="76" spans="1:21" x14ac:dyDescent="0.3">
      <c r="A76">
        <v>10075</v>
      </c>
      <c r="B76" t="s">
        <v>94</v>
      </c>
      <c r="C76">
        <v>34</v>
      </c>
      <c r="D76" t="s">
        <v>1520</v>
      </c>
      <c r="E76" t="s">
        <v>1528</v>
      </c>
      <c r="F76" t="str" cm="1">
        <f t="array" ref="F76">_xlfn.IFS(
E76="Delhi","Delhi",
E76="Ahmedabad","Gujarat",
OR(E76="Mumbai",E76="Pune"),"Maharashtra",
E76="Chennai","Tamil Nadu",
E76="Hyderabad","Telangana",
E76="Kolkata","West Bengal",
E76="Bengaluru","Karnataka"
)</f>
        <v>Delhi</v>
      </c>
      <c r="G76" t="s">
        <v>1531</v>
      </c>
      <c r="H76" t="s">
        <v>1536</v>
      </c>
      <c r="I76" t="s">
        <v>1551</v>
      </c>
      <c r="J76" t="s">
        <v>1556</v>
      </c>
      <c r="K76">
        <v>91982</v>
      </c>
      <c r="L76">
        <v>4</v>
      </c>
      <c r="M76">
        <v>9</v>
      </c>
      <c r="N76">
        <v>14</v>
      </c>
      <c r="O76" s="2">
        <v>41891</v>
      </c>
      <c r="P76">
        <v>2</v>
      </c>
      <c r="Q76">
        <v>5</v>
      </c>
      <c r="R76" t="s">
        <v>1557</v>
      </c>
      <c r="S76" t="s">
        <v>1558</v>
      </c>
      <c r="T76">
        <v>4</v>
      </c>
      <c r="U76">
        <v>3</v>
      </c>
    </row>
    <row r="77" spans="1:21" x14ac:dyDescent="0.3">
      <c r="A77">
        <v>10076</v>
      </c>
      <c r="B77" t="s">
        <v>95</v>
      </c>
      <c r="C77">
        <v>23</v>
      </c>
      <c r="D77" t="s">
        <v>1521</v>
      </c>
      <c r="E77" t="s">
        <v>1525</v>
      </c>
      <c r="F77" t="str" cm="1">
        <f t="array" ref="F77">_xlfn.IFS(
E77="Delhi","Delhi",
E77="Ahmedabad","Gujarat",
OR(E77="Mumbai",E77="Pune"),"Maharashtra",
E77="Chennai","Tamil Nadu",
E77="Hyderabad","Telangana",
E77="Kolkata","West Bengal",
E77="Bengaluru","Karnataka"
)</f>
        <v>West Bengal</v>
      </c>
      <c r="G77" t="s">
        <v>1530</v>
      </c>
      <c r="H77" t="s">
        <v>1547</v>
      </c>
      <c r="I77" t="s">
        <v>1552</v>
      </c>
      <c r="J77" t="s">
        <v>1554</v>
      </c>
      <c r="K77">
        <v>29912</v>
      </c>
      <c r="L77">
        <v>3</v>
      </c>
      <c r="M77">
        <v>3</v>
      </c>
      <c r="N77">
        <v>4</v>
      </c>
      <c r="O77" s="2">
        <v>43473</v>
      </c>
      <c r="P77">
        <v>1</v>
      </c>
      <c r="Q77">
        <v>3</v>
      </c>
      <c r="R77" t="s">
        <v>1558</v>
      </c>
      <c r="S77" t="s">
        <v>1558</v>
      </c>
      <c r="T77">
        <v>1</v>
      </c>
      <c r="U77">
        <v>4</v>
      </c>
    </row>
    <row r="78" spans="1:21" x14ac:dyDescent="0.3">
      <c r="A78">
        <v>10077</v>
      </c>
      <c r="B78" t="s">
        <v>96</v>
      </c>
      <c r="C78">
        <v>48</v>
      </c>
      <c r="D78" t="s">
        <v>1520</v>
      </c>
      <c r="E78" t="s">
        <v>1523</v>
      </c>
      <c r="F78" t="str" cm="1">
        <f t="array" ref="F78">_xlfn.IFS(
E78="Delhi","Delhi",
E78="Ahmedabad","Gujarat",
OR(E78="Mumbai",E78="Pune"),"Maharashtra",
E78="Chennai","Tamil Nadu",
E78="Hyderabad","Telangana",
E78="Kolkata","West Bengal",
E78="Bengaluru","Karnataka"
)</f>
        <v>Tamil Nadu</v>
      </c>
      <c r="G78" t="s">
        <v>1533</v>
      </c>
      <c r="H78" t="s">
        <v>1545</v>
      </c>
      <c r="I78" t="s">
        <v>1551</v>
      </c>
      <c r="J78" t="s">
        <v>1556</v>
      </c>
      <c r="K78">
        <v>88783</v>
      </c>
      <c r="L78">
        <v>1</v>
      </c>
      <c r="M78">
        <v>13</v>
      </c>
      <c r="N78">
        <v>19</v>
      </c>
      <c r="O78" s="2">
        <v>45201</v>
      </c>
      <c r="P78">
        <v>1</v>
      </c>
      <c r="Q78">
        <v>5</v>
      </c>
      <c r="R78" t="s">
        <v>1557</v>
      </c>
      <c r="S78" t="s">
        <v>1558</v>
      </c>
      <c r="T78">
        <v>5</v>
      </c>
      <c r="U78">
        <v>1</v>
      </c>
    </row>
    <row r="79" spans="1:21" x14ac:dyDescent="0.3">
      <c r="A79">
        <v>10078</v>
      </c>
      <c r="B79" t="s">
        <v>97</v>
      </c>
      <c r="C79">
        <v>33</v>
      </c>
      <c r="D79" t="s">
        <v>1521</v>
      </c>
      <c r="E79" t="s">
        <v>1528</v>
      </c>
      <c r="F79" t="str" cm="1">
        <f t="array" ref="F79">_xlfn.IFS(
E79="Delhi","Delhi",
E79="Ahmedabad","Gujarat",
OR(E79="Mumbai",E79="Pune"),"Maharashtra",
E79="Chennai","Tamil Nadu",
E79="Hyderabad","Telangana",
E79="Kolkata","West Bengal",
E79="Bengaluru","Karnataka"
)</f>
        <v>Delhi</v>
      </c>
      <c r="G79" t="s">
        <v>1532</v>
      </c>
      <c r="H79" t="s">
        <v>1548</v>
      </c>
      <c r="I79" t="s">
        <v>1550</v>
      </c>
      <c r="J79" t="s">
        <v>1554</v>
      </c>
      <c r="K79">
        <v>117038</v>
      </c>
      <c r="L79">
        <v>3</v>
      </c>
      <c r="M79">
        <v>4</v>
      </c>
      <c r="N79">
        <v>7</v>
      </c>
      <c r="O79" s="2">
        <v>41751</v>
      </c>
      <c r="P79">
        <v>4</v>
      </c>
      <c r="Q79">
        <v>5</v>
      </c>
      <c r="R79" t="s">
        <v>1557</v>
      </c>
      <c r="S79" t="s">
        <v>1557</v>
      </c>
      <c r="T79">
        <v>6</v>
      </c>
      <c r="U79">
        <v>4</v>
      </c>
    </row>
    <row r="80" spans="1:21" x14ac:dyDescent="0.3">
      <c r="A80">
        <v>10079</v>
      </c>
      <c r="B80" t="s">
        <v>98</v>
      </c>
      <c r="C80">
        <v>41</v>
      </c>
      <c r="D80" t="s">
        <v>1521</v>
      </c>
      <c r="E80" t="s">
        <v>1524</v>
      </c>
      <c r="F80" t="str" cm="1">
        <f t="array" ref="F80">_xlfn.IFS(
E80="Delhi","Delhi",
E80="Ahmedabad","Gujarat",
OR(E80="Mumbai",E80="Pune"),"Maharashtra",
E80="Chennai","Tamil Nadu",
E80="Hyderabad","Telangana",
E80="Kolkata","West Bengal",
E80="Bengaluru","Karnataka"
)</f>
        <v>Telangana</v>
      </c>
      <c r="G80" t="s">
        <v>1532</v>
      </c>
      <c r="H80" t="s">
        <v>1548</v>
      </c>
      <c r="I80" t="s">
        <v>1550</v>
      </c>
      <c r="J80" t="s">
        <v>1556</v>
      </c>
      <c r="K80">
        <v>64572</v>
      </c>
      <c r="L80">
        <v>4</v>
      </c>
      <c r="M80">
        <v>14</v>
      </c>
      <c r="N80">
        <v>15</v>
      </c>
      <c r="O80" s="2">
        <v>44750</v>
      </c>
      <c r="P80">
        <v>1</v>
      </c>
      <c r="Q80">
        <v>3</v>
      </c>
      <c r="R80" t="s">
        <v>1558</v>
      </c>
      <c r="S80" t="s">
        <v>1558</v>
      </c>
      <c r="T80">
        <v>3</v>
      </c>
      <c r="U80">
        <v>4</v>
      </c>
    </row>
    <row r="81" spans="1:21" x14ac:dyDescent="0.3">
      <c r="A81">
        <v>10080</v>
      </c>
      <c r="B81" t="s">
        <v>99</v>
      </c>
      <c r="C81">
        <v>44</v>
      </c>
      <c r="D81" t="s">
        <v>1521</v>
      </c>
      <c r="E81" t="s">
        <v>1522</v>
      </c>
      <c r="F81" t="str" cm="1">
        <f t="array" ref="F81">_xlfn.IFS(
E81="Delhi","Delhi",
E81="Ahmedabad","Gujarat",
OR(E81="Mumbai",E81="Pune"),"Maharashtra",
E81="Chennai","Tamil Nadu",
E81="Hyderabad","Telangana",
E81="Kolkata","West Bengal",
E81="Bengaluru","Karnataka"
)</f>
        <v>Maharashtra</v>
      </c>
      <c r="G81" t="s">
        <v>1530</v>
      </c>
      <c r="H81" t="s">
        <v>1535</v>
      </c>
      <c r="I81" t="s">
        <v>1553</v>
      </c>
      <c r="J81" t="s">
        <v>1555</v>
      </c>
      <c r="K81">
        <v>45114</v>
      </c>
      <c r="L81">
        <v>1</v>
      </c>
      <c r="M81">
        <v>20</v>
      </c>
      <c r="N81">
        <v>21</v>
      </c>
      <c r="O81" s="2">
        <v>45062</v>
      </c>
      <c r="P81">
        <v>3</v>
      </c>
      <c r="Q81">
        <v>5</v>
      </c>
      <c r="R81" t="s">
        <v>1558</v>
      </c>
      <c r="S81" t="s">
        <v>1558</v>
      </c>
      <c r="T81">
        <v>3</v>
      </c>
      <c r="U81">
        <v>2</v>
      </c>
    </row>
    <row r="82" spans="1:21" x14ac:dyDescent="0.3">
      <c r="A82">
        <v>10081</v>
      </c>
      <c r="B82" t="s">
        <v>100</v>
      </c>
      <c r="C82">
        <v>27</v>
      </c>
      <c r="D82" t="s">
        <v>1521</v>
      </c>
      <c r="E82" t="s">
        <v>1529</v>
      </c>
      <c r="F82" t="str" cm="1">
        <f t="array" ref="F82">_xlfn.IFS(
E82="Delhi","Delhi",
E82="Ahmedabad","Gujarat",
OR(E82="Mumbai",E82="Pune"),"Maharashtra",
E82="Chennai","Tamil Nadu",
E82="Hyderabad","Telangana",
E82="Kolkata","West Bengal",
E82="Bengaluru","Karnataka"
)</f>
        <v>Gujarat</v>
      </c>
      <c r="G82" t="s">
        <v>1530</v>
      </c>
      <c r="H82" t="s">
        <v>1547</v>
      </c>
      <c r="I82" t="s">
        <v>1551</v>
      </c>
      <c r="J82" t="s">
        <v>1556</v>
      </c>
      <c r="K82">
        <v>47106</v>
      </c>
      <c r="L82">
        <v>2</v>
      </c>
      <c r="M82">
        <v>8</v>
      </c>
      <c r="N82">
        <v>9</v>
      </c>
      <c r="O82" s="2">
        <v>41229</v>
      </c>
      <c r="P82">
        <v>3</v>
      </c>
      <c r="Q82">
        <v>4</v>
      </c>
      <c r="R82" t="s">
        <v>1557</v>
      </c>
      <c r="S82" t="s">
        <v>1558</v>
      </c>
      <c r="T82">
        <v>3</v>
      </c>
      <c r="U82">
        <v>3</v>
      </c>
    </row>
    <row r="83" spans="1:21" x14ac:dyDescent="0.3">
      <c r="A83">
        <v>10082</v>
      </c>
      <c r="B83" t="s">
        <v>101</v>
      </c>
      <c r="C83">
        <v>42</v>
      </c>
      <c r="D83" t="s">
        <v>1520</v>
      </c>
      <c r="E83" t="s">
        <v>1528</v>
      </c>
      <c r="F83" t="str" cm="1">
        <f t="array" ref="F83">_xlfn.IFS(
E83="Delhi","Delhi",
E83="Ahmedabad","Gujarat",
OR(E83="Mumbai",E83="Pune"),"Maharashtra",
E83="Chennai","Tamil Nadu",
E83="Hyderabad","Telangana",
E83="Kolkata","West Bengal",
E83="Bengaluru","Karnataka"
)</f>
        <v>Delhi</v>
      </c>
      <c r="G83" t="s">
        <v>1532</v>
      </c>
      <c r="H83" t="s">
        <v>1549</v>
      </c>
      <c r="I83" t="s">
        <v>1552</v>
      </c>
      <c r="J83" t="s">
        <v>1554</v>
      </c>
      <c r="K83">
        <v>111426</v>
      </c>
      <c r="L83">
        <v>4</v>
      </c>
      <c r="M83">
        <v>3</v>
      </c>
      <c r="N83">
        <v>11</v>
      </c>
      <c r="O83" s="2">
        <v>44075</v>
      </c>
      <c r="P83">
        <v>2</v>
      </c>
      <c r="Q83">
        <v>3</v>
      </c>
      <c r="R83" t="s">
        <v>1557</v>
      </c>
      <c r="S83" t="s">
        <v>1558</v>
      </c>
      <c r="T83">
        <v>2</v>
      </c>
      <c r="U83">
        <v>4</v>
      </c>
    </row>
    <row r="84" spans="1:21" x14ac:dyDescent="0.3">
      <c r="A84">
        <v>10083</v>
      </c>
      <c r="B84" t="s">
        <v>102</v>
      </c>
      <c r="C84">
        <v>26</v>
      </c>
      <c r="D84" t="s">
        <v>1521</v>
      </c>
      <c r="E84" t="s">
        <v>1526</v>
      </c>
      <c r="F84" t="str" cm="1">
        <f t="array" ref="F84">_xlfn.IFS(
E84="Delhi","Delhi",
E84="Ahmedabad","Gujarat",
OR(E84="Mumbai",E84="Pune"),"Maharashtra",
E84="Chennai","Tamil Nadu",
E84="Hyderabad","Telangana",
E84="Kolkata","West Bengal",
E84="Bengaluru","Karnataka"
)</f>
        <v>Maharashtra</v>
      </c>
      <c r="G84" t="s">
        <v>1531</v>
      </c>
      <c r="H84" t="s">
        <v>1541</v>
      </c>
      <c r="I84" t="s">
        <v>1553</v>
      </c>
      <c r="J84" t="s">
        <v>1555</v>
      </c>
      <c r="K84">
        <v>171518</v>
      </c>
      <c r="L84">
        <v>2</v>
      </c>
      <c r="M84">
        <v>6</v>
      </c>
      <c r="N84">
        <v>8</v>
      </c>
      <c r="O84" s="2">
        <v>41955</v>
      </c>
      <c r="P84">
        <v>1</v>
      </c>
      <c r="Q84">
        <v>3</v>
      </c>
      <c r="R84" t="s">
        <v>1558</v>
      </c>
      <c r="S84" t="s">
        <v>1558</v>
      </c>
      <c r="T84">
        <v>2</v>
      </c>
      <c r="U84">
        <v>2</v>
      </c>
    </row>
    <row r="85" spans="1:21" x14ac:dyDescent="0.3">
      <c r="A85">
        <v>10084</v>
      </c>
      <c r="B85" t="s">
        <v>103</v>
      </c>
      <c r="C85">
        <v>52</v>
      </c>
      <c r="D85" t="s">
        <v>1520</v>
      </c>
      <c r="E85" t="s">
        <v>1522</v>
      </c>
      <c r="F85" t="str" cm="1">
        <f t="array" ref="F85">_xlfn.IFS(
E85="Delhi","Delhi",
E85="Ahmedabad","Gujarat",
OR(E85="Mumbai",E85="Pune"),"Maharashtra",
E85="Chennai","Tamil Nadu",
E85="Hyderabad","Telangana",
E85="Kolkata","West Bengal",
E85="Bengaluru","Karnataka"
)</f>
        <v>Maharashtra</v>
      </c>
      <c r="G85" t="s">
        <v>1531</v>
      </c>
      <c r="H85" t="s">
        <v>1536</v>
      </c>
      <c r="I85" t="s">
        <v>1552</v>
      </c>
      <c r="J85" t="s">
        <v>1555</v>
      </c>
      <c r="K85">
        <v>84386</v>
      </c>
      <c r="L85">
        <v>1</v>
      </c>
      <c r="M85">
        <v>4</v>
      </c>
      <c r="N85">
        <v>6</v>
      </c>
      <c r="O85" s="2">
        <v>41541</v>
      </c>
      <c r="P85">
        <v>4</v>
      </c>
      <c r="Q85">
        <v>2</v>
      </c>
      <c r="R85" t="s">
        <v>1557</v>
      </c>
      <c r="S85" t="s">
        <v>1558</v>
      </c>
      <c r="T85">
        <v>1</v>
      </c>
      <c r="U85">
        <v>2</v>
      </c>
    </row>
    <row r="86" spans="1:21" x14ac:dyDescent="0.3">
      <c r="A86">
        <v>10085</v>
      </c>
      <c r="B86" t="s">
        <v>104</v>
      </c>
      <c r="C86">
        <v>49</v>
      </c>
      <c r="D86" t="s">
        <v>1520</v>
      </c>
      <c r="E86" t="s">
        <v>1529</v>
      </c>
      <c r="F86" t="str" cm="1">
        <f t="array" ref="F86">_xlfn.IFS(
E86="Delhi","Delhi",
E86="Ahmedabad","Gujarat",
OR(E86="Mumbai",E86="Pune"),"Maharashtra",
E86="Chennai","Tamil Nadu",
E86="Hyderabad","Telangana",
E86="Kolkata","West Bengal",
E86="Bengaluru","Karnataka"
)</f>
        <v>Gujarat</v>
      </c>
      <c r="G86" t="s">
        <v>1532</v>
      </c>
      <c r="H86" t="s">
        <v>1549</v>
      </c>
      <c r="I86" t="s">
        <v>1551</v>
      </c>
      <c r="J86" t="s">
        <v>1555</v>
      </c>
      <c r="K86">
        <v>132704</v>
      </c>
      <c r="L86">
        <v>1</v>
      </c>
      <c r="M86">
        <v>11</v>
      </c>
      <c r="N86">
        <v>14</v>
      </c>
      <c r="O86" s="2">
        <v>44547</v>
      </c>
      <c r="P86">
        <v>3</v>
      </c>
      <c r="Q86">
        <v>4</v>
      </c>
      <c r="R86" t="s">
        <v>1558</v>
      </c>
      <c r="S86" t="s">
        <v>1558</v>
      </c>
      <c r="T86">
        <v>6</v>
      </c>
      <c r="U86">
        <v>2</v>
      </c>
    </row>
    <row r="87" spans="1:21" x14ac:dyDescent="0.3">
      <c r="A87">
        <v>10086</v>
      </c>
      <c r="B87" t="s">
        <v>105</v>
      </c>
      <c r="C87">
        <v>57</v>
      </c>
      <c r="D87" t="s">
        <v>1521</v>
      </c>
      <c r="E87" t="s">
        <v>1528</v>
      </c>
      <c r="F87" t="str" cm="1">
        <f t="array" ref="F87">_xlfn.IFS(
E87="Delhi","Delhi",
E87="Ahmedabad","Gujarat",
OR(E87="Mumbai",E87="Pune"),"Maharashtra",
E87="Chennai","Tamil Nadu",
E87="Hyderabad","Telangana",
E87="Kolkata","West Bengal",
E87="Bengaluru","Karnataka"
)</f>
        <v>Delhi</v>
      </c>
      <c r="G87" t="s">
        <v>1533</v>
      </c>
      <c r="H87" t="s">
        <v>1538</v>
      </c>
      <c r="I87" t="s">
        <v>1551</v>
      </c>
      <c r="J87" t="s">
        <v>1555</v>
      </c>
      <c r="K87">
        <v>146026</v>
      </c>
      <c r="L87">
        <v>1</v>
      </c>
      <c r="M87">
        <v>24</v>
      </c>
      <c r="N87">
        <v>28</v>
      </c>
      <c r="O87" s="2">
        <v>44037</v>
      </c>
      <c r="P87">
        <v>3</v>
      </c>
      <c r="Q87">
        <v>1</v>
      </c>
      <c r="R87" t="s">
        <v>1558</v>
      </c>
      <c r="S87" t="s">
        <v>1558</v>
      </c>
      <c r="T87">
        <v>5</v>
      </c>
      <c r="U87">
        <v>4</v>
      </c>
    </row>
    <row r="88" spans="1:21" x14ac:dyDescent="0.3">
      <c r="A88">
        <v>10087</v>
      </c>
      <c r="B88" t="s">
        <v>106</v>
      </c>
      <c r="C88">
        <v>27</v>
      </c>
      <c r="D88" t="s">
        <v>1520</v>
      </c>
      <c r="E88" t="s">
        <v>1525</v>
      </c>
      <c r="F88" t="str" cm="1">
        <f t="array" ref="F88">_xlfn.IFS(
E88="Delhi","Delhi",
E88="Ahmedabad","Gujarat",
OR(E88="Mumbai",E88="Pune"),"Maharashtra",
E88="Chennai","Tamil Nadu",
E88="Hyderabad","Telangana",
E88="Kolkata","West Bengal",
E88="Bengaluru","Karnataka"
)</f>
        <v>West Bengal</v>
      </c>
      <c r="G88" t="s">
        <v>1533</v>
      </c>
      <c r="H88" t="s">
        <v>1538</v>
      </c>
      <c r="I88" t="s">
        <v>1550</v>
      </c>
      <c r="J88" t="s">
        <v>1554</v>
      </c>
      <c r="K88">
        <v>99727</v>
      </c>
      <c r="L88">
        <v>3</v>
      </c>
      <c r="M88">
        <v>1</v>
      </c>
      <c r="N88">
        <v>3</v>
      </c>
      <c r="O88" s="2">
        <v>43143</v>
      </c>
      <c r="P88">
        <v>3</v>
      </c>
      <c r="Q88">
        <v>1</v>
      </c>
      <c r="R88" t="s">
        <v>1558</v>
      </c>
      <c r="S88" t="s">
        <v>1558</v>
      </c>
      <c r="T88">
        <v>3</v>
      </c>
      <c r="U88">
        <v>1</v>
      </c>
    </row>
    <row r="89" spans="1:21" x14ac:dyDescent="0.3">
      <c r="A89">
        <v>10088</v>
      </c>
      <c r="B89" t="s">
        <v>107</v>
      </c>
      <c r="C89">
        <v>44</v>
      </c>
      <c r="D89" t="s">
        <v>1520</v>
      </c>
      <c r="E89" t="s">
        <v>1523</v>
      </c>
      <c r="F89" t="str" cm="1">
        <f t="array" ref="F89">_xlfn.IFS(
E89="Delhi","Delhi",
E89="Ahmedabad","Gujarat",
OR(E89="Mumbai",E89="Pune"),"Maharashtra",
E89="Chennai","Tamil Nadu",
E89="Hyderabad","Telangana",
E89="Kolkata","West Bengal",
E89="Bengaluru","Karnataka"
)</f>
        <v>Tamil Nadu</v>
      </c>
      <c r="G89" t="s">
        <v>1534</v>
      </c>
      <c r="H89" t="s">
        <v>1539</v>
      </c>
      <c r="I89" t="s">
        <v>1551</v>
      </c>
      <c r="J89" t="s">
        <v>1554</v>
      </c>
      <c r="K89">
        <v>126231</v>
      </c>
      <c r="L89">
        <v>0</v>
      </c>
      <c r="M89">
        <v>2</v>
      </c>
      <c r="N89">
        <v>7</v>
      </c>
      <c r="O89" s="2">
        <v>42748</v>
      </c>
      <c r="P89">
        <v>3</v>
      </c>
      <c r="Q89">
        <v>4</v>
      </c>
      <c r="R89" t="s">
        <v>1557</v>
      </c>
      <c r="S89" t="s">
        <v>1558</v>
      </c>
      <c r="T89">
        <v>5</v>
      </c>
      <c r="U89">
        <v>2</v>
      </c>
    </row>
    <row r="90" spans="1:21" x14ac:dyDescent="0.3">
      <c r="A90">
        <v>10089</v>
      </c>
      <c r="B90" t="s">
        <v>108</v>
      </c>
      <c r="C90">
        <v>21</v>
      </c>
      <c r="D90" t="s">
        <v>1520</v>
      </c>
      <c r="E90" t="s">
        <v>1525</v>
      </c>
      <c r="F90" t="str" cm="1">
        <f t="array" ref="F90">_xlfn.IFS(
E90="Delhi","Delhi",
E90="Ahmedabad","Gujarat",
OR(E90="Mumbai",E90="Pune"),"Maharashtra",
E90="Chennai","Tamil Nadu",
E90="Hyderabad","Telangana",
E90="Kolkata","West Bengal",
E90="Bengaluru","Karnataka"
)</f>
        <v>West Bengal</v>
      </c>
      <c r="G90" t="s">
        <v>1534</v>
      </c>
      <c r="H90" t="s">
        <v>1544</v>
      </c>
      <c r="I90" t="s">
        <v>1550</v>
      </c>
      <c r="J90" t="s">
        <v>1556</v>
      </c>
      <c r="K90">
        <v>29981</v>
      </c>
      <c r="L90">
        <v>1</v>
      </c>
      <c r="M90">
        <v>2</v>
      </c>
      <c r="N90">
        <v>3</v>
      </c>
      <c r="O90" s="2">
        <v>42133</v>
      </c>
      <c r="P90">
        <v>3</v>
      </c>
      <c r="Q90">
        <v>1</v>
      </c>
      <c r="R90" t="s">
        <v>1558</v>
      </c>
      <c r="S90" t="s">
        <v>1558</v>
      </c>
      <c r="T90">
        <v>0</v>
      </c>
      <c r="U90">
        <v>2</v>
      </c>
    </row>
    <row r="91" spans="1:21" x14ac:dyDescent="0.3">
      <c r="A91">
        <v>10090</v>
      </c>
      <c r="B91" t="s">
        <v>109</v>
      </c>
      <c r="C91">
        <v>50</v>
      </c>
      <c r="D91" t="s">
        <v>1520</v>
      </c>
      <c r="E91" t="s">
        <v>1528</v>
      </c>
      <c r="F91" t="str" cm="1">
        <f t="array" ref="F91">_xlfn.IFS(
E91="Delhi","Delhi",
E91="Ahmedabad","Gujarat",
OR(E91="Mumbai",E91="Pune"),"Maharashtra",
E91="Chennai","Tamil Nadu",
E91="Hyderabad","Telangana",
E91="Kolkata","West Bengal",
E91="Bengaluru","Karnataka"
)</f>
        <v>Delhi</v>
      </c>
      <c r="G91" t="s">
        <v>1534</v>
      </c>
      <c r="H91" t="s">
        <v>1539</v>
      </c>
      <c r="I91" t="s">
        <v>1552</v>
      </c>
      <c r="J91" t="s">
        <v>1556</v>
      </c>
      <c r="K91">
        <v>54060</v>
      </c>
      <c r="L91">
        <v>0</v>
      </c>
      <c r="M91">
        <v>15</v>
      </c>
      <c r="N91">
        <v>23</v>
      </c>
      <c r="O91" s="2">
        <v>41043</v>
      </c>
      <c r="P91">
        <v>3</v>
      </c>
      <c r="Q91">
        <v>2</v>
      </c>
      <c r="R91" t="s">
        <v>1558</v>
      </c>
      <c r="S91" t="s">
        <v>1558</v>
      </c>
      <c r="T91">
        <v>4</v>
      </c>
      <c r="U91">
        <v>4</v>
      </c>
    </row>
    <row r="92" spans="1:21" x14ac:dyDescent="0.3">
      <c r="A92">
        <v>10091</v>
      </c>
      <c r="B92" t="s">
        <v>110</v>
      </c>
      <c r="C92">
        <v>26</v>
      </c>
      <c r="D92" t="s">
        <v>1521</v>
      </c>
      <c r="E92" t="s">
        <v>1522</v>
      </c>
      <c r="F92" t="str" cm="1">
        <f t="array" ref="F92">_xlfn.IFS(
E92="Delhi","Delhi",
E92="Ahmedabad","Gujarat",
OR(E92="Mumbai",E92="Pune"),"Maharashtra",
E92="Chennai","Tamil Nadu",
E92="Hyderabad","Telangana",
E92="Kolkata","West Bengal",
E92="Bengaluru","Karnataka"
)</f>
        <v>Maharashtra</v>
      </c>
      <c r="G92" t="s">
        <v>1531</v>
      </c>
      <c r="H92" t="s">
        <v>1541</v>
      </c>
      <c r="I92" t="s">
        <v>1553</v>
      </c>
      <c r="J92" t="s">
        <v>1556</v>
      </c>
      <c r="K92">
        <v>42741</v>
      </c>
      <c r="L92">
        <v>0</v>
      </c>
      <c r="M92">
        <v>8</v>
      </c>
      <c r="N92">
        <v>8</v>
      </c>
      <c r="O92" s="2">
        <v>45065</v>
      </c>
      <c r="P92">
        <v>4</v>
      </c>
      <c r="Q92">
        <v>3</v>
      </c>
      <c r="R92" t="s">
        <v>1558</v>
      </c>
      <c r="S92" t="s">
        <v>1558</v>
      </c>
      <c r="T92">
        <v>2</v>
      </c>
      <c r="U92">
        <v>1</v>
      </c>
    </row>
    <row r="93" spans="1:21" x14ac:dyDescent="0.3">
      <c r="A93">
        <v>10092</v>
      </c>
      <c r="B93" t="s">
        <v>111</v>
      </c>
      <c r="C93">
        <v>43</v>
      </c>
      <c r="D93" t="s">
        <v>1520</v>
      </c>
      <c r="E93" t="s">
        <v>1528</v>
      </c>
      <c r="F93" t="str" cm="1">
        <f t="array" ref="F93">_xlfn.IFS(
E93="Delhi","Delhi",
E93="Ahmedabad","Gujarat",
OR(E93="Mumbai",E93="Pune"),"Maharashtra",
E93="Chennai","Tamil Nadu",
E93="Hyderabad","Telangana",
E93="Kolkata","West Bengal",
E93="Bengaluru","Karnataka"
)</f>
        <v>Delhi</v>
      </c>
      <c r="G93" t="s">
        <v>1533</v>
      </c>
      <c r="H93" t="s">
        <v>1545</v>
      </c>
      <c r="I93" t="s">
        <v>1553</v>
      </c>
      <c r="J93" t="s">
        <v>1555</v>
      </c>
      <c r="K93">
        <v>52174</v>
      </c>
      <c r="L93">
        <v>3</v>
      </c>
      <c r="M93">
        <v>24</v>
      </c>
      <c r="N93">
        <v>25</v>
      </c>
      <c r="O93" s="2">
        <v>42001</v>
      </c>
      <c r="P93">
        <v>2</v>
      </c>
      <c r="Q93">
        <v>2</v>
      </c>
      <c r="R93" t="s">
        <v>1557</v>
      </c>
      <c r="S93" t="s">
        <v>1558</v>
      </c>
      <c r="T93">
        <v>0</v>
      </c>
      <c r="U93">
        <v>4</v>
      </c>
    </row>
    <row r="94" spans="1:21" x14ac:dyDescent="0.3">
      <c r="A94">
        <v>10093</v>
      </c>
      <c r="B94" t="s">
        <v>112</v>
      </c>
      <c r="C94">
        <v>33</v>
      </c>
      <c r="D94" t="s">
        <v>1520</v>
      </c>
      <c r="E94" t="s">
        <v>1529</v>
      </c>
      <c r="F94" t="str" cm="1">
        <f t="array" ref="F94">_xlfn.IFS(
E94="Delhi","Delhi",
E94="Ahmedabad","Gujarat",
OR(E94="Mumbai",E94="Pune"),"Maharashtra",
E94="Chennai","Tamil Nadu",
E94="Hyderabad","Telangana",
E94="Kolkata","West Bengal",
E94="Bengaluru","Karnataka"
)</f>
        <v>Gujarat</v>
      </c>
      <c r="G94" t="s">
        <v>1530</v>
      </c>
      <c r="H94" t="s">
        <v>1547</v>
      </c>
      <c r="I94" t="s">
        <v>1552</v>
      </c>
      <c r="J94" t="s">
        <v>1554</v>
      </c>
      <c r="K94">
        <v>77289</v>
      </c>
      <c r="L94">
        <v>1</v>
      </c>
      <c r="M94">
        <v>1</v>
      </c>
      <c r="N94">
        <v>6</v>
      </c>
      <c r="O94" s="2">
        <v>43449</v>
      </c>
      <c r="P94">
        <v>3</v>
      </c>
      <c r="Q94">
        <v>3</v>
      </c>
      <c r="R94" t="s">
        <v>1558</v>
      </c>
      <c r="S94" t="s">
        <v>1558</v>
      </c>
      <c r="T94">
        <v>6</v>
      </c>
      <c r="U94">
        <v>1</v>
      </c>
    </row>
    <row r="95" spans="1:21" x14ac:dyDescent="0.3">
      <c r="A95">
        <v>10094</v>
      </c>
      <c r="B95" t="s">
        <v>113</v>
      </c>
      <c r="C95">
        <v>28</v>
      </c>
      <c r="D95" t="s">
        <v>1521</v>
      </c>
      <c r="E95" t="s">
        <v>1529</v>
      </c>
      <c r="F95" t="str" cm="1">
        <f t="array" ref="F95">_xlfn.IFS(
E95="Delhi","Delhi",
E95="Ahmedabad","Gujarat",
OR(E95="Mumbai",E95="Pune"),"Maharashtra",
E95="Chennai","Tamil Nadu",
E95="Hyderabad","Telangana",
E95="Kolkata","West Bengal",
E95="Bengaluru","Karnataka"
)</f>
        <v>Gujarat</v>
      </c>
      <c r="G95" t="s">
        <v>1533</v>
      </c>
      <c r="H95" t="s">
        <v>1546</v>
      </c>
      <c r="I95" t="s">
        <v>1552</v>
      </c>
      <c r="J95" t="s">
        <v>1555</v>
      </c>
      <c r="K95">
        <v>139544</v>
      </c>
      <c r="L95">
        <v>2</v>
      </c>
      <c r="M95">
        <v>6</v>
      </c>
      <c r="N95">
        <v>10</v>
      </c>
      <c r="O95" s="2">
        <v>44076</v>
      </c>
      <c r="P95">
        <v>1</v>
      </c>
      <c r="Q95">
        <v>4</v>
      </c>
      <c r="R95" t="s">
        <v>1558</v>
      </c>
      <c r="S95" t="s">
        <v>1558</v>
      </c>
      <c r="T95">
        <v>0</v>
      </c>
      <c r="U95">
        <v>4</v>
      </c>
    </row>
    <row r="96" spans="1:21" x14ac:dyDescent="0.3">
      <c r="A96">
        <v>10095</v>
      </c>
      <c r="B96" t="s">
        <v>114</v>
      </c>
      <c r="C96">
        <v>55</v>
      </c>
      <c r="D96" t="s">
        <v>1521</v>
      </c>
      <c r="E96" t="s">
        <v>1525</v>
      </c>
      <c r="F96" t="str" cm="1">
        <f t="array" ref="F96">_xlfn.IFS(
E96="Delhi","Delhi",
E96="Ahmedabad","Gujarat",
OR(E96="Mumbai",E96="Pune"),"Maharashtra",
E96="Chennai","Tamil Nadu",
E96="Hyderabad","Telangana",
E96="Kolkata","West Bengal",
E96="Bengaluru","Karnataka"
)</f>
        <v>West Bengal</v>
      </c>
      <c r="G96" t="s">
        <v>1532</v>
      </c>
      <c r="H96" t="s">
        <v>1549</v>
      </c>
      <c r="I96" t="s">
        <v>1551</v>
      </c>
      <c r="J96" t="s">
        <v>1555</v>
      </c>
      <c r="K96">
        <v>109203</v>
      </c>
      <c r="L96">
        <v>3</v>
      </c>
      <c r="M96">
        <v>3</v>
      </c>
      <c r="N96">
        <v>4</v>
      </c>
      <c r="O96" s="2">
        <v>43595</v>
      </c>
      <c r="P96">
        <v>3</v>
      </c>
      <c r="Q96">
        <v>4</v>
      </c>
      <c r="R96" t="s">
        <v>1558</v>
      </c>
      <c r="S96" t="s">
        <v>1558</v>
      </c>
      <c r="T96">
        <v>0</v>
      </c>
      <c r="U96">
        <v>3</v>
      </c>
    </row>
    <row r="97" spans="1:21" x14ac:dyDescent="0.3">
      <c r="A97">
        <v>10096</v>
      </c>
      <c r="B97" t="s">
        <v>115</v>
      </c>
      <c r="C97">
        <v>38</v>
      </c>
      <c r="D97" t="s">
        <v>1520</v>
      </c>
      <c r="E97" t="s">
        <v>1528</v>
      </c>
      <c r="F97" t="str" cm="1">
        <f t="array" ref="F97">_xlfn.IFS(
E97="Delhi","Delhi",
E97="Ahmedabad","Gujarat",
OR(E97="Mumbai",E97="Pune"),"Maharashtra",
E97="Chennai","Tamil Nadu",
E97="Hyderabad","Telangana",
E97="Kolkata","West Bengal",
E97="Bengaluru","Karnataka"
)</f>
        <v>Delhi</v>
      </c>
      <c r="G97" t="s">
        <v>1532</v>
      </c>
      <c r="H97" t="s">
        <v>1537</v>
      </c>
      <c r="I97" t="s">
        <v>1550</v>
      </c>
      <c r="J97" t="s">
        <v>1554</v>
      </c>
      <c r="K97">
        <v>44671</v>
      </c>
      <c r="L97">
        <v>4</v>
      </c>
      <c r="M97">
        <v>20</v>
      </c>
      <c r="N97">
        <v>20</v>
      </c>
      <c r="O97" s="2">
        <v>43885</v>
      </c>
      <c r="P97">
        <v>4</v>
      </c>
      <c r="Q97">
        <v>1</v>
      </c>
      <c r="R97" t="s">
        <v>1558</v>
      </c>
      <c r="S97" t="s">
        <v>1558</v>
      </c>
      <c r="T97">
        <v>1</v>
      </c>
      <c r="U97">
        <v>1</v>
      </c>
    </row>
    <row r="98" spans="1:21" x14ac:dyDescent="0.3">
      <c r="A98">
        <v>10097</v>
      </c>
      <c r="B98" t="s">
        <v>116</v>
      </c>
      <c r="C98">
        <v>44</v>
      </c>
      <c r="D98" t="s">
        <v>1521</v>
      </c>
      <c r="E98" t="s">
        <v>1523</v>
      </c>
      <c r="F98" t="str" cm="1">
        <f t="array" ref="F98">_xlfn.IFS(
E98="Delhi","Delhi",
E98="Ahmedabad","Gujarat",
OR(E98="Mumbai",E98="Pune"),"Maharashtra",
E98="Chennai","Tamil Nadu",
E98="Hyderabad","Telangana",
E98="Kolkata","West Bengal",
E98="Bengaluru","Karnataka"
)</f>
        <v>Tamil Nadu</v>
      </c>
      <c r="G98" t="s">
        <v>1531</v>
      </c>
      <c r="H98" t="s">
        <v>1541</v>
      </c>
      <c r="I98" t="s">
        <v>1553</v>
      </c>
      <c r="J98" t="s">
        <v>1554</v>
      </c>
      <c r="K98">
        <v>125362</v>
      </c>
      <c r="L98">
        <v>4</v>
      </c>
      <c r="M98">
        <v>18</v>
      </c>
      <c r="N98">
        <v>18</v>
      </c>
      <c r="O98" s="2">
        <v>42165</v>
      </c>
      <c r="P98">
        <v>2</v>
      </c>
      <c r="Q98">
        <v>5</v>
      </c>
      <c r="R98" t="s">
        <v>1558</v>
      </c>
      <c r="S98" t="s">
        <v>1558</v>
      </c>
      <c r="T98">
        <v>2</v>
      </c>
      <c r="U98">
        <v>4</v>
      </c>
    </row>
    <row r="99" spans="1:21" x14ac:dyDescent="0.3">
      <c r="A99">
        <v>10098</v>
      </c>
      <c r="B99" t="s">
        <v>117</v>
      </c>
      <c r="C99">
        <v>38</v>
      </c>
      <c r="D99" t="s">
        <v>1520</v>
      </c>
      <c r="E99" t="s">
        <v>1526</v>
      </c>
      <c r="F99" t="str" cm="1">
        <f t="array" ref="F99">_xlfn.IFS(
E99="Delhi","Delhi",
E99="Ahmedabad","Gujarat",
OR(E99="Mumbai",E99="Pune"),"Maharashtra",
E99="Chennai","Tamil Nadu",
E99="Hyderabad","Telangana",
E99="Kolkata","West Bengal",
E99="Bengaluru","Karnataka"
)</f>
        <v>Maharashtra</v>
      </c>
      <c r="G99" t="s">
        <v>1533</v>
      </c>
      <c r="H99" t="s">
        <v>1538</v>
      </c>
      <c r="I99" t="s">
        <v>1552</v>
      </c>
      <c r="J99" t="s">
        <v>1556</v>
      </c>
      <c r="K99">
        <v>54739</v>
      </c>
      <c r="L99">
        <v>3</v>
      </c>
      <c r="M99">
        <v>0</v>
      </c>
      <c r="N99">
        <v>2</v>
      </c>
      <c r="O99" s="2">
        <v>44997</v>
      </c>
      <c r="P99">
        <v>2</v>
      </c>
      <c r="Q99">
        <v>5</v>
      </c>
      <c r="R99" t="s">
        <v>1558</v>
      </c>
      <c r="S99" t="s">
        <v>1558</v>
      </c>
      <c r="T99">
        <v>2</v>
      </c>
      <c r="U99">
        <v>4</v>
      </c>
    </row>
    <row r="100" spans="1:21" x14ac:dyDescent="0.3">
      <c r="A100">
        <v>10099</v>
      </c>
      <c r="B100" t="s">
        <v>118</v>
      </c>
      <c r="C100">
        <v>29</v>
      </c>
      <c r="D100" t="s">
        <v>1520</v>
      </c>
      <c r="E100" t="s">
        <v>1523</v>
      </c>
      <c r="F100" t="str" cm="1">
        <f t="array" ref="F100">_xlfn.IFS(
E100="Delhi","Delhi",
E100="Ahmedabad","Gujarat",
OR(E100="Mumbai",E100="Pune"),"Maharashtra",
E100="Chennai","Tamil Nadu",
E100="Hyderabad","Telangana",
E100="Kolkata","West Bengal",
E100="Bengaluru","Karnataka"
)</f>
        <v>Tamil Nadu</v>
      </c>
      <c r="G100" t="s">
        <v>1531</v>
      </c>
      <c r="H100" t="s">
        <v>1542</v>
      </c>
      <c r="I100" t="s">
        <v>1552</v>
      </c>
      <c r="J100" t="s">
        <v>1555</v>
      </c>
      <c r="K100">
        <v>143500</v>
      </c>
      <c r="L100">
        <v>0</v>
      </c>
      <c r="M100">
        <v>2</v>
      </c>
      <c r="N100">
        <v>9</v>
      </c>
      <c r="O100" s="2">
        <v>41628</v>
      </c>
      <c r="P100">
        <v>3</v>
      </c>
      <c r="Q100">
        <v>3</v>
      </c>
      <c r="R100" t="s">
        <v>1558</v>
      </c>
      <c r="S100" t="s">
        <v>1558</v>
      </c>
      <c r="T100">
        <v>6</v>
      </c>
      <c r="U100">
        <v>2</v>
      </c>
    </row>
    <row r="101" spans="1:21" x14ac:dyDescent="0.3">
      <c r="A101">
        <v>10100</v>
      </c>
      <c r="B101" t="s">
        <v>119</v>
      </c>
      <c r="C101">
        <v>53</v>
      </c>
      <c r="D101" t="s">
        <v>1520</v>
      </c>
      <c r="E101" t="s">
        <v>1523</v>
      </c>
      <c r="F101" t="str" cm="1">
        <f t="array" ref="F101">_xlfn.IFS(
E101="Delhi","Delhi",
E101="Ahmedabad","Gujarat",
OR(E101="Mumbai",E101="Pune"),"Maharashtra",
E101="Chennai","Tamil Nadu",
E101="Hyderabad","Telangana",
E101="Kolkata","West Bengal",
E101="Bengaluru","Karnataka"
)</f>
        <v>Tamil Nadu</v>
      </c>
      <c r="G101" t="s">
        <v>1531</v>
      </c>
      <c r="H101" t="s">
        <v>1536</v>
      </c>
      <c r="I101" t="s">
        <v>1553</v>
      </c>
      <c r="J101" t="s">
        <v>1555</v>
      </c>
      <c r="K101">
        <v>56814</v>
      </c>
      <c r="L101">
        <v>1</v>
      </c>
      <c r="M101">
        <v>6</v>
      </c>
      <c r="N101">
        <v>8</v>
      </c>
      <c r="O101" s="2">
        <v>42848</v>
      </c>
      <c r="P101">
        <v>1</v>
      </c>
      <c r="Q101">
        <v>1</v>
      </c>
      <c r="R101" t="s">
        <v>1558</v>
      </c>
      <c r="S101" t="s">
        <v>1557</v>
      </c>
      <c r="T101">
        <v>2</v>
      </c>
      <c r="U101">
        <v>4</v>
      </c>
    </row>
    <row r="102" spans="1:21" x14ac:dyDescent="0.3">
      <c r="A102">
        <v>10101</v>
      </c>
      <c r="B102" t="s">
        <v>120</v>
      </c>
      <c r="C102">
        <v>47</v>
      </c>
      <c r="D102" t="s">
        <v>1521</v>
      </c>
      <c r="E102" t="s">
        <v>1523</v>
      </c>
      <c r="F102" t="str" cm="1">
        <f t="array" ref="F102">_xlfn.IFS(
E102="Delhi","Delhi",
E102="Ahmedabad","Gujarat",
OR(E102="Mumbai",E102="Pune"),"Maharashtra",
E102="Chennai","Tamil Nadu",
E102="Hyderabad","Telangana",
E102="Kolkata","West Bengal",
E102="Bengaluru","Karnataka"
)</f>
        <v>Tamil Nadu</v>
      </c>
      <c r="G102" t="s">
        <v>1534</v>
      </c>
      <c r="H102" t="s">
        <v>1539</v>
      </c>
      <c r="I102" t="s">
        <v>1551</v>
      </c>
      <c r="J102" t="s">
        <v>1555</v>
      </c>
      <c r="K102">
        <v>175706</v>
      </c>
      <c r="L102">
        <v>4</v>
      </c>
      <c r="M102">
        <v>2</v>
      </c>
      <c r="N102">
        <v>4</v>
      </c>
      <c r="O102" s="2">
        <v>43506</v>
      </c>
      <c r="P102">
        <v>2</v>
      </c>
      <c r="Q102">
        <v>2</v>
      </c>
      <c r="R102" t="s">
        <v>1558</v>
      </c>
      <c r="S102" t="s">
        <v>1558</v>
      </c>
      <c r="T102">
        <v>3</v>
      </c>
      <c r="U102">
        <v>1</v>
      </c>
    </row>
    <row r="103" spans="1:21" x14ac:dyDescent="0.3">
      <c r="A103">
        <v>10102</v>
      </c>
      <c r="B103" t="s">
        <v>121</v>
      </c>
      <c r="C103">
        <v>30</v>
      </c>
      <c r="D103" t="s">
        <v>1521</v>
      </c>
      <c r="E103" t="s">
        <v>1524</v>
      </c>
      <c r="F103" t="str" cm="1">
        <f t="array" ref="F103">_xlfn.IFS(
E103="Delhi","Delhi",
E103="Ahmedabad","Gujarat",
OR(E103="Mumbai",E103="Pune"),"Maharashtra",
E103="Chennai","Tamil Nadu",
E103="Hyderabad","Telangana",
E103="Kolkata","West Bengal",
E103="Bengaluru","Karnataka"
)</f>
        <v>Telangana</v>
      </c>
      <c r="G103" t="s">
        <v>1530</v>
      </c>
      <c r="H103" t="s">
        <v>1543</v>
      </c>
      <c r="I103" t="s">
        <v>1550</v>
      </c>
      <c r="J103" t="s">
        <v>1556</v>
      </c>
      <c r="K103">
        <v>68163</v>
      </c>
      <c r="L103">
        <v>1</v>
      </c>
      <c r="M103">
        <v>2</v>
      </c>
      <c r="N103">
        <v>7</v>
      </c>
      <c r="O103" s="2">
        <v>42756</v>
      </c>
      <c r="P103">
        <v>3</v>
      </c>
      <c r="Q103">
        <v>2</v>
      </c>
      <c r="R103" t="s">
        <v>1558</v>
      </c>
      <c r="S103" t="s">
        <v>1558</v>
      </c>
      <c r="T103">
        <v>5</v>
      </c>
      <c r="U103">
        <v>3</v>
      </c>
    </row>
    <row r="104" spans="1:21" x14ac:dyDescent="0.3">
      <c r="A104">
        <v>10103</v>
      </c>
      <c r="B104" t="s">
        <v>122</v>
      </c>
      <c r="C104">
        <v>26</v>
      </c>
      <c r="D104" t="s">
        <v>1520</v>
      </c>
      <c r="E104" t="s">
        <v>1522</v>
      </c>
      <c r="F104" t="str" cm="1">
        <f t="array" ref="F104">_xlfn.IFS(
E104="Delhi","Delhi",
E104="Ahmedabad","Gujarat",
OR(E104="Mumbai",E104="Pune"),"Maharashtra",
E104="Chennai","Tamil Nadu",
E104="Hyderabad","Telangana",
E104="Kolkata","West Bengal",
E104="Bengaluru","Karnataka"
)</f>
        <v>Maharashtra</v>
      </c>
      <c r="G104" t="s">
        <v>1532</v>
      </c>
      <c r="H104" t="s">
        <v>1548</v>
      </c>
      <c r="I104" t="s">
        <v>1550</v>
      </c>
      <c r="J104" t="s">
        <v>1554</v>
      </c>
      <c r="K104">
        <v>177212</v>
      </c>
      <c r="L104">
        <v>4</v>
      </c>
      <c r="M104">
        <v>2</v>
      </c>
      <c r="N104">
        <v>4</v>
      </c>
      <c r="O104" s="2">
        <v>43674</v>
      </c>
      <c r="P104">
        <v>3</v>
      </c>
      <c r="Q104">
        <v>2</v>
      </c>
      <c r="R104" t="s">
        <v>1558</v>
      </c>
      <c r="S104" t="s">
        <v>1558</v>
      </c>
      <c r="T104">
        <v>6</v>
      </c>
      <c r="U104">
        <v>4</v>
      </c>
    </row>
    <row r="105" spans="1:21" x14ac:dyDescent="0.3">
      <c r="A105">
        <v>10104</v>
      </c>
      <c r="B105" t="s">
        <v>123</v>
      </c>
      <c r="C105">
        <v>22</v>
      </c>
      <c r="D105" t="s">
        <v>1521</v>
      </c>
      <c r="E105" t="s">
        <v>1525</v>
      </c>
      <c r="F105" t="str" cm="1">
        <f t="array" ref="F105">_xlfn.IFS(
E105="Delhi","Delhi",
E105="Ahmedabad","Gujarat",
OR(E105="Mumbai",E105="Pune"),"Maharashtra",
E105="Chennai","Tamil Nadu",
E105="Hyderabad","Telangana",
E105="Kolkata","West Bengal",
E105="Bengaluru","Karnataka"
)</f>
        <v>West Bengal</v>
      </c>
      <c r="G105" t="s">
        <v>1532</v>
      </c>
      <c r="H105" t="s">
        <v>1548</v>
      </c>
      <c r="I105" t="s">
        <v>1552</v>
      </c>
      <c r="J105" t="s">
        <v>1556</v>
      </c>
      <c r="K105">
        <v>168019</v>
      </c>
      <c r="L105">
        <v>0</v>
      </c>
      <c r="M105">
        <v>2</v>
      </c>
      <c r="N105">
        <v>4</v>
      </c>
      <c r="O105" s="2">
        <v>44865</v>
      </c>
      <c r="P105">
        <v>1</v>
      </c>
      <c r="Q105">
        <v>2</v>
      </c>
      <c r="R105" t="s">
        <v>1557</v>
      </c>
      <c r="S105" t="s">
        <v>1558</v>
      </c>
      <c r="T105">
        <v>3</v>
      </c>
      <c r="U105">
        <v>4</v>
      </c>
    </row>
    <row r="106" spans="1:21" x14ac:dyDescent="0.3">
      <c r="A106">
        <v>10105</v>
      </c>
      <c r="B106" t="s">
        <v>124</v>
      </c>
      <c r="C106">
        <v>34</v>
      </c>
      <c r="D106" t="s">
        <v>1521</v>
      </c>
      <c r="E106" t="s">
        <v>1523</v>
      </c>
      <c r="F106" t="str" cm="1">
        <f t="array" ref="F106">_xlfn.IFS(
E106="Delhi","Delhi",
E106="Ahmedabad","Gujarat",
OR(E106="Mumbai",E106="Pune"),"Maharashtra",
E106="Chennai","Tamil Nadu",
E106="Hyderabad","Telangana",
E106="Kolkata","West Bengal",
E106="Bengaluru","Karnataka"
)</f>
        <v>Tamil Nadu</v>
      </c>
      <c r="G106" t="s">
        <v>1534</v>
      </c>
      <c r="H106" t="s">
        <v>1544</v>
      </c>
      <c r="I106" t="s">
        <v>1550</v>
      </c>
      <c r="J106" t="s">
        <v>1556</v>
      </c>
      <c r="K106">
        <v>62661</v>
      </c>
      <c r="L106">
        <v>1</v>
      </c>
      <c r="M106">
        <v>10</v>
      </c>
      <c r="N106">
        <v>15</v>
      </c>
      <c r="O106" s="2">
        <v>43738</v>
      </c>
      <c r="P106">
        <v>4</v>
      </c>
      <c r="Q106">
        <v>1</v>
      </c>
      <c r="R106" t="s">
        <v>1558</v>
      </c>
      <c r="S106" t="s">
        <v>1558</v>
      </c>
      <c r="T106">
        <v>2</v>
      </c>
      <c r="U106">
        <v>4</v>
      </c>
    </row>
    <row r="107" spans="1:21" x14ac:dyDescent="0.3">
      <c r="A107">
        <v>10106</v>
      </c>
      <c r="B107" t="s">
        <v>125</v>
      </c>
      <c r="C107">
        <v>27</v>
      </c>
      <c r="D107" t="s">
        <v>1520</v>
      </c>
      <c r="E107" t="s">
        <v>1523</v>
      </c>
      <c r="F107" t="str" cm="1">
        <f t="array" ref="F107">_xlfn.IFS(
E107="Delhi","Delhi",
E107="Ahmedabad","Gujarat",
OR(E107="Mumbai",E107="Pune"),"Maharashtra",
E107="Chennai","Tamil Nadu",
E107="Hyderabad","Telangana",
E107="Kolkata","West Bengal",
E107="Bengaluru","Karnataka"
)</f>
        <v>Tamil Nadu</v>
      </c>
      <c r="G107" t="s">
        <v>1531</v>
      </c>
      <c r="H107" t="s">
        <v>1542</v>
      </c>
      <c r="I107" t="s">
        <v>1552</v>
      </c>
      <c r="J107" t="s">
        <v>1554</v>
      </c>
      <c r="K107">
        <v>101077</v>
      </c>
      <c r="L107">
        <v>1</v>
      </c>
      <c r="M107">
        <v>6</v>
      </c>
      <c r="N107">
        <v>9</v>
      </c>
      <c r="O107" s="2">
        <v>42942</v>
      </c>
      <c r="P107">
        <v>4</v>
      </c>
      <c r="Q107">
        <v>5</v>
      </c>
      <c r="R107" t="s">
        <v>1558</v>
      </c>
      <c r="S107" t="s">
        <v>1558</v>
      </c>
      <c r="T107">
        <v>3</v>
      </c>
      <c r="U107">
        <v>4</v>
      </c>
    </row>
    <row r="108" spans="1:21" x14ac:dyDescent="0.3">
      <c r="A108">
        <v>10107</v>
      </c>
      <c r="B108" t="s">
        <v>126</v>
      </c>
      <c r="C108">
        <v>22</v>
      </c>
      <c r="D108" t="s">
        <v>1520</v>
      </c>
      <c r="E108" t="s">
        <v>1522</v>
      </c>
      <c r="F108" t="str" cm="1">
        <f t="array" ref="F108">_xlfn.IFS(
E108="Delhi","Delhi",
E108="Ahmedabad","Gujarat",
OR(E108="Mumbai",E108="Pune"),"Maharashtra",
E108="Chennai","Tamil Nadu",
E108="Hyderabad","Telangana",
E108="Kolkata","West Bengal",
E108="Bengaluru","Karnataka"
)</f>
        <v>Maharashtra</v>
      </c>
      <c r="G108" t="s">
        <v>1533</v>
      </c>
      <c r="H108" t="s">
        <v>1546</v>
      </c>
      <c r="I108" t="s">
        <v>1552</v>
      </c>
      <c r="J108" t="s">
        <v>1556</v>
      </c>
      <c r="K108">
        <v>128086</v>
      </c>
      <c r="L108">
        <v>4</v>
      </c>
      <c r="M108">
        <v>4</v>
      </c>
      <c r="N108">
        <v>4</v>
      </c>
      <c r="O108" s="2">
        <v>42881</v>
      </c>
      <c r="P108">
        <v>4</v>
      </c>
      <c r="Q108">
        <v>3</v>
      </c>
      <c r="R108" t="s">
        <v>1557</v>
      </c>
      <c r="S108" t="s">
        <v>1558</v>
      </c>
      <c r="T108">
        <v>4</v>
      </c>
      <c r="U108">
        <v>1</v>
      </c>
    </row>
    <row r="109" spans="1:21" x14ac:dyDescent="0.3">
      <c r="A109">
        <v>10108</v>
      </c>
      <c r="B109" t="s">
        <v>127</v>
      </c>
      <c r="C109">
        <v>29</v>
      </c>
      <c r="D109" t="s">
        <v>1521</v>
      </c>
      <c r="E109" t="s">
        <v>1527</v>
      </c>
      <c r="F109" t="str" cm="1">
        <f t="array" ref="F109">_xlfn.IFS(
E109="Delhi","Delhi",
E109="Ahmedabad","Gujarat",
OR(E109="Mumbai",E109="Pune"),"Maharashtra",
E109="Chennai","Tamil Nadu",
E109="Hyderabad","Telangana",
E109="Kolkata","West Bengal",
E109="Bengaluru","Karnataka"
)</f>
        <v>Karnataka</v>
      </c>
      <c r="G109" t="s">
        <v>1530</v>
      </c>
      <c r="H109" t="s">
        <v>1547</v>
      </c>
      <c r="I109" t="s">
        <v>1552</v>
      </c>
      <c r="J109" t="s">
        <v>1555</v>
      </c>
      <c r="K109">
        <v>120886</v>
      </c>
      <c r="L109">
        <v>2</v>
      </c>
      <c r="M109">
        <v>6</v>
      </c>
      <c r="N109">
        <v>11</v>
      </c>
      <c r="O109" s="2">
        <v>41279</v>
      </c>
      <c r="P109">
        <v>1</v>
      </c>
      <c r="Q109">
        <v>4</v>
      </c>
      <c r="R109" t="s">
        <v>1558</v>
      </c>
      <c r="S109" t="s">
        <v>1558</v>
      </c>
      <c r="T109">
        <v>4</v>
      </c>
      <c r="U109">
        <v>4</v>
      </c>
    </row>
    <row r="110" spans="1:21" x14ac:dyDescent="0.3">
      <c r="A110">
        <v>10109</v>
      </c>
      <c r="B110" t="s">
        <v>128</v>
      </c>
      <c r="C110">
        <v>28</v>
      </c>
      <c r="D110" t="s">
        <v>1520</v>
      </c>
      <c r="E110" t="s">
        <v>1528</v>
      </c>
      <c r="F110" t="str" cm="1">
        <f t="array" ref="F110">_xlfn.IFS(
E110="Delhi","Delhi",
E110="Ahmedabad","Gujarat",
OR(E110="Mumbai",E110="Pune"),"Maharashtra",
E110="Chennai","Tamil Nadu",
E110="Hyderabad","Telangana",
E110="Kolkata","West Bengal",
E110="Bengaluru","Karnataka"
)</f>
        <v>Delhi</v>
      </c>
      <c r="G110" t="s">
        <v>1532</v>
      </c>
      <c r="H110" t="s">
        <v>1537</v>
      </c>
      <c r="I110" t="s">
        <v>1551</v>
      </c>
      <c r="J110" t="s">
        <v>1555</v>
      </c>
      <c r="K110">
        <v>50344</v>
      </c>
      <c r="L110">
        <v>4</v>
      </c>
      <c r="M110">
        <v>6</v>
      </c>
      <c r="N110">
        <v>10</v>
      </c>
      <c r="O110" s="2">
        <v>43686</v>
      </c>
      <c r="P110">
        <v>4</v>
      </c>
      <c r="Q110">
        <v>5</v>
      </c>
      <c r="R110" t="s">
        <v>1558</v>
      </c>
      <c r="S110" t="s">
        <v>1558</v>
      </c>
      <c r="T110">
        <v>0</v>
      </c>
      <c r="U110">
        <v>1</v>
      </c>
    </row>
    <row r="111" spans="1:21" x14ac:dyDescent="0.3">
      <c r="A111">
        <v>10110</v>
      </c>
      <c r="B111" t="s">
        <v>129</v>
      </c>
      <c r="C111">
        <v>42</v>
      </c>
      <c r="D111" t="s">
        <v>1521</v>
      </c>
      <c r="E111" t="s">
        <v>1523</v>
      </c>
      <c r="F111" t="str" cm="1">
        <f t="array" ref="F111">_xlfn.IFS(
E111="Delhi","Delhi",
E111="Ahmedabad","Gujarat",
OR(E111="Mumbai",E111="Pune"),"Maharashtra",
E111="Chennai","Tamil Nadu",
E111="Hyderabad","Telangana",
E111="Kolkata","West Bengal",
E111="Bengaluru","Karnataka"
)</f>
        <v>Tamil Nadu</v>
      </c>
      <c r="G111" t="s">
        <v>1530</v>
      </c>
      <c r="H111" t="s">
        <v>1535</v>
      </c>
      <c r="I111" t="s">
        <v>1551</v>
      </c>
      <c r="J111" t="s">
        <v>1556</v>
      </c>
      <c r="K111">
        <v>161139</v>
      </c>
      <c r="L111">
        <v>4</v>
      </c>
      <c r="M111">
        <v>14</v>
      </c>
      <c r="N111">
        <v>16</v>
      </c>
      <c r="O111" s="2">
        <v>45132</v>
      </c>
      <c r="P111">
        <v>3</v>
      </c>
      <c r="Q111">
        <v>5</v>
      </c>
      <c r="R111" t="s">
        <v>1557</v>
      </c>
      <c r="S111" t="s">
        <v>1558</v>
      </c>
      <c r="T111">
        <v>2</v>
      </c>
      <c r="U111">
        <v>4</v>
      </c>
    </row>
    <row r="112" spans="1:21" x14ac:dyDescent="0.3">
      <c r="A112">
        <v>10111</v>
      </c>
      <c r="B112" t="s">
        <v>130</v>
      </c>
      <c r="C112">
        <v>51</v>
      </c>
      <c r="D112" t="s">
        <v>1520</v>
      </c>
      <c r="E112" t="s">
        <v>1522</v>
      </c>
      <c r="F112" t="str" cm="1">
        <f t="array" ref="F112">_xlfn.IFS(
E112="Delhi","Delhi",
E112="Ahmedabad","Gujarat",
OR(E112="Mumbai",E112="Pune"),"Maharashtra",
E112="Chennai","Tamil Nadu",
E112="Hyderabad","Telangana",
E112="Kolkata","West Bengal",
E112="Bengaluru","Karnataka"
)</f>
        <v>Maharashtra</v>
      </c>
      <c r="G112" t="s">
        <v>1532</v>
      </c>
      <c r="H112" t="s">
        <v>1537</v>
      </c>
      <c r="I112" t="s">
        <v>1553</v>
      </c>
      <c r="J112" t="s">
        <v>1556</v>
      </c>
      <c r="K112">
        <v>121562</v>
      </c>
      <c r="L112">
        <v>4</v>
      </c>
      <c r="M112">
        <v>10</v>
      </c>
      <c r="N112">
        <v>11</v>
      </c>
      <c r="O112" s="2">
        <v>44321</v>
      </c>
      <c r="P112">
        <v>2</v>
      </c>
      <c r="Q112">
        <v>1</v>
      </c>
      <c r="R112" t="s">
        <v>1558</v>
      </c>
      <c r="S112" t="s">
        <v>1558</v>
      </c>
      <c r="T112">
        <v>4</v>
      </c>
      <c r="U112">
        <v>4</v>
      </c>
    </row>
    <row r="113" spans="1:21" x14ac:dyDescent="0.3">
      <c r="A113">
        <v>10112</v>
      </c>
      <c r="B113" t="s">
        <v>131</v>
      </c>
      <c r="C113">
        <v>45</v>
      </c>
      <c r="D113" t="s">
        <v>1520</v>
      </c>
      <c r="E113" t="s">
        <v>1528</v>
      </c>
      <c r="F113" t="str" cm="1">
        <f t="array" ref="F113">_xlfn.IFS(
E113="Delhi","Delhi",
E113="Ahmedabad","Gujarat",
OR(E113="Mumbai",E113="Pune"),"Maharashtra",
E113="Chennai","Tamil Nadu",
E113="Hyderabad","Telangana",
E113="Kolkata","West Bengal",
E113="Bengaluru","Karnataka"
)</f>
        <v>Delhi</v>
      </c>
      <c r="G113" t="s">
        <v>1531</v>
      </c>
      <c r="H113" t="s">
        <v>1541</v>
      </c>
      <c r="I113" t="s">
        <v>1553</v>
      </c>
      <c r="J113" t="s">
        <v>1555</v>
      </c>
      <c r="K113">
        <v>88490</v>
      </c>
      <c r="L113">
        <v>1</v>
      </c>
      <c r="M113">
        <v>1</v>
      </c>
      <c r="N113">
        <v>2</v>
      </c>
      <c r="O113" s="2">
        <v>42471</v>
      </c>
      <c r="P113">
        <v>4</v>
      </c>
      <c r="Q113">
        <v>5</v>
      </c>
      <c r="R113" t="s">
        <v>1557</v>
      </c>
      <c r="S113" t="s">
        <v>1558</v>
      </c>
      <c r="T113">
        <v>6</v>
      </c>
      <c r="U113">
        <v>4</v>
      </c>
    </row>
    <row r="114" spans="1:21" x14ac:dyDescent="0.3">
      <c r="A114">
        <v>10113</v>
      </c>
      <c r="B114" t="s">
        <v>132</v>
      </c>
      <c r="C114">
        <v>29</v>
      </c>
      <c r="D114" t="s">
        <v>1520</v>
      </c>
      <c r="E114" t="s">
        <v>1529</v>
      </c>
      <c r="F114" t="str" cm="1">
        <f t="array" ref="F114">_xlfn.IFS(
E114="Delhi","Delhi",
E114="Ahmedabad","Gujarat",
OR(E114="Mumbai",E114="Pune"),"Maharashtra",
E114="Chennai","Tamil Nadu",
E114="Hyderabad","Telangana",
E114="Kolkata","West Bengal",
E114="Bengaluru","Karnataka"
)</f>
        <v>Gujarat</v>
      </c>
      <c r="G114" t="s">
        <v>1530</v>
      </c>
      <c r="H114" t="s">
        <v>1543</v>
      </c>
      <c r="I114" t="s">
        <v>1552</v>
      </c>
      <c r="J114" t="s">
        <v>1555</v>
      </c>
      <c r="K114">
        <v>172033</v>
      </c>
      <c r="L114">
        <v>2</v>
      </c>
      <c r="M114">
        <v>5</v>
      </c>
      <c r="N114">
        <v>11</v>
      </c>
      <c r="O114" s="2">
        <v>45213</v>
      </c>
      <c r="P114">
        <v>3</v>
      </c>
      <c r="Q114">
        <v>5</v>
      </c>
      <c r="R114" t="s">
        <v>1558</v>
      </c>
      <c r="S114" t="s">
        <v>1558</v>
      </c>
      <c r="T114">
        <v>3</v>
      </c>
      <c r="U114">
        <v>2</v>
      </c>
    </row>
    <row r="115" spans="1:21" x14ac:dyDescent="0.3">
      <c r="A115">
        <v>10114</v>
      </c>
      <c r="B115" t="s">
        <v>133</v>
      </c>
      <c r="C115">
        <v>56</v>
      </c>
      <c r="D115" t="s">
        <v>1521</v>
      </c>
      <c r="E115" t="s">
        <v>1529</v>
      </c>
      <c r="F115" t="str" cm="1">
        <f t="array" ref="F115">_xlfn.IFS(
E115="Delhi","Delhi",
E115="Ahmedabad","Gujarat",
OR(E115="Mumbai",E115="Pune"),"Maharashtra",
E115="Chennai","Tamil Nadu",
E115="Hyderabad","Telangana",
E115="Kolkata","West Bengal",
E115="Bengaluru","Karnataka"
)</f>
        <v>Gujarat</v>
      </c>
      <c r="G115" t="s">
        <v>1531</v>
      </c>
      <c r="H115" t="s">
        <v>1536</v>
      </c>
      <c r="I115" t="s">
        <v>1552</v>
      </c>
      <c r="J115" t="s">
        <v>1555</v>
      </c>
      <c r="K115">
        <v>83947</v>
      </c>
      <c r="L115">
        <v>2</v>
      </c>
      <c r="M115">
        <v>9</v>
      </c>
      <c r="N115">
        <v>13</v>
      </c>
      <c r="O115" s="2">
        <v>42607</v>
      </c>
      <c r="P115">
        <v>3</v>
      </c>
      <c r="Q115">
        <v>1</v>
      </c>
      <c r="R115" t="s">
        <v>1558</v>
      </c>
      <c r="S115" t="s">
        <v>1558</v>
      </c>
      <c r="T115">
        <v>4</v>
      </c>
      <c r="U115">
        <v>4</v>
      </c>
    </row>
    <row r="116" spans="1:21" x14ac:dyDescent="0.3">
      <c r="A116">
        <v>10115</v>
      </c>
      <c r="B116" t="s">
        <v>134</v>
      </c>
      <c r="C116">
        <v>30</v>
      </c>
      <c r="D116" t="s">
        <v>1521</v>
      </c>
      <c r="E116" t="s">
        <v>1529</v>
      </c>
      <c r="F116" t="str" cm="1">
        <f t="array" ref="F116">_xlfn.IFS(
E116="Delhi","Delhi",
E116="Ahmedabad","Gujarat",
OR(E116="Mumbai",E116="Pune"),"Maharashtra",
E116="Chennai","Tamil Nadu",
E116="Hyderabad","Telangana",
E116="Kolkata","West Bengal",
E116="Bengaluru","Karnataka"
)</f>
        <v>Gujarat</v>
      </c>
      <c r="G116" t="s">
        <v>1534</v>
      </c>
      <c r="H116" t="s">
        <v>1544</v>
      </c>
      <c r="I116" t="s">
        <v>1551</v>
      </c>
      <c r="J116" t="s">
        <v>1554</v>
      </c>
      <c r="K116">
        <v>36027</v>
      </c>
      <c r="L116">
        <v>4</v>
      </c>
      <c r="M116">
        <v>4</v>
      </c>
      <c r="N116">
        <v>5</v>
      </c>
      <c r="O116" s="2">
        <v>43746</v>
      </c>
      <c r="P116">
        <v>3</v>
      </c>
      <c r="Q116">
        <v>5</v>
      </c>
      <c r="R116" t="s">
        <v>1558</v>
      </c>
      <c r="S116" t="s">
        <v>1558</v>
      </c>
      <c r="T116">
        <v>5</v>
      </c>
      <c r="U116">
        <v>3</v>
      </c>
    </row>
    <row r="117" spans="1:21" x14ac:dyDescent="0.3">
      <c r="A117">
        <v>10116</v>
      </c>
      <c r="B117" t="s">
        <v>135</v>
      </c>
      <c r="C117">
        <v>58</v>
      </c>
      <c r="D117" t="s">
        <v>1520</v>
      </c>
      <c r="E117" t="s">
        <v>1525</v>
      </c>
      <c r="F117" t="str" cm="1">
        <f t="array" ref="F117">_xlfn.IFS(
E117="Delhi","Delhi",
E117="Ahmedabad","Gujarat",
OR(E117="Mumbai",E117="Pune"),"Maharashtra",
E117="Chennai","Tamil Nadu",
E117="Hyderabad","Telangana",
E117="Kolkata","West Bengal",
E117="Bengaluru","Karnataka"
)</f>
        <v>West Bengal</v>
      </c>
      <c r="G117" t="s">
        <v>1531</v>
      </c>
      <c r="H117" t="s">
        <v>1542</v>
      </c>
      <c r="I117" t="s">
        <v>1552</v>
      </c>
      <c r="J117" t="s">
        <v>1555</v>
      </c>
      <c r="K117">
        <v>88558</v>
      </c>
      <c r="L117">
        <v>3</v>
      </c>
      <c r="M117">
        <v>1</v>
      </c>
      <c r="N117">
        <v>9</v>
      </c>
      <c r="O117" s="2">
        <v>42757</v>
      </c>
      <c r="P117">
        <v>1</v>
      </c>
      <c r="Q117">
        <v>2</v>
      </c>
      <c r="R117" t="s">
        <v>1558</v>
      </c>
      <c r="S117" t="s">
        <v>1557</v>
      </c>
      <c r="T117">
        <v>0</v>
      </c>
      <c r="U117">
        <v>2</v>
      </c>
    </row>
    <row r="118" spans="1:21" x14ac:dyDescent="0.3">
      <c r="A118">
        <v>10117</v>
      </c>
      <c r="B118" t="s">
        <v>136</v>
      </c>
      <c r="C118">
        <v>51</v>
      </c>
      <c r="D118" t="s">
        <v>1521</v>
      </c>
      <c r="E118" t="s">
        <v>1526</v>
      </c>
      <c r="F118" t="str" cm="1">
        <f t="array" ref="F118">_xlfn.IFS(
E118="Delhi","Delhi",
E118="Ahmedabad","Gujarat",
OR(E118="Mumbai",E118="Pune"),"Maharashtra",
E118="Chennai","Tamil Nadu",
E118="Hyderabad","Telangana",
E118="Kolkata","West Bengal",
E118="Bengaluru","Karnataka"
)</f>
        <v>Maharashtra</v>
      </c>
      <c r="G118" t="s">
        <v>1534</v>
      </c>
      <c r="H118" t="s">
        <v>1539</v>
      </c>
      <c r="I118" t="s">
        <v>1551</v>
      </c>
      <c r="J118" t="s">
        <v>1555</v>
      </c>
      <c r="K118">
        <v>77286</v>
      </c>
      <c r="L118">
        <v>0</v>
      </c>
      <c r="M118">
        <v>24</v>
      </c>
      <c r="N118">
        <v>28</v>
      </c>
      <c r="O118" s="2">
        <v>43540</v>
      </c>
      <c r="P118">
        <v>2</v>
      </c>
      <c r="Q118">
        <v>4</v>
      </c>
      <c r="R118" t="s">
        <v>1557</v>
      </c>
      <c r="S118" t="s">
        <v>1557</v>
      </c>
      <c r="T118">
        <v>6</v>
      </c>
      <c r="U118">
        <v>2</v>
      </c>
    </row>
    <row r="119" spans="1:21" x14ac:dyDescent="0.3">
      <c r="A119">
        <v>10118</v>
      </c>
      <c r="B119" t="s">
        <v>137</v>
      </c>
      <c r="C119">
        <v>52</v>
      </c>
      <c r="D119" t="s">
        <v>1520</v>
      </c>
      <c r="E119" t="s">
        <v>1523</v>
      </c>
      <c r="F119" t="str" cm="1">
        <f t="array" ref="F119">_xlfn.IFS(
E119="Delhi","Delhi",
E119="Ahmedabad","Gujarat",
OR(E119="Mumbai",E119="Pune"),"Maharashtra",
E119="Chennai","Tamil Nadu",
E119="Hyderabad","Telangana",
E119="Kolkata","West Bengal",
E119="Bengaluru","Karnataka"
)</f>
        <v>Tamil Nadu</v>
      </c>
      <c r="G119" t="s">
        <v>1530</v>
      </c>
      <c r="H119" t="s">
        <v>1547</v>
      </c>
      <c r="I119" t="s">
        <v>1552</v>
      </c>
      <c r="J119" t="s">
        <v>1556</v>
      </c>
      <c r="K119">
        <v>100882</v>
      </c>
      <c r="L119">
        <v>4</v>
      </c>
      <c r="M119">
        <v>1</v>
      </c>
      <c r="N119">
        <v>1</v>
      </c>
      <c r="O119" s="2">
        <v>43353</v>
      </c>
      <c r="P119">
        <v>4</v>
      </c>
      <c r="Q119">
        <v>2</v>
      </c>
      <c r="R119" t="s">
        <v>1558</v>
      </c>
      <c r="S119" t="s">
        <v>1557</v>
      </c>
      <c r="T119">
        <v>6</v>
      </c>
      <c r="U119">
        <v>4</v>
      </c>
    </row>
    <row r="120" spans="1:21" x14ac:dyDescent="0.3">
      <c r="A120">
        <v>10119</v>
      </c>
      <c r="B120" t="s">
        <v>138</v>
      </c>
      <c r="C120">
        <v>28</v>
      </c>
      <c r="D120" t="s">
        <v>1521</v>
      </c>
      <c r="E120" t="s">
        <v>1524</v>
      </c>
      <c r="F120" t="str" cm="1">
        <f t="array" ref="F120">_xlfn.IFS(
E120="Delhi","Delhi",
E120="Ahmedabad","Gujarat",
OR(E120="Mumbai",E120="Pune"),"Maharashtra",
E120="Chennai","Tamil Nadu",
E120="Hyderabad","Telangana",
E120="Kolkata","West Bengal",
E120="Bengaluru","Karnataka"
)</f>
        <v>Telangana</v>
      </c>
      <c r="G120" t="s">
        <v>1533</v>
      </c>
      <c r="H120" t="s">
        <v>1545</v>
      </c>
      <c r="I120" t="s">
        <v>1551</v>
      </c>
      <c r="J120" t="s">
        <v>1554</v>
      </c>
      <c r="K120">
        <v>67596</v>
      </c>
      <c r="L120">
        <v>4</v>
      </c>
      <c r="M120">
        <v>7</v>
      </c>
      <c r="N120">
        <v>10</v>
      </c>
      <c r="O120" s="2">
        <v>42434</v>
      </c>
      <c r="P120">
        <v>4</v>
      </c>
      <c r="Q120">
        <v>4</v>
      </c>
      <c r="R120" t="s">
        <v>1557</v>
      </c>
      <c r="S120" t="s">
        <v>1558</v>
      </c>
      <c r="T120">
        <v>4</v>
      </c>
      <c r="U120">
        <v>3</v>
      </c>
    </row>
    <row r="121" spans="1:21" x14ac:dyDescent="0.3">
      <c r="A121">
        <v>10120</v>
      </c>
      <c r="B121" t="s">
        <v>139</v>
      </c>
      <c r="C121">
        <v>27</v>
      </c>
      <c r="D121" t="s">
        <v>1520</v>
      </c>
      <c r="E121" t="s">
        <v>1529</v>
      </c>
      <c r="F121" t="str" cm="1">
        <f t="array" ref="F121">_xlfn.IFS(
E121="Delhi","Delhi",
E121="Ahmedabad","Gujarat",
OR(E121="Mumbai",E121="Pune"),"Maharashtra",
E121="Chennai","Tamil Nadu",
E121="Hyderabad","Telangana",
E121="Kolkata","West Bengal",
E121="Bengaluru","Karnataka"
)</f>
        <v>Gujarat</v>
      </c>
      <c r="G121" t="s">
        <v>1530</v>
      </c>
      <c r="H121" t="s">
        <v>1547</v>
      </c>
      <c r="I121" t="s">
        <v>1552</v>
      </c>
      <c r="J121" t="s">
        <v>1556</v>
      </c>
      <c r="K121">
        <v>61860</v>
      </c>
      <c r="L121">
        <v>2</v>
      </c>
      <c r="M121">
        <v>7</v>
      </c>
      <c r="N121">
        <v>9</v>
      </c>
      <c r="O121" s="2">
        <v>42941</v>
      </c>
      <c r="P121">
        <v>1</v>
      </c>
      <c r="Q121">
        <v>3</v>
      </c>
      <c r="R121" t="s">
        <v>1557</v>
      </c>
      <c r="S121" t="s">
        <v>1558</v>
      </c>
      <c r="T121">
        <v>5</v>
      </c>
      <c r="U121">
        <v>3</v>
      </c>
    </row>
    <row r="122" spans="1:21" x14ac:dyDescent="0.3">
      <c r="A122">
        <v>10121</v>
      </c>
      <c r="B122" t="s">
        <v>140</v>
      </c>
      <c r="C122">
        <v>28</v>
      </c>
      <c r="D122" t="s">
        <v>1521</v>
      </c>
      <c r="E122" t="s">
        <v>1524</v>
      </c>
      <c r="F122" t="str" cm="1">
        <f t="array" ref="F122">_xlfn.IFS(
E122="Delhi","Delhi",
E122="Ahmedabad","Gujarat",
OR(E122="Mumbai",E122="Pune"),"Maharashtra",
E122="Chennai","Tamil Nadu",
E122="Hyderabad","Telangana",
E122="Kolkata","West Bengal",
E122="Bengaluru","Karnataka"
)</f>
        <v>Telangana</v>
      </c>
      <c r="G122" t="s">
        <v>1531</v>
      </c>
      <c r="H122" t="s">
        <v>1542</v>
      </c>
      <c r="I122" t="s">
        <v>1550</v>
      </c>
      <c r="J122" t="s">
        <v>1555</v>
      </c>
      <c r="K122">
        <v>105427</v>
      </c>
      <c r="L122">
        <v>2</v>
      </c>
      <c r="M122">
        <v>2</v>
      </c>
      <c r="N122">
        <v>8</v>
      </c>
      <c r="O122" s="2">
        <v>45025</v>
      </c>
      <c r="P122">
        <v>3</v>
      </c>
      <c r="Q122">
        <v>5</v>
      </c>
      <c r="R122" t="s">
        <v>1558</v>
      </c>
      <c r="S122" t="s">
        <v>1558</v>
      </c>
      <c r="T122">
        <v>1</v>
      </c>
      <c r="U122">
        <v>2</v>
      </c>
    </row>
    <row r="123" spans="1:21" x14ac:dyDescent="0.3">
      <c r="A123">
        <v>10122</v>
      </c>
      <c r="B123" t="s">
        <v>141</v>
      </c>
      <c r="C123">
        <v>30</v>
      </c>
      <c r="D123" t="s">
        <v>1521</v>
      </c>
      <c r="E123" t="s">
        <v>1527</v>
      </c>
      <c r="F123" t="str" cm="1">
        <f t="array" ref="F123">_xlfn.IFS(
E123="Delhi","Delhi",
E123="Ahmedabad","Gujarat",
OR(E123="Mumbai",E123="Pune"),"Maharashtra",
E123="Chennai","Tamil Nadu",
E123="Hyderabad","Telangana",
E123="Kolkata","West Bengal",
E123="Bengaluru","Karnataka"
)</f>
        <v>Karnataka</v>
      </c>
      <c r="G123" t="s">
        <v>1531</v>
      </c>
      <c r="H123" t="s">
        <v>1536</v>
      </c>
      <c r="I123" t="s">
        <v>1551</v>
      </c>
      <c r="J123" t="s">
        <v>1555</v>
      </c>
      <c r="K123">
        <v>122943</v>
      </c>
      <c r="L123">
        <v>4</v>
      </c>
      <c r="M123">
        <v>6</v>
      </c>
      <c r="N123">
        <v>12</v>
      </c>
      <c r="O123" s="2">
        <v>44766</v>
      </c>
      <c r="P123">
        <v>1</v>
      </c>
      <c r="Q123">
        <v>5</v>
      </c>
      <c r="R123" t="s">
        <v>1558</v>
      </c>
      <c r="S123" t="s">
        <v>1558</v>
      </c>
      <c r="T123">
        <v>3</v>
      </c>
      <c r="U123">
        <v>3</v>
      </c>
    </row>
    <row r="124" spans="1:21" x14ac:dyDescent="0.3">
      <c r="A124">
        <v>10123</v>
      </c>
      <c r="B124" t="s">
        <v>142</v>
      </c>
      <c r="C124">
        <v>28</v>
      </c>
      <c r="D124" t="s">
        <v>1520</v>
      </c>
      <c r="E124" t="s">
        <v>1529</v>
      </c>
      <c r="F124" t="str" cm="1">
        <f t="array" ref="F124">_xlfn.IFS(
E124="Delhi","Delhi",
E124="Ahmedabad","Gujarat",
OR(E124="Mumbai",E124="Pune"),"Maharashtra",
E124="Chennai","Tamil Nadu",
E124="Hyderabad","Telangana",
E124="Kolkata","West Bengal",
E124="Bengaluru","Karnataka"
)</f>
        <v>Gujarat</v>
      </c>
      <c r="G124" t="s">
        <v>1530</v>
      </c>
      <c r="H124" t="s">
        <v>1543</v>
      </c>
      <c r="I124" t="s">
        <v>1550</v>
      </c>
      <c r="J124" t="s">
        <v>1555</v>
      </c>
      <c r="K124">
        <v>168562</v>
      </c>
      <c r="L124">
        <v>1</v>
      </c>
      <c r="M124">
        <v>8</v>
      </c>
      <c r="N124">
        <v>10</v>
      </c>
      <c r="O124" s="2">
        <v>45305</v>
      </c>
      <c r="P124">
        <v>4</v>
      </c>
      <c r="Q124">
        <v>1</v>
      </c>
      <c r="R124" t="s">
        <v>1557</v>
      </c>
      <c r="S124" t="s">
        <v>1558</v>
      </c>
      <c r="T124">
        <v>4</v>
      </c>
      <c r="U124">
        <v>4</v>
      </c>
    </row>
    <row r="125" spans="1:21" x14ac:dyDescent="0.3">
      <c r="A125">
        <v>10124</v>
      </c>
      <c r="B125" t="s">
        <v>143</v>
      </c>
      <c r="C125">
        <v>29</v>
      </c>
      <c r="D125" t="s">
        <v>1521</v>
      </c>
      <c r="E125" t="s">
        <v>1522</v>
      </c>
      <c r="F125" t="str" cm="1">
        <f t="array" ref="F125">_xlfn.IFS(
E125="Delhi","Delhi",
E125="Ahmedabad","Gujarat",
OR(E125="Mumbai",E125="Pune"),"Maharashtra",
E125="Chennai","Tamil Nadu",
E125="Hyderabad","Telangana",
E125="Kolkata","West Bengal",
E125="Bengaluru","Karnataka"
)</f>
        <v>Maharashtra</v>
      </c>
      <c r="G125" t="s">
        <v>1530</v>
      </c>
      <c r="H125" t="s">
        <v>1547</v>
      </c>
      <c r="I125" t="s">
        <v>1553</v>
      </c>
      <c r="J125" t="s">
        <v>1556</v>
      </c>
      <c r="K125">
        <v>144746</v>
      </c>
      <c r="L125">
        <v>0</v>
      </c>
      <c r="M125">
        <v>9</v>
      </c>
      <c r="N125">
        <v>9</v>
      </c>
      <c r="O125" s="2">
        <v>44696</v>
      </c>
      <c r="P125">
        <v>2</v>
      </c>
      <c r="Q125">
        <v>5</v>
      </c>
      <c r="R125" t="s">
        <v>1558</v>
      </c>
      <c r="S125" t="s">
        <v>1558</v>
      </c>
      <c r="T125">
        <v>0</v>
      </c>
      <c r="U125">
        <v>1</v>
      </c>
    </row>
    <row r="126" spans="1:21" x14ac:dyDescent="0.3">
      <c r="A126">
        <v>10125</v>
      </c>
      <c r="B126" t="s">
        <v>144</v>
      </c>
      <c r="C126">
        <v>25</v>
      </c>
      <c r="D126" t="s">
        <v>1520</v>
      </c>
      <c r="E126" t="s">
        <v>1525</v>
      </c>
      <c r="F126" t="str" cm="1">
        <f t="array" ref="F126">_xlfn.IFS(
E126="Delhi","Delhi",
E126="Ahmedabad","Gujarat",
OR(E126="Mumbai",E126="Pune"),"Maharashtra",
E126="Chennai","Tamil Nadu",
E126="Hyderabad","Telangana",
E126="Kolkata","West Bengal",
E126="Bengaluru","Karnataka"
)</f>
        <v>West Bengal</v>
      </c>
      <c r="G126" t="s">
        <v>1534</v>
      </c>
      <c r="H126" t="s">
        <v>1544</v>
      </c>
      <c r="I126" t="s">
        <v>1552</v>
      </c>
      <c r="J126" t="s">
        <v>1556</v>
      </c>
      <c r="K126">
        <v>43092</v>
      </c>
      <c r="L126">
        <v>3</v>
      </c>
      <c r="M126">
        <v>7</v>
      </c>
      <c r="N126">
        <v>7</v>
      </c>
      <c r="O126" s="2">
        <v>43260</v>
      </c>
      <c r="P126">
        <v>4</v>
      </c>
      <c r="Q126">
        <v>4</v>
      </c>
      <c r="R126" t="s">
        <v>1558</v>
      </c>
      <c r="S126" t="s">
        <v>1558</v>
      </c>
      <c r="T126">
        <v>0</v>
      </c>
      <c r="U126">
        <v>2</v>
      </c>
    </row>
    <row r="127" spans="1:21" x14ac:dyDescent="0.3">
      <c r="A127">
        <v>10126</v>
      </c>
      <c r="B127" t="s">
        <v>145</v>
      </c>
      <c r="C127">
        <v>32</v>
      </c>
      <c r="D127" t="s">
        <v>1521</v>
      </c>
      <c r="E127" t="s">
        <v>1529</v>
      </c>
      <c r="F127" t="str" cm="1">
        <f t="array" ref="F127">_xlfn.IFS(
E127="Delhi","Delhi",
E127="Ahmedabad","Gujarat",
OR(E127="Mumbai",E127="Pune"),"Maharashtra",
E127="Chennai","Tamil Nadu",
E127="Hyderabad","Telangana",
E127="Kolkata","West Bengal",
E127="Bengaluru","Karnataka"
)</f>
        <v>Gujarat</v>
      </c>
      <c r="G127" t="s">
        <v>1533</v>
      </c>
      <c r="H127" t="s">
        <v>1545</v>
      </c>
      <c r="I127" t="s">
        <v>1553</v>
      </c>
      <c r="J127" t="s">
        <v>1555</v>
      </c>
      <c r="K127">
        <v>163632</v>
      </c>
      <c r="L127">
        <v>3</v>
      </c>
      <c r="M127">
        <v>2</v>
      </c>
      <c r="N127">
        <v>5</v>
      </c>
      <c r="O127" s="2">
        <v>40937</v>
      </c>
      <c r="P127">
        <v>2</v>
      </c>
      <c r="Q127">
        <v>2</v>
      </c>
      <c r="R127" t="s">
        <v>1558</v>
      </c>
      <c r="S127" t="s">
        <v>1558</v>
      </c>
      <c r="T127">
        <v>3</v>
      </c>
      <c r="U127">
        <v>3</v>
      </c>
    </row>
    <row r="128" spans="1:21" x14ac:dyDescent="0.3">
      <c r="A128">
        <v>10127</v>
      </c>
      <c r="B128" t="s">
        <v>146</v>
      </c>
      <c r="C128">
        <v>33</v>
      </c>
      <c r="D128" t="s">
        <v>1520</v>
      </c>
      <c r="E128" t="s">
        <v>1522</v>
      </c>
      <c r="F128" t="str" cm="1">
        <f t="array" ref="F128">_xlfn.IFS(
E128="Delhi","Delhi",
E128="Ahmedabad","Gujarat",
OR(E128="Mumbai",E128="Pune"),"Maharashtra",
E128="Chennai","Tamil Nadu",
E128="Hyderabad","Telangana",
E128="Kolkata","West Bengal",
E128="Bengaluru","Karnataka"
)</f>
        <v>Maharashtra</v>
      </c>
      <c r="G128" t="s">
        <v>1531</v>
      </c>
      <c r="H128" t="s">
        <v>1536</v>
      </c>
      <c r="I128" t="s">
        <v>1553</v>
      </c>
      <c r="J128" t="s">
        <v>1555</v>
      </c>
      <c r="K128">
        <v>33445</v>
      </c>
      <c r="L128">
        <v>0</v>
      </c>
      <c r="M128">
        <v>13</v>
      </c>
      <c r="N128">
        <v>13</v>
      </c>
      <c r="O128" s="2">
        <v>42880</v>
      </c>
      <c r="P128">
        <v>2</v>
      </c>
      <c r="Q128">
        <v>1</v>
      </c>
      <c r="R128" t="s">
        <v>1557</v>
      </c>
      <c r="S128" t="s">
        <v>1557</v>
      </c>
      <c r="T128">
        <v>3</v>
      </c>
      <c r="U128">
        <v>4</v>
      </c>
    </row>
    <row r="129" spans="1:21" x14ac:dyDescent="0.3">
      <c r="A129">
        <v>10128</v>
      </c>
      <c r="B129" t="s">
        <v>147</v>
      </c>
      <c r="C129">
        <v>34</v>
      </c>
      <c r="D129" t="s">
        <v>1520</v>
      </c>
      <c r="E129" t="s">
        <v>1523</v>
      </c>
      <c r="F129" t="str" cm="1">
        <f t="array" ref="F129">_xlfn.IFS(
E129="Delhi","Delhi",
E129="Ahmedabad","Gujarat",
OR(E129="Mumbai",E129="Pune"),"Maharashtra",
E129="Chennai","Tamil Nadu",
E129="Hyderabad","Telangana",
E129="Kolkata","West Bengal",
E129="Bengaluru","Karnataka"
)</f>
        <v>Tamil Nadu</v>
      </c>
      <c r="G129" t="s">
        <v>1531</v>
      </c>
      <c r="H129" t="s">
        <v>1541</v>
      </c>
      <c r="I129" t="s">
        <v>1552</v>
      </c>
      <c r="J129" t="s">
        <v>1554</v>
      </c>
      <c r="K129">
        <v>61735</v>
      </c>
      <c r="L129">
        <v>2</v>
      </c>
      <c r="M129">
        <v>16</v>
      </c>
      <c r="N129">
        <v>16</v>
      </c>
      <c r="O129" s="2">
        <v>42827</v>
      </c>
      <c r="P129">
        <v>2</v>
      </c>
      <c r="Q129">
        <v>5</v>
      </c>
      <c r="R129" t="s">
        <v>1558</v>
      </c>
      <c r="S129" t="s">
        <v>1558</v>
      </c>
      <c r="T129">
        <v>1</v>
      </c>
      <c r="U129">
        <v>4</v>
      </c>
    </row>
    <row r="130" spans="1:21" x14ac:dyDescent="0.3">
      <c r="A130">
        <v>10129</v>
      </c>
      <c r="B130" t="s">
        <v>148</v>
      </c>
      <c r="C130">
        <v>24</v>
      </c>
      <c r="D130" t="s">
        <v>1520</v>
      </c>
      <c r="E130" t="s">
        <v>1525</v>
      </c>
      <c r="F130" t="str" cm="1">
        <f t="array" ref="F130">_xlfn.IFS(
E130="Delhi","Delhi",
E130="Ahmedabad","Gujarat",
OR(E130="Mumbai",E130="Pune"),"Maharashtra",
E130="Chennai","Tamil Nadu",
E130="Hyderabad","Telangana",
E130="Kolkata","West Bengal",
E130="Bengaluru","Karnataka"
)</f>
        <v>West Bengal</v>
      </c>
      <c r="G130" t="s">
        <v>1533</v>
      </c>
      <c r="H130" t="s">
        <v>1546</v>
      </c>
      <c r="I130" t="s">
        <v>1552</v>
      </c>
      <c r="J130" t="s">
        <v>1555</v>
      </c>
      <c r="K130">
        <v>136988</v>
      </c>
      <c r="L130">
        <v>3</v>
      </c>
      <c r="M130">
        <v>4</v>
      </c>
      <c r="N130">
        <v>6</v>
      </c>
      <c r="O130" s="2">
        <v>41293</v>
      </c>
      <c r="P130">
        <v>4</v>
      </c>
      <c r="Q130">
        <v>2</v>
      </c>
      <c r="R130" t="s">
        <v>1558</v>
      </c>
      <c r="S130" t="s">
        <v>1558</v>
      </c>
      <c r="T130">
        <v>2</v>
      </c>
      <c r="U130">
        <v>4</v>
      </c>
    </row>
    <row r="131" spans="1:21" x14ac:dyDescent="0.3">
      <c r="A131">
        <v>10130</v>
      </c>
      <c r="B131" t="s">
        <v>149</v>
      </c>
      <c r="C131">
        <v>51</v>
      </c>
      <c r="D131" t="s">
        <v>1520</v>
      </c>
      <c r="E131" t="s">
        <v>1525</v>
      </c>
      <c r="F131" t="str" cm="1">
        <f t="array" ref="F131">_xlfn.IFS(
E131="Delhi","Delhi",
E131="Ahmedabad","Gujarat",
OR(E131="Mumbai",E131="Pune"),"Maharashtra",
E131="Chennai","Tamil Nadu",
E131="Hyderabad","Telangana",
E131="Kolkata","West Bengal",
E131="Bengaluru","Karnataka"
)</f>
        <v>West Bengal</v>
      </c>
      <c r="G131" t="s">
        <v>1531</v>
      </c>
      <c r="H131" t="s">
        <v>1541</v>
      </c>
      <c r="I131" t="s">
        <v>1551</v>
      </c>
      <c r="J131" t="s">
        <v>1556</v>
      </c>
      <c r="K131">
        <v>84072</v>
      </c>
      <c r="L131">
        <v>1</v>
      </c>
      <c r="M131">
        <v>9</v>
      </c>
      <c r="N131">
        <v>11</v>
      </c>
      <c r="O131" s="2">
        <v>44702</v>
      </c>
      <c r="P131">
        <v>3</v>
      </c>
      <c r="Q131">
        <v>2</v>
      </c>
      <c r="R131" t="s">
        <v>1558</v>
      </c>
      <c r="S131" t="s">
        <v>1558</v>
      </c>
      <c r="T131">
        <v>2</v>
      </c>
      <c r="U131">
        <v>1</v>
      </c>
    </row>
    <row r="132" spans="1:21" x14ac:dyDescent="0.3">
      <c r="A132">
        <v>10131</v>
      </c>
      <c r="B132" t="s">
        <v>150</v>
      </c>
      <c r="C132">
        <v>26</v>
      </c>
      <c r="D132" t="s">
        <v>1520</v>
      </c>
      <c r="E132" t="s">
        <v>1527</v>
      </c>
      <c r="F132" t="str" cm="1">
        <f t="array" ref="F132">_xlfn.IFS(
E132="Delhi","Delhi",
E132="Ahmedabad","Gujarat",
OR(E132="Mumbai",E132="Pune"),"Maharashtra",
E132="Chennai","Tamil Nadu",
E132="Hyderabad","Telangana",
E132="Kolkata","West Bengal",
E132="Bengaluru","Karnataka"
)</f>
        <v>Karnataka</v>
      </c>
      <c r="G132" t="s">
        <v>1534</v>
      </c>
      <c r="H132" t="s">
        <v>1544</v>
      </c>
      <c r="I132" t="s">
        <v>1553</v>
      </c>
      <c r="J132" t="s">
        <v>1554</v>
      </c>
      <c r="K132">
        <v>38510</v>
      </c>
      <c r="L132">
        <v>2</v>
      </c>
      <c r="M132">
        <v>4</v>
      </c>
      <c r="N132">
        <v>8</v>
      </c>
      <c r="O132" s="2">
        <v>41232</v>
      </c>
      <c r="P132">
        <v>3</v>
      </c>
      <c r="Q132">
        <v>1</v>
      </c>
      <c r="R132" t="s">
        <v>1558</v>
      </c>
      <c r="S132" t="s">
        <v>1558</v>
      </c>
      <c r="T132">
        <v>1</v>
      </c>
      <c r="U132">
        <v>2</v>
      </c>
    </row>
    <row r="133" spans="1:21" x14ac:dyDescent="0.3">
      <c r="A133">
        <v>10132</v>
      </c>
      <c r="B133" t="s">
        <v>151</v>
      </c>
      <c r="C133">
        <v>51</v>
      </c>
      <c r="D133" t="s">
        <v>1520</v>
      </c>
      <c r="E133" t="s">
        <v>1523</v>
      </c>
      <c r="F133" t="str" cm="1">
        <f t="array" ref="F133">_xlfn.IFS(
E133="Delhi","Delhi",
E133="Ahmedabad","Gujarat",
OR(E133="Mumbai",E133="Pune"),"Maharashtra",
E133="Chennai","Tamil Nadu",
E133="Hyderabad","Telangana",
E133="Kolkata","West Bengal",
E133="Bengaluru","Karnataka"
)</f>
        <v>Tamil Nadu</v>
      </c>
      <c r="G133" t="s">
        <v>1530</v>
      </c>
      <c r="H133" t="s">
        <v>1543</v>
      </c>
      <c r="I133" t="s">
        <v>1552</v>
      </c>
      <c r="J133" t="s">
        <v>1556</v>
      </c>
      <c r="K133">
        <v>78611</v>
      </c>
      <c r="L133">
        <v>2</v>
      </c>
      <c r="M133">
        <v>12</v>
      </c>
      <c r="N133">
        <v>15</v>
      </c>
      <c r="O133" s="2">
        <v>43543</v>
      </c>
      <c r="P133">
        <v>4</v>
      </c>
      <c r="Q133">
        <v>4</v>
      </c>
      <c r="R133" t="s">
        <v>1558</v>
      </c>
      <c r="S133" t="s">
        <v>1558</v>
      </c>
      <c r="T133">
        <v>0</v>
      </c>
      <c r="U133">
        <v>4</v>
      </c>
    </row>
    <row r="134" spans="1:21" x14ac:dyDescent="0.3">
      <c r="A134">
        <v>10133</v>
      </c>
      <c r="B134" t="s">
        <v>152</v>
      </c>
      <c r="C134">
        <v>44</v>
      </c>
      <c r="D134" t="s">
        <v>1521</v>
      </c>
      <c r="E134" t="s">
        <v>1525</v>
      </c>
      <c r="F134" t="str" cm="1">
        <f t="array" ref="F134">_xlfn.IFS(
E134="Delhi","Delhi",
E134="Ahmedabad","Gujarat",
OR(E134="Mumbai",E134="Pune"),"Maharashtra",
E134="Chennai","Tamil Nadu",
E134="Hyderabad","Telangana",
E134="Kolkata","West Bengal",
E134="Bengaluru","Karnataka"
)</f>
        <v>West Bengal</v>
      </c>
      <c r="G134" t="s">
        <v>1533</v>
      </c>
      <c r="H134" t="s">
        <v>1545</v>
      </c>
      <c r="I134" t="s">
        <v>1552</v>
      </c>
      <c r="J134" t="s">
        <v>1554</v>
      </c>
      <c r="K134">
        <v>133509</v>
      </c>
      <c r="L134">
        <v>1</v>
      </c>
      <c r="M134">
        <v>1</v>
      </c>
      <c r="N134">
        <v>4</v>
      </c>
      <c r="O134" s="2">
        <v>42104</v>
      </c>
      <c r="P134">
        <v>3</v>
      </c>
      <c r="Q134">
        <v>2</v>
      </c>
      <c r="R134" t="s">
        <v>1557</v>
      </c>
      <c r="S134" t="s">
        <v>1558</v>
      </c>
      <c r="T134">
        <v>3</v>
      </c>
      <c r="U134">
        <v>2</v>
      </c>
    </row>
    <row r="135" spans="1:21" x14ac:dyDescent="0.3">
      <c r="A135">
        <v>10134</v>
      </c>
      <c r="B135" t="s">
        <v>153</v>
      </c>
      <c r="C135">
        <v>42</v>
      </c>
      <c r="D135" t="s">
        <v>1521</v>
      </c>
      <c r="E135" t="s">
        <v>1528</v>
      </c>
      <c r="F135" t="str" cm="1">
        <f t="array" ref="F135">_xlfn.IFS(
E135="Delhi","Delhi",
E135="Ahmedabad","Gujarat",
OR(E135="Mumbai",E135="Pune"),"Maharashtra",
E135="Chennai","Tamil Nadu",
E135="Hyderabad","Telangana",
E135="Kolkata","West Bengal",
E135="Bengaluru","Karnataka"
)</f>
        <v>Delhi</v>
      </c>
      <c r="G135" t="s">
        <v>1534</v>
      </c>
      <c r="H135" t="s">
        <v>1539</v>
      </c>
      <c r="I135" t="s">
        <v>1551</v>
      </c>
      <c r="J135" t="s">
        <v>1555</v>
      </c>
      <c r="K135">
        <v>153089</v>
      </c>
      <c r="L135">
        <v>4</v>
      </c>
      <c r="M135">
        <v>23</v>
      </c>
      <c r="N135">
        <v>24</v>
      </c>
      <c r="O135" s="2">
        <v>44684</v>
      </c>
      <c r="P135">
        <v>4</v>
      </c>
      <c r="Q135">
        <v>2</v>
      </c>
      <c r="R135" t="s">
        <v>1557</v>
      </c>
      <c r="S135" t="s">
        <v>1558</v>
      </c>
      <c r="T135">
        <v>4</v>
      </c>
      <c r="U135">
        <v>1</v>
      </c>
    </row>
    <row r="136" spans="1:21" x14ac:dyDescent="0.3">
      <c r="A136">
        <v>10135</v>
      </c>
      <c r="B136" t="s">
        <v>154</v>
      </c>
      <c r="C136">
        <v>25</v>
      </c>
      <c r="D136" t="s">
        <v>1520</v>
      </c>
      <c r="E136" t="s">
        <v>1527</v>
      </c>
      <c r="F136" t="str" cm="1">
        <f t="array" ref="F136">_xlfn.IFS(
E136="Delhi","Delhi",
E136="Ahmedabad","Gujarat",
OR(E136="Mumbai",E136="Pune"),"Maharashtra",
E136="Chennai","Tamil Nadu",
E136="Hyderabad","Telangana",
E136="Kolkata","West Bengal",
E136="Bengaluru","Karnataka"
)</f>
        <v>Karnataka</v>
      </c>
      <c r="G136" t="s">
        <v>1532</v>
      </c>
      <c r="H136" t="s">
        <v>1549</v>
      </c>
      <c r="I136" t="s">
        <v>1553</v>
      </c>
      <c r="J136" t="s">
        <v>1556</v>
      </c>
      <c r="K136">
        <v>26673</v>
      </c>
      <c r="L136">
        <v>0</v>
      </c>
      <c r="M136">
        <v>6</v>
      </c>
      <c r="N136">
        <v>7</v>
      </c>
      <c r="O136" s="2">
        <v>42804</v>
      </c>
      <c r="P136">
        <v>4</v>
      </c>
      <c r="Q136">
        <v>4</v>
      </c>
      <c r="R136" t="s">
        <v>1557</v>
      </c>
      <c r="S136" t="s">
        <v>1557</v>
      </c>
      <c r="T136">
        <v>0</v>
      </c>
      <c r="U136">
        <v>1</v>
      </c>
    </row>
    <row r="137" spans="1:21" x14ac:dyDescent="0.3">
      <c r="A137">
        <v>10136</v>
      </c>
      <c r="B137" t="s">
        <v>155</v>
      </c>
      <c r="C137">
        <v>47</v>
      </c>
      <c r="D137" t="s">
        <v>1520</v>
      </c>
      <c r="E137" t="s">
        <v>1525</v>
      </c>
      <c r="F137" t="str" cm="1">
        <f t="array" ref="F137">_xlfn.IFS(
E137="Delhi","Delhi",
E137="Ahmedabad","Gujarat",
OR(E137="Mumbai",E137="Pune"),"Maharashtra",
E137="Chennai","Tamil Nadu",
E137="Hyderabad","Telangana",
E137="Kolkata","West Bengal",
E137="Bengaluru","Karnataka"
)</f>
        <v>West Bengal</v>
      </c>
      <c r="G137" t="s">
        <v>1532</v>
      </c>
      <c r="H137" t="s">
        <v>1548</v>
      </c>
      <c r="I137" t="s">
        <v>1551</v>
      </c>
      <c r="J137" t="s">
        <v>1554</v>
      </c>
      <c r="K137">
        <v>29384</v>
      </c>
      <c r="L137">
        <v>0</v>
      </c>
      <c r="M137">
        <v>16</v>
      </c>
      <c r="N137">
        <v>20</v>
      </c>
      <c r="O137" s="2">
        <v>45297</v>
      </c>
      <c r="P137">
        <v>2</v>
      </c>
      <c r="Q137">
        <v>2</v>
      </c>
      <c r="R137" t="s">
        <v>1558</v>
      </c>
      <c r="S137" t="s">
        <v>1557</v>
      </c>
      <c r="T137">
        <v>1</v>
      </c>
      <c r="U137">
        <v>3</v>
      </c>
    </row>
    <row r="138" spans="1:21" x14ac:dyDescent="0.3">
      <c r="A138">
        <v>10137</v>
      </c>
      <c r="B138" t="s">
        <v>156</v>
      </c>
      <c r="C138">
        <v>46</v>
      </c>
      <c r="D138" t="s">
        <v>1520</v>
      </c>
      <c r="E138" t="s">
        <v>1526</v>
      </c>
      <c r="F138" t="str" cm="1">
        <f t="array" ref="F138">_xlfn.IFS(
E138="Delhi","Delhi",
E138="Ahmedabad","Gujarat",
OR(E138="Mumbai",E138="Pune"),"Maharashtra",
E138="Chennai","Tamil Nadu",
E138="Hyderabad","Telangana",
E138="Kolkata","West Bengal",
E138="Bengaluru","Karnataka"
)</f>
        <v>Maharashtra</v>
      </c>
      <c r="G138" t="s">
        <v>1533</v>
      </c>
      <c r="H138" t="s">
        <v>1546</v>
      </c>
      <c r="I138" t="s">
        <v>1550</v>
      </c>
      <c r="J138" t="s">
        <v>1554</v>
      </c>
      <c r="K138">
        <v>122793</v>
      </c>
      <c r="L138">
        <v>3</v>
      </c>
      <c r="M138">
        <v>12</v>
      </c>
      <c r="N138">
        <v>19</v>
      </c>
      <c r="O138" s="2">
        <v>42901</v>
      </c>
      <c r="P138">
        <v>4</v>
      </c>
      <c r="Q138">
        <v>4</v>
      </c>
      <c r="R138" t="s">
        <v>1558</v>
      </c>
      <c r="S138" t="s">
        <v>1558</v>
      </c>
      <c r="T138">
        <v>4</v>
      </c>
      <c r="U138">
        <v>4</v>
      </c>
    </row>
    <row r="139" spans="1:21" x14ac:dyDescent="0.3">
      <c r="A139">
        <v>10138</v>
      </c>
      <c r="B139" t="s">
        <v>157</v>
      </c>
      <c r="C139">
        <v>21</v>
      </c>
      <c r="D139" t="s">
        <v>1520</v>
      </c>
      <c r="E139" t="s">
        <v>1526</v>
      </c>
      <c r="F139" t="str" cm="1">
        <f t="array" ref="F139">_xlfn.IFS(
E139="Delhi","Delhi",
E139="Ahmedabad","Gujarat",
OR(E139="Mumbai",E139="Pune"),"Maharashtra",
E139="Chennai","Tamil Nadu",
E139="Hyderabad","Telangana",
E139="Kolkata","West Bengal",
E139="Bengaluru","Karnataka"
)</f>
        <v>Maharashtra</v>
      </c>
      <c r="G139" t="s">
        <v>1530</v>
      </c>
      <c r="H139" t="s">
        <v>1543</v>
      </c>
      <c r="I139" t="s">
        <v>1550</v>
      </c>
      <c r="J139" t="s">
        <v>1554</v>
      </c>
      <c r="K139">
        <v>46675</v>
      </c>
      <c r="L139">
        <v>1</v>
      </c>
      <c r="M139">
        <v>3</v>
      </c>
      <c r="N139">
        <v>3</v>
      </c>
      <c r="O139" s="2">
        <v>43622</v>
      </c>
      <c r="P139">
        <v>4</v>
      </c>
      <c r="Q139">
        <v>3</v>
      </c>
      <c r="R139" t="s">
        <v>1558</v>
      </c>
      <c r="S139" t="s">
        <v>1558</v>
      </c>
      <c r="T139">
        <v>0</v>
      </c>
      <c r="U139">
        <v>1</v>
      </c>
    </row>
    <row r="140" spans="1:21" x14ac:dyDescent="0.3">
      <c r="A140">
        <v>10139</v>
      </c>
      <c r="B140" t="s">
        <v>158</v>
      </c>
      <c r="C140">
        <v>57</v>
      </c>
      <c r="D140" t="s">
        <v>1520</v>
      </c>
      <c r="E140" t="s">
        <v>1525</v>
      </c>
      <c r="F140" t="str" cm="1">
        <f t="array" ref="F140">_xlfn.IFS(
E140="Delhi","Delhi",
E140="Ahmedabad","Gujarat",
OR(E140="Mumbai",E140="Pune"),"Maharashtra",
E140="Chennai","Tamil Nadu",
E140="Hyderabad","Telangana",
E140="Kolkata","West Bengal",
E140="Bengaluru","Karnataka"
)</f>
        <v>West Bengal</v>
      </c>
      <c r="G140" t="s">
        <v>1533</v>
      </c>
      <c r="H140" t="s">
        <v>1538</v>
      </c>
      <c r="I140" t="s">
        <v>1550</v>
      </c>
      <c r="J140" t="s">
        <v>1556</v>
      </c>
      <c r="K140">
        <v>72016</v>
      </c>
      <c r="L140">
        <v>1</v>
      </c>
      <c r="M140">
        <v>10</v>
      </c>
      <c r="N140">
        <v>10</v>
      </c>
      <c r="O140" s="2">
        <v>42606</v>
      </c>
      <c r="P140">
        <v>2</v>
      </c>
      <c r="Q140">
        <v>5</v>
      </c>
      <c r="R140" t="s">
        <v>1558</v>
      </c>
      <c r="S140" t="s">
        <v>1558</v>
      </c>
      <c r="T140">
        <v>6</v>
      </c>
      <c r="U140">
        <v>4</v>
      </c>
    </row>
    <row r="141" spans="1:21" x14ac:dyDescent="0.3">
      <c r="A141">
        <v>10140</v>
      </c>
      <c r="B141" t="s">
        <v>159</v>
      </c>
      <c r="C141">
        <v>45</v>
      </c>
      <c r="D141" t="s">
        <v>1520</v>
      </c>
      <c r="E141" t="s">
        <v>1526</v>
      </c>
      <c r="F141" t="str" cm="1">
        <f t="array" ref="F141">_xlfn.IFS(
E141="Delhi","Delhi",
E141="Ahmedabad","Gujarat",
OR(E141="Mumbai",E141="Pune"),"Maharashtra",
E141="Chennai","Tamil Nadu",
E141="Hyderabad","Telangana",
E141="Kolkata","West Bengal",
E141="Bengaluru","Karnataka"
)</f>
        <v>Maharashtra</v>
      </c>
      <c r="G141" t="s">
        <v>1532</v>
      </c>
      <c r="H141" t="s">
        <v>1537</v>
      </c>
      <c r="I141" t="s">
        <v>1552</v>
      </c>
      <c r="J141" t="s">
        <v>1555</v>
      </c>
      <c r="K141">
        <v>45559</v>
      </c>
      <c r="L141">
        <v>4</v>
      </c>
      <c r="M141">
        <v>16</v>
      </c>
      <c r="N141">
        <v>21</v>
      </c>
      <c r="O141" s="2">
        <v>41348</v>
      </c>
      <c r="P141">
        <v>4</v>
      </c>
      <c r="Q141">
        <v>3</v>
      </c>
      <c r="R141" t="s">
        <v>1557</v>
      </c>
      <c r="S141" t="s">
        <v>1558</v>
      </c>
      <c r="T141">
        <v>0</v>
      </c>
      <c r="U141">
        <v>3</v>
      </c>
    </row>
    <row r="142" spans="1:21" x14ac:dyDescent="0.3">
      <c r="A142">
        <v>10141</v>
      </c>
      <c r="B142" t="s">
        <v>160</v>
      </c>
      <c r="C142">
        <v>35</v>
      </c>
      <c r="D142" t="s">
        <v>1521</v>
      </c>
      <c r="E142" t="s">
        <v>1526</v>
      </c>
      <c r="F142" t="str" cm="1">
        <f t="array" ref="F142">_xlfn.IFS(
E142="Delhi","Delhi",
E142="Ahmedabad","Gujarat",
OR(E142="Mumbai",E142="Pune"),"Maharashtra",
E142="Chennai","Tamil Nadu",
E142="Hyderabad","Telangana",
E142="Kolkata","West Bengal",
E142="Bengaluru","Karnataka"
)</f>
        <v>Maharashtra</v>
      </c>
      <c r="G142" t="s">
        <v>1534</v>
      </c>
      <c r="H142" t="s">
        <v>1544</v>
      </c>
      <c r="I142" t="s">
        <v>1552</v>
      </c>
      <c r="J142" t="s">
        <v>1554</v>
      </c>
      <c r="K142">
        <v>169975</v>
      </c>
      <c r="L142">
        <v>0</v>
      </c>
      <c r="M142">
        <v>12</v>
      </c>
      <c r="N142">
        <v>17</v>
      </c>
      <c r="O142" s="2">
        <v>42430</v>
      </c>
      <c r="P142">
        <v>1</v>
      </c>
      <c r="Q142">
        <v>3</v>
      </c>
      <c r="R142" t="s">
        <v>1558</v>
      </c>
      <c r="S142" t="s">
        <v>1558</v>
      </c>
      <c r="T142">
        <v>1</v>
      </c>
      <c r="U142">
        <v>4</v>
      </c>
    </row>
    <row r="143" spans="1:21" x14ac:dyDescent="0.3">
      <c r="A143">
        <v>10142</v>
      </c>
      <c r="B143" t="s">
        <v>161</v>
      </c>
      <c r="C143">
        <v>45</v>
      </c>
      <c r="D143" t="s">
        <v>1521</v>
      </c>
      <c r="E143" t="s">
        <v>1524</v>
      </c>
      <c r="F143" t="str" cm="1">
        <f t="array" ref="F143">_xlfn.IFS(
E143="Delhi","Delhi",
E143="Ahmedabad","Gujarat",
OR(E143="Mumbai",E143="Pune"),"Maharashtra",
E143="Chennai","Tamil Nadu",
E143="Hyderabad","Telangana",
E143="Kolkata","West Bengal",
E143="Bengaluru","Karnataka"
)</f>
        <v>Telangana</v>
      </c>
      <c r="G143" t="s">
        <v>1531</v>
      </c>
      <c r="H143" t="s">
        <v>1541</v>
      </c>
      <c r="I143" t="s">
        <v>1550</v>
      </c>
      <c r="J143" t="s">
        <v>1554</v>
      </c>
      <c r="K143">
        <v>119555</v>
      </c>
      <c r="L143">
        <v>0</v>
      </c>
      <c r="M143">
        <v>3</v>
      </c>
      <c r="N143">
        <v>4</v>
      </c>
      <c r="O143" s="2">
        <v>40951</v>
      </c>
      <c r="P143">
        <v>2</v>
      </c>
      <c r="Q143">
        <v>4</v>
      </c>
      <c r="R143" t="s">
        <v>1558</v>
      </c>
      <c r="S143" t="s">
        <v>1558</v>
      </c>
      <c r="T143">
        <v>3</v>
      </c>
      <c r="U143">
        <v>4</v>
      </c>
    </row>
    <row r="144" spans="1:21" x14ac:dyDescent="0.3">
      <c r="A144">
        <v>10143</v>
      </c>
      <c r="B144" t="s">
        <v>162</v>
      </c>
      <c r="C144">
        <v>26</v>
      </c>
      <c r="D144" t="s">
        <v>1521</v>
      </c>
      <c r="E144" t="s">
        <v>1526</v>
      </c>
      <c r="F144" t="str" cm="1">
        <f t="array" ref="F144">_xlfn.IFS(
E144="Delhi","Delhi",
E144="Ahmedabad","Gujarat",
OR(E144="Mumbai",E144="Pune"),"Maharashtra",
E144="Chennai","Tamil Nadu",
E144="Hyderabad","Telangana",
E144="Kolkata","West Bengal",
E144="Bengaluru","Karnataka"
)</f>
        <v>Maharashtra</v>
      </c>
      <c r="G144" t="s">
        <v>1530</v>
      </c>
      <c r="H144" t="s">
        <v>1535</v>
      </c>
      <c r="I144" t="s">
        <v>1551</v>
      </c>
      <c r="J144" t="s">
        <v>1555</v>
      </c>
      <c r="K144">
        <v>170285</v>
      </c>
      <c r="L144">
        <v>4</v>
      </c>
      <c r="M144">
        <v>1</v>
      </c>
      <c r="N144">
        <v>6</v>
      </c>
      <c r="O144" s="2">
        <v>44064</v>
      </c>
      <c r="P144">
        <v>2</v>
      </c>
      <c r="Q144">
        <v>4</v>
      </c>
      <c r="R144" t="s">
        <v>1557</v>
      </c>
      <c r="S144" t="s">
        <v>1558</v>
      </c>
      <c r="T144">
        <v>1</v>
      </c>
      <c r="U144">
        <v>2</v>
      </c>
    </row>
    <row r="145" spans="1:21" x14ac:dyDescent="0.3">
      <c r="A145">
        <v>10144</v>
      </c>
      <c r="B145" t="s">
        <v>163</v>
      </c>
      <c r="C145">
        <v>38</v>
      </c>
      <c r="D145" t="s">
        <v>1521</v>
      </c>
      <c r="E145" t="s">
        <v>1526</v>
      </c>
      <c r="F145" t="str" cm="1">
        <f t="array" ref="F145">_xlfn.IFS(
E145="Delhi","Delhi",
E145="Ahmedabad","Gujarat",
OR(E145="Mumbai",E145="Pune"),"Maharashtra",
E145="Chennai","Tamil Nadu",
E145="Hyderabad","Telangana",
E145="Kolkata","West Bengal",
E145="Bengaluru","Karnataka"
)</f>
        <v>Maharashtra</v>
      </c>
      <c r="G145" t="s">
        <v>1533</v>
      </c>
      <c r="H145" t="s">
        <v>1546</v>
      </c>
      <c r="I145" t="s">
        <v>1552</v>
      </c>
      <c r="J145" t="s">
        <v>1556</v>
      </c>
      <c r="K145">
        <v>63255</v>
      </c>
      <c r="L145">
        <v>1</v>
      </c>
      <c r="M145">
        <v>2</v>
      </c>
      <c r="N145">
        <v>4</v>
      </c>
      <c r="O145" s="2">
        <v>44469</v>
      </c>
      <c r="P145">
        <v>4</v>
      </c>
      <c r="Q145">
        <v>5</v>
      </c>
      <c r="R145" t="s">
        <v>1557</v>
      </c>
      <c r="S145" t="s">
        <v>1558</v>
      </c>
      <c r="T145">
        <v>4</v>
      </c>
      <c r="U145">
        <v>2</v>
      </c>
    </row>
    <row r="146" spans="1:21" x14ac:dyDescent="0.3">
      <c r="A146">
        <v>10145</v>
      </c>
      <c r="B146" t="s">
        <v>164</v>
      </c>
      <c r="C146">
        <v>29</v>
      </c>
      <c r="D146" t="s">
        <v>1521</v>
      </c>
      <c r="E146" t="s">
        <v>1523</v>
      </c>
      <c r="F146" t="str" cm="1">
        <f t="array" ref="F146">_xlfn.IFS(
E146="Delhi","Delhi",
E146="Ahmedabad","Gujarat",
OR(E146="Mumbai",E146="Pune"),"Maharashtra",
E146="Chennai","Tamil Nadu",
E146="Hyderabad","Telangana",
E146="Kolkata","West Bengal",
E146="Bengaluru","Karnataka"
)</f>
        <v>Tamil Nadu</v>
      </c>
      <c r="G146" t="s">
        <v>1534</v>
      </c>
      <c r="H146" t="s">
        <v>1540</v>
      </c>
      <c r="I146" t="s">
        <v>1553</v>
      </c>
      <c r="J146" t="s">
        <v>1555</v>
      </c>
      <c r="K146">
        <v>26774</v>
      </c>
      <c r="L146">
        <v>4</v>
      </c>
      <c r="M146">
        <v>6</v>
      </c>
      <c r="N146">
        <v>11</v>
      </c>
      <c r="O146" s="2">
        <v>44021</v>
      </c>
      <c r="P146">
        <v>2</v>
      </c>
      <c r="Q146">
        <v>3</v>
      </c>
      <c r="R146" t="s">
        <v>1558</v>
      </c>
      <c r="S146" t="s">
        <v>1558</v>
      </c>
      <c r="T146">
        <v>2</v>
      </c>
      <c r="U146">
        <v>2</v>
      </c>
    </row>
    <row r="147" spans="1:21" x14ac:dyDescent="0.3">
      <c r="A147">
        <v>10146</v>
      </c>
      <c r="B147" t="s">
        <v>165</v>
      </c>
      <c r="C147">
        <v>32</v>
      </c>
      <c r="D147" t="s">
        <v>1521</v>
      </c>
      <c r="E147" t="s">
        <v>1525</v>
      </c>
      <c r="F147" t="str" cm="1">
        <f t="array" ref="F147">_xlfn.IFS(
E147="Delhi","Delhi",
E147="Ahmedabad","Gujarat",
OR(E147="Mumbai",E147="Pune"),"Maharashtra",
E147="Chennai","Tamil Nadu",
E147="Hyderabad","Telangana",
E147="Kolkata","West Bengal",
E147="Bengaluru","Karnataka"
)</f>
        <v>West Bengal</v>
      </c>
      <c r="G147" t="s">
        <v>1534</v>
      </c>
      <c r="H147" t="s">
        <v>1544</v>
      </c>
      <c r="I147" t="s">
        <v>1552</v>
      </c>
      <c r="J147" t="s">
        <v>1554</v>
      </c>
      <c r="K147">
        <v>108660</v>
      </c>
      <c r="L147">
        <v>4</v>
      </c>
      <c r="M147">
        <v>4</v>
      </c>
      <c r="N147">
        <v>11</v>
      </c>
      <c r="O147" s="2">
        <v>42894</v>
      </c>
      <c r="P147">
        <v>2</v>
      </c>
      <c r="Q147">
        <v>5</v>
      </c>
      <c r="R147" t="s">
        <v>1558</v>
      </c>
      <c r="S147" t="s">
        <v>1558</v>
      </c>
      <c r="T147">
        <v>4</v>
      </c>
      <c r="U147">
        <v>2</v>
      </c>
    </row>
    <row r="148" spans="1:21" x14ac:dyDescent="0.3">
      <c r="A148">
        <v>10147</v>
      </c>
      <c r="B148" t="s">
        <v>166</v>
      </c>
      <c r="C148">
        <v>50</v>
      </c>
      <c r="D148" t="s">
        <v>1520</v>
      </c>
      <c r="E148" t="s">
        <v>1525</v>
      </c>
      <c r="F148" t="str" cm="1">
        <f t="array" ref="F148">_xlfn.IFS(
E148="Delhi","Delhi",
E148="Ahmedabad","Gujarat",
OR(E148="Mumbai",E148="Pune"),"Maharashtra",
E148="Chennai","Tamil Nadu",
E148="Hyderabad","Telangana",
E148="Kolkata","West Bengal",
E148="Bengaluru","Karnataka"
)</f>
        <v>West Bengal</v>
      </c>
      <c r="G148" t="s">
        <v>1532</v>
      </c>
      <c r="H148" t="s">
        <v>1549</v>
      </c>
      <c r="I148" t="s">
        <v>1553</v>
      </c>
      <c r="J148" t="s">
        <v>1554</v>
      </c>
      <c r="K148">
        <v>139938</v>
      </c>
      <c r="L148">
        <v>2</v>
      </c>
      <c r="M148">
        <v>25</v>
      </c>
      <c r="N148">
        <v>29</v>
      </c>
      <c r="O148" s="2">
        <v>41475</v>
      </c>
      <c r="P148">
        <v>2</v>
      </c>
      <c r="Q148">
        <v>3</v>
      </c>
      <c r="R148" t="s">
        <v>1558</v>
      </c>
      <c r="S148" t="s">
        <v>1558</v>
      </c>
      <c r="T148">
        <v>5</v>
      </c>
      <c r="U148">
        <v>2</v>
      </c>
    </row>
    <row r="149" spans="1:21" x14ac:dyDescent="0.3">
      <c r="A149">
        <v>10148</v>
      </c>
      <c r="B149" t="s">
        <v>167</v>
      </c>
      <c r="C149">
        <v>25</v>
      </c>
      <c r="D149" t="s">
        <v>1521</v>
      </c>
      <c r="E149" t="s">
        <v>1525</v>
      </c>
      <c r="F149" t="str" cm="1">
        <f t="array" ref="F149">_xlfn.IFS(
E149="Delhi","Delhi",
E149="Ahmedabad","Gujarat",
OR(E149="Mumbai",E149="Pune"),"Maharashtra",
E149="Chennai","Tamil Nadu",
E149="Hyderabad","Telangana",
E149="Kolkata","West Bengal",
E149="Bengaluru","Karnataka"
)</f>
        <v>West Bengal</v>
      </c>
      <c r="G149" t="s">
        <v>1534</v>
      </c>
      <c r="H149" t="s">
        <v>1544</v>
      </c>
      <c r="I149" t="s">
        <v>1550</v>
      </c>
      <c r="J149" t="s">
        <v>1556</v>
      </c>
      <c r="K149">
        <v>150628</v>
      </c>
      <c r="L149">
        <v>4</v>
      </c>
      <c r="M149">
        <v>6</v>
      </c>
      <c r="N149">
        <v>7</v>
      </c>
      <c r="O149" s="2">
        <v>45059</v>
      </c>
      <c r="P149">
        <v>1</v>
      </c>
      <c r="Q149">
        <v>1</v>
      </c>
      <c r="R149" t="s">
        <v>1558</v>
      </c>
      <c r="S149" t="s">
        <v>1558</v>
      </c>
      <c r="T149">
        <v>6</v>
      </c>
      <c r="U149">
        <v>2</v>
      </c>
    </row>
    <row r="150" spans="1:21" x14ac:dyDescent="0.3">
      <c r="A150">
        <v>10149</v>
      </c>
      <c r="B150" t="s">
        <v>168</v>
      </c>
      <c r="C150">
        <v>23</v>
      </c>
      <c r="D150" t="s">
        <v>1521</v>
      </c>
      <c r="E150" t="s">
        <v>1527</v>
      </c>
      <c r="F150" t="str" cm="1">
        <f t="array" ref="F150">_xlfn.IFS(
E150="Delhi","Delhi",
E150="Ahmedabad","Gujarat",
OR(E150="Mumbai",E150="Pune"),"Maharashtra",
E150="Chennai","Tamil Nadu",
E150="Hyderabad","Telangana",
E150="Kolkata","West Bengal",
E150="Bengaluru","Karnataka"
)</f>
        <v>Karnataka</v>
      </c>
      <c r="G150" t="s">
        <v>1533</v>
      </c>
      <c r="H150" t="s">
        <v>1545</v>
      </c>
      <c r="I150" t="s">
        <v>1553</v>
      </c>
      <c r="J150" t="s">
        <v>1556</v>
      </c>
      <c r="K150">
        <v>111926</v>
      </c>
      <c r="L150">
        <v>3</v>
      </c>
      <c r="M150">
        <v>3</v>
      </c>
      <c r="N150">
        <v>4</v>
      </c>
      <c r="O150" s="2">
        <v>40995</v>
      </c>
      <c r="P150">
        <v>4</v>
      </c>
      <c r="Q150">
        <v>5</v>
      </c>
      <c r="R150" t="s">
        <v>1557</v>
      </c>
      <c r="S150" t="s">
        <v>1558</v>
      </c>
      <c r="T150">
        <v>5</v>
      </c>
      <c r="U150">
        <v>2</v>
      </c>
    </row>
    <row r="151" spans="1:21" x14ac:dyDescent="0.3">
      <c r="A151">
        <v>10150</v>
      </c>
      <c r="B151" t="s">
        <v>169</v>
      </c>
      <c r="C151">
        <v>51</v>
      </c>
      <c r="D151" t="s">
        <v>1520</v>
      </c>
      <c r="E151" t="s">
        <v>1523</v>
      </c>
      <c r="F151" t="str" cm="1">
        <f t="array" ref="F151">_xlfn.IFS(
E151="Delhi","Delhi",
E151="Ahmedabad","Gujarat",
OR(E151="Mumbai",E151="Pune"),"Maharashtra",
E151="Chennai","Tamil Nadu",
E151="Hyderabad","Telangana",
E151="Kolkata","West Bengal",
E151="Bengaluru","Karnataka"
)</f>
        <v>Tamil Nadu</v>
      </c>
      <c r="G151" t="s">
        <v>1533</v>
      </c>
      <c r="H151" t="s">
        <v>1545</v>
      </c>
      <c r="I151" t="s">
        <v>1552</v>
      </c>
      <c r="J151" t="s">
        <v>1556</v>
      </c>
      <c r="K151">
        <v>102445</v>
      </c>
      <c r="L151">
        <v>3</v>
      </c>
      <c r="M151">
        <v>13</v>
      </c>
      <c r="N151">
        <v>14</v>
      </c>
      <c r="O151" s="2">
        <v>41859</v>
      </c>
      <c r="P151">
        <v>2</v>
      </c>
      <c r="Q151">
        <v>5</v>
      </c>
      <c r="R151" t="s">
        <v>1558</v>
      </c>
      <c r="S151" t="s">
        <v>1558</v>
      </c>
      <c r="T151">
        <v>3</v>
      </c>
      <c r="U151">
        <v>3</v>
      </c>
    </row>
    <row r="152" spans="1:21" x14ac:dyDescent="0.3">
      <c r="A152">
        <v>10151</v>
      </c>
      <c r="B152" t="s">
        <v>170</v>
      </c>
      <c r="C152">
        <v>49</v>
      </c>
      <c r="D152" t="s">
        <v>1521</v>
      </c>
      <c r="E152" t="s">
        <v>1523</v>
      </c>
      <c r="F152" t="str" cm="1">
        <f t="array" ref="F152">_xlfn.IFS(
E152="Delhi","Delhi",
E152="Ahmedabad","Gujarat",
OR(E152="Mumbai",E152="Pune"),"Maharashtra",
E152="Chennai","Tamil Nadu",
E152="Hyderabad","Telangana",
E152="Kolkata","West Bengal",
E152="Bengaluru","Karnataka"
)</f>
        <v>Tamil Nadu</v>
      </c>
      <c r="G152" t="s">
        <v>1534</v>
      </c>
      <c r="H152" t="s">
        <v>1540</v>
      </c>
      <c r="I152" t="s">
        <v>1550</v>
      </c>
      <c r="J152" t="s">
        <v>1555</v>
      </c>
      <c r="K152">
        <v>108600</v>
      </c>
      <c r="L152">
        <v>1</v>
      </c>
      <c r="M152">
        <v>2</v>
      </c>
      <c r="N152">
        <v>6</v>
      </c>
      <c r="O152" s="2">
        <v>41275</v>
      </c>
      <c r="P152">
        <v>2</v>
      </c>
      <c r="Q152">
        <v>5</v>
      </c>
      <c r="R152" t="s">
        <v>1558</v>
      </c>
      <c r="S152" t="s">
        <v>1557</v>
      </c>
      <c r="T152">
        <v>1</v>
      </c>
      <c r="U152">
        <v>2</v>
      </c>
    </row>
    <row r="153" spans="1:21" x14ac:dyDescent="0.3">
      <c r="A153">
        <v>10152</v>
      </c>
      <c r="B153" t="s">
        <v>171</v>
      </c>
      <c r="C153">
        <v>48</v>
      </c>
      <c r="D153" t="s">
        <v>1521</v>
      </c>
      <c r="E153" t="s">
        <v>1525</v>
      </c>
      <c r="F153" t="str" cm="1">
        <f t="array" ref="F153">_xlfn.IFS(
E153="Delhi","Delhi",
E153="Ahmedabad","Gujarat",
OR(E153="Mumbai",E153="Pune"),"Maharashtra",
E153="Chennai","Tamil Nadu",
E153="Hyderabad","Telangana",
E153="Kolkata","West Bengal",
E153="Bengaluru","Karnataka"
)</f>
        <v>West Bengal</v>
      </c>
      <c r="G153" t="s">
        <v>1533</v>
      </c>
      <c r="H153" t="s">
        <v>1538</v>
      </c>
      <c r="I153" t="s">
        <v>1550</v>
      </c>
      <c r="J153" t="s">
        <v>1555</v>
      </c>
      <c r="K153">
        <v>85779</v>
      </c>
      <c r="L153">
        <v>4</v>
      </c>
      <c r="M153">
        <v>25</v>
      </c>
      <c r="N153">
        <v>30</v>
      </c>
      <c r="O153" s="2">
        <v>42420</v>
      </c>
      <c r="P153">
        <v>2</v>
      </c>
      <c r="Q153">
        <v>4</v>
      </c>
      <c r="R153" t="s">
        <v>1557</v>
      </c>
      <c r="S153" t="s">
        <v>1558</v>
      </c>
      <c r="T153">
        <v>4</v>
      </c>
      <c r="U153">
        <v>4</v>
      </c>
    </row>
    <row r="154" spans="1:21" x14ac:dyDescent="0.3">
      <c r="A154">
        <v>10153</v>
      </c>
      <c r="B154" t="s">
        <v>172</v>
      </c>
      <c r="C154">
        <v>34</v>
      </c>
      <c r="D154" t="s">
        <v>1520</v>
      </c>
      <c r="E154" t="s">
        <v>1529</v>
      </c>
      <c r="F154" t="str" cm="1">
        <f t="array" ref="F154">_xlfn.IFS(
E154="Delhi","Delhi",
E154="Ahmedabad","Gujarat",
OR(E154="Mumbai",E154="Pune"),"Maharashtra",
E154="Chennai","Tamil Nadu",
E154="Hyderabad","Telangana",
E154="Kolkata","West Bengal",
E154="Bengaluru","Karnataka"
)</f>
        <v>Gujarat</v>
      </c>
      <c r="G154" t="s">
        <v>1534</v>
      </c>
      <c r="H154" t="s">
        <v>1540</v>
      </c>
      <c r="I154" t="s">
        <v>1550</v>
      </c>
      <c r="J154" t="s">
        <v>1556</v>
      </c>
      <c r="K154">
        <v>97966</v>
      </c>
      <c r="L154">
        <v>3</v>
      </c>
      <c r="M154">
        <v>2</v>
      </c>
      <c r="N154">
        <v>3</v>
      </c>
      <c r="O154" s="2">
        <v>45307</v>
      </c>
      <c r="P154">
        <v>3</v>
      </c>
      <c r="Q154">
        <v>5</v>
      </c>
      <c r="R154" t="s">
        <v>1557</v>
      </c>
      <c r="S154" t="s">
        <v>1558</v>
      </c>
      <c r="T154">
        <v>3</v>
      </c>
      <c r="U154">
        <v>4</v>
      </c>
    </row>
    <row r="155" spans="1:21" x14ac:dyDescent="0.3">
      <c r="A155">
        <v>10154</v>
      </c>
      <c r="B155" t="s">
        <v>173</v>
      </c>
      <c r="C155">
        <v>43</v>
      </c>
      <c r="D155" t="s">
        <v>1521</v>
      </c>
      <c r="E155" t="s">
        <v>1528</v>
      </c>
      <c r="F155" t="str" cm="1">
        <f t="array" ref="F155">_xlfn.IFS(
E155="Delhi","Delhi",
E155="Ahmedabad","Gujarat",
OR(E155="Mumbai",E155="Pune"),"Maharashtra",
E155="Chennai","Tamil Nadu",
E155="Hyderabad","Telangana",
E155="Kolkata","West Bengal",
E155="Bengaluru","Karnataka"
)</f>
        <v>Delhi</v>
      </c>
      <c r="G155" t="s">
        <v>1532</v>
      </c>
      <c r="H155" t="s">
        <v>1549</v>
      </c>
      <c r="I155" t="s">
        <v>1552</v>
      </c>
      <c r="J155" t="s">
        <v>1554</v>
      </c>
      <c r="K155">
        <v>145025</v>
      </c>
      <c r="L155">
        <v>1</v>
      </c>
      <c r="M155">
        <v>19</v>
      </c>
      <c r="N155">
        <v>21</v>
      </c>
      <c r="O155" s="2">
        <v>43345</v>
      </c>
      <c r="P155">
        <v>3</v>
      </c>
      <c r="Q155">
        <v>1</v>
      </c>
      <c r="R155" t="s">
        <v>1558</v>
      </c>
      <c r="S155" t="s">
        <v>1558</v>
      </c>
      <c r="T155">
        <v>1</v>
      </c>
      <c r="U155">
        <v>3</v>
      </c>
    </row>
    <row r="156" spans="1:21" x14ac:dyDescent="0.3">
      <c r="A156">
        <v>10155</v>
      </c>
      <c r="B156" t="s">
        <v>174</v>
      </c>
      <c r="C156">
        <v>45</v>
      </c>
      <c r="D156" t="s">
        <v>1521</v>
      </c>
      <c r="E156" t="s">
        <v>1528</v>
      </c>
      <c r="F156" t="str" cm="1">
        <f t="array" ref="F156">_xlfn.IFS(
E156="Delhi","Delhi",
E156="Ahmedabad","Gujarat",
OR(E156="Mumbai",E156="Pune"),"Maharashtra",
E156="Chennai","Tamil Nadu",
E156="Hyderabad","Telangana",
E156="Kolkata","West Bengal",
E156="Bengaluru","Karnataka"
)</f>
        <v>Delhi</v>
      </c>
      <c r="G156" t="s">
        <v>1531</v>
      </c>
      <c r="H156" t="s">
        <v>1541</v>
      </c>
      <c r="I156" t="s">
        <v>1551</v>
      </c>
      <c r="J156" t="s">
        <v>1556</v>
      </c>
      <c r="K156">
        <v>61141</v>
      </c>
      <c r="L156">
        <v>2</v>
      </c>
      <c r="M156">
        <v>18</v>
      </c>
      <c r="N156">
        <v>24</v>
      </c>
      <c r="O156" s="2">
        <v>44374</v>
      </c>
      <c r="P156">
        <v>2</v>
      </c>
      <c r="Q156">
        <v>2</v>
      </c>
      <c r="R156" t="s">
        <v>1557</v>
      </c>
      <c r="S156" t="s">
        <v>1558</v>
      </c>
      <c r="T156">
        <v>2</v>
      </c>
      <c r="U156">
        <v>4</v>
      </c>
    </row>
    <row r="157" spans="1:21" x14ac:dyDescent="0.3">
      <c r="A157">
        <v>10156</v>
      </c>
      <c r="B157" t="s">
        <v>175</v>
      </c>
      <c r="C157">
        <v>43</v>
      </c>
      <c r="D157" t="s">
        <v>1520</v>
      </c>
      <c r="E157" t="s">
        <v>1529</v>
      </c>
      <c r="F157" t="str" cm="1">
        <f t="array" ref="F157">_xlfn.IFS(
E157="Delhi","Delhi",
E157="Ahmedabad","Gujarat",
OR(E157="Mumbai",E157="Pune"),"Maharashtra",
E157="Chennai","Tamil Nadu",
E157="Hyderabad","Telangana",
E157="Kolkata","West Bengal",
E157="Bengaluru","Karnataka"
)</f>
        <v>Gujarat</v>
      </c>
      <c r="G157" t="s">
        <v>1532</v>
      </c>
      <c r="H157" t="s">
        <v>1549</v>
      </c>
      <c r="I157" t="s">
        <v>1553</v>
      </c>
      <c r="J157" t="s">
        <v>1555</v>
      </c>
      <c r="K157">
        <v>152037</v>
      </c>
      <c r="L157">
        <v>3</v>
      </c>
      <c r="M157">
        <v>4</v>
      </c>
      <c r="N157">
        <v>7</v>
      </c>
      <c r="O157" s="2">
        <v>44054</v>
      </c>
      <c r="P157">
        <v>4</v>
      </c>
      <c r="Q157">
        <v>4</v>
      </c>
      <c r="R157" t="s">
        <v>1558</v>
      </c>
      <c r="S157" t="s">
        <v>1558</v>
      </c>
      <c r="T157">
        <v>3</v>
      </c>
      <c r="U157">
        <v>2</v>
      </c>
    </row>
    <row r="158" spans="1:21" x14ac:dyDescent="0.3">
      <c r="A158">
        <v>10157</v>
      </c>
      <c r="B158" t="s">
        <v>176</v>
      </c>
      <c r="C158">
        <v>22</v>
      </c>
      <c r="D158" t="s">
        <v>1520</v>
      </c>
      <c r="E158" t="s">
        <v>1529</v>
      </c>
      <c r="F158" t="str" cm="1">
        <f t="array" ref="F158">_xlfn.IFS(
E158="Delhi","Delhi",
E158="Ahmedabad","Gujarat",
OR(E158="Mumbai",E158="Pune"),"Maharashtra",
E158="Chennai","Tamil Nadu",
E158="Hyderabad","Telangana",
E158="Kolkata","West Bengal",
E158="Bengaluru","Karnataka"
)</f>
        <v>Gujarat</v>
      </c>
      <c r="G158" t="s">
        <v>1530</v>
      </c>
      <c r="H158" t="s">
        <v>1543</v>
      </c>
      <c r="I158" t="s">
        <v>1553</v>
      </c>
      <c r="J158" t="s">
        <v>1555</v>
      </c>
      <c r="K158">
        <v>101569</v>
      </c>
      <c r="L158">
        <v>4</v>
      </c>
      <c r="M158">
        <v>0</v>
      </c>
      <c r="N158">
        <v>4</v>
      </c>
      <c r="O158" s="2">
        <v>42750</v>
      </c>
      <c r="P158">
        <v>1</v>
      </c>
      <c r="Q158">
        <v>5</v>
      </c>
      <c r="R158" t="s">
        <v>1558</v>
      </c>
      <c r="S158" t="s">
        <v>1558</v>
      </c>
      <c r="T158">
        <v>0</v>
      </c>
      <c r="U158">
        <v>3</v>
      </c>
    </row>
    <row r="159" spans="1:21" x14ac:dyDescent="0.3">
      <c r="A159">
        <v>10158</v>
      </c>
      <c r="B159" t="s">
        <v>177</v>
      </c>
      <c r="C159">
        <v>55</v>
      </c>
      <c r="D159" t="s">
        <v>1520</v>
      </c>
      <c r="E159" t="s">
        <v>1527</v>
      </c>
      <c r="F159" t="str" cm="1">
        <f t="array" ref="F159">_xlfn.IFS(
E159="Delhi","Delhi",
E159="Ahmedabad","Gujarat",
OR(E159="Mumbai",E159="Pune"),"Maharashtra",
E159="Chennai","Tamil Nadu",
E159="Hyderabad","Telangana",
E159="Kolkata","West Bengal",
E159="Bengaluru","Karnataka"
)</f>
        <v>Karnataka</v>
      </c>
      <c r="G159" t="s">
        <v>1532</v>
      </c>
      <c r="H159" t="s">
        <v>1537</v>
      </c>
      <c r="I159" t="s">
        <v>1552</v>
      </c>
      <c r="J159" t="s">
        <v>1554</v>
      </c>
      <c r="K159">
        <v>140701</v>
      </c>
      <c r="L159">
        <v>3</v>
      </c>
      <c r="M159">
        <v>17</v>
      </c>
      <c r="N159">
        <v>20</v>
      </c>
      <c r="O159" s="2">
        <v>44391</v>
      </c>
      <c r="P159">
        <v>3</v>
      </c>
      <c r="Q159">
        <v>3</v>
      </c>
      <c r="R159" t="s">
        <v>1557</v>
      </c>
      <c r="S159" t="s">
        <v>1558</v>
      </c>
      <c r="T159">
        <v>6</v>
      </c>
      <c r="U159">
        <v>1</v>
      </c>
    </row>
    <row r="160" spans="1:21" x14ac:dyDescent="0.3">
      <c r="A160">
        <v>10159</v>
      </c>
      <c r="B160" t="s">
        <v>178</v>
      </c>
      <c r="C160">
        <v>36</v>
      </c>
      <c r="D160" t="s">
        <v>1520</v>
      </c>
      <c r="E160" t="s">
        <v>1527</v>
      </c>
      <c r="F160" t="str" cm="1">
        <f t="array" ref="F160">_xlfn.IFS(
E160="Delhi","Delhi",
E160="Ahmedabad","Gujarat",
OR(E160="Mumbai",E160="Pune"),"Maharashtra",
E160="Chennai","Tamil Nadu",
E160="Hyderabad","Telangana",
E160="Kolkata","West Bengal",
E160="Bengaluru","Karnataka"
)</f>
        <v>Karnataka</v>
      </c>
      <c r="G160" t="s">
        <v>1534</v>
      </c>
      <c r="H160" t="s">
        <v>1540</v>
      </c>
      <c r="I160" t="s">
        <v>1550</v>
      </c>
      <c r="J160" t="s">
        <v>1555</v>
      </c>
      <c r="K160">
        <v>179120</v>
      </c>
      <c r="L160">
        <v>2</v>
      </c>
      <c r="M160">
        <v>11</v>
      </c>
      <c r="N160">
        <v>17</v>
      </c>
      <c r="O160" s="2">
        <v>42268</v>
      </c>
      <c r="P160">
        <v>3</v>
      </c>
      <c r="Q160">
        <v>5</v>
      </c>
      <c r="R160" t="s">
        <v>1558</v>
      </c>
      <c r="S160" t="s">
        <v>1558</v>
      </c>
      <c r="T160">
        <v>4</v>
      </c>
      <c r="U160">
        <v>2</v>
      </c>
    </row>
    <row r="161" spans="1:21" x14ac:dyDescent="0.3">
      <c r="A161">
        <v>10160</v>
      </c>
      <c r="B161" t="s">
        <v>179</v>
      </c>
      <c r="C161">
        <v>39</v>
      </c>
      <c r="D161" t="s">
        <v>1521</v>
      </c>
      <c r="E161" t="s">
        <v>1525</v>
      </c>
      <c r="F161" t="str" cm="1">
        <f t="array" ref="F161">_xlfn.IFS(
E161="Delhi","Delhi",
E161="Ahmedabad","Gujarat",
OR(E161="Mumbai",E161="Pune"),"Maharashtra",
E161="Chennai","Tamil Nadu",
E161="Hyderabad","Telangana",
E161="Kolkata","West Bengal",
E161="Bengaluru","Karnataka"
)</f>
        <v>West Bengal</v>
      </c>
      <c r="G161" t="s">
        <v>1533</v>
      </c>
      <c r="H161" t="s">
        <v>1538</v>
      </c>
      <c r="I161" t="s">
        <v>1550</v>
      </c>
      <c r="J161" t="s">
        <v>1556</v>
      </c>
      <c r="K161">
        <v>175139</v>
      </c>
      <c r="L161">
        <v>1</v>
      </c>
      <c r="M161">
        <v>8</v>
      </c>
      <c r="N161">
        <v>16</v>
      </c>
      <c r="O161" s="2">
        <v>41689</v>
      </c>
      <c r="P161">
        <v>2</v>
      </c>
      <c r="Q161">
        <v>2</v>
      </c>
      <c r="R161" t="s">
        <v>1557</v>
      </c>
      <c r="S161" t="s">
        <v>1558</v>
      </c>
      <c r="T161">
        <v>1</v>
      </c>
      <c r="U161">
        <v>3</v>
      </c>
    </row>
    <row r="162" spans="1:21" x14ac:dyDescent="0.3">
      <c r="A162">
        <v>10161</v>
      </c>
      <c r="B162" t="s">
        <v>180</v>
      </c>
      <c r="C162">
        <v>46</v>
      </c>
      <c r="D162" t="s">
        <v>1521</v>
      </c>
      <c r="E162" t="s">
        <v>1526</v>
      </c>
      <c r="F162" t="str" cm="1">
        <f t="array" ref="F162">_xlfn.IFS(
E162="Delhi","Delhi",
E162="Ahmedabad","Gujarat",
OR(E162="Mumbai",E162="Pune"),"Maharashtra",
E162="Chennai","Tamil Nadu",
E162="Hyderabad","Telangana",
E162="Kolkata","West Bengal",
E162="Bengaluru","Karnataka"
)</f>
        <v>Maharashtra</v>
      </c>
      <c r="G162" t="s">
        <v>1531</v>
      </c>
      <c r="H162" t="s">
        <v>1541</v>
      </c>
      <c r="I162" t="s">
        <v>1553</v>
      </c>
      <c r="J162" t="s">
        <v>1555</v>
      </c>
      <c r="K162">
        <v>62269</v>
      </c>
      <c r="L162">
        <v>2</v>
      </c>
      <c r="M162">
        <v>18</v>
      </c>
      <c r="N162">
        <v>22</v>
      </c>
      <c r="O162" s="2">
        <v>44302</v>
      </c>
      <c r="P162">
        <v>3</v>
      </c>
      <c r="Q162">
        <v>4</v>
      </c>
      <c r="R162" t="s">
        <v>1558</v>
      </c>
      <c r="S162" t="s">
        <v>1557</v>
      </c>
      <c r="T162">
        <v>3</v>
      </c>
      <c r="U162">
        <v>3</v>
      </c>
    </row>
    <row r="163" spans="1:21" x14ac:dyDescent="0.3">
      <c r="A163">
        <v>10162</v>
      </c>
      <c r="B163" t="s">
        <v>181</v>
      </c>
      <c r="C163">
        <v>26</v>
      </c>
      <c r="D163" t="s">
        <v>1521</v>
      </c>
      <c r="E163" t="s">
        <v>1527</v>
      </c>
      <c r="F163" t="str" cm="1">
        <f t="array" ref="F163">_xlfn.IFS(
E163="Delhi","Delhi",
E163="Ahmedabad","Gujarat",
OR(E163="Mumbai",E163="Pune"),"Maharashtra",
E163="Chennai","Tamil Nadu",
E163="Hyderabad","Telangana",
E163="Kolkata","West Bengal",
E163="Bengaluru","Karnataka"
)</f>
        <v>Karnataka</v>
      </c>
      <c r="G163" t="s">
        <v>1532</v>
      </c>
      <c r="H163" t="s">
        <v>1549</v>
      </c>
      <c r="I163" t="s">
        <v>1553</v>
      </c>
      <c r="J163" t="s">
        <v>1556</v>
      </c>
      <c r="K163">
        <v>118905</v>
      </c>
      <c r="L163">
        <v>2</v>
      </c>
      <c r="M163">
        <v>1</v>
      </c>
      <c r="N163">
        <v>8</v>
      </c>
      <c r="O163" s="2">
        <v>44167</v>
      </c>
      <c r="P163">
        <v>3</v>
      </c>
      <c r="Q163">
        <v>3</v>
      </c>
      <c r="R163" t="s">
        <v>1557</v>
      </c>
      <c r="S163" t="s">
        <v>1558</v>
      </c>
      <c r="T163">
        <v>4</v>
      </c>
      <c r="U163">
        <v>2</v>
      </c>
    </row>
    <row r="164" spans="1:21" x14ac:dyDescent="0.3">
      <c r="A164">
        <v>10163</v>
      </c>
      <c r="B164" t="s">
        <v>182</v>
      </c>
      <c r="C164">
        <v>42</v>
      </c>
      <c r="D164" t="s">
        <v>1520</v>
      </c>
      <c r="E164" t="s">
        <v>1529</v>
      </c>
      <c r="F164" t="str" cm="1">
        <f t="array" ref="F164">_xlfn.IFS(
E164="Delhi","Delhi",
E164="Ahmedabad","Gujarat",
OR(E164="Mumbai",E164="Pune"),"Maharashtra",
E164="Chennai","Tamil Nadu",
E164="Hyderabad","Telangana",
E164="Kolkata","West Bengal",
E164="Bengaluru","Karnataka"
)</f>
        <v>Gujarat</v>
      </c>
      <c r="G164" t="s">
        <v>1532</v>
      </c>
      <c r="H164" t="s">
        <v>1537</v>
      </c>
      <c r="I164" t="s">
        <v>1553</v>
      </c>
      <c r="J164" t="s">
        <v>1554</v>
      </c>
      <c r="K164">
        <v>37043</v>
      </c>
      <c r="L164">
        <v>3</v>
      </c>
      <c r="M164">
        <v>3</v>
      </c>
      <c r="N164">
        <v>10</v>
      </c>
      <c r="O164" s="2">
        <v>41042</v>
      </c>
      <c r="P164">
        <v>2</v>
      </c>
      <c r="Q164">
        <v>2</v>
      </c>
      <c r="R164" t="s">
        <v>1557</v>
      </c>
      <c r="S164" t="s">
        <v>1558</v>
      </c>
      <c r="T164">
        <v>5</v>
      </c>
      <c r="U164">
        <v>3</v>
      </c>
    </row>
    <row r="165" spans="1:21" x14ac:dyDescent="0.3">
      <c r="A165">
        <v>10164</v>
      </c>
      <c r="B165" t="s">
        <v>183</v>
      </c>
      <c r="C165">
        <v>26</v>
      </c>
      <c r="D165" t="s">
        <v>1521</v>
      </c>
      <c r="E165" t="s">
        <v>1527</v>
      </c>
      <c r="F165" t="str" cm="1">
        <f t="array" ref="F165">_xlfn.IFS(
E165="Delhi","Delhi",
E165="Ahmedabad","Gujarat",
OR(E165="Mumbai",E165="Pune"),"Maharashtra",
E165="Chennai","Tamil Nadu",
E165="Hyderabad","Telangana",
E165="Kolkata","West Bengal",
E165="Bengaluru","Karnataka"
)</f>
        <v>Karnataka</v>
      </c>
      <c r="G165" t="s">
        <v>1531</v>
      </c>
      <c r="H165" t="s">
        <v>1536</v>
      </c>
      <c r="I165" t="s">
        <v>1553</v>
      </c>
      <c r="J165" t="s">
        <v>1555</v>
      </c>
      <c r="K165">
        <v>90638</v>
      </c>
      <c r="L165">
        <v>0</v>
      </c>
      <c r="M165">
        <v>1</v>
      </c>
      <c r="N165">
        <v>6</v>
      </c>
      <c r="O165" s="2">
        <v>42264</v>
      </c>
      <c r="P165">
        <v>1</v>
      </c>
      <c r="Q165">
        <v>1</v>
      </c>
      <c r="R165" t="s">
        <v>1557</v>
      </c>
      <c r="S165" t="s">
        <v>1558</v>
      </c>
      <c r="T165">
        <v>1</v>
      </c>
      <c r="U165">
        <v>4</v>
      </c>
    </row>
    <row r="166" spans="1:21" x14ac:dyDescent="0.3">
      <c r="A166">
        <v>10165</v>
      </c>
      <c r="B166" t="s">
        <v>184</v>
      </c>
      <c r="C166">
        <v>58</v>
      </c>
      <c r="D166" t="s">
        <v>1520</v>
      </c>
      <c r="E166" t="s">
        <v>1526</v>
      </c>
      <c r="F166" t="str" cm="1">
        <f t="array" ref="F166">_xlfn.IFS(
E166="Delhi","Delhi",
E166="Ahmedabad","Gujarat",
OR(E166="Mumbai",E166="Pune"),"Maharashtra",
E166="Chennai","Tamil Nadu",
E166="Hyderabad","Telangana",
E166="Kolkata","West Bengal",
E166="Bengaluru","Karnataka"
)</f>
        <v>Maharashtra</v>
      </c>
      <c r="G166" t="s">
        <v>1530</v>
      </c>
      <c r="H166" t="s">
        <v>1535</v>
      </c>
      <c r="I166" t="s">
        <v>1553</v>
      </c>
      <c r="J166" t="s">
        <v>1555</v>
      </c>
      <c r="K166">
        <v>161169</v>
      </c>
      <c r="L166">
        <v>1</v>
      </c>
      <c r="M166">
        <v>21</v>
      </c>
      <c r="N166">
        <v>28</v>
      </c>
      <c r="O166" s="2">
        <v>40985</v>
      </c>
      <c r="P166">
        <v>4</v>
      </c>
      <c r="Q166">
        <v>1</v>
      </c>
      <c r="R166" t="s">
        <v>1557</v>
      </c>
      <c r="S166" t="s">
        <v>1558</v>
      </c>
      <c r="T166">
        <v>1</v>
      </c>
      <c r="U166">
        <v>4</v>
      </c>
    </row>
    <row r="167" spans="1:21" x14ac:dyDescent="0.3">
      <c r="A167">
        <v>10166</v>
      </c>
      <c r="B167" t="s">
        <v>185</v>
      </c>
      <c r="C167">
        <v>27</v>
      </c>
      <c r="D167" t="s">
        <v>1520</v>
      </c>
      <c r="E167" t="s">
        <v>1528</v>
      </c>
      <c r="F167" t="str" cm="1">
        <f t="array" ref="F167">_xlfn.IFS(
E167="Delhi","Delhi",
E167="Ahmedabad","Gujarat",
OR(E167="Mumbai",E167="Pune"),"Maharashtra",
E167="Chennai","Tamil Nadu",
E167="Hyderabad","Telangana",
E167="Kolkata","West Bengal",
E167="Bengaluru","Karnataka"
)</f>
        <v>Delhi</v>
      </c>
      <c r="G167" t="s">
        <v>1530</v>
      </c>
      <c r="H167" t="s">
        <v>1543</v>
      </c>
      <c r="I167" t="s">
        <v>1551</v>
      </c>
      <c r="J167" t="s">
        <v>1554</v>
      </c>
      <c r="K167">
        <v>107143</v>
      </c>
      <c r="L167">
        <v>4</v>
      </c>
      <c r="M167">
        <v>5</v>
      </c>
      <c r="N167">
        <v>9</v>
      </c>
      <c r="O167" s="2">
        <v>42032</v>
      </c>
      <c r="P167">
        <v>1</v>
      </c>
      <c r="Q167">
        <v>5</v>
      </c>
      <c r="R167" t="s">
        <v>1558</v>
      </c>
      <c r="S167" t="s">
        <v>1558</v>
      </c>
      <c r="T167">
        <v>5</v>
      </c>
      <c r="U167">
        <v>2</v>
      </c>
    </row>
    <row r="168" spans="1:21" x14ac:dyDescent="0.3">
      <c r="A168">
        <v>10167</v>
      </c>
      <c r="B168" t="s">
        <v>186</v>
      </c>
      <c r="C168">
        <v>34</v>
      </c>
      <c r="D168" t="s">
        <v>1520</v>
      </c>
      <c r="E168" t="s">
        <v>1526</v>
      </c>
      <c r="F168" t="str" cm="1">
        <f t="array" ref="F168">_xlfn.IFS(
E168="Delhi","Delhi",
E168="Ahmedabad","Gujarat",
OR(E168="Mumbai",E168="Pune"),"Maharashtra",
E168="Chennai","Tamil Nadu",
E168="Hyderabad","Telangana",
E168="Kolkata","West Bengal",
E168="Bengaluru","Karnataka"
)</f>
        <v>Maharashtra</v>
      </c>
      <c r="G168" t="s">
        <v>1534</v>
      </c>
      <c r="H168" t="s">
        <v>1544</v>
      </c>
      <c r="I168" t="s">
        <v>1553</v>
      </c>
      <c r="J168" t="s">
        <v>1556</v>
      </c>
      <c r="K168">
        <v>132927</v>
      </c>
      <c r="L168">
        <v>3</v>
      </c>
      <c r="M168">
        <v>14</v>
      </c>
      <c r="N168">
        <v>16</v>
      </c>
      <c r="O168" s="2">
        <v>41619</v>
      </c>
      <c r="P168">
        <v>3</v>
      </c>
      <c r="Q168">
        <v>2</v>
      </c>
      <c r="R168" t="s">
        <v>1558</v>
      </c>
      <c r="S168" t="s">
        <v>1558</v>
      </c>
      <c r="T168">
        <v>1</v>
      </c>
      <c r="U168">
        <v>3</v>
      </c>
    </row>
    <row r="169" spans="1:21" x14ac:dyDescent="0.3">
      <c r="A169">
        <v>10168</v>
      </c>
      <c r="B169" t="s">
        <v>187</v>
      </c>
      <c r="C169">
        <v>56</v>
      </c>
      <c r="D169" t="s">
        <v>1521</v>
      </c>
      <c r="E169" t="s">
        <v>1525</v>
      </c>
      <c r="F169" t="str" cm="1">
        <f t="array" ref="F169">_xlfn.IFS(
E169="Delhi","Delhi",
E169="Ahmedabad","Gujarat",
OR(E169="Mumbai",E169="Pune"),"Maharashtra",
E169="Chennai","Tamil Nadu",
E169="Hyderabad","Telangana",
E169="Kolkata","West Bengal",
E169="Bengaluru","Karnataka"
)</f>
        <v>West Bengal</v>
      </c>
      <c r="G169" t="s">
        <v>1530</v>
      </c>
      <c r="H169" t="s">
        <v>1535</v>
      </c>
      <c r="I169" t="s">
        <v>1552</v>
      </c>
      <c r="J169" t="s">
        <v>1555</v>
      </c>
      <c r="K169">
        <v>32031</v>
      </c>
      <c r="L169">
        <v>0</v>
      </c>
      <c r="M169">
        <v>21</v>
      </c>
      <c r="N169">
        <v>25</v>
      </c>
      <c r="O169" s="2">
        <v>42592</v>
      </c>
      <c r="P169">
        <v>2</v>
      </c>
      <c r="Q169">
        <v>4</v>
      </c>
      <c r="R169" t="s">
        <v>1558</v>
      </c>
      <c r="S169" t="s">
        <v>1558</v>
      </c>
      <c r="T169">
        <v>3</v>
      </c>
      <c r="U169">
        <v>1</v>
      </c>
    </row>
    <row r="170" spans="1:21" x14ac:dyDescent="0.3">
      <c r="A170">
        <v>10169</v>
      </c>
      <c r="B170" t="s">
        <v>188</v>
      </c>
      <c r="C170">
        <v>25</v>
      </c>
      <c r="D170" t="s">
        <v>1520</v>
      </c>
      <c r="E170" t="s">
        <v>1523</v>
      </c>
      <c r="F170" t="str" cm="1">
        <f t="array" ref="F170">_xlfn.IFS(
E170="Delhi","Delhi",
E170="Ahmedabad","Gujarat",
OR(E170="Mumbai",E170="Pune"),"Maharashtra",
E170="Chennai","Tamil Nadu",
E170="Hyderabad","Telangana",
E170="Kolkata","West Bengal",
E170="Bengaluru","Karnataka"
)</f>
        <v>Tamil Nadu</v>
      </c>
      <c r="G170" t="s">
        <v>1531</v>
      </c>
      <c r="H170" t="s">
        <v>1536</v>
      </c>
      <c r="I170" t="s">
        <v>1551</v>
      </c>
      <c r="J170" t="s">
        <v>1556</v>
      </c>
      <c r="K170">
        <v>119659</v>
      </c>
      <c r="L170">
        <v>0</v>
      </c>
      <c r="M170">
        <v>5</v>
      </c>
      <c r="N170">
        <v>7</v>
      </c>
      <c r="O170" s="2">
        <v>44077</v>
      </c>
      <c r="P170">
        <v>1</v>
      </c>
      <c r="Q170">
        <v>5</v>
      </c>
      <c r="R170" t="s">
        <v>1558</v>
      </c>
      <c r="S170" t="s">
        <v>1558</v>
      </c>
      <c r="T170">
        <v>0</v>
      </c>
      <c r="U170">
        <v>1</v>
      </c>
    </row>
    <row r="171" spans="1:21" x14ac:dyDescent="0.3">
      <c r="A171">
        <v>10170</v>
      </c>
      <c r="B171" t="s">
        <v>189</v>
      </c>
      <c r="C171">
        <v>23</v>
      </c>
      <c r="D171" t="s">
        <v>1520</v>
      </c>
      <c r="E171" t="s">
        <v>1525</v>
      </c>
      <c r="F171" t="str" cm="1">
        <f t="array" ref="F171">_xlfn.IFS(
E171="Delhi","Delhi",
E171="Ahmedabad","Gujarat",
OR(E171="Mumbai",E171="Pune"),"Maharashtra",
E171="Chennai","Tamil Nadu",
E171="Hyderabad","Telangana",
E171="Kolkata","West Bengal",
E171="Bengaluru","Karnataka"
)</f>
        <v>West Bengal</v>
      </c>
      <c r="G171" t="s">
        <v>1533</v>
      </c>
      <c r="H171" t="s">
        <v>1545</v>
      </c>
      <c r="I171" t="s">
        <v>1550</v>
      </c>
      <c r="J171" t="s">
        <v>1555</v>
      </c>
      <c r="K171">
        <v>129326</v>
      </c>
      <c r="L171">
        <v>4</v>
      </c>
      <c r="M171">
        <v>4</v>
      </c>
      <c r="N171">
        <v>5</v>
      </c>
      <c r="O171" s="2">
        <v>45013</v>
      </c>
      <c r="P171">
        <v>2</v>
      </c>
      <c r="Q171">
        <v>3</v>
      </c>
      <c r="R171" t="s">
        <v>1558</v>
      </c>
      <c r="S171" t="s">
        <v>1558</v>
      </c>
      <c r="T171">
        <v>0</v>
      </c>
      <c r="U171">
        <v>3</v>
      </c>
    </row>
    <row r="172" spans="1:21" x14ac:dyDescent="0.3">
      <c r="A172">
        <v>10171</v>
      </c>
      <c r="B172" t="s">
        <v>190</v>
      </c>
      <c r="C172">
        <v>34</v>
      </c>
      <c r="D172" t="s">
        <v>1520</v>
      </c>
      <c r="E172" t="s">
        <v>1527</v>
      </c>
      <c r="F172" t="str" cm="1">
        <f t="array" ref="F172">_xlfn.IFS(
E172="Delhi","Delhi",
E172="Ahmedabad","Gujarat",
OR(E172="Mumbai",E172="Pune"),"Maharashtra",
E172="Chennai","Tamil Nadu",
E172="Hyderabad","Telangana",
E172="Kolkata","West Bengal",
E172="Bengaluru","Karnataka"
)</f>
        <v>Karnataka</v>
      </c>
      <c r="G172" t="s">
        <v>1530</v>
      </c>
      <c r="H172" t="s">
        <v>1543</v>
      </c>
      <c r="I172" t="s">
        <v>1550</v>
      </c>
      <c r="J172" t="s">
        <v>1554</v>
      </c>
      <c r="K172">
        <v>165611</v>
      </c>
      <c r="L172">
        <v>0</v>
      </c>
      <c r="M172">
        <v>10</v>
      </c>
      <c r="N172">
        <v>16</v>
      </c>
      <c r="O172" s="2">
        <v>41450</v>
      </c>
      <c r="P172">
        <v>4</v>
      </c>
      <c r="Q172">
        <v>1</v>
      </c>
      <c r="R172" t="s">
        <v>1558</v>
      </c>
      <c r="S172" t="s">
        <v>1558</v>
      </c>
      <c r="T172">
        <v>3</v>
      </c>
      <c r="U172">
        <v>1</v>
      </c>
    </row>
    <row r="173" spans="1:21" x14ac:dyDescent="0.3">
      <c r="A173">
        <v>10172</v>
      </c>
      <c r="B173" t="s">
        <v>191</v>
      </c>
      <c r="C173">
        <v>32</v>
      </c>
      <c r="D173" t="s">
        <v>1520</v>
      </c>
      <c r="E173" t="s">
        <v>1524</v>
      </c>
      <c r="F173" t="str" cm="1">
        <f t="array" ref="F173">_xlfn.IFS(
E173="Delhi","Delhi",
E173="Ahmedabad","Gujarat",
OR(E173="Mumbai",E173="Pune"),"Maharashtra",
E173="Chennai","Tamil Nadu",
E173="Hyderabad","Telangana",
E173="Kolkata","West Bengal",
E173="Bengaluru","Karnataka"
)</f>
        <v>Telangana</v>
      </c>
      <c r="G173" t="s">
        <v>1533</v>
      </c>
      <c r="H173" t="s">
        <v>1538</v>
      </c>
      <c r="I173" t="s">
        <v>1551</v>
      </c>
      <c r="J173" t="s">
        <v>1556</v>
      </c>
      <c r="K173">
        <v>28320</v>
      </c>
      <c r="L173">
        <v>1</v>
      </c>
      <c r="M173">
        <v>11</v>
      </c>
      <c r="N173">
        <v>13</v>
      </c>
      <c r="O173" s="2">
        <v>41001</v>
      </c>
      <c r="P173">
        <v>3</v>
      </c>
      <c r="Q173">
        <v>1</v>
      </c>
      <c r="R173" t="s">
        <v>1557</v>
      </c>
      <c r="S173" t="s">
        <v>1558</v>
      </c>
      <c r="T173">
        <v>6</v>
      </c>
      <c r="U173">
        <v>1</v>
      </c>
    </row>
    <row r="174" spans="1:21" x14ac:dyDescent="0.3">
      <c r="A174">
        <v>10173</v>
      </c>
      <c r="B174" t="s">
        <v>192</v>
      </c>
      <c r="C174">
        <v>38</v>
      </c>
      <c r="D174" t="s">
        <v>1520</v>
      </c>
      <c r="E174" t="s">
        <v>1529</v>
      </c>
      <c r="F174" t="str" cm="1">
        <f t="array" ref="F174">_xlfn.IFS(
E174="Delhi","Delhi",
E174="Ahmedabad","Gujarat",
OR(E174="Mumbai",E174="Pune"),"Maharashtra",
E174="Chennai","Tamil Nadu",
E174="Hyderabad","Telangana",
E174="Kolkata","West Bengal",
E174="Bengaluru","Karnataka"
)</f>
        <v>Gujarat</v>
      </c>
      <c r="G174" t="s">
        <v>1533</v>
      </c>
      <c r="H174" t="s">
        <v>1546</v>
      </c>
      <c r="I174" t="s">
        <v>1551</v>
      </c>
      <c r="J174" t="s">
        <v>1556</v>
      </c>
      <c r="K174">
        <v>93930</v>
      </c>
      <c r="L174">
        <v>1</v>
      </c>
      <c r="M174">
        <v>18</v>
      </c>
      <c r="N174">
        <v>19</v>
      </c>
      <c r="O174" s="2">
        <v>44973</v>
      </c>
      <c r="P174">
        <v>3</v>
      </c>
      <c r="Q174">
        <v>1</v>
      </c>
      <c r="R174" t="s">
        <v>1558</v>
      </c>
      <c r="S174" t="s">
        <v>1558</v>
      </c>
      <c r="T174">
        <v>4</v>
      </c>
      <c r="U174">
        <v>1</v>
      </c>
    </row>
    <row r="175" spans="1:21" x14ac:dyDescent="0.3">
      <c r="A175">
        <v>10174</v>
      </c>
      <c r="B175" t="s">
        <v>193</v>
      </c>
      <c r="C175">
        <v>53</v>
      </c>
      <c r="D175" t="s">
        <v>1520</v>
      </c>
      <c r="E175" t="s">
        <v>1528</v>
      </c>
      <c r="F175" t="str" cm="1">
        <f t="array" ref="F175">_xlfn.IFS(
E175="Delhi","Delhi",
E175="Ahmedabad","Gujarat",
OR(E175="Mumbai",E175="Pune"),"Maharashtra",
E175="Chennai","Tamil Nadu",
E175="Hyderabad","Telangana",
E175="Kolkata","West Bengal",
E175="Bengaluru","Karnataka"
)</f>
        <v>Delhi</v>
      </c>
      <c r="G175" t="s">
        <v>1531</v>
      </c>
      <c r="H175" t="s">
        <v>1541</v>
      </c>
      <c r="I175" t="s">
        <v>1551</v>
      </c>
      <c r="J175" t="s">
        <v>1554</v>
      </c>
      <c r="K175">
        <v>36544</v>
      </c>
      <c r="L175">
        <v>4</v>
      </c>
      <c r="M175">
        <v>0</v>
      </c>
      <c r="N175">
        <v>3</v>
      </c>
      <c r="O175" s="2">
        <v>41285</v>
      </c>
      <c r="P175">
        <v>4</v>
      </c>
      <c r="Q175">
        <v>2</v>
      </c>
      <c r="R175" t="s">
        <v>1558</v>
      </c>
      <c r="S175" t="s">
        <v>1558</v>
      </c>
      <c r="T175">
        <v>2</v>
      </c>
      <c r="U175">
        <v>2</v>
      </c>
    </row>
    <row r="176" spans="1:21" x14ac:dyDescent="0.3">
      <c r="A176">
        <v>10175</v>
      </c>
      <c r="B176" t="s">
        <v>194</v>
      </c>
      <c r="C176">
        <v>41</v>
      </c>
      <c r="D176" t="s">
        <v>1521</v>
      </c>
      <c r="E176" t="s">
        <v>1528</v>
      </c>
      <c r="F176" t="str" cm="1">
        <f t="array" ref="F176">_xlfn.IFS(
E176="Delhi","Delhi",
E176="Ahmedabad","Gujarat",
OR(E176="Mumbai",E176="Pune"),"Maharashtra",
E176="Chennai","Tamil Nadu",
E176="Hyderabad","Telangana",
E176="Kolkata","West Bengal",
E176="Bengaluru","Karnataka"
)</f>
        <v>Delhi</v>
      </c>
      <c r="G176" t="s">
        <v>1534</v>
      </c>
      <c r="H176" t="s">
        <v>1539</v>
      </c>
      <c r="I176" t="s">
        <v>1551</v>
      </c>
      <c r="J176" t="s">
        <v>1555</v>
      </c>
      <c r="K176">
        <v>45417</v>
      </c>
      <c r="L176">
        <v>0</v>
      </c>
      <c r="M176">
        <v>18</v>
      </c>
      <c r="N176">
        <v>23</v>
      </c>
      <c r="O176" s="2">
        <v>41887</v>
      </c>
      <c r="P176">
        <v>4</v>
      </c>
      <c r="Q176">
        <v>1</v>
      </c>
      <c r="R176" t="s">
        <v>1558</v>
      </c>
      <c r="S176" t="s">
        <v>1558</v>
      </c>
      <c r="T176">
        <v>3</v>
      </c>
      <c r="U176">
        <v>3</v>
      </c>
    </row>
    <row r="177" spans="1:21" x14ac:dyDescent="0.3">
      <c r="A177">
        <v>10176</v>
      </c>
      <c r="B177" t="s">
        <v>195</v>
      </c>
      <c r="C177">
        <v>26</v>
      </c>
      <c r="D177" t="s">
        <v>1521</v>
      </c>
      <c r="E177" t="s">
        <v>1527</v>
      </c>
      <c r="F177" t="str" cm="1">
        <f t="array" ref="F177">_xlfn.IFS(
E177="Delhi","Delhi",
E177="Ahmedabad","Gujarat",
OR(E177="Mumbai",E177="Pune"),"Maharashtra",
E177="Chennai","Tamil Nadu",
E177="Hyderabad","Telangana",
E177="Kolkata","West Bengal",
E177="Bengaluru","Karnataka"
)</f>
        <v>Karnataka</v>
      </c>
      <c r="G177" t="s">
        <v>1533</v>
      </c>
      <c r="H177" t="s">
        <v>1546</v>
      </c>
      <c r="I177" t="s">
        <v>1553</v>
      </c>
      <c r="J177" t="s">
        <v>1556</v>
      </c>
      <c r="K177">
        <v>27089</v>
      </c>
      <c r="L177">
        <v>4</v>
      </c>
      <c r="M177">
        <v>5</v>
      </c>
      <c r="N177">
        <v>8</v>
      </c>
      <c r="O177" s="2">
        <v>43297</v>
      </c>
      <c r="P177">
        <v>4</v>
      </c>
      <c r="Q177">
        <v>2</v>
      </c>
      <c r="R177" t="s">
        <v>1558</v>
      </c>
      <c r="S177" t="s">
        <v>1558</v>
      </c>
      <c r="T177">
        <v>5</v>
      </c>
      <c r="U177">
        <v>2</v>
      </c>
    </row>
    <row r="178" spans="1:21" x14ac:dyDescent="0.3">
      <c r="A178">
        <v>10177</v>
      </c>
      <c r="B178" t="s">
        <v>196</v>
      </c>
      <c r="C178">
        <v>47</v>
      </c>
      <c r="D178" t="s">
        <v>1520</v>
      </c>
      <c r="E178" t="s">
        <v>1525</v>
      </c>
      <c r="F178" t="str" cm="1">
        <f t="array" ref="F178">_xlfn.IFS(
E178="Delhi","Delhi",
E178="Ahmedabad","Gujarat",
OR(E178="Mumbai",E178="Pune"),"Maharashtra",
E178="Chennai","Tamil Nadu",
E178="Hyderabad","Telangana",
E178="Kolkata","West Bengal",
E178="Bengaluru","Karnataka"
)</f>
        <v>West Bengal</v>
      </c>
      <c r="G178" t="s">
        <v>1531</v>
      </c>
      <c r="H178" t="s">
        <v>1542</v>
      </c>
      <c r="I178" t="s">
        <v>1552</v>
      </c>
      <c r="J178" t="s">
        <v>1554</v>
      </c>
      <c r="K178">
        <v>86078</v>
      </c>
      <c r="L178">
        <v>1</v>
      </c>
      <c r="M178">
        <v>17</v>
      </c>
      <c r="N178">
        <v>22</v>
      </c>
      <c r="O178" s="2">
        <v>40987</v>
      </c>
      <c r="P178">
        <v>2</v>
      </c>
      <c r="Q178">
        <v>4</v>
      </c>
      <c r="R178" t="s">
        <v>1558</v>
      </c>
      <c r="S178" t="s">
        <v>1557</v>
      </c>
      <c r="T178">
        <v>3</v>
      </c>
      <c r="U178">
        <v>1</v>
      </c>
    </row>
    <row r="179" spans="1:21" x14ac:dyDescent="0.3">
      <c r="A179">
        <v>10178</v>
      </c>
      <c r="B179" t="s">
        <v>197</v>
      </c>
      <c r="C179">
        <v>38</v>
      </c>
      <c r="D179" t="s">
        <v>1520</v>
      </c>
      <c r="E179" t="s">
        <v>1526</v>
      </c>
      <c r="F179" t="str" cm="1">
        <f t="array" ref="F179">_xlfn.IFS(
E179="Delhi","Delhi",
E179="Ahmedabad","Gujarat",
OR(E179="Mumbai",E179="Pune"),"Maharashtra",
E179="Chennai","Tamil Nadu",
E179="Hyderabad","Telangana",
E179="Kolkata","West Bengal",
E179="Bengaluru","Karnataka"
)</f>
        <v>Maharashtra</v>
      </c>
      <c r="G179" t="s">
        <v>1531</v>
      </c>
      <c r="H179" t="s">
        <v>1541</v>
      </c>
      <c r="I179" t="s">
        <v>1550</v>
      </c>
      <c r="J179" t="s">
        <v>1555</v>
      </c>
      <c r="K179">
        <v>36508</v>
      </c>
      <c r="L179">
        <v>1</v>
      </c>
      <c r="M179">
        <v>7</v>
      </c>
      <c r="N179">
        <v>15</v>
      </c>
      <c r="O179" s="2">
        <v>44292</v>
      </c>
      <c r="P179">
        <v>4</v>
      </c>
      <c r="Q179">
        <v>1</v>
      </c>
      <c r="R179" t="s">
        <v>1558</v>
      </c>
      <c r="S179" t="s">
        <v>1558</v>
      </c>
      <c r="T179">
        <v>4</v>
      </c>
      <c r="U179">
        <v>1</v>
      </c>
    </row>
    <row r="180" spans="1:21" x14ac:dyDescent="0.3">
      <c r="A180">
        <v>10179</v>
      </c>
      <c r="B180" t="s">
        <v>198</v>
      </c>
      <c r="C180">
        <v>29</v>
      </c>
      <c r="D180" t="s">
        <v>1520</v>
      </c>
      <c r="E180" t="s">
        <v>1523</v>
      </c>
      <c r="F180" t="str" cm="1">
        <f t="array" ref="F180">_xlfn.IFS(
E180="Delhi","Delhi",
E180="Ahmedabad","Gujarat",
OR(E180="Mumbai",E180="Pune"),"Maharashtra",
E180="Chennai","Tamil Nadu",
E180="Hyderabad","Telangana",
E180="Kolkata","West Bengal",
E180="Bengaluru","Karnataka"
)</f>
        <v>Tamil Nadu</v>
      </c>
      <c r="G180" t="s">
        <v>1534</v>
      </c>
      <c r="H180" t="s">
        <v>1539</v>
      </c>
      <c r="I180" t="s">
        <v>1553</v>
      </c>
      <c r="J180" t="s">
        <v>1556</v>
      </c>
      <c r="K180">
        <v>101461</v>
      </c>
      <c r="L180">
        <v>1</v>
      </c>
      <c r="M180">
        <v>4</v>
      </c>
      <c r="N180">
        <v>9</v>
      </c>
      <c r="O180" s="2">
        <v>44128</v>
      </c>
      <c r="P180">
        <v>1</v>
      </c>
      <c r="Q180">
        <v>2</v>
      </c>
      <c r="R180" t="s">
        <v>1558</v>
      </c>
      <c r="S180" t="s">
        <v>1558</v>
      </c>
      <c r="T180">
        <v>1</v>
      </c>
      <c r="U180">
        <v>1</v>
      </c>
    </row>
    <row r="181" spans="1:21" x14ac:dyDescent="0.3">
      <c r="A181">
        <v>10180</v>
      </c>
      <c r="B181" t="s">
        <v>199</v>
      </c>
      <c r="C181">
        <v>31</v>
      </c>
      <c r="D181" t="s">
        <v>1521</v>
      </c>
      <c r="E181" t="s">
        <v>1527</v>
      </c>
      <c r="F181" t="str" cm="1">
        <f t="array" ref="F181">_xlfn.IFS(
E181="Delhi","Delhi",
E181="Ahmedabad","Gujarat",
OR(E181="Mumbai",E181="Pune"),"Maharashtra",
E181="Chennai","Tamil Nadu",
E181="Hyderabad","Telangana",
E181="Kolkata","West Bengal",
E181="Bengaluru","Karnataka"
)</f>
        <v>Karnataka</v>
      </c>
      <c r="G181" t="s">
        <v>1531</v>
      </c>
      <c r="H181" t="s">
        <v>1542</v>
      </c>
      <c r="I181" t="s">
        <v>1553</v>
      </c>
      <c r="J181" t="s">
        <v>1556</v>
      </c>
      <c r="K181">
        <v>147173</v>
      </c>
      <c r="L181">
        <v>3</v>
      </c>
      <c r="M181">
        <v>5</v>
      </c>
      <c r="N181">
        <v>11</v>
      </c>
      <c r="O181" s="2">
        <v>41898</v>
      </c>
      <c r="P181">
        <v>3</v>
      </c>
      <c r="Q181">
        <v>1</v>
      </c>
      <c r="R181" t="s">
        <v>1558</v>
      </c>
      <c r="S181" t="s">
        <v>1558</v>
      </c>
      <c r="T181">
        <v>0</v>
      </c>
      <c r="U181">
        <v>2</v>
      </c>
    </row>
    <row r="182" spans="1:21" x14ac:dyDescent="0.3">
      <c r="A182">
        <v>10181</v>
      </c>
      <c r="B182" t="s">
        <v>200</v>
      </c>
      <c r="C182">
        <v>23</v>
      </c>
      <c r="D182" t="s">
        <v>1520</v>
      </c>
      <c r="E182" t="s">
        <v>1522</v>
      </c>
      <c r="F182" t="str" cm="1">
        <f t="array" ref="F182">_xlfn.IFS(
E182="Delhi","Delhi",
E182="Ahmedabad","Gujarat",
OR(E182="Mumbai",E182="Pune"),"Maharashtra",
E182="Chennai","Tamil Nadu",
E182="Hyderabad","Telangana",
E182="Kolkata","West Bengal",
E182="Bengaluru","Karnataka"
)</f>
        <v>Maharashtra</v>
      </c>
      <c r="G182" t="s">
        <v>1533</v>
      </c>
      <c r="H182" t="s">
        <v>1538</v>
      </c>
      <c r="I182" t="s">
        <v>1552</v>
      </c>
      <c r="J182" t="s">
        <v>1556</v>
      </c>
      <c r="K182">
        <v>110929</v>
      </c>
      <c r="L182">
        <v>1</v>
      </c>
      <c r="M182">
        <v>1</v>
      </c>
      <c r="N182">
        <v>2</v>
      </c>
      <c r="O182" s="2">
        <v>42942</v>
      </c>
      <c r="P182">
        <v>1</v>
      </c>
      <c r="Q182">
        <v>4</v>
      </c>
      <c r="R182" t="s">
        <v>1558</v>
      </c>
      <c r="S182" t="s">
        <v>1558</v>
      </c>
      <c r="T182">
        <v>6</v>
      </c>
      <c r="U182">
        <v>4</v>
      </c>
    </row>
    <row r="183" spans="1:21" x14ac:dyDescent="0.3">
      <c r="A183">
        <v>10182</v>
      </c>
      <c r="B183" t="s">
        <v>201</v>
      </c>
      <c r="C183">
        <v>56</v>
      </c>
      <c r="D183" t="s">
        <v>1520</v>
      </c>
      <c r="E183" t="s">
        <v>1527</v>
      </c>
      <c r="F183" t="str" cm="1">
        <f t="array" ref="F183">_xlfn.IFS(
E183="Delhi","Delhi",
E183="Ahmedabad","Gujarat",
OR(E183="Mumbai",E183="Pune"),"Maharashtra",
E183="Chennai","Tamil Nadu",
E183="Hyderabad","Telangana",
E183="Kolkata","West Bengal",
E183="Bengaluru","Karnataka"
)</f>
        <v>Karnataka</v>
      </c>
      <c r="G183" t="s">
        <v>1532</v>
      </c>
      <c r="H183" t="s">
        <v>1548</v>
      </c>
      <c r="I183" t="s">
        <v>1551</v>
      </c>
      <c r="J183" t="s">
        <v>1554</v>
      </c>
      <c r="K183">
        <v>49831</v>
      </c>
      <c r="L183">
        <v>3</v>
      </c>
      <c r="M183">
        <v>14</v>
      </c>
      <c r="N183">
        <v>15</v>
      </c>
      <c r="O183" s="2">
        <v>42054</v>
      </c>
      <c r="P183">
        <v>3</v>
      </c>
      <c r="Q183">
        <v>1</v>
      </c>
      <c r="R183" t="s">
        <v>1557</v>
      </c>
      <c r="S183" t="s">
        <v>1557</v>
      </c>
      <c r="T183">
        <v>4</v>
      </c>
      <c r="U183">
        <v>3</v>
      </c>
    </row>
    <row r="184" spans="1:21" x14ac:dyDescent="0.3">
      <c r="A184">
        <v>10183</v>
      </c>
      <c r="B184" t="s">
        <v>202</v>
      </c>
      <c r="C184">
        <v>25</v>
      </c>
      <c r="D184" t="s">
        <v>1520</v>
      </c>
      <c r="E184" t="s">
        <v>1522</v>
      </c>
      <c r="F184" t="str" cm="1">
        <f t="array" ref="F184">_xlfn.IFS(
E184="Delhi","Delhi",
E184="Ahmedabad","Gujarat",
OR(E184="Mumbai",E184="Pune"),"Maharashtra",
E184="Chennai","Tamil Nadu",
E184="Hyderabad","Telangana",
E184="Kolkata","West Bengal",
E184="Bengaluru","Karnataka"
)</f>
        <v>Maharashtra</v>
      </c>
      <c r="G184" t="s">
        <v>1530</v>
      </c>
      <c r="H184" t="s">
        <v>1535</v>
      </c>
      <c r="I184" t="s">
        <v>1551</v>
      </c>
      <c r="J184" t="s">
        <v>1555</v>
      </c>
      <c r="K184">
        <v>141242</v>
      </c>
      <c r="L184">
        <v>3</v>
      </c>
      <c r="M184">
        <v>2</v>
      </c>
      <c r="N184">
        <v>3</v>
      </c>
      <c r="O184" s="2">
        <v>43625</v>
      </c>
      <c r="P184">
        <v>4</v>
      </c>
      <c r="Q184">
        <v>4</v>
      </c>
      <c r="R184" t="s">
        <v>1557</v>
      </c>
      <c r="S184" t="s">
        <v>1558</v>
      </c>
      <c r="T184">
        <v>0</v>
      </c>
      <c r="U184">
        <v>4</v>
      </c>
    </row>
    <row r="185" spans="1:21" x14ac:dyDescent="0.3">
      <c r="A185">
        <v>10184</v>
      </c>
      <c r="B185" t="s">
        <v>203</v>
      </c>
      <c r="C185">
        <v>43</v>
      </c>
      <c r="D185" t="s">
        <v>1520</v>
      </c>
      <c r="E185" t="s">
        <v>1527</v>
      </c>
      <c r="F185" t="str" cm="1">
        <f t="array" ref="F185">_xlfn.IFS(
E185="Delhi","Delhi",
E185="Ahmedabad","Gujarat",
OR(E185="Mumbai",E185="Pune"),"Maharashtra",
E185="Chennai","Tamil Nadu",
E185="Hyderabad","Telangana",
E185="Kolkata","West Bengal",
E185="Bengaluru","Karnataka"
)</f>
        <v>Karnataka</v>
      </c>
      <c r="G185" t="s">
        <v>1534</v>
      </c>
      <c r="H185" t="s">
        <v>1540</v>
      </c>
      <c r="I185" t="s">
        <v>1552</v>
      </c>
      <c r="J185" t="s">
        <v>1556</v>
      </c>
      <c r="K185">
        <v>74060</v>
      </c>
      <c r="L185">
        <v>3</v>
      </c>
      <c r="M185">
        <v>8</v>
      </c>
      <c r="N185">
        <v>12</v>
      </c>
      <c r="O185" s="2">
        <v>44562</v>
      </c>
      <c r="P185">
        <v>4</v>
      </c>
      <c r="Q185">
        <v>1</v>
      </c>
      <c r="R185" t="s">
        <v>1558</v>
      </c>
      <c r="S185" t="s">
        <v>1557</v>
      </c>
      <c r="T185">
        <v>0</v>
      </c>
      <c r="U185">
        <v>3</v>
      </c>
    </row>
    <row r="186" spans="1:21" x14ac:dyDescent="0.3">
      <c r="A186">
        <v>10185</v>
      </c>
      <c r="B186" t="s">
        <v>204</v>
      </c>
      <c r="C186">
        <v>47</v>
      </c>
      <c r="D186" t="s">
        <v>1520</v>
      </c>
      <c r="E186" t="s">
        <v>1523</v>
      </c>
      <c r="F186" t="str" cm="1">
        <f t="array" ref="F186">_xlfn.IFS(
E186="Delhi","Delhi",
E186="Ahmedabad","Gujarat",
OR(E186="Mumbai",E186="Pune"),"Maharashtra",
E186="Chennai","Tamil Nadu",
E186="Hyderabad","Telangana",
E186="Kolkata","West Bengal",
E186="Bengaluru","Karnataka"
)</f>
        <v>Tamil Nadu</v>
      </c>
      <c r="G186" t="s">
        <v>1534</v>
      </c>
      <c r="H186" t="s">
        <v>1540</v>
      </c>
      <c r="I186" t="s">
        <v>1553</v>
      </c>
      <c r="J186" t="s">
        <v>1555</v>
      </c>
      <c r="K186">
        <v>162839</v>
      </c>
      <c r="L186">
        <v>3</v>
      </c>
      <c r="M186">
        <v>7</v>
      </c>
      <c r="N186">
        <v>15</v>
      </c>
      <c r="O186" s="2">
        <v>41068</v>
      </c>
      <c r="P186">
        <v>3</v>
      </c>
      <c r="Q186">
        <v>5</v>
      </c>
      <c r="R186" t="s">
        <v>1558</v>
      </c>
      <c r="S186" t="s">
        <v>1558</v>
      </c>
      <c r="T186">
        <v>4</v>
      </c>
      <c r="U186">
        <v>3</v>
      </c>
    </row>
    <row r="187" spans="1:21" x14ac:dyDescent="0.3">
      <c r="A187">
        <v>10186</v>
      </c>
      <c r="B187" t="s">
        <v>205</v>
      </c>
      <c r="C187">
        <v>32</v>
      </c>
      <c r="D187" t="s">
        <v>1520</v>
      </c>
      <c r="E187" t="s">
        <v>1522</v>
      </c>
      <c r="F187" t="str" cm="1">
        <f t="array" ref="F187">_xlfn.IFS(
E187="Delhi","Delhi",
E187="Ahmedabad","Gujarat",
OR(E187="Mumbai",E187="Pune"),"Maharashtra",
E187="Chennai","Tamil Nadu",
E187="Hyderabad","Telangana",
E187="Kolkata","West Bengal",
E187="Bengaluru","Karnataka"
)</f>
        <v>Maharashtra</v>
      </c>
      <c r="G187" t="s">
        <v>1534</v>
      </c>
      <c r="H187" t="s">
        <v>1544</v>
      </c>
      <c r="I187" t="s">
        <v>1553</v>
      </c>
      <c r="J187" t="s">
        <v>1555</v>
      </c>
      <c r="K187">
        <v>108591</v>
      </c>
      <c r="L187">
        <v>2</v>
      </c>
      <c r="M187">
        <v>9</v>
      </c>
      <c r="N187">
        <v>12</v>
      </c>
      <c r="O187" s="2">
        <v>41149</v>
      </c>
      <c r="P187">
        <v>2</v>
      </c>
      <c r="Q187">
        <v>2</v>
      </c>
      <c r="R187" t="s">
        <v>1558</v>
      </c>
      <c r="S187" t="s">
        <v>1558</v>
      </c>
      <c r="T187">
        <v>0</v>
      </c>
      <c r="U187">
        <v>2</v>
      </c>
    </row>
    <row r="188" spans="1:21" x14ac:dyDescent="0.3">
      <c r="A188">
        <v>10187</v>
      </c>
      <c r="B188" t="s">
        <v>206</v>
      </c>
      <c r="C188">
        <v>55</v>
      </c>
      <c r="D188" t="s">
        <v>1520</v>
      </c>
      <c r="E188" t="s">
        <v>1528</v>
      </c>
      <c r="F188" t="str" cm="1">
        <f t="array" ref="F188">_xlfn.IFS(
E188="Delhi","Delhi",
E188="Ahmedabad","Gujarat",
OR(E188="Mumbai",E188="Pune"),"Maharashtra",
E188="Chennai","Tamil Nadu",
E188="Hyderabad","Telangana",
E188="Kolkata","West Bengal",
E188="Bengaluru","Karnataka"
)</f>
        <v>Delhi</v>
      </c>
      <c r="G188" t="s">
        <v>1531</v>
      </c>
      <c r="H188" t="s">
        <v>1536</v>
      </c>
      <c r="I188" t="s">
        <v>1551</v>
      </c>
      <c r="J188" t="s">
        <v>1554</v>
      </c>
      <c r="K188">
        <v>82517</v>
      </c>
      <c r="L188">
        <v>4</v>
      </c>
      <c r="M188">
        <v>18</v>
      </c>
      <c r="N188">
        <v>24</v>
      </c>
      <c r="O188" s="2">
        <v>43815</v>
      </c>
      <c r="P188">
        <v>3</v>
      </c>
      <c r="Q188">
        <v>3</v>
      </c>
      <c r="R188" t="s">
        <v>1558</v>
      </c>
      <c r="S188" t="s">
        <v>1558</v>
      </c>
      <c r="T188">
        <v>4</v>
      </c>
      <c r="U188">
        <v>1</v>
      </c>
    </row>
    <row r="189" spans="1:21" x14ac:dyDescent="0.3">
      <c r="A189">
        <v>10188</v>
      </c>
      <c r="B189" t="s">
        <v>207</v>
      </c>
      <c r="C189">
        <v>57</v>
      </c>
      <c r="D189" t="s">
        <v>1520</v>
      </c>
      <c r="E189" t="s">
        <v>1526</v>
      </c>
      <c r="F189" t="str" cm="1">
        <f t="array" ref="F189">_xlfn.IFS(
E189="Delhi","Delhi",
E189="Ahmedabad","Gujarat",
OR(E189="Mumbai",E189="Pune"),"Maharashtra",
E189="Chennai","Tamil Nadu",
E189="Hyderabad","Telangana",
E189="Kolkata","West Bengal",
E189="Bengaluru","Karnataka"
)</f>
        <v>Maharashtra</v>
      </c>
      <c r="G189" t="s">
        <v>1533</v>
      </c>
      <c r="H189" t="s">
        <v>1538</v>
      </c>
      <c r="I189" t="s">
        <v>1550</v>
      </c>
      <c r="J189" t="s">
        <v>1554</v>
      </c>
      <c r="K189">
        <v>172615</v>
      </c>
      <c r="L189">
        <v>4</v>
      </c>
      <c r="M189">
        <v>6</v>
      </c>
      <c r="N189">
        <v>13</v>
      </c>
      <c r="O189" s="2">
        <v>45350</v>
      </c>
      <c r="P189">
        <v>2</v>
      </c>
      <c r="Q189">
        <v>1</v>
      </c>
      <c r="R189" t="s">
        <v>1558</v>
      </c>
      <c r="S189" t="s">
        <v>1558</v>
      </c>
      <c r="T189">
        <v>4</v>
      </c>
      <c r="U189">
        <v>4</v>
      </c>
    </row>
    <row r="190" spans="1:21" x14ac:dyDescent="0.3">
      <c r="A190">
        <v>10189</v>
      </c>
      <c r="B190" t="s">
        <v>208</v>
      </c>
      <c r="C190">
        <v>33</v>
      </c>
      <c r="D190" t="s">
        <v>1520</v>
      </c>
      <c r="E190" t="s">
        <v>1528</v>
      </c>
      <c r="F190" t="str" cm="1">
        <f t="array" ref="F190">_xlfn.IFS(
E190="Delhi","Delhi",
E190="Ahmedabad","Gujarat",
OR(E190="Mumbai",E190="Pune"),"Maharashtra",
E190="Chennai","Tamil Nadu",
E190="Hyderabad","Telangana",
E190="Kolkata","West Bengal",
E190="Bengaluru","Karnataka"
)</f>
        <v>Delhi</v>
      </c>
      <c r="G190" t="s">
        <v>1530</v>
      </c>
      <c r="H190" t="s">
        <v>1547</v>
      </c>
      <c r="I190" t="s">
        <v>1550</v>
      </c>
      <c r="J190" t="s">
        <v>1555</v>
      </c>
      <c r="K190">
        <v>114327</v>
      </c>
      <c r="L190">
        <v>2</v>
      </c>
      <c r="M190">
        <v>5</v>
      </c>
      <c r="N190">
        <v>10</v>
      </c>
      <c r="O190" s="2">
        <v>41396</v>
      </c>
      <c r="P190">
        <v>1</v>
      </c>
      <c r="Q190">
        <v>3</v>
      </c>
      <c r="R190" t="s">
        <v>1557</v>
      </c>
      <c r="S190" t="s">
        <v>1558</v>
      </c>
      <c r="T190">
        <v>5</v>
      </c>
      <c r="U190">
        <v>4</v>
      </c>
    </row>
    <row r="191" spans="1:21" x14ac:dyDescent="0.3">
      <c r="A191">
        <v>10190</v>
      </c>
      <c r="B191" t="s">
        <v>209</v>
      </c>
      <c r="C191">
        <v>42</v>
      </c>
      <c r="D191" t="s">
        <v>1521</v>
      </c>
      <c r="E191" t="s">
        <v>1523</v>
      </c>
      <c r="F191" t="str" cm="1">
        <f t="array" ref="F191">_xlfn.IFS(
E191="Delhi","Delhi",
E191="Ahmedabad","Gujarat",
OR(E191="Mumbai",E191="Pune"),"Maharashtra",
E191="Chennai","Tamil Nadu",
E191="Hyderabad","Telangana",
E191="Kolkata","West Bengal",
E191="Bengaluru","Karnataka"
)</f>
        <v>Tamil Nadu</v>
      </c>
      <c r="G191" t="s">
        <v>1532</v>
      </c>
      <c r="H191" t="s">
        <v>1549</v>
      </c>
      <c r="I191" t="s">
        <v>1551</v>
      </c>
      <c r="J191" t="s">
        <v>1555</v>
      </c>
      <c r="K191">
        <v>109568</v>
      </c>
      <c r="L191">
        <v>4</v>
      </c>
      <c r="M191">
        <v>4</v>
      </c>
      <c r="N191">
        <v>6</v>
      </c>
      <c r="O191" s="2">
        <v>44487</v>
      </c>
      <c r="P191">
        <v>3</v>
      </c>
      <c r="Q191">
        <v>2</v>
      </c>
      <c r="R191" t="s">
        <v>1558</v>
      </c>
      <c r="S191" t="s">
        <v>1558</v>
      </c>
      <c r="T191">
        <v>5</v>
      </c>
      <c r="U191">
        <v>2</v>
      </c>
    </row>
    <row r="192" spans="1:21" x14ac:dyDescent="0.3">
      <c r="A192">
        <v>10191</v>
      </c>
      <c r="B192" t="s">
        <v>210</v>
      </c>
      <c r="C192">
        <v>39</v>
      </c>
      <c r="D192" t="s">
        <v>1520</v>
      </c>
      <c r="E192" t="s">
        <v>1527</v>
      </c>
      <c r="F192" t="str" cm="1">
        <f t="array" ref="F192">_xlfn.IFS(
E192="Delhi","Delhi",
E192="Ahmedabad","Gujarat",
OR(E192="Mumbai",E192="Pune"),"Maharashtra",
E192="Chennai","Tamil Nadu",
E192="Hyderabad","Telangana",
E192="Kolkata","West Bengal",
E192="Bengaluru","Karnataka"
)</f>
        <v>Karnataka</v>
      </c>
      <c r="G192" t="s">
        <v>1534</v>
      </c>
      <c r="H192" t="s">
        <v>1544</v>
      </c>
      <c r="I192" t="s">
        <v>1550</v>
      </c>
      <c r="J192" t="s">
        <v>1556</v>
      </c>
      <c r="K192">
        <v>71585</v>
      </c>
      <c r="L192">
        <v>1</v>
      </c>
      <c r="M192">
        <v>0</v>
      </c>
      <c r="N192">
        <v>6</v>
      </c>
      <c r="O192" s="2">
        <v>41174</v>
      </c>
      <c r="P192">
        <v>3</v>
      </c>
      <c r="Q192">
        <v>1</v>
      </c>
      <c r="R192" t="s">
        <v>1557</v>
      </c>
      <c r="S192" t="s">
        <v>1558</v>
      </c>
      <c r="T192">
        <v>1</v>
      </c>
      <c r="U192">
        <v>3</v>
      </c>
    </row>
    <row r="193" spans="1:21" x14ac:dyDescent="0.3">
      <c r="A193">
        <v>10192</v>
      </c>
      <c r="B193" t="s">
        <v>211</v>
      </c>
      <c r="C193">
        <v>26</v>
      </c>
      <c r="D193" t="s">
        <v>1521</v>
      </c>
      <c r="E193" t="s">
        <v>1524</v>
      </c>
      <c r="F193" t="str" cm="1">
        <f t="array" ref="F193">_xlfn.IFS(
E193="Delhi","Delhi",
E193="Ahmedabad","Gujarat",
OR(E193="Mumbai",E193="Pune"),"Maharashtra",
E193="Chennai","Tamil Nadu",
E193="Hyderabad","Telangana",
E193="Kolkata","West Bengal",
E193="Bengaluru","Karnataka"
)</f>
        <v>Telangana</v>
      </c>
      <c r="G193" t="s">
        <v>1533</v>
      </c>
      <c r="H193" t="s">
        <v>1545</v>
      </c>
      <c r="I193" t="s">
        <v>1550</v>
      </c>
      <c r="J193" t="s">
        <v>1555</v>
      </c>
      <c r="K193">
        <v>142081</v>
      </c>
      <c r="L193">
        <v>0</v>
      </c>
      <c r="M193">
        <v>0</v>
      </c>
      <c r="N193">
        <v>4</v>
      </c>
      <c r="O193" s="2">
        <v>42626</v>
      </c>
      <c r="P193">
        <v>1</v>
      </c>
      <c r="Q193">
        <v>4</v>
      </c>
      <c r="R193" t="s">
        <v>1557</v>
      </c>
      <c r="S193" t="s">
        <v>1557</v>
      </c>
      <c r="T193">
        <v>3</v>
      </c>
      <c r="U193">
        <v>4</v>
      </c>
    </row>
    <row r="194" spans="1:21" x14ac:dyDescent="0.3">
      <c r="A194">
        <v>10193</v>
      </c>
      <c r="B194" t="s">
        <v>212</v>
      </c>
      <c r="C194">
        <v>52</v>
      </c>
      <c r="D194" t="s">
        <v>1521</v>
      </c>
      <c r="E194" t="s">
        <v>1527</v>
      </c>
      <c r="F194" t="str" cm="1">
        <f t="array" ref="F194">_xlfn.IFS(
E194="Delhi","Delhi",
E194="Ahmedabad","Gujarat",
OR(E194="Mumbai",E194="Pune"),"Maharashtra",
E194="Chennai","Tamil Nadu",
E194="Hyderabad","Telangana",
E194="Kolkata","West Bengal",
E194="Bengaluru","Karnataka"
)</f>
        <v>Karnataka</v>
      </c>
      <c r="G194" t="s">
        <v>1531</v>
      </c>
      <c r="H194" t="s">
        <v>1536</v>
      </c>
      <c r="I194" t="s">
        <v>1551</v>
      </c>
      <c r="J194" t="s">
        <v>1556</v>
      </c>
      <c r="K194">
        <v>117073</v>
      </c>
      <c r="L194">
        <v>0</v>
      </c>
      <c r="M194">
        <v>17</v>
      </c>
      <c r="N194">
        <v>23</v>
      </c>
      <c r="O194" s="2">
        <v>41739</v>
      </c>
      <c r="P194">
        <v>1</v>
      </c>
      <c r="Q194">
        <v>3</v>
      </c>
      <c r="R194" t="s">
        <v>1558</v>
      </c>
      <c r="S194" t="s">
        <v>1558</v>
      </c>
      <c r="T194">
        <v>0</v>
      </c>
      <c r="U194">
        <v>3</v>
      </c>
    </row>
    <row r="195" spans="1:21" x14ac:dyDescent="0.3">
      <c r="A195">
        <v>10194</v>
      </c>
      <c r="B195" t="s">
        <v>213</v>
      </c>
      <c r="C195">
        <v>25</v>
      </c>
      <c r="D195" t="s">
        <v>1521</v>
      </c>
      <c r="E195" t="s">
        <v>1526</v>
      </c>
      <c r="F195" t="str" cm="1">
        <f t="array" ref="F195">_xlfn.IFS(
E195="Delhi","Delhi",
E195="Ahmedabad","Gujarat",
OR(E195="Mumbai",E195="Pune"),"Maharashtra",
E195="Chennai","Tamil Nadu",
E195="Hyderabad","Telangana",
E195="Kolkata","West Bengal",
E195="Bengaluru","Karnataka"
)</f>
        <v>Maharashtra</v>
      </c>
      <c r="G195" t="s">
        <v>1533</v>
      </c>
      <c r="H195" t="s">
        <v>1545</v>
      </c>
      <c r="I195" t="s">
        <v>1552</v>
      </c>
      <c r="J195" t="s">
        <v>1555</v>
      </c>
      <c r="K195">
        <v>69592</v>
      </c>
      <c r="L195">
        <v>4</v>
      </c>
      <c r="M195">
        <v>6</v>
      </c>
      <c r="N195">
        <v>7</v>
      </c>
      <c r="O195" s="2">
        <v>41523</v>
      </c>
      <c r="P195">
        <v>4</v>
      </c>
      <c r="Q195">
        <v>1</v>
      </c>
      <c r="R195" t="s">
        <v>1558</v>
      </c>
      <c r="S195" t="s">
        <v>1558</v>
      </c>
      <c r="T195">
        <v>3</v>
      </c>
      <c r="U195">
        <v>2</v>
      </c>
    </row>
    <row r="196" spans="1:21" x14ac:dyDescent="0.3">
      <c r="A196">
        <v>10195</v>
      </c>
      <c r="B196" t="s">
        <v>214</v>
      </c>
      <c r="C196">
        <v>31</v>
      </c>
      <c r="D196" t="s">
        <v>1520</v>
      </c>
      <c r="E196" t="s">
        <v>1524</v>
      </c>
      <c r="F196" t="str" cm="1">
        <f t="array" ref="F196">_xlfn.IFS(
E196="Delhi","Delhi",
E196="Ahmedabad","Gujarat",
OR(E196="Mumbai",E196="Pune"),"Maharashtra",
E196="Chennai","Tamil Nadu",
E196="Hyderabad","Telangana",
E196="Kolkata","West Bengal",
E196="Bengaluru","Karnataka"
)</f>
        <v>Telangana</v>
      </c>
      <c r="G196" t="s">
        <v>1532</v>
      </c>
      <c r="H196" t="s">
        <v>1537</v>
      </c>
      <c r="I196" t="s">
        <v>1552</v>
      </c>
      <c r="J196" t="s">
        <v>1556</v>
      </c>
      <c r="K196">
        <v>51544</v>
      </c>
      <c r="L196">
        <v>1</v>
      </c>
      <c r="M196">
        <v>5</v>
      </c>
      <c r="N196">
        <v>8</v>
      </c>
      <c r="O196" s="2">
        <v>42465</v>
      </c>
      <c r="P196">
        <v>1</v>
      </c>
      <c r="Q196">
        <v>1</v>
      </c>
      <c r="R196" t="s">
        <v>1558</v>
      </c>
      <c r="S196" t="s">
        <v>1558</v>
      </c>
      <c r="T196">
        <v>3</v>
      </c>
      <c r="U196">
        <v>4</v>
      </c>
    </row>
    <row r="197" spans="1:21" x14ac:dyDescent="0.3">
      <c r="A197">
        <v>10196</v>
      </c>
      <c r="B197" t="s">
        <v>215</v>
      </c>
      <c r="C197">
        <v>44</v>
      </c>
      <c r="D197" t="s">
        <v>1520</v>
      </c>
      <c r="E197" t="s">
        <v>1528</v>
      </c>
      <c r="F197" t="str" cm="1">
        <f t="array" ref="F197">_xlfn.IFS(
E197="Delhi","Delhi",
E197="Ahmedabad","Gujarat",
OR(E197="Mumbai",E197="Pune"),"Maharashtra",
E197="Chennai","Tamil Nadu",
E197="Hyderabad","Telangana",
E197="Kolkata","West Bengal",
E197="Bengaluru","Karnataka"
)</f>
        <v>Delhi</v>
      </c>
      <c r="G197" t="s">
        <v>1531</v>
      </c>
      <c r="H197" t="s">
        <v>1542</v>
      </c>
      <c r="I197" t="s">
        <v>1552</v>
      </c>
      <c r="J197" t="s">
        <v>1554</v>
      </c>
      <c r="K197">
        <v>137094</v>
      </c>
      <c r="L197">
        <v>3</v>
      </c>
      <c r="M197">
        <v>2</v>
      </c>
      <c r="N197">
        <v>6</v>
      </c>
      <c r="O197" s="2">
        <v>44843</v>
      </c>
      <c r="P197">
        <v>1</v>
      </c>
      <c r="Q197">
        <v>3</v>
      </c>
      <c r="R197" t="s">
        <v>1557</v>
      </c>
      <c r="S197" t="s">
        <v>1557</v>
      </c>
      <c r="T197">
        <v>6</v>
      </c>
      <c r="U197">
        <v>4</v>
      </c>
    </row>
    <row r="198" spans="1:21" x14ac:dyDescent="0.3">
      <c r="A198">
        <v>10197</v>
      </c>
      <c r="B198" t="s">
        <v>216</v>
      </c>
      <c r="C198">
        <v>37</v>
      </c>
      <c r="D198" t="s">
        <v>1520</v>
      </c>
      <c r="E198" t="s">
        <v>1529</v>
      </c>
      <c r="F198" t="str" cm="1">
        <f t="array" ref="F198">_xlfn.IFS(
E198="Delhi","Delhi",
E198="Ahmedabad","Gujarat",
OR(E198="Mumbai",E198="Pune"),"Maharashtra",
E198="Chennai","Tamil Nadu",
E198="Hyderabad","Telangana",
E198="Kolkata","West Bengal",
E198="Bengaluru","Karnataka"
)</f>
        <v>Gujarat</v>
      </c>
      <c r="G198" t="s">
        <v>1534</v>
      </c>
      <c r="H198" t="s">
        <v>1544</v>
      </c>
      <c r="I198" t="s">
        <v>1550</v>
      </c>
      <c r="J198" t="s">
        <v>1556</v>
      </c>
      <c r="K198">
        <v>167639</v>
      </c>
      <c r="L198">
        <v>3</v>
      </c>
      <c r="M198">
        <v>12</v>
      </c>
      <c r="N198">
        <v>14</v>
      </c>
      <c r="O198" s="2">
        <v>43948</v>
      </c>
      <c r="P198">
        <v>4</v>
      </c>
      <c r="Q198">
        <v>3</v>
      </c>
      <c r="R198" t="s">
        <v>1558</v>
      </c>
      <c r="S198" t="s">
        <v>1558</v>
      </c>
      <c r="T198">
        <v>1</v>
      </c>
      <c r="U198">
        <v>3</v>
      </c>
    </row>
    <row r="199" spans="1:21" x14ac:dyDescent="0.3">
      <c r="A199">
        <v>10198</v>
      </c>
      <c r="B199" t="s">
        <v>217</v>
      </c>
      <c r="C199">
        <v>30</v>
      </c>
      <c r="D199" t="s">
        <v>1520</v>
      </c>
      <c r="E199" t="s">
        <v>1527</v>
      </c>
      <c r="F199" t="str" cm="1">
        <f t="array" ref="F199">_xlfn.IFS(
E199="Delhi","Delhi",
E199="Ahmedabad","Gujarat",
OR(E199="Mumbai",E199="Pune"),"Maharashtra",
E199="Chennai","Tamil Nadu",
E199="Hyderabad","Telangana",
E199="Kolkata","West Bengal",
E199="Bengaluru","Karnataka"
)</f>
        <v>Karnataka</v>
      </c>
      <c r="G199" t="s">
        <v>1532</v>
      </c>
      <c r="H199" t="s">
        <v>1549</v>
      </c>
      <c r="I199" t="s">
        <v>1550</v>
      </c>
      <c r="J199" t="s">
        <v>1556</v>
      </c>
      <c r="K199">
        <v>47467</v>
      </c>
      <c r="L199">
        <v>4</v>
      </c>
      <c r="M199">
        <v>10</v>
      </c>
      <c r="N199">
        <v>12</v>
      </c>
      <c r="O199" s="2">
        <v>45344</v>
      </c>
      <c r="P199">
        <v>4</v>
      </c>
      <c r="Q199">
        <v>5</v>
      </c>
      <c r="R199" t="s">
        <v>1558</v>
      </c>
      <c r="S199" t="s">
        <v>1558</v>
      </c>
      <c r="T199">
        <v>5</v>
      </c>
      <c r="U199">
        <v>4</v>
      </c>
    </row>
    <row r="200" spans="1:21" x14ac:dyDescent="0.3">
      <c r="A200">
        <v>10199</v>
      </c>
      <c r="B200" t="s">
        <v>218</v>
      </c>
      <c r="C200">
        <v>51</v>
      </c>
      <c r="D200" t="s">
        <v>1521</v>
      </c>
      <c r="E200" t="s">
        <v>1528</v>
      </c>
      <c r="F200" t="str" cm="1">
        <f t="array" ref="F200">_xlfn.IFS(
E200="Delhi","Delhi",
E200="Ahmedabad","Gujarat",
OR(E200="Mumbai",E200="Pune"),"Maharashtra",
E200="Chennai","Tamil Nadu",
E200="Hyderabad","Telangana",
E200="Kolkata","West Bengal",
E200="Bengaluru","Karnataka"
)</f>
        <v>Delhi</v>
      </c>
      <c r="G200" t="s">
        <v>1532</v>
      </c>
      <c r="H200" t="s">
        <v>1549</v>
      </c>
      <c r="I200" t="s">
        <v>1550</v>
      </c>
      <c r="J200" t="s">
        <v>1556</v>
      </c>
      <c r="K200">
        <v>45697</v>
      </c>
      <c r="L200">
        <v>1</v>
      </c>
      <c r="M200">
        <v>12</v>
      </c>
      <c r="N200">
        <v>12</v>
      </c>
      <c r="O200" s="2">
        <v>45022</v>
      </c>
      <c r="P200">
        <v>2</v>
      </c>
      <c r="Q200">
        <v>2</v>
      </c>
      <c r="R200" t="s">
        <v>1558</v>
      </c>
      <c r="S200" t="s">
        <v>1558</v>
      </c>
      <c r="T200">
        <v>6</v>
      </c>
      <c r="U200">
        <v>2</v>
      </c>
    </row>
    <row r="201" spans="1:21" x14ac:dyDescent="0.3">
      <c r="A201">
        <v>10200</v>
      </c>
      <c r="B201" t="s">
        <v>219</v>
      </c>
      <c r="C201">
        <v>48</v>
      </c>
      <c r="D201" t="s">
        <v>1520</v>
      </c>
      <c r="E201" t="s">
        <v>1526</v>
      </c>
      <c r="F201" t="str" cm="1">
        <f t="array" ref="F201">_xlfn.IFS(
E201="Delhi","Delhi",
E201="Ahmedabad","Gujarat",
OR(E201="Mumbai",E201="Pune"),"Maharashtra",
E201="Chennai","Tamil Nadu",
E201="Hyderabad","Telangana",
E201="Kolkata","West Bengal",
E201="Bengaluru","Karnataka"
)</f>
        <v>Maharashtra</v>
      </c>
      <c r="G201" t="s">
        <v>1531</v>
      </c>
      <c r="H201" t="s">
        <v>1542</v>
      </c>
      <c r="I201" t="s">
        <v>1550</v>
      </c>
      <c r="J201" t="s">
        <v>1556</v>
      </c>
      <c r="K201">
        <v>139135</v>
      </c>
      <c r="L201">
        <v>4</v>
      </c>
      <c r="M201">
        <v>6</v>
      </c>
      <c r="N201">
        <v>8</v>
      </c>
      <c r="O201" s="2">
        <v>43021</v>
      </c>
      <c r="P201">
        <v>4</v>
      </c>
      <c r="Q201">
        <v>5</v>
      </c>
      <c r="R201" t="s">
        <v>1558</v>
      </c>
      <c r="S201" t="s">
        <v>1558</v>
      </c>
      <c r="T201">
        <v>2</v>
      </c>
      <c r="U201">
        <v>3</v>
      </c>
    </row>
    <row r="202" spans="1:21" x14ac:dyDescent="0.3">
      <c r="A202">
        <v>10201</v>
      </c>
      <c r="B202" t="s">
        <v>220</v>
      </c>
      <c r="C202">
        <v>21</v>
      </c>
      <c r="D202" t="s">
        <v>1521</v>
      </c>
      <c r="E202" t="s">
        <v>1526</v>
      </c>
      <c r="F202" t="str" cm="1">
        <f t="array" ref="F202">_xlfn.IFS(
E202="Delhi","Delhi",
E202="Ahmedabad","Gujarat",
OR(E202="Mumbai",E202="Pune"),"Maharashtra",
E202="Chennai","Tamil Nadu",
E202="Hyderabad","Telangana",
E202="Kolkata","West Bengal",
E202="Bengaluru","Karnataka"
)</f>
        <v>Maharashtra</v>
      </c>
      <c r="G202" t="s">
        <v>1532</v>
      </c>
      <c r="H202" t="s">
        <v>1537</v>
      </c>
      <c r="I202" t="s">
        <v>1550</v>
      </c>
      <c r="J202" t="s">
        <v>1555</v>
      </c>
      <c r="K202">
        <v>54496</v>
      </c>
      <c r="L202">
        <v>0</v>
      </c>
      <c r="M202">
        <v>3</v>
      </c>
      <c r="N202">
        <v>3</v>
      </c>
      <c r="O202" s="2">
        <v>42123</v>
      </c>
      <c r="P202">
        <v>3</v>
      </c>
      <c r="Q202">
        <v>5</v>
      </c>
      <c r="R202" t="s">
        <v>1558</v>
      </c>
      <c r="S202" t="s">
        <v>1558</v>
      </c>
      <c r="T202">
        <v>2</v>
      </c>
      <c r="U202">
        <v>4</v>
      </c>
    </row>
    <row r="203" spans="1:21" x14ac:dyDescent="0.3">
      <c r="A203">
        <v>10202</v>
      </c>
      <c r="B203" t="s">
        <v>221</v>
      </c>
      <c r="C203">
        <v>52</v>
      </c>
      <c r="D203" t="s">
        <v>1521</v>
      </c>
      <c r="E203" t="s">
        <v>1525</v>
      </c>
      <c r="F203" t="str" cm="1">
        <f t="array" ref="F203">_xlfn.IFS(
E203="Delhi","Delhi",
E203="Ahmedabad","Gujarat",
OR(E203="Mumbai",E203="Pune"),"Maharashtra",
E203="Chennai","Tamil Nadu",
E203="Hyderabad","Telangana",
E203="Kolkata","West Bengal",
E203="Bengaluru","Karnataka"
)</f>
        <v>West Bengal</v>
      </c>
      <c r="G203" t="s">
        <v>1533</v>
      </c>
      <c r="H203" t="s">
        <v>1546</v>
      </c>
      <c r="I203" t="s">
        <v>1550</v>
      </c>
      <c r="J203" t="s">
        <v>1556</v>
      </c>
      <c r="K203">
        <v>34821</v>
      </c>
      <c r="L203">
        <v>2</v>
      </c>
      <c r="M203">
        <v>5</v>
      </c>
      <c r="N203">
        <v>9</v>
      </c>
      <c r="O203" s="2">
        <v>44210</v>
      </c>
      <c r="P203">
        <v>2</v>
      </c>
      <c r="Q203">
        <v>1</v>
      </c>
      <c r="R203" t="s">
        <v>1557</v>
      </c>
      <c r="S203" t="s">
        <v>1558</v>
      </c>
      <c r="T203">
        <v>5</v>
      </c>
      <c r="U203">
        <v>4</v>
      </c>
    </row>
    <row r="204" spans="1:21" x14ac:dyDescent="0.3">
      <c r="A204">
        <v>10203</v>
      </c>
      <c r="B204" t="s">
        <v>222</v>
      </c>
      <c r="C204">
        <v>22</v>
      </c>
      <c r="D204" t="s">
        <v>1521</v>
      </c>
      <c r="E204" t="s">
        <v>1527</v>
      </c>
      <c r="F204" t="str" cm="1">
        <f t="array" ref="F204">_xlfn.IFS(
E204="Delhi","Delhi",
E204="Ahmedabad","Gujarat",
OR(E204="Mumbai",E204="Pune"),"Maharashtra",
E204="Chennai","Tamil Nadu",
E204="Hyderabad","Telangana",
E204="Kolkata","West Bengal",
E204="Bengaluru","Karnataka"
)</f>
        <v>Karnataka</v>
      </c>
      <c r="G204" t="s">
        <v>1533</v>
      </c>
      <c r="H204" t="s">
        <v>1546</v>
      </c>
      <c r="I204" t="s">
        <v>1551</v>
      </c>
      <c r="J204" t="s">
        <v>1556</v>
      </c>
      <c r="K204">
        <v>104444</v>
      </c>
      <c r="L204">
        <v>3</v>
      </c>
      <c r="M204">
        <v>2</v>
      </c>
      <c r="N204">
        <v>4</v>
      </c>
      <c r="O204" s="2">
        <v>44936</v>
      </c>
      <c r="P204">
        <v>3</v>
      </c>
      <c r="Q204">
        <v>3</v>
      </c>
      <c r="R204" t="s">
        <v>1558</v>
      </c>
      <c r="S204" t="s">
        <v>1558</v>
      </c>
      <c r="T204">
        <v>5</v>
      </c>
      <c r="U204">
        <v>4</v>
      </c>
    </row>
    <row r="205" spans="1:21" x14ac:dyDescent="0.3">
      <c r="A205">
        <v>10204</v>
      </c>
      <c r="B205" t="s">
        <v>223</v>
      </c>
      <c r="C205">
        <v>26</v>
      </c>
      <c r="D205" t="s">
        <v>1520</v>
      </c>
      <c r="E205" t="s">
        <v>1522</v>
      </c>
      <c r="F205" t="str" cm="1">
        <f t="array" ref="F205">_xlfn.IFS(
E205="Delhi","Delhi",
E205="Ahmedabad","Gujarat",
OR(E205="Mumbai",E205="Pune"),"Maharashtra",
E205="Chennai","Tamil Nadu",
E205="Hyderabad","Telangana",
E205="Kolkata","West Bengal",
E205="Bengaluru","Karnataka"
)</f>
        <v>Maharashtra</v>
      </c>
      <c r="G205" t="s">
        <v>1532</v>
      </c>
      <c r="H205" t="s">
        <v>1548</v>
      </c>
      <c r="I205" t="s">
        <v>1551</v>
      </c>
      <c r="J205" t="s">
        <v>1554</v>
      </c>
      <c r="K205">
        <v>140793</v>
      </c>
      <c r="L205">
        <v>2</v>
      </c>
      <c r="M205">
        <v>3</v>
      </c>
      <c r="N205">
        <v>8</v>
      </c>
      <c r="O205" s="2">
        <v>44877</v>
      </c>
      <c r="P205">
        <v>4</v>
      </c>
      <c r="Q205">
        <v>2</v>
      </c>
      <c r="R205" t="s">
        <v>1558</v>
      </c>
      <c r="S205" t="s">
        <v>1558</v>
      </c>
      <c r="T205">
        <v>6</v>
      </c>
      <c r="U205">
        <v>1</v>
      </c>
    </row>
    <row r="206" spans="1:21" x14ac:dyDescent="0.3">
      <c r="A206">
        <v>10205</v>
      </c>
      <c r="B206" t="s">
        <v>224</v>
      </c>
      <c r="C206">
        <v>33</v>
      </c>
      <c r="D206" t="s">
        <v>1520</v>
      </c>
      <c r="E206" t="s">
        <v>1524</v>
      </c>
      <c r="F206" t="str" cm="1">
        <f t="array" ref="F206">_xlfn.IFS(
E206="Delhi","Delhi",
E206="Ahmedabad","Gujarat",
OR(E206="Mumbai",E206="Pune"),"Maharashtra",
E206="Chennai","Tamil Nadu",
E206="Hyderabad","Telangana",
E206="Kolkata","West Bengal",
E206="Bengaluru","Karnataka"
)</f>
        <v>Telangana</v>
      </c>
      <c r="G206" t="s">
        <v>1531</v>
      </c>
      <c r="H206" t="s">
        <v>1542</v>
      </c>
      <c r="I206" t="s">
        <v>1552</v>
      </c>
      <c r="J206" t="s">
        <v>1556</v>
      </c>
      <c r="K206">
        <v>90402</v>
      </c>
      <c r="L206">
        <v>4</v>
      </c>
      <c r="M206">
        <v>1</v>
      </c>
      <c r="N206">
        <v>8</v>
      </c>
      <c r="O206" s="2">
        <v>41323</v>
      </c>
      <c r="P206">
        <v>4</v>
      </c>
      <c r="Q206">
        <v>1</v>
      </c>
      <c r="R206" t="s">
        <v>1558</v>
      </c>
      <c r="S206" t="s">
        <v>1558</v>
      </c>
      <c r="T206">
        <v>5</v>
      </c>
      <c r="U206">
        <v>1</v>
      </c>
    </row>
    <row r="207" spans="1:21" x14ac:dyDescent="0.3">
      <c r="A207">
        <v>10206</v>
      </c>
      <c r="B207" t="s">
        <v>225</v>
      </c>
      <c r="C207">
        <v>52</v>
      </c>
      <c r="D207" t="s">
        <v>1521</v>
      </c>
      <c r="E207" t="s">
        <v>1524</v>
      </c>
      <c r="F207" t="str" cm="1">
        <f t="array" ref="F207">_xlfn.IFS(
E207="Delhi","Delhi",
E207="Ahmedabad","Gujarat",
OR(E207="Mumbai",E207="Pune"),"Maharashtra",
E207="Chennai","Tamil Nadu",
E207="Hyderabad","Telangana",
E207="Kolkata","West Bengal",
E207="Bengaluru","Karnataka"
)</f>
        <v>Telangana</v>
      </c>
      <c r="G207" t="s">
        <v>1531</v>
      </c>
      <c r="H207" t="s">
        <v>1536</v>
      </c>
      <c r="I207" t="s">
        <v>1550</v>
      </c>
      <c r="J207" t="s">
        <v>1556</v>
      </c>
      <c r="K207">
        <v>71552</v>
      </c>
      <c r="L207">
        <v>0</v>
      </c>
      <c r="M207">
        <v>15</v>
      </c>
      <c r="N207">
        <v>23</v>
      </c>
      <c r="O207" s="2">
        <v>43774</v>
      </c>
      <c r="P207">
        <v>4</v>
      </c>
      <c r="Q207">
        <v>1</v>
      </c>
      <c r="R207" t="s">
        <v>1558</v>
      </c>
      <c r="S207" t="s">
        <v>1558</v>
      </c>
      <c r="T207">
        <v>1</v>
      </c>
      <c r="U207">
        <v>2</v>
      </c>
    </row>
    <row r="208" spans="1:21" x14ac:dyDescent="0.3">
      <c r="A208">
        <v>10207</v>
      </c>
      <c r="B208" t="s">
        <v>226</v>
      </c>
      <c r="C208">
        <v>35</v>
      </c>
      <c r="D208" t="s">
        <v>1520</v>
      </c>
      <c r="E208" t="s">
        <v>1522</v>
      </c>
      <c r="F208" t="str" cm="1">
        <f t="array" ref="F208">_xlfn.IFS(
E208="Delhi","Delhi",
E208="Ahmedabad","Gujarat",
OR(E208="Mumbai",E208="Pune"),"Maharashtra",
E208="Chennai","Tamil Nadu",
E208="Hyderabad","Telangana",
E208="Kolkata","West Bengal",
E208="Bengaluru","Karnataka"
)</f>
        <v>Maharashtra</v>
      </c>
      <c r="G208" t="s">
        <v>1531</v>
      </c>
      <c r="H208" t="s">
        <v>1541</v>
      </c>
      <c r="I208" t="s">
        <v>1553</v>
      </c>
      <c r="J208" t="s">
        <v>1554</v>
      </c>
      <c r="K208">
        <v>95538</v>
      </c>
      <c r="L208">
        <v>1</v>
      </c>
      <c r="M208">
        <v>13</v>
      </c>
      <c r="N208">
        <v>17</v>
      </c>
      <c r="O208" s="2">
        <v>41073</v>
      </c>
      <c r="P208">
        <v>1</v>
      </c>
      <c r="Q208">
        <v>2</v>
      </c>
      <c r="R208" t="s">
        <v>1558</v>
      </c>
      <c r="S208" t="s">
        <v>1558</v>
      </c>
      <c r="T208">
        <v>2</v>
      </c>
      <c r="U208">
        <v>3</v>
      </c>
    </row>
    <row r="209" spans="1:21" x14ac:dyDescent="0.3">
      <c r="A209">
        <v>10208</v>
      </c>
      <c r="B209" t="s">
        <v>227</v>
      </c>
      <c r="C209">
        <v>45</v>
      </c>
      <c r="D209" t="s">
        <v>1521</v>
      </c>
      <c r="E209" t="s">
        <v>1525</v>
      </c>
      <c r="F209" t="str" cm="1">
        <f t="array" ref="F209">_xlfn.IFS(
E209="Delhi","Delhi",
E209="Ahmedabad","Gujarat",
OR(E209="Mumbai",E209="Pune"),"Maharashtra",
E209="Chennai","Tamil Nadu",
E209="Hyderabad","Telangana",
E209="Kolkata","West Bengal",
E209="Bengaluru","Karnataka"
)</f>
        <v>West Bengal</v>
      </c>
      <c r="G209" t="s">
        <v>1533</v>
      </c>
      <c r="H209" t="s">
        <v>1546</v>
      </c>
      <c r="I209" t="s">
        <v>1550</v>
      </c>
      <c r="J209" t="s">
        <v>1554</v>
      </c>
      <c r="K209">
        <v>145323</v>
      </c>
      <c r="L209">
        <v>4</v>
      </c>
      <c r="M209">
        <v>8</v>
      </c>
      <c r="N209">
        <v>11</v>
      </c>
      <c r="O209" s="2">
        <v>44732</v>
      </c>
      <c r="P209">
        <v>3</v>
      </c>
      <c r="Q209">
        <v>5</v>
      </c>
      <c r="R209" t="s">
        <v>1558</v>
      </c>
      <c r="S209" t="s">
        <v>1558</v>
      </c>
      <c r="T209">
        <v>5</v>
      </c>
      <c r="U209">
        <v>3</v>
      </c>
    </row>
    <row r="210" spans="1:21" x14ac:dyDescent="0.3">
      <c r="A210">
        <v>10209</v>
      </c>
      <c r="B210" t="s">
        <v>228</v>
      </c>
      <c r="C210">
        <v>27</v>
      </c>
      <c r="D210" t="s">
        <v>1521</v>
      </c>
      <c r="E210" t="s">
        <v>1524</v>
      </c>
      <c r="F210" t="str" cm="1">
        <f t="array" ref="F210">_xlfn.IFS(
E210="Delhi","Delhi",
E210="Ahmedabad","Gujarat",
OR(E210="Mumbai",E210="Pune"),"Maharashtra",
E210="Chennai","Tamil Nadu",
E210="Hyderabad","Telangana",
E210="Kolkata","West Bengal",
E210="Bengaluru","Karnataka"
)</f>
        <v>Telangana</v>
      </c>
      <c r="G210" t="s">
        <v>1533</v>
      </c>
      <c r="H210" t="s">
        <v>1538</v>
      </c>
      <c r="I210" t="s">
        <v>1551</v>
      </c>
      <c r="J210" t="s">
        <v>1554</v>
      </c>
      <c r="K210">
        <v>41734</v>
      </c>
      <c r="L210">
        <v>4</v>
      </c>
      <c r="M210">
        <v>5</v>
      </c>
      <c r="N210">
        <v>9</v>
      </c>
      <c r="O210" s="2">
        <v>43572</v>
      </c>
      <c r="P210">
        <v>2</v>
      </c>
      <c r="Q210">
        <v>1</v>
      </c>
      <c r="R210" t="s">
        <v>1558</v>
      </c>
      <c r="S210" t="s">
        <v>1558</v>
      </c>
      <c r="T210">
        <v>6</v>
      </c>
      <c r="U210">
        <v>4</v>
      </c>
    </row>
    <row r="211" spans="1:21" x14ac:dyDescent="0.3">
      <c r="A211">
        <v>10210</v>
      </c>
      <c r="B211" t="s">
        <v>229</v>
      </c>
      <c r="C211">
        <v>29</v>
      </c>
      <c r="D211" t="s">
        <v>1520</v>
      </c>
      <c r="E211" t="s">
        <v>1527</v>
      </c>
      <c r="F211" t="str" cm="1">
        <f t="array" ref="F211">_xlfn.IFS(
E211="Delhi","Delhi",
E211="Ahmedabad","Gujarat",
OR(E211="Mumbai",E211="Pune"),"Maharashtra",
E211="Chennai","Tamil Nadu",
E211="Hyderabad","Telangana",
E211="Kolkata","West Bengal",
E211="Bengaluru","Karnataka"
)</f>
        <v>Karnataka</v>
      </c>
      <c r="G211" t="s">
        <v>1533</v>
      </c>
      <c r="H211" t="s">
        <v>1538</v>
      </c>
      <c r="I211" t="s">
        <v>1552</v>
      </c>
      <c r="J211" t="s">
        <v>1555</v>
      </c>
      <c r="K211">
        <v>155383</v>
      </c>
      <c r="L211">
        <v>1</v>
      </c>
      <c r="M211">
        <v>4</v>
      </c>
      <c r="N211">
        <v>8</v>
      </c>
      <c r="O211" s="2">
        <v>44337</v>
      </c>
      <c r="P211">
        <v>4</v>
      </c>
      <c r="Q211">
        <v>3</v>
      </c>
      <c r="R211" t="s">
        <v>1558</v>
      </c>
      <c r="S211" t="s">
        <v>1558</v>
      </c>
      <c r="T211">
        <v>4</v>
      </c>
      <c r="U211">
        <v>3</v>
      </c>
    </row>
    <row r="212" spans="1:21" x14ac:dyDescent="0.3">
      <c r="A212">
        <v>10211</v>
      </c>
      <c r="B212" t="s">
        <v>230</v>
      </c>
      <c r="C212">
        <v>56</v>
      </c>
      <c r="D212" t="s">
        <v>1520</v>
      </c>
      <c r="E212" t="s">
        <v>1528</v>
      </c>
      <c r="F212" t="str" cm="1">
        <f t="array" ref="F212">_xlfn.IFS(
E212="Delhi","Delhi",
E212="Ahmedabad","Gujarat",
OR(E212="Mumbai",E212="Pune"),"Maharashtra",
E212="Chennai","Tamil Nadu",
E212="Hyderabad","Telangana",
E212="Kolkata","West Bengal",
E212="Bengaluru","Karnataka"
)</f>
        <v>Delhi</v>
      </c>
      <c r="G212" t="s">
        <v>1531</v>
      </c>
      <c r="H212" t="s">
        <v>1541</v>
      </c>
      <c r="I212" t="s">
        <v>1552</v>
      </c>
      <c r="J212" t="s">
        <v>1555</v>
      </c>
      <c r="K212">
        <v>102013</v>
      </c>
      <c r="L212">
        <v>0</v>
      </c>
      <c r="M212">
        <v>3</v>
      </c>
      <c r="N212">
        <v>10</v>
      </c>
      <c r="O212" s="2">
        <v>41957</v>
      </c>
      <c r="P212">
        <v>2</v>
      </c>
      <c r="Q212">
        <v>3</v>
      </c>
      <c r="R212" t="s">
        <v>1558</v>
      </c>
      <c r="S212" t="s">
        <v>1558</v>
      </c>
      <c r="T212">
        <v>1</v>
      </c>
      <c r="U212">
        <v>3</v>
      </c>
    </row>
    <row r="213" spans="1:21" x14ac:dyDescent="0.3">
      <c r="A213">
        <v>10212</v>
      </c>
      <c r="B213" t="s">
        <v>231</v>
      </c>
      <c r="C213">
        <v>44</v>
      </c>
      <c r="D213" t="s">
        <v>1521</v>
      </c>
      <c r="E213" t="s">
        <v>1526</v>
      </c>
      <c r="F213" t="str" cm="1">
        <f t="array" ref="F213">_xlfn.IFS(
E213="Delhi","Delhi",
E213="Ahmedabad","Gujarat",
OR(E213="Mumbai",E213="Pune"),"Maharashtra",
E213="Chennai","Tamil Nadu",
E213="Hyderabad","Telangana",
E213="Kolkata","West Bengal",
E213="Bengaluru","Karnataka"
)</f>
        <v>Maharashtra</v>
      </c>
      <c r="G213" t="s">
        <v>1534</v>
      </c>
      <c r="H213" t="s">
        <v>1544</v>
      </c>
      <c r="I213" t="s">
        <v>1553</v>
      </c>
      <c r="J213" t="s">
        <v>1554</v>
      </c>
      <c r="K213">
        <v>178503</v>
      </c>
      <c r="L213">
        <v>4</v>
      </c>
      <c r="M213">
        <v>9</v>
      </c>
      <c r="N213">
        <v>16</v>
      </c>
      <c r="O213" s="2">
        <v>41873</v>
      </c>
      <c r="P213">
        <v>1</v>
      </c>
      <c r="Q213">
        <v>4</v>
      </c>
      <c r="R213" t="s">
        <v>1558</v>
      </c>
      <c r="S213" t="s">
        <v>1558</v>
      </c>
      <c r="T213">
        <v>4</v>
      </c>
      <c r="U213">
        <v>3</v>
      </c>
    </row>
    <row r="214" spans="1:21" x14ac:dyDescent="0.3">
      <c r="A214">
        <v>10213</v>
      </c>
      <c r="B214" t="s">
        <v>232</v>
      </c>
      <c r="C214">
        <v>30</v>
      </c>
      <c r="D214" t="s">
        <v>1520</v>
      </c>
      <c r="E214" t="s">
        <v>1528</v>
      </c>
      <c r="F214" t="str" cm="1">
        <f t="array" ref="F214">_xlfn.IFS(
E214="Delhi","Delhi",
E214="Ahmedabad","Gujarat",
OR(E214="Mumbai",E214="Pune"),"Maharashtra",
E214="Chennai","Tamil Nadu",
E214="Hyderabad","Telangana",
E214="Kolkata","West Bengal",
E214="Bengaluru","Karnataka"
)</f>
        <v>Delhi</v>
      </c>
      <c r="G214" t="s">
        <v>1534</v>
      </c>
      <c r="H214" t="s">
        <v>1540</v>
      </c>
      <c r="I214" t="s">
        <v>1550</v>
      </c>
      <c r="J214" t="s">
        <v>1556</v>
      </c>
      <c r="K214">
        <v>77506</v>
      </c>
      <c r="L214">
        <v>2</v>
      </c>
      <c r="M214">
        <v>5</v>
      </c>
      <c r="N214">
        <v>11</v>
      </c>
      <c r="O214" s="2">
        <v>44657</v>
      </c>
      <c r="P214">
        <v>2</v>
      </c>
      <c r="Q214">
        <v>3</v>
      </c>
      <c r="R214" t="s">
        <v>1557</v>
      </c>
      <c r="S214" t="s">
        <v>1558</v>
      </c>
      <c r="T214">
        <v>5</v>
      </c>
      <c r="U214">
        <v>1</v>
      </c>
    </row>
    <row r="215" spans="1:21" x14ac:dyDescent="0.3">
      <c r="A215">
        <v>10214</v>
      </c>
      <c r="B215" t="s">
        <v>233</v>
      </c>
      <c r="C215">
        <v>38</v>
      </c>
      <c r="D215" t="s">
        <v>1520</v>
      </c>
      <c r="E215" t="s">
        <v>1528</v>
      </c>
      <c r="F215" t="str" cm="1">
        <f t="array" ref="F215">_xlfn.IFS(
E215="Delhi","Delhi",
E215="Ahmedabad","Gujarat",
OR(E215="Mumbai",E215="Pune"),"Maharashtra",
E215="Chennai","Tamil Nadu",
E215="Hyderabad","Telangana",
E215="Kolkata","West Bengal",
E215="Bengaluru","Karnataka"
)</f>
        <v>Delhi</v>
      </c>
      <c r="G215" t="s">
        <v>1530</v>
      </c>
      <c r="H215" t="s">
        <v>1547</v>
      </c>
      <c r="I215" t="s">
        <v>1553</v>
      </c>
      <c r="J215" t="s">
        <v>1555</v>
      </c>
      <c r="K215">
        <v>69198</v>
      </c>
      <c r="L215">
        <v>3</v>
      </c>
      <c r="M215">
        <v>18</v>
      </c>
      <c r="N215">
        <v>20</v>
      </c>
      <c r="O215" s="2">
        <v>44919</v>
      </c>
      <c r="P215">
        <v>4</v>
      </c>
      <c r="Q215">
        <v>4</v>
      </c>
      <c r="R215" t="s">
        <v>1558</v>
      </c>
      <c r="S215" t="s">
        <v>1558</v>
      </c>
      <c r="T215">
        <v>3</v>
      </c>
      <c r="U215">
        <v>4</v>
      </c>
    </row>
    <row r="216" spans="1:21" x14ac:dyDescent="0.3">
      <c r="A216">
        <v>10215</v>
      </c>
      <c r="B216" t="s">
        <v>234</v>
      </c>
      <c r="C216">
        <v>55</v>
      </c>
      <c r="D216" t="s">
        <v>1520</v>
      </c>
      <c r="E216" t="s">
        <v>1527</v>
      </c>
      <c r="F216" t="str" cm="1">
        <f t="array" ref="F216">_xlfn.IFS(
E216="Delhi","Delhi",
E216="Ahmedabad","Gujarat",
OR(E216="Mumbai",E216="Pune"),"Maharashtra",
E216="Chennai","Tamil Nadu",
E216="Hyderabad","Telangana",
E216="Kolkata","West Bengal",
E216="Bengaluru","Karnataka"
)</f>
        <v>Karnataka</v>
      </c>
      <c r="G216" t="s">
        <v>1530</v>
      </c>
      <c r="H216" t="s">
        <v>1535</v>
      </c>
      <c r="I216" t="s">
        <v>1551</v>
      </c>
      <c r="J216" t="s">
        <v>1555</v>
      </c>
      <c r="K216">
        <v>122806</v>
      </c>
      <c r="L216">
        <v>2</v>
      </c>
      <c r="M216">
        <v>0</v>
      </c>
      <c r="N216">
        <v>5</v>
      </c>
      <c r="O216" s="2">
        <v>45259</v>
      </c>
      <c r="P216">
        <v>3</v>
      </c>
      <c r="Q216">
        <v>2</v>
      </c>
      <c r="R216" t="s">
        <v>1557</v>
      </c>
      <c r="S216" t="s">
        <v>1558</v>
      </c>
      <c r="T216">
        <v>0</v>
      </c>
      <c r="U216">
        <v>4</v>
      </c>
    </row>
    <row r="217" spans="1:21" x14ac:dyDescent="0.3">
      <c r="A217">
        <v>10216</v>
      </c>
      <c r="B217" t="s">
        <v>235</v>
      </c>
      <c r="C217">
        <v>40</v>
      </c>
      <c r="D217" t="s">
        <v>1520</v>
      </c>
      <c r="E217" t="s">
        <v>1523</v>
      </c>
      <c r="F217" t="str" cm="1">
        <f t="array" ref="F217">_xlfn.IFS(
E217="Delhi","Delhi",
E217="Ahmedabad","Gujarat",
OR(E217="Mumbai",E217="Pune"),"Maharashtra",
E217="Chennai","Tamil Nadu",
E217="Hyderabad","Telangana",
E217="Kolkata","West Bengal",
E217="Bengaluru","Karnataka"
)</f>
        <v>Tamil Nadu</v>
      </c>
      <c r="G217" t="s">
        <v>1532</v>
      </c>
      <c r="H217" t="s">
        <v>1548</v>
      </c>
      <c r="I217" t="s">
        <v>1553</v>
      </c>
      <c r="J217" t="s">
        <v>1555</v>
      </c>
      <c r="K217">
        <v>42114</v>
      </c>
      <c r="L217">
        <v>1</v>
      </c>
      <c r="M217">
        <v>1</v>
      </c>
      <c r="N217">
        <v>5</v>
      </c>
      <c r="O217" s="2">
        <v>43291</v>
      </c>
      <c r="P217">
        <v>3</v>
      </c>
      <c r="Q217">
        <v>4</v>
      </c>
      <c r="R217" t="s">
        <v>1558</v>
      </c>
      <c r="S217" t="s">
        <v>1558</v>
      </c>
      <c r="T217">
        <v>2</v>
      </c>
      <c r="U217">
        <v>2</v>
      </c>
    </row>
    <row r="218" spans="1:21" x14ac:dyDescent="0.3">
      <c r="A218">
        <v>10217</v>
      </c>
      <c r="B218" t="s">
        <v>236</v>
      </c>
      <c r="C218">
        <v>22</v>
      </c>
      <c r="D218" t="s">
        <v>1520</v>
      </c>
      <c r="E218" t="s">
        <v>1523</v>
      </c>
      <c r="F218" t="str" cm="1">
        <f t="array" ref="F218">_xlfn.IFS(
E218="Delhi","Delhi",
E218="Ahmedabad","Gujarat",
OR(E218="Mumbai",E218="Pune"),"Maharashtra",
E218="Chennai","Tamil Nadu",
E218="Hyderabad","Telangana",
E218="Kolkata","West Bengal",
E218="Bengaluru","Karnataka"
)</f>
        <v>Tamil Nadu</v>
      </c>
      <c r="G218" t="s">
        <v>1531</v>
      </c>
      <c r="H218" t="s">
        <v>1536</v>
      </c>
      <c r="I218" t="s">
        <v>1550</v>
      </c>
      <c r="J218" t="s">
        <v>1556</v>
      </c>
      <c r="K218">
        <v>83804</v>
      </c>
      <c r="L218">
        <v>2</v>
      </c>
      <c r="M218">
        <v>1</v>
      </c>
      <c r="N218">
        <v>4</v>
      </c>
      <c r="O218" s="2">
        <v>41088</v>
      </c>
      <c r="P218">
        <v>1</v>
      </c>
      <c r="Q218">
        <v>5</v>
      </c>
      <c r="R218" t="s">
        <v>1558</v>
      </c>
      <c r="S218" t="s">
        <v>1558</v>
      </c>
      <c r="T218">
        <v>0</v>
      </c>
      <c r="U218">
        <v>1</v>
      </c>
    </row>
    <row r="219" spans="1:21" x14ac:dyDescent="0.3">
      <c r="A219">
        <v>10218</v>
      </c>
      <c r="B219" t="s">
        <v>237</v>
      </c>
      <c r="C219">
        <v>28</v>
      </c>
      <c r="D219" t="s">
        <v>1521</v>
      </c>
      <c r="E219" t="s">
        <v>1527</v>
      </c>
      <c r="F219" t="str" cm="1">
        <f t="array" ref="F219">_xlfn.IFS(
E219="Delhi","Delhi",
E219="Ahmedabad","Gujarat",
OR(E219="Mumbai",E219="Pune"),"Maharashtra",
E219="Chennai","Tamil Nadu",
E219="Hyderabad","Telangana",
E219="Kolkata","West Bengal",
E219="Bengaluru","Karnataka"
)</f>
        <v>Karnataka</v>
      </c>
      <c r="G219" t="s">
        <v>1530</v>
      </c>
      <c r="H219" t="s">
        <v>1535</v>
      </c>
      <c r="I219" t="s">
        <v>1550</v>
      </c>
      <c r="J219" t="s">
        <v>1556</v>
      </c>
      <c r="K219">
        <v>141474</v>
      </c>
      <c r="L219">
        <v>3</v>
      </c>
      <c r="M219">
        <v>6</v>
      </c>
      <c r="N219">
        <v>7</v>
      </c>
      <c r="O219" s="2">
        <v>45392</v>
      </c>
      <c r="P219">
        <v>1</v>
      </c>
      <c r="Q219">
        <v>5</v>
      </c>
      <c r="R219" t="s">
        <v>1557</v>
      </c>
      <c r="S219" t="s">
        <v>1558</v>
      </c>
      <c r="T219">
        <v>2</v>
      </c>
      <c r="U219">
        <v>2</v>
      </c>
    </row>
    <row r="220" spans="1:21" x14ac:dyDescent="0.3">
      <c r="A220">
        <v>10219</v>
      </c>
      <c r="B220" t="s">
        <v>238</v>
      </c>
      <c r="C220">
        <v>53</v>
      </c>
      <c r="D220" t="s">
        <v>1520</v>
      </c>
      <c r="E220" t="s">
        <v>1524</v>
      </c>
      <c r="F220" t="str" cm="1">
        <f t="array" ref="F220">_xlfn.IFS(
E220="Delhi","Delhi",
E220="Ahmedabad","Gujarat",
OR(E220="Mumbai",E220="Pune"),"Maharashtra",
E220="Chennai","Tamil Nadu",
E220="Hyderabad","Telangana",
E220="Kolkata","West Bengal",
E220="Bengaluru","Karnataka"
)</f>
        <v>Telangana</v>
      </c>
      <c r="G220" t="s">
        <v>1534</v>
      </c>
      <c r="H220" t="s">
        <v>1540</v>
      </c>
      <c r="I220" t="s">
        <v>1551</v>
      </c>
      <c r="J220" t="s">
        <v>1556</v>
      </c>
      <c r="K220">
        <v>99109</v>
      </c>
      <c r="L220">
        <v>3</v>
      </c>
      <c r="M220">
        <v>3</v>
      </c>
      <c r="N220">
        <v>4</v>
      </c>
      <c r="O220" s="2">
        <v>44986</v>
      </c>
      <c r="P220">
        <v>3</v>
      </c>
      <c r="Q220">
        <v>2</v>
      </c>
      <c r="R220" t="s">
        <v>1557</v>
      </c>
      <c r="S220" t="s">
        <v>1557</v>
      </c>
      <c r="T220">
        <v>0</v>
      </c>
      <c r="U220">
        <v>4</v>
      </c>
    </row>
    <row r="221" spans="1:21" x14ac:dyDescent="0.3">
      <c r="A221">
        <v>10220</v>
      </c>
      <c r="B221" t="s">
        <v>239</v>
      </c>
      <c r="C221">
        <v>51</v>
      </c>
      <c r="D221" t="s">
        <v>1521</v>
      </c>
      <c r="E221" t="s">
        <v>1529</v>
      </c>
      <c r="F221" t="str" cm="1">
        <f t="array" ref="F221">_xlfn.IFS(
E221="Delhi","Delhi",
E221="Ahmedabad","Gujarat",
OR(E221="Mumbai",E221="Pune"),"Maharashtra",
E221="Chennai","Tamil Nadu",
E221="Hyderabad","Telangana",
E221="Kolkata","West Bengal",
E221="Bengaluru","Karnataka"
)</f>
        <v>Gujarat</v>
      </c>
      <c r="G221" t="s">
        <v>1531</v>
      </c>
      <c r="H221" t="s">
        <v>1541</v>
      </c>
      <c r="I221" t="s">
        <v>1551</v>
      </c>
      <c r="J221" t="s">
        <v>1554</v>
      </c>
      <c r="K221">
        <v>86474</v>
      </c>
      <c r="L221">
        <v>4</v>
      </c>
      <c r="M221">
        <v>0</v>
      </c>
      <c r="N221">
        <v>0</v>
      </c>
      <c r="O221" s="2">
        <v>41638</v>
      </c>
      <c r="P221">
        <v>1</v>
      </c>
      <c r="Q221">
        <v>1</v>
      </c>
      <c r="R221" t="s">
        <v>1558</v>
      </c>
      <c r="S221" t="s">
        <v>1558</v>
      </c>
      <c r="T221">
        <v>2</v>
      </c>
      <c r="U221">
        <v>2</v>
      </c>
    </row>
    <row r="222" spans="1:21" x14ac:dyDescent="0.3">
      <c r="A222">
        <v>10221</v>
      </c>
      <c r="B222" t="s">
        <v>240</v>
      </c>
      <c r="C222">
        <v>37</v>
      </c>
      <c r="D222" t="s">
        <v>1521</v>
      </c>
      <c r="E222" t="s">
        <v>1523</v>
      </c>
      <c r="F222" t="str" cm="1">
        <f t="array" ref="F222">_xlfn.IFS(
E222="Delhi","Delhi",
E222="Ahmedabad","Gujarat",
OR(E222="Mumbai",E222="Pune"),"Maharashtra",
E222="Chennai","Tamil Nadu",
E222="Hyderabad","Telangana",
E222="Kolkata","West Bengal",
E222="Bengaluru","Karnataka"
)</f>
        <v>Tamil Nadu</v>
      </c>
      <c r="G222" t="s">
        <v>1534</v>
      </c>
      <c r="H222" t="s">
        <v>1544</v>
      </c>
      <c r="I222" t="s">
        <v>1553</v>
      </c>
      <c r="J222" t="s">
        <v>1555</v>
      </c>
      <c r="K222">
        <v>38128</v>
      </c>
      <c r="L222">
        <v>0</v>
      </c>
      <c r="M222">
        <v>3</v>
      </c>
      <c r="N222">
        <v>5</v>
      </c>
      <c r="O222" s="2">
        <v>41232</v>
      </c>
      <c r="P222">
        <v>1</v>
      </c>
      <c r="Q222">
        <v>1</v>
      </c>
      <c r="R222" t="s">
        <v>1558</v>
      </c>
      <c r="S222" t="s">
        <v>1558</v>
      </c>
      <c r="T222">
        <v>0</v>
      </c>
      <c r="U222">
        <v>2</v>
      </c>
    </row>
    <row r="223" spans="1:21" x14ac:dyDescent="0.3">
      <c r="A223">
        <v>10222</v>
      </c>
      <c r="B223" t="s">
        <v>241</v>
      </c>
      <c r="C223">
        <v>43</v>
      </c>
      <c r="D223" t="s">
        <v>1521</v>
      </c>
      <c r="E223" t="s">
        <v>1525</v>
      </c>
      <c r="F223" t="str" cm="1">
        <f t="array" ref="F223">_xlfn.IFS(
E223="Delhi","Delhi",
E223="Ahmedabad","Gujarat",
OR(E223="Mumbai",E223="Pune"),"Maharashtra",
E223="Chennai","Tamil Nadu",
E223="Hyderabad","Telangana",
E223="Kolkata","West Bengal",
E223="Bengaluru","Karnataka"
)</f>
        <v>West Bengal</v>
      </c>
      <c r="G223" t="s">
        <v>1531</v>
      </c>
      <c r="H223" t="s">
        <v>1536</v>
      </c>
      <c r="I223" t="s">
        <v>1553</v>
      </c>
      <c r="J223" t="s">
        <v>1556</v>
      </c>
      <c r="K223">
        <v>95335</v>
      </c>
      <c r="L223">
        <v>2</v>
      </c>
      <c r="M223">
        <v>23</v>
      </c>
      <c r="N223">
        <v>24</v>
      </c>
      <c r="O223" s="2">
        <v>43961</v>
      </c>
      <c r="P223">
        <v>4</v>
      </c>
      <c r="Q223">
        <v>4</v>
      </c>
      <c r="R223" t="s">
        <v>1558</v>
      </c>
      <c r="S223" t="s">
        <v>1558</v>
      </c>
      <c r="T223">
        <v>6</v>
      </c>
      <c r="U223">
        <v>4</v>
      </c>
    </row>
    <row r="224" spans="1:21" x14ac:dyDescent="0.3">
      <c r="A224">
        <v>10223</v>
      </c>
      <c r="B224" t="s">
        <v>242</v>
      </c>
      <c r="C224">
        <v>29</v>
      </c>
      <c r="D224" t="s">
        <v>1520</v>
      </c>
      <c r="E224" t="s">
        <v>1528</v>
      </c>
      <c r="F224" t="str" cm="1">
        <f t="array" ref="F224">_xlfn.IFS(
E224="Delhi","Delhi",
E224="Ahmedabad","Gujarat",
OR(E224="Mumbai",E224="Pune"),"Maharashtra",
E224="Chennai","Tamil Nadu",
E224="Hyderabad","Telangana",
E224="Kolkata","West Bengal",
E224="Bengaluru","Karnataka"
)</f>
        <v>Delhi</v>
      </c>
      <c r="G224" t="s">
        <v>1531</v>
      </c>
      <c r="H224" t="s">
        <v>1542</v>
      </c>
      <c r="I224" t="s">
        <v>1553</v>
      </c>
      <c r="J224" t="s">
        <v>1556</v>
      </c>
      <c r="K224">
        <v>66784</v>
      </c>
      <c r="L224">
        <v>4</v>
      </c>
      <c r="M224">
        <v>1</v>
      </c>
      <c r="N224">
        <v>7</v>
      </c>
      <c r="O224" s="2">
        <v>44863</v>
      </c>
      <c r="P224">
        <v>1</v>
      </c>
      <c r="Q224">
        <v>2</v>
      </c>
      <c r="R224" t="s">
        <v>1558</v>
      </c>
      <c r="S224" t="s">
        <v>1558</v>
      </c>
      <c r="T224">
        <v>3</v>
      </c>
      <c r="U224">
        <v>4</v>
      </c>
    </row>
    <row r="225" spans="1:21" x14ac:dyDescent="0.3">
      <c r="A225">
        <v>10224</v>
      </c>
      <c r="B225" t="s">
        <v>243</v>
      </c>
      <c r="C225">
        <v>49</v>
      </c>
      <c r="D225" t="s">
        <v>1520</v>
      </c>
      <c r="E225" t="s">
        <v>1527</v>
      </c>
      <c r="F225" t="str" cm="1">
        <f t="array" ref="F225">_xlfn.IFS(
E225="Delhi","Delhi",
E225="Ahmedabad","Gujarat",
OR(E225="Mumbai",E225="Pune"),"Maharashtra",
E225="Chennai","Tamil Nadu",
E225="Hyderabad","Telangana",
E225="Kolkata","West Bengal",
E225="Bengaluru","Karnataka"
)</f>
        <v>Karnataka</v>
      </c>
      <c r="G225" t="s">
        <v>1530</v>
      </c>
      <c r="H225" t="s">
        <v>1547</v>
      </c>
      <c r="I225" t="s">
        <v>1552</v>
      </c>
      <c r="J225" t="s">
        <v>1555</v>
      </c>
      <c r="K225">
        <v>41603</v>
      </c>
      <c r="L225">
        <v>4</v>
      </c>
      <c r="M225">
        <v>8</v>
      </c>
      <c r="N225">
        <v>13</v>
      </c>
      <c r="O225" s="2">
        <v>41010</v>
      </c>
      <c r="P225">
        <v>1</v>
      </c>
      <c r="Q225">
        <v>4</v>
      </c>
      <c r="R225" t="s">
        <v>1558</v>
      </c>
      <c r="S225" t="s">
        <v>1558</v>
      </c>
      <c r="T225">
        <v>5</v>
      </c>
      <c r="U225">
        <v>2</v>
      </c>
    </row>
    <row r="226" spans="1:21" x14ac:dyDescent="0.3">
      <c r="A226">
        <v>10225</v>
      </c>
      <c r="B226" t="s">
        <v>244</v>
      </c>
      <c r="C226">
        <v>45</v>
      </c>
      <c r="D226" t="s">
        <v>1520</v>
      </c>
      <c r="E226" t="s">
        <v>1529</v>
      </c>
      <c r="F226" t="str" cm="1">
        <f t="array" ref="F226">_xlfn.IFS(
E226="Delhi","Delhi",
E226="Ahmedabad","Gujarat",
OR(E226="Mumbai",E226="Pune"),"Maharashtra",
E226="Chennai","Tamil Nadu",
E226="Hyderabad","Telangana",
E226="Kolkata","West Bengal",
E226="Bengaluru","Karnataka"
)</f>
        <v>Gujarat</v>
      </c>
      <c r="G226" t="s">
        <v>1534</v>
      </c>
      <c r="H226" t="s">
        <v>1544</v>
      </c>
      <c r="I226" t="s">
        <v>1553</v>
      </c>
      <c r="J226" t="s">
        <v>1554</v>
      </c>
      <c r="K226">
        <v>171366</v>
      </c>
      <c r="L226">
        <v>0</v>
      </c>
      <c r="M226">
        <v>19</v>
      </c>
      <c r="N226">
        <v>19</v>
      </c>
      <c r="O226" s="2">
        <v>41004</v>
      </c>
      <c r="P226">
        <v>4</v>
      </c>
      <c r="Q226">
        <v>3</v>
      </c>
      <c r="R226" t="s">
        <v>1558</v>
      </c>
      <c r="S226" t="s">
        <v>1558</v>
      </c>
      <c r="T226">
        <v>1</v>
      </c>
      <c r="U226">
        <v>3</v>
      </c>
    </row>
    <row r="227" spans="1:21" x14ac:dyDescent="0.3">
      <c r="A227">
        <v>10226</v>
      </c>
      <c r="B227" t="s">
        <v>245</v>
      </c>
      <c r="C227">
        <v>53</v>
      </c>
      <c r="D227" t="s">
        <v>1520</v>
      </c>
      <c r="E227" t="s">
        <v>1529</v>
      </c>
      <c r="F227" t="str" cm="1">
        <f t="array" ref="F227">_xlfn.IFS(
E227="Delhi","Delhi",
E227="Ahmedabad","Gujarat",
OR(E227="Mumbai",E227="Pune"),"Maharashtra",
E227="Chennai","Tamil Nadu",
E227="Hyderabad","Telangana",
E227="Kolkata","West Bengal",
E227="Bengaluru","Karnataka"
)</f>
        <v>Gujarat</v>
      </c>
      <c r="G227" t="s">
        <v>1533</v>
      </c>
      <c r="H227" t="s">
        <v>1545</v>
      </c>
      <c r="I227" t="s">
        <v>1553</v>
      </c>
      <c r="J227" t="s">
        <v>1554</v>
      </c>
      <c r="K227">
        <v>169309</v>
      </c>
      <c r="L227">
        <v>3</v>
      </c>
      <c r="M227">
        <v>20</v>
      </c>
      <c r="N227">
        <v>26</v>
      </c>
      <c r="O227" s="2">
        <v>44212</v>
      </c>
      <c r="P227">
        <v>4</v>
      </c>
      <c r="Q227">
        <v>3</v>
      </c>
      <c r="R227" t="s">
        <v>1558</v>
      </c>
      <c r="S227" t="s">
        <v>1557</v>
      </c>
      <c r="T227">
        <v>0</v>
      </c>
      <c r="U227">
        <v>4</v>
      </c>
    </row>
    <row r="228" spans="1:21" x14ac:dyDescent="0.3">
      <c r="A228">
        <v>10227</v>
      </c>
      <c r="B228" t="s">
        <v>246</v>
      </c>
      <c r="C228">
        <v>46</v>
      </c>
      <c r="D228" t="s">
        <v>1521</v>
      </c>
      <c r="E228" t="s">
        <v>1524</v>
      </c>
      <c r="F228" t="str" cm="1">
        <f t="array" ref="F228">_xlfn.IFS(
E228="Delhi","Delhi",
E228="Ahmedabad","Gujarat",
OR(E228="Mumbai",E228="Pune"),"Maharashtra",
E228="Chennai","Tamil Nadu",
E228="Hyderabad","Telangana",
E228="Kolkata","West Bengal",
E228="Bengaluru","Karnataka"
)</f>
        <v>Telangana</v>
      </c>
      <c r="G228" t="s">
        <v>1530</v>
      </c>
      <c r="H228" t="s">
        <v>1535</v>
      </c>
      <c r="I228" t="s">
        <v>1551</v>
      </c>
      <c r="J228" t="s">
        <v>1555</v>
      </c>
      <c r="K228">
        <v>34393</v>
      </c>
      <c r="L228">
        <v>3</v>
      </c>
      <c r="M228">
        <v>17</v>
      </c>
      <c r="N228">
        <v>25</v>
      </c>
      <c r="O228" s="2">
        <v>40910</v>
      </c>
      <c r="P228">
        <v>3</v>
      </c>
      <c r="Q228">
        <v>3</v>
      </c>
      <c r="R228" t="s">
        <v>1558</v>
      </c>
      <c r="S228" t="s">
        <v>1558</v>
      </c>
      <c r="T228">
        <v>6</v>
      </c>
      <c r="U228">
        <v>1</v>
      </c>
    </row>
    <row r="229" spans="1:21" x14ac:dyDescent="0.3">
      <c r="A229">
        <v>10228</v>
      </c>
      <c r="B229" t="s">
        <v>247</v>
      </c>
      <c r="C229">
        <v>42</v>
      </c>
      <c r="D229" t="s">
        <v>1521</v>
      </c>
      <c r="E229" t="s">
        <v>1522</v>
      </c>
      <c r="F229" t="str" cm="1">
        <f t="array" ref="F229">_xlfn.IFS(
E229="Delhi","Delhi",
E229="Ahmedabad","Gujarat",
OR(E229="Mumbai",E229="Pune"),"Maharashtra",
E229="Chennai","Tamil Nadu",
E229="Hyderabad","Telangana",
E229="Kolkata","West Bengal",
E229="Bengaluru","Karnataka"
)</f>
        <v>Maharashtra</v>
      </c>
      <c r="G229" t="s">
        <v>1531</v>
      </c>
      <c r="H229" t="s">
        <v>1536</v>
      </c>
      <c r="I229" t="s">
        <v>1552</v>
      </c>
      <c r="J229" t="s">
        <v>1556</v>
      </c>
      <c r="K229">
        <v>120235</v>
      </c>
      <c r="L229">
        <v>2</v>
      </c>
      <c r="M229">
        <v>22</v>
      </c>
      <c r="N229">
        <v>24</v>
      </c>
      <c r="O229" s="2">
        <v>41843</v>
      </c>
      <c r="P229">
        <v>3</v>
      </c>
      <c r="Q229">
        <v>1</v>
      </c>
      <c r="R229" t="s">
        <v>1557</v>
      </c>
      <c r="S229" t="s">
        <v>1558</v>
      </c>
      <c r="T229">
        <v>0</v>
      </c>
      <c r="U229">
        <v>2</v>
      </c>
    </row>
    <row r="230" spans="1:21" x14ac:dyDescent="0.3">
      <c r="A230">
        <v>10229</v>
      </c>
      <c r="B230" t="s">
        <v>248</v>
      </c>
      <c r="C230">
        <v>47</v>
      </c>
      <c r="D230" t="s">
        <v>1520</v>
      </c>
      <c r="E230" t="s">
        <v>1527</v>
      </c>
      <c r="F230" t="str" cm="1">
        <f t="array" ref="F230">_xlfn.IFS(
E230="Delhi","Delhi",
E230="Ahmedabad","Gujarat",
OR(E230="Mumbai",E230="Pune"),"Maharashtra",
E230="Chennai","Tamil Nadu",
E230="Hyderabad","Telangana",
E230="Kolkata","West Bengal",
E230="Bengaluru","Karnataka"
)</f>
        <v>Karnataka</v>
      </c>
      <c r="G230" t="s">
        <v>1534</v>
      </c>
      <c r="H230" t="s">
        <v>1540</v>
      </c>
      <c r="I230" t="s">
        <v>1553</v>
      </c>
      <c r="J230" t="s">
        <v>1554</v>
      </c>
      <c r="K230">
        <v>91660</v>
      </c>
      <c r="L230">
        <v>2</v>
      </c>
      <c r="M230">
        <v>19</v>
      </c>
      <c r="N230">
        <v>22</v>
      </c>
      <c r="O230" s="2">
        <v>42445</v>
      </c>
      <c r="P230">
        <v>1</v>
      </c>
      <c r="Q230">
        <v>4</v>
      </c>
      <c r="R230" t="s">
        <v>1557</v>
      </c>
      <c r="S230" t="s">
        <v>1558</v>
      </c>
      <c r="T230">
        <v>0</v>
      </c>
      <c r="U230">
        <v>1</v>
      </c>
    </row>
    <row r="231" spans="1:21" x14ac:dyDescent="0.3">
      <c r="A231">
        <v>10230</v>
      </c>
      <c r="B231" t="s">
        <v>249</v>
      </c>
      <c r="C231">
        <v>58</v>
      </c>
      <c r="D231" t="s">
        <v>1520</v>
      </c>
      <c r="E231" t="s">
        <v>1529</v>
      </c>
      <c r="F231" t="str" cm="1">
        <f t="array" ref="F231">_xlfn.IFS(
E231="Delhi","Delhi",
E231="Ahmedabad","Gujarat",
OR(E231="Mumbai",E231="Pune"),"Maharashtra",
E231="Chennai","Tamil Nadu",
E231="Hyderabad","Telangana",
E231="Kolkata","West Bengal",
E231="Bengaluru","Karnataka"
)</f>
        <v>Gujarat</v>
      </c>
      <c r="G231" t="s">
        <v>1534</v>
      </c>
      <c r="H231" t="s">
        <v>1544</v>
      </c>
      <c r="I231" t="s">
        <v>1551</v>
      </c>
      <c r="J231" t="s">
        <v>1555</v>
      </c>
      <c r="K231">
        <v>155764</v>
      </c>
      <c r="L231">
        <v>4</v>
      </c>
      <c r="M231">
        <v>0</v>
      </c>
      <c r="N231">
        <v>8</v>
      </c>
      <c r="O231" s="2">
        <v>41306</v>
      </c>
      <c r="P231">
        <v>2</v>
      </c>
      <c r="Q231">
        <v>2</v>
      </c>
      <c r="R231" t="s">
        <v>1558</v>
      </c>
      <c r="S231" t="s">
        <v>1558</v>
      </c>
      <c r="T231">
        <v>0</v>
      </c>
      <c r="U231">
        <v>4</v>
      </c>
    </row>
    <row r="232" spans="1:21" x14ac:dyDescent="0.3">
      <c r="A232">
        <v>10231</v>
      </c>
      <c r="B232" t="s">
        <v>250</v>
      </c>
      <c r="C232">
        <v>41</v>
      </c>
      <c r="D232" t="s">
        <v>1521</v>
      </c>
      <c r="E232" t="s">
        <v>1524</v>
      </c>
      <c r="F232" t="str" cm="1">
        <f t="array" ref="F232">_xlfn.IFS(
E232="Delhi","Delhi",
E232="Ahmedabad","Gujarat",
OR(E232="Mumbai",E232="Pune"),"Maharashtra",
E232="Chennai","Tamil Nadu",
E232="Hyderabad","Telangana",
E232="Kolkata","West Bengal",
E232="Bengaluru","Karnataka"
)</f>
        <v>Telangana</v>
      </c>
      <c r="G232" t="s">
        <v>1532</v>
      </c>
      <c r="H232" t="s">
        <v>1548</v>
      </c>
      <c r="I232" t="s">
        <v>1553</v>
      </c>
      <c r="J232" t="s">
        <v>1554</v>
      </c>
      <c r="K232">
        <v>134750</v>
      </c>
      <c r="L232">
        <v>1</v>
      </c>
      <c r="M232">
        <v>19</v>
      </c>
      <c r="N232">
        <v>22</v>
      </c>
      <c r="O232" s="2">
        <v>43150</v>
      </c>
      <c r="P232">
        <v>4</v>
      </c>
      <c r="Q232">
        <v>5</v>
      </c>
      <c r="R232" t="s">
        <v>1558</v>
      </c>
      <c r="S232" t="s">
        <v>1558</v>
      </c>
      <c r="T232">
        <v>5</v>
      </c>
      <c r="U232">
        <v>3</v>
      </c>
    </row>
    <row r="233" spans="1:21" x14ac:dyDescent="0.3">
      <c r="A233">
        <v>10232</v>
      </c>
      <c r="B233" t="s">
        <v>251</v>
      </c>
      <c r="C233">
        <v>56</v>
      </c>
      <c r="D233" t="s">
        <v>1520</v>
      </c>
      <c r="E233" t="s">
        <v>1528</v>
      </c>
      <c r="F233" t="str" cm="1">
        <f t="array" ref="F233">_xlfn.IFS(
E233="Delhi","Delhi",
E233="Ahmedabad","Gujarat",
OR(E233="Mumbai",E233="Pune"),"Maharashtra",
E233="Chennai","Tamil Nadu",
E233="Hyderabad","Telangana",
E233="Kolkata","West Bengal",
E233="Bengaluru","Karnataka"
)</f>
        <v>Delhi</v>
      </c>
      <c r="G233" t="s">
        <v>1532</v>
      </c>
      <c r="H233" t="s">
        <v>1537</v>
      </c>
      <c r="I233" t="s">
        <v>1552</v>
      </c>
      <c r="J233" t="s">
        <v>1555</v>
      </c>
      <c r="K233">
        <v>77661</v>
      </c>
      <c r="L233">
        <v>0</v>
      </c>
      <c r="M233">
        <v>6</v>
      </c>
      <c r="N233">
        <v>10</v>
      </c>
      <c r="O233" s="2">
        <v>43737</v>
      </c>
      <c r="P233">
        <v>3</v>
      </c>
      <c r="Q233">
        <v>5</v>
      </c>
      <c r="R233" t="s">
        <v>1558</v>
      </c>
      <c r="S233" t="s">
        <v>1558</v>
      </c>
      <c r="T233">
        <v>3</v>
      </c>
      <c r="U233">
        <v>4</v>
      </c>
    </row>
    <row r="234" spans="1:21" x14ac:dyDescent="0.3">
      <c r="A234">
        <v>10233</v>
      </c>
      <c r="B234" t="s">
        <v>252</v>
      </c>
      <c r="C234">
        <v>48</v>
      </c>
      <c r="D234" t="s">
        <v>1520</v>
      </c>
      <c r="E234" t="s">
        <v>1527</v>
      </c>
      <c r="F234" t="str" cm="1">
        <f t="array" ref="F234">_xlfn.IFS(
E234="Delhi","Delhi",
E234="Ahmedabad","Gujarat",
OR(E234="Mumbai",E234="Pune"),"Maharashtra",
E234="Chennai","Tamil Nadu",
E234="Hyderabad","Telangana",
E234="Kolkata","West Bengal",
E234="Bengaluru","Karnataka"
)</f>
        <v>Karnataka</v>
      </c>
      <c r="G234" t="s">
        <v>1532</v>
      </c>
      <c r="H234" t="s">
        <v>1537</v>
      </c>
      <c r="I234" t="s">
        <v>1552</v>
      </c>
      <c r="J234" t="s">
        <v>1554</v>
      </c>
      <c r="K234">
        <v>162030</v>
      </c>
      <c r="L234">
        <v>2</v>
      </c>
      <c r="M234">
        <v>3</v>
      </c>
      <c r="N234">
        <v>3</v>
      </c>
      <c r="O234" s="2">
        <v>44029</v>
      </c>
      <c r="P234">
        <v>3</v>
      </c>
      <c r="Q234">
        <v>2</v>
      </c>
      <c r="R234" t="s">
        <v>1557</v>
      </c>
      <c r="S234" t="s">
        <v>1558</v>
      </c>
      <c r="T234">
        <v>6</v>
      </c>
      <c r="U234">
        <v>1</v>
      </c>
    </row>
    <row r="235" spans="1:21" x14ac:dyDescent="0.3">
      <c r="A235">
        <v>10234</v>
      </c>
      <c r="B235" t="s">
        <v>253</v>
      </c>
      <c r="C235">
        <v>55</v>
      </c>
      <c r="D235" t="s">
        <v>1520</v>
      </c>
      <c r="E235" t="s">
        <v>1527</v>
      </c>
      <c r="F235" t="str" cm="1">
        <f t="array" ref="F235">_xlfn.IFS(
E235="Delhi","Delhi",
E235="Ahmedabad","Gujarat",
OR(E235="Mumbai",E235="Pune"),"Maharashtra",
E235="Chennai","Tamil Nadu",
E235="Hyderabad","Telangana",
E235="Kolkata","West Bengal",
E235="Bengaluru","Karnataka"
)</f>
        <v>Karnataka</v>
      </c>
      <c r="G235" t="s">
        <v>1533</v>
      </c>
      <c r="H235" t="s">
        <v>1545</v>
      </c>
      <c r="I235" t="s">
        <v>1552</v>
      </c>
      <c r="J235" t="s">
        <v>1555</v>
      </c>
      <c r="K235">
        <v>119026</v>
      </c>
      <c r="L235">
        <v>0</v>
      </c>
      <c r="M235">
        <v>14</v>
      </c>
      <c r="N235">
        <v>15</v>
      </c>
      <c r="O235" s="2">
        <v>42746</v>
      </c>
      <c r="P235">
        <v>4</v>
      </c>
      <c r="Q235">
        <v>4</v>
      </c>
      <c r="R235" t="s">
        <v>1558</v>
      </c>
      <c r="S235" t="s">
        <v>1558</v>
      </c>
      <c r="T235">
        <v>3</v>
      </c>
      <c r="U235">
        <v>3</v>
      </c>
    </row>
    <row r="236" spans="1:21" x14ac:dyDescent="0.3">
      <c r="A236">
        <v>10235</v>
      </c>
      <c r="B236" t="s">
        <v>254</v>
      </c>
      <c r="C236">
        <v>21</v>
      </c>
      <c r="D236" t="s">
        <v>1521</v>
      </c>
      <c r="E236" t="s">
        <v>1527</v>
      </c>
      <c r="F236" t="str" cm="1">
        <f t="array" ref="F236">_xlfn.IFS(
E236="Delhi","Delhi",
E236="Ahmedabad","Gujarat",
OR(E236="Mumbai",E236="Pune"),"Maharashtra",
E236="Chennai","Tamil Nadu",
E236="Hyderabad","Telangana",
E236="Kolkata","West Bengal",
E236="Bengaluru","Karnataka"
)</f>
        <v>Karnataka</v>
      </c>
      <c r="G236" t="s">
        <v>1532</v>
      </c>
      <c r="H236" t="s">
        <v>1549</v>
      </c>
      <c r="I236" t="s">
        <v>1551</v>
      </c>
      <c r="J236" t="s">
        <v>1556</v>
      </c>
      <c r="K236">
        <v>78238</v>
      </c>
      <c r="L236">
        <v>3</v>
      </c>
      <c r="M236">
        <v>3</v>
      </c>
      <c r="N236">
        <v>3</v>
      </c>
      <c r="O236" s="2">
        <v>43921</v>
      </c>
      <c r="P236">
        <v>2</v>
      </c>
      <c r="Q236">
        <v>1</v>
      </c>
      <c r="R236" t="s">
        <v>1558</v>
      </c>
      <c r="S236" t="s">
        <v>1558</v>
      </c>
      <c r="T236">
        <v>1</v>
      </c>
      <c r="U236">
        <v>2</v>
      </c>
    </row>
    <row r="237" spans="1:21" x14ac:dyDescent="0.3">
      <c r="A237">
        <v>10236</v>
      </c>
      <c r="B237" t="s">
        <v>255</v>
      </c>
      <c r="C237">
        <v>45</v>
      </c>
      <c r="D237" t="s">
        <v>1520</v>
      </c>
      <c r="E237" t="s">
        <v>1524</v>
      </c>
      <c r="F237" t="str" cm="1">
        <f t="array" ref="F237">_xlfn.IFS(
E237="Delhi","Delhi",
E237="Ahmedabad","Gujarat",
OR(E237="Mumbai",E237="Pune"),"Maharashtra",
E237="Chennai","Tamil Nadu",
E237="Hyderabad","Telangana",
E237="Kolkata","West Bengal",
E237="Bengaluru","Karnataka"
)</f>
        <v>Telangana</v>
      </c>
      <c r="G237" t="s">
        <v>1532</v>
      </c>
      <c r="H237" t="s">
        <v>1549</v>
      </c>
      <c r="I237" t="s">
        <v>1550</v>
      </c>
      <c r="J237" t="s">
        <v>1556</v>
      </c>
      <c r="K237">
        <v>137330</v>
      </c>
      <c r="L237">
        <v>3</v>
      </c>
      <c r="M237">
        <v>8</v>
      </c>
      <c r="N237">
        <v>16</v>
      </c>
      <c r="O237" s="2">
        <v>43073</v>
      </c>
      <c r="P237">
        <v>2</v>
      </c>
      <c r="Q237">
        <v>1</v>
      </c>
      <c r="R237" t="s">
        <v>1557</v>
      </c>
      <c r="S237" t="s">
        <v>1558</v>
      </c>
      <c r="T237">
        <v>1</v>
      </c>
      <c r="U237">
        <v>3</v>
      </c>
    </row>
    <row r="238" spans="1:21" x14ac:dyDescent="0.3">
      <c r="A238">
        <v>10237</v>
      </c>
      <c r="B238" t="s">
        <v>256</v>
      </c>
      <c r="C238">
        <v>40</v>
      </c>
      <c r="D238" t="s">
        <v>1521</v>
      </c>
      <c r="E238" t="s">
        <v>1527</v>
      </c>
      <c r="F238" t="str" cm="1">
        <f t="array" ref="F238">_xlfn.IFS(
E238="Delhi","Delhi",
E238="Ahmedabad","Gujarat",
OR(E238="Mumbai",E238="Pune"),"Maharashtra",
E238="Chennai","Tamil Nadu",
E238="Hyderabad","Telangana",
E238="Kolkata","West Bengal",
E238="Bengaluru","Karnataka"
)</f>
        <v>Karnataka</v>
      </c>
      <c r="G238" t="s">
        <v>1532</v>
      </c>
      <c r="H238" t="s">
        <v>1549</v>
      </c>
      <c r="I238" t="s">
        <v>1551</v>
      </c>
      <c r="J238" t="s">
        <v>1555</v>
      </c>
      <c r="K238">
        <v>175123</v>
      </c>
      <c r="L238">
        <v>0</v>
      </c>
      <c r="M238">
        <v>17</v>
      </c>
      <c r="N238">
        <v>22</v>
      </c>
      <c r="O238" s="2">
        <v>41506</v>
      </c>
      <c r="P238">
        <v>2</v>
      </c>
      <c r="Q238">
        <v>4</v>
      </c>
      <c r="R238" t="s">
        <v>1558</v>
      </c>
      <c r="S238" t="s">
        <v>1558</v>
      </c>
      <c r="T238">
        <v>4</v>
      </c>
      <c r="U238">
        <v>4</v>
      </c>
    </row>
    <row r="239" spans="1:21" x14ac:dyDescent="0.3">
      <c r="A239">
        <v>10238</v>
      </c>
      <c r="B239" t="s">
        <v>257</v>
      </c>
      <c r="C239">
        <v>35</v>
      </c>
      <c r="D239" t="s">
        <v>1520</v>
      </c>
      <c r="E239" t="s">
        <v>1529</v>
      </c>
      <c r="F239" t="str" cm="1">
        <f t="array" ref="F239">_xlfn.IFS(
E239="Delhi","Delhi",
E239="Ahmedabad","Gujarat",
OR(E239="Mumbai",E239="Pune"),"Maharashtra",
E239="Chennai","Tamil Nadu",
E239="Hyderabad","Telangana",
E239="Kolkata","West Bengal",
E239="Bengaluru","Karnataka"
)</f>
        <v>Gujarat</v>
      </c>
      <c r="G239" t="s">
        <v>1530</v>
      </c>
      <c r="H239" t="s">
        <v>1547</v>
      </c>
      <c r="I239" t="s">
        <v>1550</v>
      </c>
      <c r="J239" t="s">
        <v>1554</v>
      </c>
      <c r="K239">
        <v>112001</v>
      </c>
      <c r="L239">
        <v>2</v>
      </c>
      <c r="M239">
        <v>10</v>
      </c>
      <c r="N239">
        <v>15</v>
      </c>
      <c r="O239" s="2">
        <v>43313</v>
      </c>
      <c r="P239">
        <v>4</v>
      </c>
      <c r="Q239">
        <v>2</v>
      </c>
      <c r="R239" t="s">
        <v>1557</v>
      </c>
      <c r="S239" t="s">
        <v>1558</v>
      </c>
      <c r="T239">
        <v>5</v>
      </c>
      <c r="U239">
        <v>2</v>
      </c>
    </row>
    <row r="240" spans="1:21" x14ac:dyDescent="0.3">
      <c r="A240">
        <v>10239</v>
      </c>
      <c r="B240" t="s">
        <v>258</v>
      </c>
      <c r="C240">
        <v>41</v>
      </c>
      <c r="D240" t="s">
        <v>1521</v>
      </c>
      <c r="E240" t="s">
        <v>1523</v>
      </c>
      <c r="F240" t="str" cm="1">
        <f t="array" ref="F240">_xlfn.IFS(
E240="Delhi","Delhi",
E240="Ahmedabad","Gujarat",
OR(E240="Mumbai",E240="Pune"),"Maharashtra",
E240="Chennai","Tamil Nadu",
E240="Hyderabad","Telangana",
E240="Kolkata","West Bengal",
E240="Bengaluru","Karnataka"
)</f>
        <v>Tamil Nadu</v>
      </c>
      <c r="G240" t="s">
        <v>1530</v>
      </c>
      <c r="H240" t="s">
        <v>1543</v>
      </c>
      <c r="I240" t="s">
        <v>1553</v>
      </c>
      <c r="J240" t="s">
        <v>1556</v>
      </c>
      <c r="K240">
        <v>54720</v>
      </c>
      <c r="L240">
        <v>0</v>
      </c>
      <c r="M240">
        <v>12</v>
      </c>
      <c r="N240">
        <v>16</v>
      </c>
      <c r="O240" s="2">
        <v>45334</v>
      </c>
      <c r="P240">
        <v>3</v>
      </c>
      <c r="Q240">
        <v>2</v>
      </c>
      <c r="R240" t="s">
        <v>1558</v>
      </c>
      <c r="S240" t="s">
        <v>1557</v>
      </c>
      <c r="T240">
        <v>2</v>
      </c>
      <c r="U240">
        <v>1</v>
      </c>
    </row>
    <row r="241" spans="1:21" x14ac:dyDescent="0.3">
      <c r="A241">
        <v>10240</v>
      </c>
      <c r="B241" t="s">
        <v>259</v>
      </c>
      <c r="C241">
        <v>55</v>
      </c>
      <c r="D241" t="s">
        <v>1520</v>
      </c>
      <c r="E241" t="s">
        <v>1525</v>
      </c>
      <c r="F241" t="str" cm="1">
        <f t="array" ref="F241">_xlfn.IFS(
E241="Delhi","Delhi",
E241="Ahmedabad","Gujarat",
OR(E241="Mumbai",E241="Pune"),"Maharashtra",
E241="Chennai","Tamil Nadu",
E241="Hyderabad","Telangana",
E241="Kolkata","West Bengal",
E241="Bengaluru","Karnataka"
)</f>
        <v>West Bengal</v>
      </c>
      <c r="G241" t="s">
        <v>1530</v>
      </c>
      <c r="H241" t="s">
        <v>1535</v>
      </c>
      <c r="I241" t="s">
        <v>1550</v>
      </c>
      <c r="J241" t="s">
        <v>1555</v>
      </c>
      <c r="K241">
        <v>42163</v>
      </c>
      <c r="L241">
        <v>1</v>
      </c>
      <c r="M241">
        <v>6</v>
      </c>
      <c r="N241">
        <v>9</v>
      </c>
      <c r="O241" s="2">
        <v>44384</v>
      </c>
      <c r="P241">
        <v>1</v>
      </c>
      <c r="Q241">
        <v>4</v>
      </c>
      <c r="R241" t="s">
        <v>1558</v>
      </c>
      <c r="S241" t="s">
        <v>1558</v>
      </c>
      <c r="T241">
        <v>5</v>
      </c>
      <c r="U241">
        <v>3</v>
      </c>
    </row>
    <row r="242" spans="1:21" x14ac:dyDescent="0.3">
      <c r="A242">
        <v>10241</v>
      </c>
      <c r="B242" t="s">
        <v>260</v>
      </c>
      <c r="C242">
        <v>25</v>
      </c>
      <c r="D242" t="s">
        <v>1520</v>
      </c>
      <c r="E242" t="s">
        <v>1524</v>
      </c>
      <c r="F242" t="str" cm="1">
        <f t="array" ref="F242">_xlfn.IFS(
E242="Delhi","Delhi",
E242="Ahmedabad","Gujarat",
OR(E242="Mumbai",E242="Pune"),"Maharashtra",
E242="Chennai","Tamil Nadu",
E242="Hyderabad","Telangana",
E242="Kolkata","West Bengal",
E242="Bengaluru","Karnataka"
)</f>
        <v>Telangana</v>
      </c>
      <c r="G242" t="s">
        <v>1530</v>
      </c>
      <c r="H242" t="s">
        <v>1535</v>
      </c>
      <c r="I242" t="s">
        <v>1553</v>
      </c>
      <c r="J242" t="s">
        <v>1556</v>
      </c>
      <c r="K242">
        <v>71659</v>
      </c>
      <c r="L242">
        <v>3</v>
      </c>
      <c r="M242">
        <v>4</v>
      </c>
      <c r="N242">
        <v>7</v>
      </c>
      <c r="O242" s="2">
        <v>41486</v>
      </c>
      <c r="P242">
        <v>4</v>
      </c>
      <c r="Q242">
        <v>4</v>
      </c>
      <c r="R242" t="s">
        <v>1558</v>
      </c>
      <c r="S242" t="s">
        <v>1558</v>
      </c>
      <c r="T242">
        <v>2</v>
      </c>
      <c r="U242">
        <v>1</v>
      </c>
    </row>
    <row r="243" spans="1:21" x14ac:dyDescent="0.3">
      <c r="A243">
        <v>10242</v>
      </c>
      <c r="B243" t="s">
        <v>261</v>
      </c>
      <c r="C243">
        <v>28</v>
      </c>
      <c r="D243" t="s">
        <v>1520</v>
      </c>
      <c r="E243" t="s">
        <v>1524</v>
      </c>
      <c r="F243" t="str" cm="1">
        <f t="array" ref="F243">_xlfn.IFS(
E243="Delhi","Delhi",
E243="Ahmedabad","Gujarat",
OR(E243="Mumbai",E243="Pune"),"Maharashtra",
E243="Chennai","Tamil Nadu",
E243="Hyderabad","Telangana",
E243="Kolkata","West Bengal",
E243="Bengaluru","Karnataka"
)</f>
        <v>Telangana</v>
      </c>
      <c r="G243" t="s">
        <v>1534</v>
      </c>
      <c r="H243" t="s">
        <v>1539</v>
      </c>
      <c r="I243" t="s">
        <v>1552</v>
      </c>
      <c r="J243" t="s">
        <v>1555</v>
      </c>
      <c r="K243">
        <v>41577</v>
      </c>
      <c r="L243">
        <v>0</v>
      </c>
      <c r="M243">
        <v>9</v>
      </c>
      <c r="N243">
        <v>9</v>
      </c>
      <c r="O243" s="2">
        <v>41503</v>
      </c>
      <c r="P243">
        <v>3</v>
      </c>
      <c r="Q243">
        <v>4</v>
      </c>
      <c r="R243" t="s">
        <v>1558</v>
      </c>
      <c r="S243" t="s">
        <v>1558</v>
      </c>
      <c r="T243">
        <v>3</v>
      </c>
      <c r="U243">
        <v>4</v>
      </c>
    </row>
    <row r="244" spans="1:21" x14ac:dyDescent="0.3">
      <c r="A244">
        <v>10243</v>
      </c>
      <c r="B244" t="s">
        <v>262</v>
      </c>
      <c r="C244">
        <v>31</v>
      </c>
      <c r="D244" t="s">
        <v>1520</v>
      </c>
      <c r="E244" t="s">
        <v>1524</v>
      </c>
      <c r="F244" t="str" cm="1">
        <f t="array" ref="F244">_xlfn.IFS(
E244="Delhi","Delhi",
E244="Ahmedabad","Gujarat",
OR(E244="Mumbai",E244="Pune"),"Maharashtra",
E244="Chennai","Tamil Nadu",
E244="Hyderabad","Telangana",
E244="Kolkata","West Bengal",
E244="Bengaluru","Karnataka"
)</f>
        <v>Telangana</v>
      </c>
      <c r="G244" t="s">
        <v>1530</v>
      </c>
      <c r="H244" t="s">
        <v>1547</v>
      </c>
      <c r="I244" t="s">
        <v>1552</v>
      </c>
      <c r="J244" t="s">
        <v>1554</v>
      </c>
      <c r="K244">
        <v>60751</v>
      </c>
      <c r="L244">
        <v>4</v>
      </c>
      <c r="M244">
        <v>11</v>
      </c>
      <c r="N244">
        <v>13</v>
      </c>
      <c r="O244" s="2">
        <v>45379</v>
      </c>
      <c r="P244">
        <v>2</v>
      </c>
      <c r="Q244">
        <v>1</v>
      </c>
      <c r="R244" t="s">
        <v>1557</v>
      </c>
      <c r="S244" t="s">
        <v>1558</v>
      </c>
      <c r="T244">
        <v>0</v>
      </c>
      <c r="U244">
        <v>1</v>
      </c>
    </row>
    <row r="245" spans="1:21" x14ac:dyDescent="0.3">
      <c r="A245">
        <v>10244</v>
      </c>
      <c r="B245" t="s">
        <v>263</v>
      </c>
      <c r="C245">
        <v>46</v>
      </c>
      <c r="D245" t="s">
        <v>1520</v>
      </c>
      <c r="E245" t="s">
        <v>1528</v>
      </c>
      <c r="F245" t="str" cm="1">
        <f t="array" ref="F245">_xlfn.IFS(
E245="Delhi","Delhi",
E245="Ahmedabad","Gujarat",
OR(E245="Mumbai",E245="Pune"),"Maharashtra",
E245="Chennai","Tamil Nadu",
E245="Hyderabad","Telangana",
E245="Kolkata","West Bengal",
E245="Bengaluru","Karnataka"
)</f>
        <v>Delhi</v>
      </c>
      <c r="G245" t="s">
        <v>1532</v>
      </c>
      <c r="H245" t="s">
        <v>1548</v>
      </c>
      <c r="I245" t="s">
        <v>1551</v>
      </c>
      <c r="J245" t="s">
        <v>1554</v>
      </c>
      <c r="K245">
        <v>104872</v>
      </c>
      <c r="L245">
        <v>1</v>
      </c>
      <c r="M245">
        <v>6</v>
      </c>
      <c r="N245">
        <v>11</v>
      </c>
      <c r="O245" s="2">
        <v>42643</v>
      </c>
      <c r="P245">
        <v>3</v>
      </c>
      <c r="Q245">
        <v>2</v>
      </c>
      <c r="R245" t="s">
        <v>1558</v>
      </c>
      <c r="S245" t="s">
        <v>1558</v>
      </c>
      <c r="T245">
        <v>0</v>
      </c>
      <c r="U245">
        <v>2</v>
      </c>
    </row>
    <row r="246" spans="1:21" x14ac:dyDescent="0.3">
      <c r="A246">
        <v>10245</v>
      </c>
      <c r="B246" t="s">
        <v>264</v>
      </c>
      <c r="C246">
        <v>56</v>
      </c>
      <c r="D246" t="s">
        <v>1521</v>
      </c>
      <c r="E246" t="s">
        <v>1529</v>
      </c>
      <c r="F246" t="str" cm="1">
        <f t="array" ref="F246">_xlfn.IFS(
E246="Delhi","Delhi",
E246="Ahmedabad","Gujarat",
OR(E246="Mumbai",E246="Pune"),"Maharashtra",
E246="Chennai","Tamil Nadu",
E246="Hyderabad","Telangana",
E246="Kolkata","West Bengal",
E246="Bengaluru","Karnataka"
)</f>
        <v>Gujarat</v>
      </c>
      <c r="G246" t="s">
        <v>1532</v>
      </c>
      <c r="H246" t="s">
        <v>1549</v>
      </c>
      <c r="I246" t="s">
        <v>1552</v>
      </c>
      <c r="J246" t="s">
        <v>1556</v>
      </c>
      <c r="K246">
        <v>169091</v>
      </c>
      <c r="L246">
        <v>1</v>
      </c>
      <c r="M246">
        <v>2</v>
      </c>
      <c r="N246">
        <v>6</v>
      </c>
      <c r="O246" s="2">
        <v>41460</v>
      </c>
      <c r="P246">
        <v>2</v>
      </c>
      <c r="Q246">
        <v>1</v>
      </c>
      <c r="R246" t="s">
        <v>1557</v>
      </c>
      <c r="S246" t="s">
        <v>1557</v>
      </c>
      <c r="T246">
        <v>2</v>
      </c>
      <c r="U246">
        <v>1</v>
      </c>
    </row>
    <row r="247" spans="1:21" x14ac:dyDescent="0.3">
      <c r="A247">
        <v>10246</v>
      </c>
      <c r="B247" t="s">
        <v>265</v>
      </c>
      <c r="C247">
        <v>52</v>
      </c>
      <c r="D247" t="s">
        <v>1521</v>
      </c>
      <c r="E247" t="s">
        <v>1523</v>
      </c>
      <c r="F247" t="str" cm="1">
        <f t="array" ref="F247">_xlfn.IFS(
E247="Delhi","Delhi",
E247="Ahmedabad","Gujarat",
OR(E247="Mumbai",E247="Pune"),"Maharashtra",
E247="Chennai","Tamil Nadu",
E247="Hyderabad","Telangana",
E247="Kolkata","West Bengal",
E247="Bengaluru","Karnataka"
)</f>
        <v>Tamil Nadu</v>
      </c>
      <c r="G247" t="s">
        <v>1531</v>
      </c>
      <c r="H247" t="s">
        <v>1536</v>
      </c>
      <c r="I247" t="s">
        <v>1553</v>
      </c>
      <c r="J247" t="s">
        <v>1554</v>
      </c>
      <c r="K247">
        <v>111073</v>
      </c>
      <c r="L247">
        <v>0</v>
      </c>
      <c r="M247">
        <v>19</v>
      </c>
      <c r="N247">
        <v>23</v>
      </c>
      <c r="O247" s="2">
        <v>42157</v>
      </c>
      <c r="P247">
        <v>3</v>
      </c>
      <c r="Q247">
        <v>2</v>
      </c>
      <c r="R247" t="s">
        <v>1558</v>
      </c>
      <c r="S247" t="s">
        <v>1558</v>
      </c>
      <c r="T247">
        <v>6</v>
      </c>
      <c r="U247">
        <v>2</v>
      </c>
    </row>
    <row r="248" spans="1:21" x14ac:dyDescent="0.3">
      <c r="A248">
        <v>10247</v>
      </c>
      <c r="B248" t="s">
        <v>266</v>
      </c>
      <c r="C248">
        <v>44</v>
      </c>
      <c r="D248" t="s">
        <v>1520</v>
      </c>
      <c r="E248" t="s">
        <v>1526</v>
      </c>
      <c r="F248" t="str" cm="1">
        <f t="array" ref="F248">_xlfn.IFS(
E248="Delhi","Delhi",
E248="Ahmedabad","Gujarat",
OR(E248="Mumbai",E248="Pune"),"Maharashtra",
E248="Chennai","Tamil Nadu",
E248="Hyderabad","Telangana",
E248="Kolkata","West Bengal",
E248="Bengaluru","Karnataka"
)</f>
        <v>Maharashtra</v>
      </c>
      <c r="G248" t="s">
        <v>1534</v>
      </c>
      <c r="H248" t="s">
        <v>1544</v>
      </c>
      <c r="I248" t="s">
        <v>1551</v>
      </c>
      <c r="J248" t="s">
        <v>1555</v>
      </c>
      <c r="K248">
        <v>111917</v>
      </c>
      <c r="L248">
        <v>4</v>
      </c>
      <c r="M248">
        <v>15</v>
      </c>
      <c r="N248">
        <v>22</v>
      </c>
      <c r="O248" s="2">
        <v>44557</v>
      </c>
      <c r="P248">
        <v>1</v>
      </c>
      <c r="Q248">
        <v>3</v>
      </c>
      <c r="R248" t="s">
        <v>1558</v>
      </c>
      <c r="S248" t="s">
        <v>1558</v>
      </c>
      <c r="T248">
        <v>6</v>
      </c>
      <c r="U248">
        <v>2</v>
      </c>
    </row>
    <row r="249" spans="1:21" x14ac:dyDescent="0.3">
      <c r="A249">
        <v>10248</v>
      </c>
      <c r="B249" t="s">
        <v>267</v>
      </c>
      <c r="C249">
        <v>37</v>
      </c>
      <c r="D249" t="s">
        <v>1520</v>
      </c>
      <c r="E249" t="s">
        <v>1527</v>
      </c>
      <c r="F249" t="str" cm="1">
        <f t="array" ref="F249">_xlfn.IFS(
E249="Delhi","Delhi",
E249="Ahmedabad","Gujarat",
OR(E249="Mumbai",E249="Pune"),"Maharashtra",
E249="Chennai","Tamil Nadu",
E249="Hyderabad","Telangana",
E249="Kolkata","West Bengal",
E249="Bengaluru","Karnataka"
)</f>
        <v>Karnataka</v>
      </c>
      <c r="G249" t="s">
        <v>1532</v>
      </c>
      <c r="H249" t="s">
        <v>1549</v>
      </c>
      <c r="I249" t="s">
        <v>1550</v>
      </c>
      <c r="J249" t="s">
        <v>1555</v>
      </c>
      <c r="K249">
        <v>44765</v>
      </c>
      <c r="L249">
        <v>2</v>
      </c>
      <c r="M249">
        <v>0</v>
      </c>
      <c r="N249">
        <v>8</v>
      </c>
      <c r="O249" s="2">
        <v>41164</v>
      </c>
      <c r="P249">
        <v>4</v>
      </c>
      <c r="Q249">
        <v>2</v>
      </c>
      <c r="R249" t="s">
        <v>1558</v>
      </c>
      <c r="S249" t="s">
        <v>1558</v>
      </c>
      <c r="T249">
        <v>2</v>
      </c>
      <c r="U249">
        <v>4</v>
      </c>
    </row>
    <row r="250" spans="1:21" x14ac:dyDescent="0.3">
      <c r="A250">
        <v>10249</v>
      </c>
      <c r="B250" t="s">
        <v>268</v>
      </c>
      <c r="C250">
        <v>39</v>
      </c>
      <c r="D250" t="s">
        <v>1520</v>
      </c>
      <c r="E250" t="s">
        <v>1527</v>
      </c>
      <c r="F250" t="str" cm="1">
        <f t="array" ref="F250">_xlfn.IFS(
E250="Delhi","Delhi",
E250="Ahmedabad","Gujarat",
OR(E250="Mumbai",E250="Pune"),"Maharashtra",
E250="Chennai","Tamil Nadu",
E250="Hyderabad","Telangana",
E250="Kolkata","West Bengal",
E250="Bengaluru","Karnataka"
)</f>
        <v>Karnataka</v>
      </c>
      <c r="G250" t="s">
        <v>1531</v>
      </c>
      <c r="H250" t="s">
        <v>1541</v>
      </c>
      <c r="I250" t="s">
        <v>1551</v>
      </c>
      <c r="J250" t="s">
        <v>1555</v>
      </c>
      <c r="K250">
        <v>146818</v>
      </c>
      <c r="L250">
        <v>1</v>
      </c>
      <c r="M250">
        <v>16</v>
      </c>
      <c r="N250">
        <v>21</v>
      </c>
      <c r="O250" s="2">
        <v>41650</v>
      </c>
      <c r="P250">
        <v>4</v>
      </c>
      <c r="Q250">
        <v>2</v>
      </c>
      <c r="R250" t="s">
        <v>1558</v>
      </c>
      <c r="S250" t="s">
        <v>1558</v>
      </c>
      <c r="T250">
        <v>1</v>
      </c>
      <c r="U250">
        <v>2</v>
      </c>
    </row>
    <row r="251" spans="1:21" x14ac:dyDescent="0.3">
      <c r="A251">
        <v>10250</v>
      </c>
      <c r="B251" t="s">
        <v>269</v>
      </c>
      <c r="C251">
        <v>23</v>
      </c>
      <c r="D251" t="s">
        <v>1520</v>
      </c>
      <c r="E251" t="s">
        <v>1527</v>
      </c>
      <c r="F251" t="str" cm="1">
        <f t="array" ref="F251">_xlfn.IFS(
E251="Delhi","Delhi",
E251="Ahmedabad","Gujarat",
OR(E251="Mumbai",E251="Pune"),"Maharashtra",
E251="Chennai","Tamil Nadu",
E251="Hyderabad","Telangana",
E251="Kolkata","West Bengal",
E251="Bengaluru","Karnataka"
)</f>
        <v>Karnataka</v>
      </c>
      <c r="G251" t="s">
        <v>1534</v>
      </c>
      <c r="H251" t="s">
        <v>1544</v>
      </c>
      <c r="I251" t="s">
        <v>1552</v>
      </c>
      <c r="J251" t="s">
        <v>1556</v>
      </c>
      <c r="K251">
        <v>152832</v>
      </c>
      <c r="L251">
        <v>3</v>
      </c>
      <c r="M251">
        <v>1</v>
      </c>
      <c r="N251">
        <v>2</v>
      </c>
      <c r="O251" s="2">
        <v>43074</v>
      </c>
      <c r="P251">
        <v>4</v>
      </c>
      <c r="Q251">
        <v>1</v>
      </c>
      <c r="R251" t="s">
        <v>1558</v>
      </c>
      <c r="S251" t="s">
        <v>1557</v>
      </c>
      <c r="T251">
        <v>0</v>
      </c>
      <c r="U251">
        <v>3</v>
      </c>
    </row>
    <row r="252" spans="1:21" x14ac:dyDescent="0.3">
      <c r="A252">
        <v>10251</v>
      </c>
      <c r="B252" t="s">
        <v>270</v>
      </c>
      <c r="C252">
        <v>54</v>
      </c>
      <c r="D252" t="s">
        <v>1521</v>
      </c>
      <c r="E252" t="s">
        <v>1526</v>
      </c>
      <c r="F252" t="str" cm="1">
        <f t="array" ref="F252">_xlfn.IFS(
E252="Delhi","Delhi",
E252="Ahmedabad","Gujarat",
OR(E252="Mumbai",E252="Pune"),"Maharashtra",
E252="Chennai","Tamil Nadu",
E252="Hyderabad","Telangana",
E252="Kolkata","West Bengal",
E252="Bengaluru","Karnataka"
)</f>
        <v>Maharashtra</v>
      </c>
      <c r="G252" t="s">
        <v>1530</v>
      </c>
      <c r="H252" t="s">
        <v>1543</v>
      </c>
      <c r="I252" t="s">
        <v>1552</v>
      </c>
      <c r="J252" t="s">
        <v>1556</v>
      </c>
      <c r="K252">
        <v>94026</v>
      </c>
      <c r="L252">
        <v>1</v>
      </c>
      <c r="M252">
        <v>18</v>
      </c>
      <c r="N252">
        <v>26</v>
      </c>
      <c r="O252" s="2">
        <v>42333</v>
      </c>
      <c r="P252">
        <v>4</v>
      </c>
      <c r="Q252">
        <v>3</v>
      </c>
      <c r="R252" t="s">
        <v>1558</v>
      </c>
      <c r="S252" t="s">
        <v>1558</v>
      </c>
      <c r="T252">
        <v>6</v>
      </c>
      <c r="U252">
        <v>3</v>
      </c>
    </row>
    <row r="253" spans="1:21" x14ac:dyDescent="0.3">
      <c r="A253">
        <v>10252</v>
      </c>
      <c r="B253" t="s">
        <v>271</v>
      </c>
      <c r="C253">
        <v>21</v>
      </c>
      <c r="D253" t="s">
        <v>1520</v>
      </c>
      <c r="E253" t="s">
        <v>1528</v>
      </c>
      <c r="F253" t="str" cm="1">
        <f t="array" ref="F253">_xlfn.IFS(
E253="Delhi","Delhi",
E253="Ahmedabad","Gujarat",
OR(E253="Mumbai",E253="Pune"),"Maharashtra",
E253="Chennai","Tamil Nadu",
E253="Hyderabad","Telangana",
E253="Kolkata","West Bengal",
E253="Bengaluru","Karnataka"
)</f>
        <v>Delhi</v>
      </c>
      <c r="G253" t="s">
        <v>1534</v>
      </c>
      <c r="H253" t="s">
        <v>1544</v>
      </c>
      <c r="I253" t="s">
        <v>1551</v>
      </c>
      <c r="J253" t="s">
        <v>1554</v>
      </c>
      <c r="K253">
        <v>140316</v>
      </c>
      <c r="L253">
        <v>2</v>
      </c>
      <c r="M253">
        <v>1</v>
      </c>
      <c r="N253">
        <v>3</v>
      </c>
      <c r="O253" s="2">
        <v>41540</v>
      </c>
      <c r="P253">
        <v>1</v>
      </c>
      <c r="Q253">
        <v>2</v>
      </c>
      <c r="R253" t="s">
        <v>1558</v>
      </c>
      <c r="S253" t="s">
        <v>1558</v>
      </c>
      <c r="T253">
        <v>3</v>
      </c>
      <c r="U253">
        <v>3</v>
      </c>
    </row>
    <row r="254" spans="1:21" x14ac:dyDescent="0.3">
      <c r="A254">
        <v>10253</v>
      </c>
      <c r="B254" t="s">
        <v>272</v>
      </c>
      <c r="C254">
        <v>51</v>
      </c>
      <c r="D254" t="s">
        <v>1521</v>
      </c>
      <c r="E254" t="s">
        <v>1528</v>
      </c>
      <c r="F254" t="str" cm="1">
        <f t="array" ref="F254">_xlfn.IFS(
E254="Delhi","Delhi",
E254="Ahmedabad","Gujarat",
OR(E254="Mumbai",E254="Pune"),"Maharashtra",
E254="Chennai","Tamil Nadu",
E254="Hyderabad","Telangana",
E254="Kolkata","West Bengal",
E254="Bengaluru","Karnataka"
)</f>
        <v>Delhi</v>
      </c>
      <c r="G254" t="s">
        <v>1530</v>
      </c>
      <c r="H254" t="s">
        <v>1547</v>
      </c>
      <c r="I254" t="s">
        <v>1551</v>
      </c>
      <c r="J254" t="s">
        <v>1555</v>
      </c>
      <c r="K254">
        <v>80234</v>
      </c>
      <c r="L254">
        <v>4</v>
      </c>
      <c r="M254">
        <v>18</v>
      </c>
      <c r="N254">
        <v>20</v>
      </c>
      <c r="O254" s="2">
        <v>44275</v>
      </c>
      <c r="P254">
        <v>1</v>
      </c>
      <c r="Q254">
        <v>5</v>
      </c>
      <c r="R254" t="s">
        <v>1557</v>
      </c>
      <c r="S254" t="s">
        <v>1557</v>
      </c>
      <c r="T254">
        <v>1</v>
      </c>
      <c r="U254">
        <v>1</v>
      </c>
    </row>
    <row r="255" spans="1:21" x14ac:dyDescent="0.3">
      <c r="A255">
        <v>10254</v>
      </c>
      <c r="B255" t="s">
        <v>273</v>
      </c>
      <c r="C255">
        <v>32</v>
      </c>
      <c r="D255" t="s">
        <v>1521</v>
      </c>
      <c r="E255" t="s">
        <v>1529</v>
      </c>
      <c r="F255" t="str" cm="1">
        <f t="array" ref="F255">_xlfn.IFS(
E255="Delhi","Delhi",
E255="Ahmedabad","Gujarat",
OR(E255="Mumbai",E255="Pune"),"Maharashtra",
E255="Chennai","Tamil Nadu",
E255="Hyderabad","Telangana",
E255="Kolkata","West Bengal",
E255="Bengaluru","Karnataka"
)</f>
        <v>Gujarat</v>
      </c>
      <c r="G255" t="s">
        <v>1531</v>
      </c>
      <c r="H255" t="s">
        <v>1536</v>
      </c>
      <c r="I255" t="s">
        <v>1553</v>
      </c>
      <c r="J255" t="s">
        <v>1554</v>
      </c>
      <c r="K255">
        <v>172745</v>
      </c>
      <c r="L255">
        <v>1</v>
      </c>
      <c r="M255">
        <v>10</v>
      </c>
      <c r="N255">
        <v>10</v>
      </c>
      <c r="O255" s="2">
        <v>43231</v>
      </c>
      <c r="P255">
        <v>4</v>
      </c>
      <c r="Q255">
        <v>5</v>
      </c>
      <c r="R255" t="s">
        <v>1558</v>
      </c>
      <c r="S255" t="s">
        <v>1558</v>
      </c>
      <c r="T255">
        <v>1</v>
      </c>
      <c r="U255">
        <v>2</v>
      </c>
    </row>
    <row r="256" spans="1:21" x14ac:dyDescent="0.3">
      <c r="A256">
        <v>10255</v>
      </c>
      <c r="B256" t="s">
        <v>274</v>
      </c>
      <c r="C256">
        <v>53</v>
      </c>
      <c r="D256" t="s">
        <v>1521</v>
      </c>
      <c r="E256" t="s">
        <v>1525</v>
      </c>
      <c r="F256" t="str" cm="1">
        <f t="array" ref="F256">_xlfn.IFS(
E256="Delhi","Delhi",
E256="Ahmedabad","Gujarat",
OR(E256="Mumbai",E256="Pune"),"Maharashtra",
E256="Chennai","Tamil Nadu",
E256="Hyderabad","Telangana",
E256="Kolkata","West Bengal",
E256="Bengaluru","Karnataka"
)</f>
        <v>West Bengal</v>
      </c>
      <c r="G256" t="s">
        <v>1532</v>
      </c>
      <c r="H256" t="s">
        <v>1548</v>
      </c>
      <c r="I256" t="s">
        <v>1553</v>
      </c>
      <c r="J256" t="s">
        <v>1554</v>
      </c>
      <c r="K256">
        <v>68967</v>
      </c>
      <c r="L256">
        <v>0</v>
      </c>
      <c r="M256">
        <v>23</v>
      </c>
      <c r="N256">
        <v>28</v>
      </c>
      <c r="O256" s="2">
        <v>44623</v>
      </c>
      <c r="P256">
        <v>1</v>
      </c>
      <c r="Q256">
        <v>2</v>
      </c>
      <c r="R256" t="s">
        <v>1558</v>
      </c>
      <c r="S256" t="s">
        <v>1557</v>
      </c>
      <c r="T256">
        <v>4</v>
      </c>
      <c r="U256">
        <v>4</v>
      </c>
    </row>
    <row r="257" spans="1:21" x14ac:dyDescent="0.3">
      <c r="A257">
        <v>10256</v>
      </c>
      <c r="B257" t="s">
        <v>275</v>
      </c>
      <c r="C257">
        <v>27</v>
      </c>
      <c r="D257" t="s">
        <v>1520</v>
      </c>
      <c r="E257" t="s">
        <v>1529</v>
      </c>
      <c r="F257" t="str" cm="1">
        <f t="array" ref="F257">_xlfn.IFS(
E257="Delhi","Delhi",
E257="Ahmedabad","Gujarat",
OR(E257="Mumbai",E257="Pune"),"Maharashtra",
E257="Chennai","Tamil Nadu",
E257="Hyderabad","Telangana",
E257="Kolkata","West Bengal",
E257="Bengaluru","Karnataka"
)</f>
        <v>Gujarat</v>
      </c>
      <c r="G257" t="s">
        <v>1531</v>
      </c>
      <c r="H257" t="s">
        <v>1541</v>
      </c>
      <c r="I257" t="s">
        <v>1551</v>
      </c>
      <c r="J257" t="s">
        <v>1555</v>
      </c>
      <c r="K257">
        <v>149746</v>
      </c>
      <c r="L257">
        <v>4</v>
      </c>
      <c r="M257">
        <v>9</v>
      </c>
      <c r="N257">
        <v>9</v>
      </c>
      <c r="O257" s="2">
        <v>45262</v>
      </c>
      <c r="P257">
        <v>1</v>
      </c>
      <c r="Q257">
        <v>4</v>
      </c>
      <c r="R257" t="s">
        <v>1558</v>
      </c>
      <c r="S257" t="s">
        <v>1558</v>
      </c>
      <c r="T257">
        <v>4</v>
      </c>
      <c r="U257">
        <v>4</v>
      </c>
    </row>
    <row r="258" spans="1:21" x14ac:dyDescent="0.3">
      <c r="A258">
        <v>10257</v>
      </c>
      <c r="B258" t="s">
        <v>276</v>
      </c>
      <c r="C258">
        <v>54</v>
      </c>
      <c r="D258" t="s">
        <v>1521</v>
      </c>
      <c r="E258" t="s">
        <v>1526</v>
      </c>
      <c r="F258" t="str" cm="1">
        <f t="array" ref="F258">_xlfn.IFS(
E258="Delhi","Delhi",
E258="Ahmedabad","Gujarat",
OR(E258="Mumbai",E258="Pune"),"Maharashtra",
E258="Chennai","Tamil Nadu",
E258="Hyderabad","Telangana",
E258="Kolkata","West Bengal",
E258="Bengaluru","Karnataka"
)</f>
        <v>Maharashtra</v>
      </c>
      <c r="G258" t="s">
        <v>1533</v>
      </c>
      <c r="H258" t="s">
        <v>1545</v>
      </c>
      <c r="I258" t="s">
        <v>1553</v>
      </c>
      <c r="J258" t="s">
        <v>1554</v>
      </c>
      <c r="K258">
        <v>85158</v>
      </c>
      <c r="L258">
        <v>2</v>
      </c>
      <c r="M258">
        <v>25</v>
      </c>
      <c r="N258">
        <v>32</v>
      </c>
      <c r="O258" s="2">
        <v>44032</v>
      </c>
      <c r="P258">
        <v>4</v>
      </c>
      <c r="Q258">
        <v>2</v>
      </c>
      <c r="R258" t="s">
        <v>1558</v>
      </c>
      <c r="S258" t="s">
        <v>1558</v>
      </c>
      <c r="T258">
        <v>6</v>
      </c>
      <c r="U258">
        <v>1</v>
      </c>
    </row>
    <row r="259" spans="1:21" x14ac:dyDescent="0.3">
      <c r="A259">
        <v>10258</v>
      </c>
      <c r="B259" t="s">
        <v>277</v>
      </c>
      <c r="C259">
        <v>55</v>
      </c>
      <c r="D259" t="s">
        <v>1521</v>
      </c>
      <c r="E259" t="s">
        <v>1522</v>
      </c>
      <c r="F259" t="str" cm="1">
        <f t="array" ref="F259">_xlfn.IFS(
E259="Delhi","Delhi",
E259="Ahmedabad","Gujarat",
OR(E259="Mumbai",E259="Pune"),"Maharashtra",
E259="Chennai","Tamil Nadu",
E259="Hyderabad","Telangana",
E259="Kolkata","West Bengal",
E259="Bengaluru","Karnataka"
)</f>
        <v>Maharashtra</v>
      </c>
      <c r="G259" t="s">
        <v>1533</v>
      </c>
      <c r="H259" t="s">
        <v>1538</v>
      </c>
      <c r="I259" t="s">
        <v>1553</v>
      </c>
      <c r="J259" t="s">
        <v>1555</v>
      </c>
      <c r="K259">
        <v>92582</v>
      </c>
      <c r="L259">
        <v>1</v>
      </c>
      <c r="M259">
        <v>6</v>
      </c>
      <c r="N259">
        <v>6</v>
      </c>
      <c r="O259" s="2">
        <v>40967</v>
      </c>
      <c r="P259">
        <v>3</v>
      </c>
      <c r="Q259">
        <v>4</v>
      </c>
      <c r="R259" t="s">
        <v>1558</v>
      </c>
      <c r="S259" t="s">
        <v>1558</v>
      </c>
      <c r="T259">
        <v>2</v>
      </c>
      <c r="U259">
        <v>1</v>
      </c>
    </row>
    <row r="260" spans="1:21" x14ac:dyDescent="0.3">
      <c r="A260">
        <v>10259</v>
      </c>
      <c r="B260" t="s">
        <v>278</v>
      </c>
      <c r="C260">
        <v>58</v>
      </c>
      <c r="D260" t="s">
        <v>1521</v>
      </c>
      <c r="E260" t="s">
        <v>1525</v>
      </c>
      <c r="F260" t="str" cm="1">
        <f t="array" ref="F260">_xlfn.IFS(
E260="Delhi","Delhi",
E260="Ahmedabad","Gujarat",
OR(E260="Mumbai",E260="Pune"),"Maharashtra",
E260="Chennai","Tamil Nadu",
E260="Hyderabad","Telangana",
E260="Kolkata","West Bengal",
E260="Bengaluru","Karnataka"
)</f>
        <v>West Bengal</v>
      </c>
      <c r="G260" t="s">
        <v>1531</v>
      </c>
      <c r="H260" t="s">
        <v>1536</v>
      </c>
      <c r="I260" t="s">
        <v>1551</v>
      </c>
      <c r="J260" t="s">
        <v>1556</v>
      </c>
      <c r="K260">
        <v>93498</v>
      </c>
      <c r="L260">
        <v>4</v>
      </c>
      <c r="M260">
        <v>17</v>
      </c>
      <c r="N260">
        <v>23</v>
      </c>
      <c r="O260" s="2">
        <v>43904</v>
      </c>
      <c r="P260">
        <v>4</v>
      </c>
      <c r="Q260">
        <v>2</v>
      </c>
      <c r="R260" t="s">
        <v>1558</v>
      </c>
      <c r="S260" t="s">
        <v>1558</v>
      </c>
      <c r="T260">
        <v>2</v>
      </c>
      <c r="U260">
        <v>4</v>
      </c>
    </row>
    <row r="261" spans="1:21" x14ac:dyDescent="0.3">
      <c r="A261">
        <v>10260</v>
      </c>
      <c r="B261" t="s">
        <v>279</v>
      </c>
      <c r="C261">
        <v>57</v>
      </c>
      <c r="D261" t="s">
        <v>1521</v>
      </c>
      <c r="E261" t="s">
        <v>1528</v>
      </c>
      <c r="F261" t="str" cm="1">
        <f t="array" ref="F261">_xlfn.IFS(
E261="Delhi","Delhi",
E261="Ahmedabad","Gujarat",
OR(E261="Mumbai",E261="Pune"),"Maharashtra",
E261="Chennai","Tamil Nadu",
E261="Hyderabad","Telangana",
E261="Kolkata","West Bengal",
E261="Bengaluru","Karnataka"
)</f>
        <v>Delhi</v>
      </c>
      <c r="G261" t="s">
        <v>1533</v>
      </c>
      <c r="H261" t="s">
        <v>1546</v>
      </c>
      <c r="I261" t="s">
        <v>1550</v>
      </c>
      <c r="J261" t="s">
        <v>1554</v>
      </c>
      <c r="K261">
        <v>129367</v>
      </c>
      <c r="L261">
        <v>4</v>
      </c>
      <c r="M261">
        <v>23</v>
      </c>
      <c r="N261">
        <v>25</v>
      </c>
      <c r="O261" s="2">
        <v>41884</v>
      </c>
      <c r="P261">
        <v>4</v>
      </c>
      <c r="Q261">
        <v>3</v>
      </c>
      <c r="R261" t="s">
        <v>1558</v>
      </c>
      <c r="S261" t="s">
        <v>1558</v>
      </c>
      <c r="T261">
        <v>6</v>
      </c>
      <c r="U261">
        <v>1</v>
      </c>
    </row>
    <row r="262" spans="1:21" x14ac:dyDescent="0.3">
      <c r="A262">
        <v>10261</v>
      </c>
      <c r="B262" t="s">
        <v>280</v>
      </c>
      <c r="C262">
        <v>21</v>
      </c>
      <c r="D262" t="s">
        <v>1520</v>
      </c>
      <c r="E262" t="s">
        <v>1526</v>
      </c>
      <c r="F262" t="str" cm="1">
        <f t="array" ref="F262">_xlfn.IFS(
E262="Delhi","Delhi",
E262="Ahmedabad","Gujarat",
OR(E262="Mumbai",E262="Pune"),"Maharashtra",
E262="Chennai","Tamil Nadu",
E262="Hyderabad","Telangana",
E262="Kolkata","West Bengal",
E262="Bengaluru","Karnataka"
)</f>
        <v>Maharashtra</v>
      </c>
      <c r="G262" t="s">
        <v>1531</v>
      </c>
      <c r="H262" t="s">
        <v>1536</v>
      </c>
      <c r="I262" t="s">
        <v>1550</v>
      </c>
      <c r="J262" t="s">
        <v>1555</v>
      </c>
      <c r="K262">
        <v>63096</v>
      </c>
      <c r="L262">
        <v>3</v>
      </c>
      <c r="M262">
        <v>3</v>
      </c>
      <c r="N262">
        <v>3</v>
      </c>
      <c r="O262" s="2">
        <v>41631</v>
      </c>
      <c r="P262">
        <v>4</v>
      </c>
      <c r="Q262">
        <v>5</v>
      </c>
      <c r="R262" t="s">
        <v>1557</v>
      </c>
      <c r="S262" t="s">
        <v>1558</v>
      </c>
      <c r="T262">
        <v>5</v>
      </c>
      <c r="U262">
        <v>3</v>
      </c>
    </row>
    <row r="263" spans="1:21" x14ac:dyDescent="0.3">
      <c r="A263">
        <v>10262</v>
      </c>
      <c r="B263" t="s">
        <v>281</v>
      </c>
      <c r="C263">
        <v>32</v>
      </c>
      <c r="D263" t="s">
        <v>1521</v>
      </c>
      <c r="E263" t="s">
        <v>1527</v>
      </c>
      <c r="F263" t="str" cm="1">
        <f t="array" ref="F263">_xlfn.IFS(
E263="Delhi","Delhi",
E263="Ahmedabad","Gujarat",
OR(E263="Mumbai",E263="Pune"),"Maharashtra",
E263="Chennai","Tamil Nadu",
E263="Hyderabad","Telangana",
E263="Kolkata","West Bengal",
E263="Bengaluru","Karnataka"
)</f>
        <v>Karnataka</v>
      </c>
      <c r="G263" t="s">
        <v>1532</v>
      </c>
      <c r="H263" t="s">
        <v>1549</v>
      </c>
      <c r="I263" t="s">
        <v>1551</v>
      </c>
      <c r="J263" t="s">
        <v>1555</v>
      </c>
      <c r="K263">
        <v>140073</v>
      </c>
      <c r="L263">
        <v>0</v>
      </c>
      <c r="M263">
        <v>0</v>
      </c>
      <c r="N263">
        <v>3</v>
      </c>
      <c r="O263" s="2">
        <v>45153</v>
      </c>
      <c r="P263">
        <v>3</v>
      </c>
      <c r="Q263">
        <v>2</v>
      </c>
      <c r="R263" t="s">
        <v>1557</v>
      </c>
      <c r="S263" t="s">
        <v>1557</v>
      </c>
      <c r="T263">
        <v>5</v>
      </c>
      <c r="U263">
        <v>1</v>
      </c>
    </row>
    <row r="264" spans="1:21" x14ac:dyDescent="0.3">
      <c r="A264">
        <v>10263</v>
      </c>
      <c r="B264" t="s">
        <v>282</v>
      </c>
      <c r="C264">
        <v>38</v>
      </c>
      <c r="D264" t="s">
        <v>1521</v>
      </c>
      <c r="E264" t="s">
        <v>1526</v>
      </c>
      <c r="F264" t="str" cm="1">
        <f t="array" ref="F264">_xlfn.IFS(
E264="Delhi","Delhi",
E264="Ahmedabad","Gujarat",
OR(E264="Mumbai",E264="Pune"),"Maharashtra",
E264="Chennai","Tamil Nadu",
E264="Hyderabad","Telangana",
E264="Kolkata","West Bengal",
E264="Bengaluru","Karnataka"
)</f>
        <v>Maharashtra</v>
      </c>
      <c r="G264" t="s">
        <v>1531</v>
      </c>
      <c r="H264" t="s">
        <v>1542</v>
      </c>
      <c r="I264" t="s">
        <v>1550</v>
      </c>
      <c r="J264" t="s">
        <v>1555</v>
      </c>
      <c r="K264">
        <v>117570</v>
      </c>
      <c r="L264">
        <v>2</v>
      </c>
      <c r="M264">
        <v>12</v>
      </c>
      <c r="N264">
        <v>18</v>
      </c>
      <c r="O264" s="2">
        <v>42549</v>
      </c>
      <c r="P264">
        <v>3</v>
      </c>
      <c r="Q264">
        <v>3</v>
      </c>
      <c r="R264" t="s">
        <v>1558</v>
      </c>
      <c r="S264" t="s">
        <v>1558</v>
      </c>
      <c r="T264">
        <v>6</v>
      </c>
      <c r="U264">
        <v>3</v>
      </c>
    </row>
    <row r="265" spans="1:21" x14ac:dyDescent="0.3">
      <c r="A265">
        <v>10264</v>
      </c>
      <c r="B265" t="s">
        <v>283</v>
      </c>
      <c r="C265">
        <v>33</v>
      </c>
      <c r="D265" t="s">
        <v>1521</v>
      </c>
      <c r="E265" t="s">
        <v>1526</v>
      </c>
      <c r="F265" t="str" cm="1">
        <f t="array" ref="F265">_xlfn.IFS(
E265="Delhi","Delhi",
E265="Ahmedabad","Gujarat",
OR(E265="Mumbai",E265="Pune"),"Maharashtra",
E265="Chennai","Tamil Nadu",
E265="Hyderabad","Telangana",
E265="Kolkata","West Bengal",
E265="Bengaluru","Karnataka"
)</f>
        <v>Maharashtra</v>
      </c>
      <c r="G265" t="s">
        <v>1531</v>
      </c>
      <c r="H265" t="s">
        <v>1541</v>
      </c>
      <c r="I265" t="s">
        <v>1552</v>
      </c>
      <c r="J265" t="s">
        <v>1556</v>
      </c>
      <c r="K265">
        <v>130894</v>
      </c>
      <c r="L265">
        <v>0</v>
      </c>
      <c r="M265">
        <v>0</v>
      </c>
      <c r="N265">
        <v>4</v>
      </c>
      <c r="O265" s="2">
        <v>42342</v>
      </c>
      <c r="P265">
        <v>3</v>
      </c>
      <c r="Q265">
        <v>5</v>
      </c>
      <c r="R265" t="s">
        <v>1558</v>
      </c>
      <c r="S265" t="s">
        <v>1557</v>
      </c>
      <c r="T265">
        <v>6</v>
      </c>
      <c r="U265">
        <v>3</v>
      </c>
    </row>
    <row r="266" spans="1:21" x14ac:dyDescent="0.3">
      <c r="A266">
        <v>10265</v>
      </c>
      <c r="B266" t="s">
        <v>284</v>
      </c>
      <c r="C266">
        <v>57</v>
      </c>
      <c r="D266" t="s">
        <v>1521</v>
      </c>
      <c r="E266" t="s">
        <v>1522</v>
      </c>
      <c r="F266" t="str" cm="1">
        <f t="array" ref="F266">_xlfn.IFS(
E266="Delhi","Delhi",
E266="Ahmedabad","Gujarat",
OR(E266="Mumbai",E266="Pune"),"Maharashtra",
E266="Chennai","Tamil Nadu",
E266="Hyderabad","Telangana",
E266="Kolkata","West Bengal",
E266="Bengaluru","Karnataka"
)</f>
        <v>Maharashtra</v>
      </c>
      <c r="G266" t="s">
        <v>1534</v>
      </c>
      <c r="H266" t="s">
        <v>1544</v>
      </c>
      <c r="I266" t="s">
        <v>1553</v>
      </c>
      <c r="J266" t="s">
        <v>1554</v>
      </c>
      <c r="K266">
        <v>88772</v>
      </c>
      <c r="L266">
        <v>2</v>
      </c>
      <c r="M266">
        <v>24</v>
      </c>
      <c r="N266">
        <v>29</v>
      </c>
      <c r="O266" s="2">
        <v>44667</v>
      </c>
      <c r="P266">
        <v>1</v>
      </c>
      <c r="Q266">
        <v>4</v>
      </c>
      <c r="R266" t="s">
        <v>1558</v>
      </c>
      <c r="S266" t="s">
        <v>1558</v>
      </c>
      <c r="T266">
        <v>5</v>
      </c>
      <c r="U266">
        <v>2</v>
      </c>
    </row>
    <row r="267" spans="1:21" x14ac:dyDescent="0.3">
      <c r="A267">
        <v>10266</v>
      </c>
      <c r="B267" t="s">
        <v>285</v>
      </c>
      <c r="C267">
        <v>47</v>
      </c>
      <c r="D267" t="s">
        <v>1521</v>
      </c>
      <c r="E267" t="s">
        <v>1523</v>
      </c>
      <c r="F267" t="str" cm="1">
        <f t="array" ref="F267">_xlfn.IFS(
E267="Delhi","Delhi",
E267="Ahmedabad","Gujarat",
OR(E267="Mumbai",E267="Pune"),"Maharashtra",
E267="Chennai","Tamil Nadu",
E267="Hyderabad","Telangana",
E267="Kolkata","West Bengal",
E267="Bengaluru","Karnataka"
)</f>
        <v>Tamil Nadu</v>
      </c>
      <c r="G267" t="s">
        <v>1531</v>
      </c>
      <c r="H267" t="s">
        <v>1536</v>
      </c>
      <c r="I267" t="s">
        <v>1550</v>
      </c>
      <c r="J267" t="s">
        <v>1555</v>
      </c>
      <c r="K267">
        <v>160398</v>
      </c>
      <c r="L267">
        <v>1</v>
      </c>
      <c r="M267">
        <v>17</v>
      </c>
      <c r="N267">
        <v>17</v>
      </c>
      <c r="O267" s="2">
        <v>43066</v>
      </c>
      <c r="P267">
        <v>4</v>
      </c>
      <c r="Q267">
        <v>3</v>
      </c>
      <c r="R267" t="s">
        <v>1557</v>
      </c>
      <c r="S267" t="s">
        <v>1557</v>
      </c>
      <c r="T267">
        <v>2</v>
      </c>
      <c r="U267">
        <v>2</v>
      </c>
    </row>
    <row r="268" spans="1:21" x14ac:dyDescent="0.3">
      <c r="A268">
        <v>10267</v>
      </c>
      <c r="B268" t="s">
        <v>286</v>
      </c>
      <c r="C268">
        <v>32</v>
      </c>
      <c r="D268" t="s">
        <v>1520</v>
      </c>
      <c r="E268" t="s">
        <v>1527</v>
      </c>
      <c r="F268" t="str" cm="1">
        <f t="array" ref="F268">_xlfn.IFS(
E268="Delhi","Delhi",
E268="Ahmedabad","Gujarat",
OR(E268="Mumbai",E268="Pune"),"Maharashtra",
E268="Chennai","Tamil Nadu",
E268="Hyderabad","Telangana",
E268="Kolkata","West Bengal",
E268="Bengaluru","Karnataka"
)</f>
        <v>Karnataka</v>
      </c>
      <c r="G268" t="s">
        <v>1532</v>
      </c>
      <c r="H268" t="s">
        <v>1537</v>
      </c>
      <c r="I268" t="s">
        <v>1551</v>
      </c>
      <c r="J268" t="s">
        <v>1554</v>
      </c>
      <c r="K268">
        <v>155809</v>
      </c>
      <c r="L268">
        <v>1</v>
      </c>
      <c r="M268">
        <v>11</v>
      </c>
      <c r="N268">
        <v>14</v>
      </c>
      <c r="O268" s="2">
        <v>42832</v>
      </c>
      <c r="P268">
        <v>3</v>
      </c>
      <c r="Q268">
        <v>2</v>
      </c>
      <c r="R268" t="s">
        <v>1558</v>
      </c>
      <c r="S268" t="s">
        <v>1558</v>
      </c>
      <c r="T268">
        <v>6</v>
      </c>
      <c r="U268">
        <v>1</v>
      </c>
    </row>
    <row r="269" spans="1:21" x14ac:dyDescent="0.3">
      <c r="A269">
        <v>10268</v>
      </c>
      <c r="B269" t="s">
        <v>287</v>
      </c>
      <c r="C269">
        <v>52</v>
      </c>
      <c r="D269" t="s">
        <v>1520</v>
      </c>
      <c r="E269" t="s">
        <v>1524</v>
      </c>
      <c r="F269" t="str" cm="1">
        <f t="array" ref="F269">_xlfn.IFS(
E269="Delhi","Delhi",
E269="Ahmedabad","Gujarat",
OR(E269="Mumbai",E269="Pune"),"Maharashtra",
E269="Chennai","Tamil Nadu",
E269="Hyderabad","Telangana",
E269="Kolkata","West Bengal",
E269="Bengaluru","Karnataka"
)</f>
        <v>Telangana</v>
      </c>
      <c r="G269" t="s">
        <v>1530</v>
      </c>
      <c r="H269" t="s">
        <v>1535</v>
      </c>
      <c r="I269" t="s">
        <v>1553</v>
      </c>
      <c r="J269" t="s">
        <v>1554</v>
      </c>
      <c r="K269">
        <v>166944</v>
      </c>
      <c r="L269">
        <v>4</v>
      </c>
      <c r="M269">
        <v>1</v>
      </c>
      <c r="N269">
        <v>8</v>
      </c>
      <c r="O269" s="2">
        <v>43949</v>
      </c>
      <c r="P269">
        <v>3</v>
      </c>
      <c r="Q269">
        <v>4</v>
      </c>
      <c r="R269" t="s">
        <v>1558</v>
      </c>
      <c r="S269" t="s">
        <v>1558</v>
      </c>
      <c r="T269">
        <v>1</v>
      </c>
      <c r="U269">
        <v>2</v>
      </c>
    </row>
    <row r="270" spans="1:21" x14ac:dyDescent="0.3">
      <c r="A270">
        <v>10269</v>
      </c>
      <c r="B270" t="s">
        <v>288</v>
      </c>
      <c r="C270">
        <v>48</v>
      </c>
      <c r="D270" t="s">
        <v>1521</v>
      </c>
      <c r="E270" t="s">
        <v>1528</v>
      </c>
      <c r="F270" t="str" cm="1">
        <f t="array" ref="F270">_xlfn.IFS(
E270="Delhi","Delhi",
E270="Ahmedabad","Gujarat",
OR(E270="Mumbai",E270="Pune"),"Maharashtra",
E270="Chennai","Tamil Nadu",
E270="Hyderabad","Telangana",
E270="Kolkata","West Bengal",
E270="Bengaluru","Karnataka"
)</f>
        <v>Delhi</v>
      </c>
      <c r="G270" t="s">
        <v>1530</v>
      </c>
      <c r="H270" t="s">
        <v>1543</v>
      </c>
      <c r="I270" t="s">
        <v>1553</v>
      </c>
      <c r="J270" t="s">
        <v>1554</v>
      </c>
      <c r="K270">
        <v>166759</v>
      </c>
      <c r="L270">
        <v>4</v>
      </c>
      <c r="M270">
        <v>1</v>
      </c>
      <c r="N270">
        <v>9</v>
      </c>
      <c r="O270" s="2">
        <v>43753</v>
      </c>
      <c r="P270">
        <v>4</v>
      </c>
      <c r="Q270">
        <v>3</v>
      </c>
      <c r="R270" t="s">
        <v>1558</v>
      </c>
      <c r="S270" t="s">
        <v>1558</v>
      </c>
      <c r="T270">
        <v>5</v>
      </c>
      <c r="U270">
        <v>1</v>
      </c>
    </row>
    <row r="271" spans="1:21" x14ac:dyDescent="0.3">
      <c r="A271">
        <v>10270</v>
      </c>
      <c r="B271" t="s">
        <v>289</v>
      </c>
      <c r="C271">
        <v>34</v>
      </c>
      <c r="D271" t="s">
        <v>1521</v>
      </c>
      <c r="E271" t="s">
        <v>1524</v>
      </c>
      <c r="F271" t="str" cm="1">
        <f t="array" ref="F271">_xlfn.IFS(
E271="Delhi","Delhi",
E271="Ahmedabad","Gujarat",
OR(E271="Mumbai",E271="Pune"),"Maharashtra",
E271="Chennai","Tamil Nadu",
E271="Hyderabad","Telangana",
E271="Kolkata","West Bengal",
E271="Bengaluru","Karnataka"
)</f>
        <v>Telangana</v>
      </c>
      <c r="G271" t="s">
        <v>1530</v>
      </c>
      <c r="H271" t="s">
        <v>1543</v>
      </c>
      <c r="I271" t="s">
        <v>1551</v>
      </c>
      <c r="J271" t="s">
        <v>1556</v>
      </c>
      <c r="K271">
        <v>177307</v>
      </c>
      <c r="L271">
        <v>3</v>
      </c>
      <c r="M271">
        <v>3</v>
      </c>
      <c r="N271">
        <v>8</v>
      </c>
      <c r="O271" s="2">
        <v>43871</v>
      </c>
      <c r="P271">
        <v>3</v>
      </c>
      <c r="Q271">
        <v>3</v>
      </c>
      <c r="R271" t="s">
        <v>1558</v>
      </c>
      <c r="S271" t="s">
        <v>1558</v>
      </c>
      <c r="T271">
        <v>1</v>
      </c>
      <c r="U271">
        <v>4</v>
      </c>
    </row>
    <row r="272" spans="1:21" x14ac:dyDescent="0.3">
      <c r="A272">
        <v>10271</v>
      </c>
      <c r="B272" t="s">
        <v>290</v>
      </c>
      <c r="C272">
        <v>47</v>
      </c>
      <c r="D272" t="s">
        <v>1521</v>
      </c>
      <c r="E272" t="s">
        <v>1527</v>
      </c>
      <c r="F272" t="str" cm="1">
        <f t="array" ref="F272">_xlfn.IFS(
E272="Delhi","Delhi",
E272="Ahmedabad","Gujarat",
OR(E272="Mumbai",E272="Pune"),"Maharashtra",
E272="Chennai","Tamil Nadu",
E272="Hyderabad","Telangana",
E272="Kolkata","West Bengal",
E272="Bengaluru","Karnataka"
)</f>
        <v>Karnataka</v>
      </c>
      <c r="G272" t="s">
        <v>1534</v>
      </c>
      <c r="H272" t="s">
        <v>1540</v>
      </c>
      <c r="I272" t="s">
        <v>1550</v>
      </c>
      <c r="J272" t="s">
        <v>1555</v>
      </c>
      <c r="K272">
        <v>120703</v>
      </c>
      <c r="L272">
        <v>2</v>
      </c>
      <c r="M272">
        <v>12</v>
      </c>
      <c r="N272">
        <v>16</v>
      </c>
      <c r="O272" s="2">
        <v>44601</v>
      </c>
      <c r="P272">
        <v>2</v>
      </c>
      <c r="Q272">
        <v>5</v>
      </c>
      <c r="R272" t="s">
        <v>1557</v>
      </c>
      <c r="S272" t="s">
        <v>1557</v>
      </c>
      <c r="T272">
        <v>3</v>
      </c>
      <c r="U272">
        <v>4</v>
      </c>
    </row>
    <row r="273" spans="1:21" x14ac:dyDescent="0.3">
      <c r="A273">
        <v>10272</v>
      </c>
      <c r="B273" t="s">
        <v>291</v>
      </c>
      <c r="C273">
        <v>30</v>
      </c>
      <c r="D273" t="s">
        <v>1521</v>
      </c>
      <c r="E273" t="s">
        <v>1523</v>
      </c>
      <c r="F273" t="str" cm="1">
        <f t="array" ref="F273">_xlfn.IFS(
E273="Delhi","Delhi",
E273="Ahmedabad","Gujarat",
OR(E273="Mumbai",E273="Pune"),"Maharashtra",
E273="Chennai","Tamil Nadu",
E273="Hyderabad","Telangana",
E273="Kolkata","West Bengal",
E273="Bengaluru","Karnataka"
)</f>
        <v>Tamil Nadu</v>
      </c>
      <c r="G273" t="s">
        <v>1531</v>
      </c>
      <c r="H273" t="s">
        <v>1542</v>
      </c>
      <c r="I273" t="s">
        <v>1553</v>
      </c>
      <c r="J273" t="s">
        <v>1556</v>
      </c>
      <c r="K273">
        <v>27553</v>
      </c>
      <c r="L273">
        <v>2</v>
      </c>
      <c r="M273">
        <v>2</v>
      </c>
      <c r="N273">
        <v>8</v>
      </c>
      <c r="O273" s="2">
        <v>45001</v>
      </c>
      <c r="P273">
        <v>1</v>
      </c>
      <c r="Q273">
        <v>4</v>
      </c>
      <c r="R273" t="s">
        <v>1557</v>
      </c>
      <c r="S273" t="s">
        <v>1558</v>
      </c>
      <c r="T273">
        <v>0</v>
      </c>
      <c r="U273">
        <v>2</v>
      </c>
    </row>
    <row r="274" spans="1:21" x14ac:dyDescent="0.3">
      <c r="A274">
        <v>10273</v>
      </c>
      <c r="B274" t="s">
        <v>292</v>
      </c>
      <c r="C274">
        <v>37</v>
      </c>
      <c r="D274" t="s">
        <v>1521</v>
      </c>
      <c r="E274" t="s">
        <v>1524</v>
      </c>
      <c r="F274" t="str" cm="1">
        <f t="array" ref="F274">_xlfn.IFS(
E274="Delhi","Delhi",
E274="Ahmedabad","Gujarat",
OR(E274="Mumbai",E274="Pune"),"Maharashtra",
E274="Chennai","Tamil Nadu",
E274="Hyderabad","Telangana",
E274="Kolkata","West Bengal",
E274="Bengaluru","Karnataka"
)</f>
        <v>Telangana</v>
      </c>
      <c r="G274" t="s">
        <v>1530</v>
      </c>
      <c r="H274" t="s">
        <v>1535</v>
      </c>
      <c r="I274" t="s">
        <v>1552</v>
      </c>
      <c r="J274" t="s">
        <v>1554</v>
      </c>
      <c r="K274">
        <v>50244</v>
      </c>
      <c r="L274">
        <v>3</v>
      </c>
      <c r="M274">
        <v>14</v>
      </c>
      <c r="N274">
        <v>19</v>
      </c>
      <c r="O274" s="2">
        <v>43037</v>
      </c>
      <c r="P274">
        <v>1</v>
      </c>
      <c r="Q274">
        <v>3</v>
      </c>
      <c r="R274" t="s">
        <v>1558</v>
      </c>
      <c r="S274" t="s">
        <v>1558</v>
      </c>
      <c r="T274">
        <v>6</v>
      </c>
      <c r="U274">
        <v>2</v>
      </c>
    </row>
    <row r="275" spans="1:21" x14ac:dyDescent="0.3">
      <c r="A275">
        <v>10274</v>
      </c>
      <c r="B275" t="s">
        <v>293</v>
      </c>
      <c r="C275">
        <v>55</v>
      </c>
      <c r="D275" t="s">
        <v>1520</v>
      </c>
      <c r="E275" t="s">
        <v>1526</v>
      </c>
      <c r="F275" t="str" cm="1">
        <f t="array" ref="F275">_xlfn.IFS(
E275="Delhi","Delhi",
E275="Ahmedabad","Gujarat",
OR(E275="Mumbai",E275="Pune"),"Maharashtra",
E275="Chennai","Tamil Nadu",
E275="Hyderabad","Telangana",
E275="Kolkata","West Bengal",
E275="Bengaluru","Karnataka"
)</f>
        <v>Maharashtra</v>
      </c>
      <c r="G275" t="s">
        <v>1532</v>
      </c>
      <c r="H275" t="s">
        <v>1548</v>
      </c>
      <c r="I275" t="s">
        <v>1553</v>
      </c>
      <c r="J275" t="s">
        <v>1555</v>
      </c>
      <c r="K275">
        <v>99608</v>
      </c>
      <c r="L275">
        <v>2</v>
      </c>
      <c r="M275">
        <v>11</v>
      </c>
      <c r="N275">
        <v>16</v>
      </c>
      <c r="O275" s="2">
        <v>45090</v>
      </c>
      <c r="P275">
        <v>4</v>
      </c>
      <c r="Q275">
        <v>2</v>
      </c>
      <c r="R275" t="s">
        <v>1558</v>
      </c>
      <c r="S275" t="s">
        <v>1558</v>
      </c>
      <c r="T275">
        <v>6</v>
      </c>
      <c r="U275">
        <v>2</v>
      </c>
    </row>
    <row r="276" spans="1:21" x14ac:dyDescent="0.3">
      <c r="A276">
        <v>10275</v>
      </c>
      <c r="B276" t="s">
        <v>294</v>
      </c>
      <c r="C276">
        <v>57</v>
      </c>
      <c r="D276" t="s">
        <v>1521</v>
      </c>
      <c r="E276" t="s">
        <v>1524</v>
      </c>
      <c r="F276" t="str" cm="1">
        <f t="array" ref="F276">_xlfn.IFS(
E276="Delhi","Delhi",
E276="Ahmedabad","Gujarat",
OR(E276="Mumbai",E276="Pune"),"Maharashtra",
E276="Chennai","Tamil Nadu",
E276="Hyderabad","Telangana",
E276="Kolkata","West Bengal",
E276="Bengaluru","Karnataka"
)</f>
        <v>Telangana</v>
      </c>
      <c r="G276" t="s">
        <v>1533</v>
      </c>
      <c r="H276" t="s">
        <v>1546</v>
      </c>
      <c r="I276" t="s">
        <v>1552</v>
      </c>
      <c r="J276" t="s">
        <v>1555</v>
      </c>
      <c r="K276">
        <v>43702</v>
      </c>
      <c r="L276">
        <v>3</v>
      </c>
      <c r="M276">
        <v>2</v>
      </c>
      <c r="N276">
        <v>4</v>
      </c>
      <c r="O276" s="2">
        <v>43723</v>
      </c>
      <c r="P276">
        <v>3</v>
      </c>
      <c r="Q276">
        <v>4</v>
      </c>
      <c r="R276" t="s">
        <v>1557</v>
      </c>
      <c r="S276" t="s">
        <v>1558</v>
      </c>
      <c r="T276">
        <v>6</v>
      </c>
      <c r="U276">
        <v>3</v>
      </c>
    </row>
    <row r="277" spans="1:21" x14ac:dyDescent="0.3">
      <c r="A277">
        <v>10276</v>
      </c>
      <c r="B277" t="s">
        <v>295</v>
      </c>
      <c r="C277">
        <v>49</v>
      </c>
      <c r="D277" t="s">
        <v>1521</v>
      </c>
      <c r="E277" t="s">
        <v>1526</v>
      </c>
      <c r="F277" t="str" cm="1">
        <f t="array" ref="F277">_xlfn.IFS(
E277="Delhi","Delhi",
E277="Ahmedabad","Gujarat",
OR(E277="Mumbai",E277="Pune"),"Maharashtra",
E277="Chennai","Tamil Nadu",
E277="Hyderabad","Telangana",
E277="Kolkata","West Bengal",
E277="Bengaluru","Karnataka"
)</f>
        <v>Maharashtra</v>
      </c>
      <c r="G277" t="s">
        <v>1532</v>
      </c>
      <c r="H277" t="s">
        <v>1548</v>
      </c>
      <c r="I277" t="s">
        <v>1551</v>
      </c>
      <c r="J277" t="s">
        <v>1554</v>
      </c>
      <c r="K277">
        <v>68861</v>
      </c>
      <c r="L277">
        <v>3</v>
      </c>
      <c r="M277">
        <v>5</v>
      </c>
      <c r="N277">
        <v>5</v>
      </c>
      <c r="O277" s="2">
        <v>41933</v>
      </c>
      <c r="P277">
        <v>1</v>
      </c>
      <c r="Q277">
        <v>1</v>
      </c>
      <c r="R277" t="s">
        <v>1558</v>
      </c>
      <c r="S277" t="s">
        <v>1558</v>
      </c>
      <c r="T277">
        <v>0</v>
      </c>
      <c r="U277">
        <v>4</v>
      </c>
    </row>
    <row r="278" spans="1:21" x14ac:dyDescent="0.3">
      <c r="A278">
        <v>10277</v>
      </c>
      <c r="B278" t="s">
        <v>296</v>
      </c>
      <c r="C278">
        <v>22</v>
      </c>
      <c r="D278" t="s">
        <v>1521</v>
      </c>
      <c r="E278" t="s">
        <v>1525</v>
      </c>
      <c r="F278" t="str" cm="1">
        <f t="array" ref="F278">_xlfn.IFS(
E278="Delhi","Delhi",
E278="Ahmedabad","Gujarat",
OR(E278="Mumbai",E278="Pune"),"Maharashtra",
E278="Chennai","Tamil Nadu",
E278="Hyderabad","Telangana",
E278="Kolkata","West Bengal",
E278="Bengaluru","Karnataka"
)</f>
        <v>West Bengal</v>
      </c>
      <c r="G278" t="s">
        <v>1532</v>
      </c>
      <c r="H278" t="s">
        <v>1549</v>
      </c>
      <c r="I278" t="s">
        <v>1552</v>
      </c>
      <c r="J278" t="s">
        <v>1554</v>
      </c>
      <c r="K278">
        <v>162358</v>
      </c>
      <c r="L278">
        <v>1</v>
      </c>
      <c r="M278">
        <v>0</v>
      </c>
      <c r="N278">
        <v>1</v>
      </c>
      <c r="O278" s="2">
        <v>43059</v>
      </c>
      <c r="P278">
        <v>3</v>
      </c>
      <c r="Q278">
        <v>4</v>
      </c>
      <c r="R278" t="s">
        <v>1558</v>
      </c>
      <c r="S278" t="s">
        <v>1557</v>
      </c>
      <c r="T278">
        <v>5</v>
      </c>
      <c r="U278">
        <v>2</v>
      </c>
    </row>
    <row r="279" spans="1:21" x14ac:dyDescent="0.3">
      <c r="A279">
        <v>10278</v>
      </c>
      <c r="B279" t="s">
        <v>297</v>
      </c>
      <c r="C279">
        <v>31</v>
      </c>
      <c r="D279" t="s">
        <v>1520</v>
      </c>
      <c r="E279" t="s">
        <v>1524</v>
      </c>
      <c r="F279" t="str" cm="1">
        <f t="array" ref="F279">_xlfn.IFS(
E279="Delhi","Delhi",
E279="Ahmedabad","Gujarat",
OR(E279="Mumbai",E279="Pune"),"Maharashtra",
E279="Chennai","Tamil Nadu",
E279="Hyderabad","Telangana",
E279="Kolkata","West Bengal",
E279="Bengaluru","Karnataka"
)</f>
        <v>Telangana</v>
      </c>
      <c r="G279" t="s">
        <v>1531</v>
      </c>
      <c r="H279" t="s">
        <v>1541</v>
      </c>
      <c r="I279" t="s">
        <v>1553</v>
      </c>
      <c r="J279" t="s">
        <v>1554</v>
      </c>
      <c r="K279">
        <v>34215</v>
      </c>
      <c r="L279">
        <v>4</v>
      </c>
      <c r="M279">
        <v>10</v>
      </c>
      <c r="N279">
        <v>13</v>
      </c>
      <c r="O279" s="2">
        <v>43573</v>
      </c>
      <c r="P279">
        <v>2</v>
      </c>
      <c r="Q279">
        <v>5</v>
      </c>
      <c r="R279" t="s">
        <v>1558</v>
      </c>
      <c r="S279" t="s">
        <v>1558</v>
      </c>
      <c r="T279">
        <v>4</v>
      </c>
      <c r="U279">
        <v>4</v>
      </c>
    </row>
    <row r="280" spans="1:21" x14ac:dyDescent="0.3">
      <c r="A280">
        <v>10279</v>
      </c>
      <c r="B280" t="s">
        <v>298</v>
      </c>
      <c r="C280">
        <v>54</v>
      </c>
      <c r="D280" t="s">
        <v>1521</v>
      </c>
      <c r="E280" t="s">
        <v>1523</v>
      </c>
      <c r="F280" t="str" cm="1">
        <f t="array" ref="F280">_xlfn.IFS(
E280="Delhi","Delhi",
E280="Ahmedabad","Gujarat",
OR(E280="Mumbai",E280="Pune"),"Maharashtra",
E280="Chennai","Tamil Nadu",
E280="Hyderabad","Telangana",
E280="Kolkata","West Bengal",
E280="Bengaluru","Karnataka"
)</f>
        <v>Tamil Nadu</v>
      </c>
      <c r="G280" t="s">
        <v>1532</v>
      </c>
      <c r="H280" t="s">
        <v>1537</v>
      </c>
      <c r="I280" t="s">
        <v>1553</v>
      </c>
      <c r="J280" t="s">
        <v>1556</v>
      </c>
      <c r="K280">
        <v>116008</v>
      </c>
      <c r="L280">
        <v>1</v>
      </c>
      <c r="M280">
        <v>15</v>
      </c>
      <c r="N280">
        <v>23</v>
      </c>
      <c r="O280" s="2">
        <v>42769</v>
      </c>
      <c r="P280">
        <v>3</v>
      </c>
      <c r="Q280">
        <v>1</v>
      </c>
      <c r="R280" t="s">
        <v>1558</v>
      </c>
      <c r="S280" t="s">
        <v>1558</v>
      </c>
      <c r="T280">
        <v>0</v>
      </c>
      <c r="U280">
        <v>2</v>
      </c>
    </row>
    <row r="281" spans="1:21" x14ac:dyDescent="0.3">
      <c r="A281">
        <v>10280</v>
      </c>
      <c r="B281" t="s">
        <v>299</v>
      </c>
      <c r="C281">
        <v>51</v>
      </c>
      <c r="D281" t="s">
        <v>1520</v>
      </c>
      <c r="E281" t="s">
        <v>1524</v>
      </c>
      <c r="F281" t="str" cm="1">
        <f t="array" ref="F281">_xlfn.IFS(
E281="Delhi","Delhi",
E281="Ahmedabad","Gujarat",
OR(E281="Mumbai",E281="Pune"),"Maharashtra",
E281="Chennai","Tamil Nadu",
E281="Hyderabad","Telangana",
E281="Kolkata","West Bengal",
E281="Bengaluru","Karnataka"
)</f>
        <v>Telangana</v>
      </c>
      <c r="G281" t="s">
        <v>1533</v>
      </c>
      <c r="H281" t="s">
        <v>1546</v>
      </c>
      <c r="I281" t="s">
        <v>1551</v>
      </c>
      <c r="J281" t="s">
        <v>1554</v>
      </c>
      <c r="K281">
        <v>153956</v>
      </c>
      <c r="L281">
        <v>4</v>
      </c>
      <c r="M281">
        <v>24</v>
      </c>
      <c r="N281">
        <v>31</v>
      </c>
      <c r="O281" s="2">
        <v>43363</v>
      </c>
      <c r="P281">
        <v>3</v>
      </c>
      <c r="Q281">
        <v>2</v>
      </c>
      <c r="R281" t="s">
        <v>1557</v>
      </c>
      <c r="S281" t="s">
        <v>1558</v>
      </c>
      <c r="T281">
        <v>3</v>
      </c>
      <c r="U281">
        <v>4</v>
      </c>
    </row>
    <row r="282" spans="1:21" x14ac:dyDescent="0.3">
      <c r="A282">
        <v>10281</v>
      </c>
      <c r="B282" t="s">
        <v>300</v>
      </c>
      <c r="C282">
        <v>31</v>
      </c>
      <c r="D282" t="s">
        <v>1521</v>
      </c>
      <c r="E282" t="s">
        <v>1524</v>
      </c>
      <c r="F282" t="str" cm="1">
        <f t="array" ref="F282">_xlfn.IFS(
E282="Delhi","Delhi",
E282="Ahmedabad","Gujarat",
OR(E282="Mumbai",E282="Pune"),"Maharashtra",
E282="Chennai","Tamil Nadu",
E282="Hyderabad","Telangana",
E282="Kolkata","West Bengal",
E282="Bengaluru","Karnataka"
)</f>
        <v>Telangana</v>
      </c>
      <c r="G282" t="s">
        <v>1534</v>
      </c>
      <c r="H282" t="s">
        <v>1540</v>
      </c>
      <c r="I282" t="s">
        <v>1552</v>
      </c>
      <c r="J282" t="s">
        <v>1555</v>
      </c>
      <c r="K282">
        <v>124184</v>
      </c>
      <c r="L282">
        <v>4</v>
      </c>
      <c r="M282">
        <v>3</v>
      </c>
      <c r="N282">
        <v>7</v>
      </c>
      <c r="O282" s="2">
        <v>41557</v>
      </c>
      <c r="P282">
        <v>3</v>
      </c>
      <c r="Q282">
        <v>4</v>
      </c>
      <c r="R282" t="s">
        <v>1558</v>
      </c>
      <c r="S282" t="s">
        <v>1558</v>
      </c>
      <c r="T282">
        <v>1</v>
      </c>
      <c r="U282">
        <v>1</v>
      </c>
    </row>
    <row r="283" spans="1:21" x14ac:dyDescent="0.3">
      <c r="A283">
        <v>10282</v>
      </c>
      <c r="B283" t="s">
        <v>301</v>
      </c>
      <c r="C283">
        <v>39</v>
      </c>
      <c r="D283" t="s">
        <v>1520</v>
      </c>
      <c r="E283" t="s">
        <v>1523</v>
      </c>
      <c r="F283" t="str" cm="1">
        <f t="array" ref="F283">_xlfn.IFS(
E283="Delhi","Delhi",
E283="Ahmedabad","Gujarat",
OR(E283="Mumbai",E283="Pune"),"Maharashtra",
E283="Chennai","Tamil Nadu",
E283="Hyderabad","Telangana",
E283="Kolkata","West Bengal",
E283="Bengaluru","Karnataka"
)</f>
        <v>Tamil Nadu</v>
      </c>
      <c r="G283" t="s">
        <v>1531</v>
      </c>
      <c r="H283" t="s">
        <v>1542</v>
      </c>
      <c r="I283" t="s">
        <v>1550</v>
      </c>
      <c r="J283" t="s">
        <v>1554</v>
      </c>
      <c r="K283">
        <v>144365</v>
      </c>
      <c r="L283">
        <v>0</v>
      </c>
      <c r="M283">
        <v>19</v>
      </c>
      <c r="N283">
        <v>21</v>
      </c>
      <c r="O283" s="2">
        <v>43138</v>
      </c>
      <c r="P283">
        <v>1</v>
      </c>
      <c r="Q283">
        <v>2</v>
      </c>
      <c r="R283" t="s">
        <v>1558</v>
      </c>
      <c r="S283" t="s">
        <v>1558</v>
      </c>
      <c r="T283">
        <v>0</v>
      </c>
      <c r="U283">
        <v>3</v>
      </c>
    </row>
    <row r="284" spans="1:21" x14ac:dyDescent="0.3">
      <c r="A284">
        <v>10283</v>
      </c>
      <c r="B284" t="s">
        <v>302</v>
      </c>
      <c r="C284">
        <v>49</v>
      </c>
      <c r="D284" t="s">
        <v>1520</v>
      </c>
      <c r="E284" t="s">
        <v>1524</v>
      </c>
      <c r="F284" t="str" cm="1">
        <f t="array" ref="F284">_xlfn.IFS(
E284="Delhi","Delhi",
E284="Ahmedabad","Gujarat",
OR(E284="Mumbai",E284="Pune"),"Maharashtra",
E284="Chennai","Tamil Nadu",
E284="Hyderabad","Telangana",
E284="Kolkata","West Bengal",
E284="Bengaluru","Karnataka"
)</f>
        <v>Telangana</v>
      </c>
      <c r="G284" t="s">
        <v>1533</v>
      </c>
      <c r="H284" t="s">
        <v>1545</v>
      </c>
      <c r="I284" t="s">
        <v>1553</v>
      </c>
      <c r="J284" t="s">
        <v>1556</v>
      </c>
      <c r="K284">
        <v>86029</v>
      </c>
      <c r="L284">
        <v>3</v>
      </c>
      <c r="M284">
        <v>2</v>
      </c>
      <c r="N284">
        <v>4</v>
      </c>
      <c r="O284" s="2">
        <v>41029</v>
      </c>
      <c r="P284">
        <v>1</v>
      </c>
      <c r="Q284">
        <v>3</v>
      </c>
      <c r="R284" t="s">
        <v>1558</v>
      </c>
      <c r="S284" t="s">
        <v>1558</v>
      </c>
      <c r="T284">
        <v>0</v>
      </c>
      <c r="U284">
        <v>2</v>
      </c>
    </row>
    <row r="285" spans="1:21" x14ac:dyDescent="0.3">
      <c r="A285">
        <v>10284</v>
      </c>
      <c r="B285" t="s">
        <v>303</v>
      </c>
      <c r="C285">
        <v>46</v>
      </c>
      <c r="D285" t="s">
        <v>1520</v>
      </c>
      <c r="E285" t="s">
        <v>1525</v>
      </c>
      <c r="F285" t="str" cm="1">
        <f t="array" ref="F285">_xlfn.IFS(
E285="Delhi","Delhi",
E285="Ahmedabad","Gujarat",
OR(E285="Mumbai",E285="Pune"),"Maharashtra",
E285="Chennai","Tamil Nadu",
E285="Hyderabad","Telangana",
E285="Kolkata","West Bengal",
E285="Bengaluru","Karnataka"
)</f>
        <v>West Bengal</v>
      </c>
      <c r="G285" t="s">
        <v>1530</v>
      </c>
      <c r="H285" t="s">
        <v>1547</v>
      </c>
      <c r="I285" t="s">
        <v>1550</v>
      </c>
      <c r="J285" t="s">
        <v>1554</v>
      </c>
      <c r="K285">
        <v>167394</v>
      </c>
      <c r="L285">
        <v>1</v>
      </c>
      <c r="M285">
        <v>15</v>
      </c>
      <c r="N285">
        <v>17</v>
      </c>
      <c r="O285" s="2">
        <v>42483</v>
      </c>
      <c r="P285">
        <v>4</v>
      </c>
      <c r="Q285">
        <v>4</v>
      </c>
      <c r="R285" t="s">
        <v>1558</v>
      </c>
      <c r="S285" t="s">
        <v>1558</v>
      </c>
      <c r="T285">
        <v>1</v>
      </c>
      <c r="U285">
        <v>1</v>
      </c>
    </row>
    <row r="286" spans="1:21" x14ac:dyDescent="0.3">
      <c r="A286">
        <v>10285</v>
      </c>
      <c r="B286" t="s">
        <v>304</v>
      </c>
      <c r="C286">
        <v>27</v>
      </c>
      <c r="D286" t="s">
        <v>1520</v>
      </c>
      <c r="E286" t="s">
        <v>1526</v>
      </c>
      <c r="F286" t="str" cm="1">
        <f t="array" ref="F286">_xlfn.IFS(
E286="Delhi","Delhi",
E286="Ahmedabad","Gujarat",
OR(E286="Mumbai",E286="Pune"),"Maharashtra",
E286="Chennai","Tamil Nadu",
E286="Hyderabad","Telangana",
E286="Kolkata","West Bengal",
E286="Bengaluru","Karnataka"
)</f>
        <v>Maharashtra</v>
      </c>
      <c r="G286" t="s">
        <v>1531</v>
      </c>
      <c r="H286" t="s">
        <v>1536</v>
      </c>
      <c r="I286" t="s">
        <v>1552</v>
      </c>
      <c r="J286" t="s">
        <v>1556</v>
      </c>
      <c r="K286">
        <v>148948</v>
      </c>
      <c r="L286">
        <v>2</v>
      </c>
      <c r="M286">
        <v>6</v>
      </c>
      <c r="N286">
        <v>9</v>
      </c>
      <c r="O286" s="2">
        <v>43555</v>
      </c>
      <c r="P286">
        <v>2</v>
      </c>
      <c r="Q286">
        <v>3</v>
      </c>
      <c r="R286" t="s">
        <v>1557</v>
      </c>
      <c r="S286" t="s">
        <v>1558</v>
      </c>
      <c r="T286">
        <v>0</v>
      </c>
      <c r="U286">
        <v>2</v>
      </c>
    </row>
    <row r="287" spans="1:21" x14ac:dyDescent="0.3">
      <c r="A287">
        <v>10286</v>
      </c>
      <c r="B287" t="s">
        <v>305</v>
      </c>
      <c r="C287">
        <v>48</v>
      </c>
      <c r="D287" t="s">
        <v>1521</v>
      </c>
      <c r="E287" t="s">
        <v>1522</v>
      </c>
      <c r="F287" t="str" cm="1">
        <f t="array" ref="F287">_xlfn.IFS(
E287="Delhi","Delhi",
E287="Ahmedabad","Gujarat",
OR(E287="Mumbai",E287="Pune"),"Maharashtra",
E287="Chennai","Tamil Nadu",
E287="Hyderabad","Telangana",
E287="Kolkata","West Bengal",
E287="Bengaluru","Karnataka"
)</f>
        <v>Maharashtra</v>
      </c>
      <c r="G287" t="s">
        <v>1530</v>
      </c>
      <c r="H287" t="s">
        <v>1535</v>
      </c>
      <c r="I287" t="s">
        <v>1553</v>
      </c>
      <c r="J287" t="s">
        <v>1555</v>
      </c>
      <c r="K287">
        <v>28949</v>
      </c>
      <c r="L287">
        <v>4</v>
      </c>
      <c r="M287">
        <v>5</v>
      </c>
      <c r="N287">
        <v>9</v>
      </c>
      <c r="O287" s="2">
        <v>41889</v>
      </c>
      <c r="P287">
        <v>2</v>
      </c>
      <c r="Q287">
        <v>3</v>
      </c>
      <c r="R287" t="s">
        <v>1558</v>
      </c>
      <c r="S287" t="s">
        <v>1558</v>
      </c>
      <c r="T287">
        <v>6</v>
      </c>
      <c r="U287">
        <v>1</v>
      </c>
    </row>
    <row r="288" spans="1:21" x14ac:dyDescent="0.3">
      <c r="A288">
        <v>10287</v>
      </c>
      <c r="B288" t="s">
        <v>306</v>
      </c>
      <c r="C288">
        <v>52</v>
      </c>
      <c r="D288" t="s">
        <v>1520</v>
      </c>
      <c r="E288" t="s">
        <v>1526</v>
      </c>
      <c r="F288" t="str" cm="1">
        <f t="array" ref="F288">_xlfn.IFS(
E288="Delhi","Delhi",
E288="Ahmedabad","Gujarat",
OR(E288="Mumbai",E288="Pune"),"Maharashtra",
E288="Chennai","Tamil Nadu",
E288="Hyderabad","Telangana",
E288="Kolkata","West Bengal",
E288="Bengaluru","Karnataka"
)</f>
        <v>Maharashtra</v>
      </c>
      <c r="G288" t="s">
        <v>1531</v>
      </c>
      <c r="H288" t="s">
        <v>1542</v>
      </c>
      <c r="I288" t="s">
        <v>1551</v>
      </c>
      <c r="J288" t="s">
        <v>1556</v>
      </c>
      <c r="K288">
        <v>113715</v>
      </c>
      <c r="L288">
        <v>1</v>
      </c>
      <c r="M288">
        <v>24</v>
      </c>
      <c r="N288">
        <v>24</v>
      </c>
      <c r="O288" s="2">
        <v>41398</v>
      </c>
      <c r="P288">
        <v>3</v>
      </c>
      <c r="Q288">
        <v>5</v>
      </c>
      <c r="R288" t="s">
        <v>1558</v>
      </c>
      <c r="S288" t="s">
        <v>1558</v>
      </c>
      <c r="T288">
        <v>6</v>
      </c>
      <c r="U288">
        <v>3</v>
      </c>
    </row>
    <row r="289" spans="1:21" x14ac:dyDescent="0.3">
      <c r="A289">
        <v>10288</v>
      </c>
      <c r="B289" t="s">
        <v>307</v>
      </c>
      <c r="C289">
        <v>33</v>
      </c>
      <c r="D289" t="s">
        <v>1520</v>
      </c>
      <c r="E289" t="s">
        <v>1529</v>
      </c>
      <c r="F289" t="str" cm="1">
        <f t="array" ref="F289">_xlfn.IFS(
E289="Delhi","Delhi",
E289="Ahmedabad","Gujarat",
OR(E289="Mumbai",E289="Pune"),"Maharashtra",
E289="Chennai","Tamil Nadu",
E289="Hyderabad","Telangana",
E289="Kolkata","West Bengal",
E289="Bengaluru","Karnataka"
)</f>
        <v>Gujarat</v>
      </c>
      <c r="G289" t="s">
        <v>1534</v>
      </c>
      <c r="H289" t="s">
        <v>1539</v>
      </c>
      <c r="I289" t="s">
        <v>1552</v>
      </c>
      <c r="J289" t="s">
        <v>1555</v>
      </c>
      <c r="K289">
        <v>124029</v>
      </c>
      <c r="L289">
        <v>3</v>
      </c>
      <c r="M289">
        <v>11</v>
      </c>
      <c r="N289">
        <v>13</v>
      </c>
      <c r="O289" s="2">
        <v>42962</v>
      </c>
      <c r="P289">
        <v>2</v>
      </c>
      <c r="Q289">
        <v>5</v>
      </c>
      <c r="R289" t="s">
        <v>1558</v>
      </c>
      <c r="S289" t="s">
        <v>1558</v>
      </c>
      <c r="T289">
        <v>1</v>
      </c>
      <c r="U289">
        <v>3</v>
      </c>
    </row>
    <row r="290" spans="1:21" x14ac:dyDescent="0.3">
      <c r="A290">
        <v>10289</v>
      </c>
      <c r="B290" t="s">
        <v>308</v>
      </c>
      <c r="C290">
        <v>50</v>
      </c>
      <c r="D290" t="s">
        <v>1521</v>
      </c>
      <c r="E290" t="s">
        <v>1524</v>
      </c>
      <c r="F290" t="str" cm="1">
        <f t="array" ref="F290">_xlfn.IFS(
E290="Delhi","Delhi",
E290="Ahmedabad","Gujarat",
OR(E290="Mumbai",E290="Pune"),"Maharashtra",
E290="Chennai","Tamil Nadu",
E290="Hyderabad","Telangana",
E290="Kolkata","West Bengal",
E290="Bengaluru","Karnataka"
)</f>
        <v>Telangana</v>
      </c>
      <c r="G290" t="s">
        <v>1533</v>
      </c>
      <c r="H290" t="s">
        <v>1538</v>
      </c>
      <c r="I290" t="s">
        <v>1552</v>
      </c>
      <c r="J290" t="s">
        <v>1556</v>
      </c>
      <c r="K290">
        <v>170364</v>
      </c>
      <c r="L290">
        <v>0</v>
      </c>
      <c r="M290">
        <v>5</v>
      </c>
      <c r="N290">
        <v>6</v>
      </c>
      <c r="O290" s="2">
        <v>45260</v>
      </c>
      <c r="P290">
        <v>4</v>
      </c>
      <c r="Q290">
        <v>2</v>
      </c>
      <c r="R290" t="s">
        <v>1557</v>
      </c>
      <c r="S290" t="s">
        <v>1558</v>
      </c>
      <c r="T290">
        <v>0</v>
      </c>
      <c r="U290">
        <v>3</v>
      </c>
    </row>
    <row r="291" spans="1:21" x14ac:dyDescent="0.3">
      <c r="A291">
        <v>10290</v>
      </c>
      <c r="B291" t="s">
        <v>309</v>
      </c>
      <c r="C291">
        <v>41</v>
      </c>
      <c r="D291" t="s">
        <v>1520</v>
      </c>
      <c r="E291" t="s">
        <v>1528</v>
      </c>
      <c r="F291" t="str" cm="1">
        <f t="array" ref="F291">_xlfn.IFS(
E291="Delhi","Delhi",
E291="Ahmedabad","Gujarat",
OR(E291="Mumbai",E291="Pune"),"Maharashtra",
E291="Chennai","Tamil Nadu",
E291="Hyderabad","Telangana",
E291="Kolkata","West Bengal",
E291="Bengaluru","Karnataka"
)</f>
        <v>Delhi</v>
      </c>
      <c r="G291" t="s">
        <v>1532</v>
      </c>
      <c r="H291" t="s">
        <v>1549</v>
      </c>
      <c r="I291" t="s">
        <v>1552</v>
      </c>
      <c r="J291" t="s">
        <v>1556</v>
      </c>
      <c r="K291">
        <v>166284</v>
      </c>
      <c r="L291">
        <v>3</v>
      </c>
      <c r="M291">
        <v>12</v>
      </c>
      <c r="N291">
        <v>15</v>
      </c>
      <c r="O291" s="2">
        <v>45202</v>
      </c>
      <c r="P291">
        <v>3</v>
      </c>
      <c r="Q291">
        <v>1</v>
      </c>
      <c r="R291" t="s">
        <v>1558</v>
      </c>
      <c r="S291" t="s">
        <v>1558</v>
      </c>
      <c r="T291">
        <v>0</v>
      </c>
      <c r="U291">
        <v>1</v>
      </c>
    </row>
    <row r="292" spans="1:21" x14ac:dyDescent="0.3">
      <c r="A292">
        <v>10291</v>
      </c>
      <c r="B292" t="s">
        <v>310</v>
      </c>
      <c r="C292">
        <v>32</v>
      </c>
      <c r="D292" t="s">
        <v>1520</v>
      </c>
      <c r="E292" t="s">
        <v>1525</v>
      </c>
      <c r="F292" t="str" cm="1">
        <f t="array" ref="F292">_xlfn.IFS(
E292="Delhi","Delhi",
E292="Ahmedabad","Gujarat",
OR(E292="Mumbai",E292="Pune"),"Maharashtra",
E292="Chennai","Tamil Nadu",
E292="Hyderabad","Telangana",
E292="Kolkata","West Bengal",
E292="Bengaluru","Karnataka"
)</f>
        <v>West Bengal</v>
      </c>
      <c r="G292" t="s">
        <v>1530</v>
      </c>
      <c r="H292" t="s">
        <v>1535</v>
      </c>
      <c r="I292" t="s">
        <v>1553</v>
      </c>
      <c r="J292" t="s">
        <v>1555</v>
      </c>
      <c r="K292">
        <v>77973</v>
      </c>
      <c r="L292">
        <v>4</v>
      </c>
      <c r="M292">
        <v>1</v>
      </c>
      <c r="N292">
        <v>8</v>
      </c>
      <c r="O292" s="2">
        <v>42478</v>
      </c>
      <c r="P292">
        <v>3</v>
      </c>
      <c r="Q292">
        <v>1</v>
      </c>
      <c r="R292" t="s">
        <v>1557</v>
      </c>
      <c r="S292" t="s">
        <v>1558</v>
      </c>
      <c r="T292">
        <v>2</v>
      </c>
      <c r="U292">
        <v>2</v>
      </c>
    </row>
    <row r="293" spans="1:21" x14ac:dyDescent="0.3">
      <c r="A293">
        <v>10292</v>
      </c>
      <c r="B293" t="s">
        <v>311</v>
      </c>
      <c r="C293">
        <v>25</v>
      </c>
      <c r="D293" t="s">
        <v>1520</v>
      </c>
      <c r="E293" t="s">
        <v>1525</v>
      </c>
      <c r="F293" t="str" cm="1">
        <f t="array" ref="F293">_xlfn.IFS(
E293="Delhi","Delhi",
E293="Ahmedabad","Gujarat",
OR(E293="Mumbai",E293="Pune"),"Maharashtra",
E293="Chennai","Tamil Nadu",
E293="Hyderabad","Telangana",
E293="Kolkata","West Bengal",
E293="Bengaluru","Karnataka"
)</f>
        <v>West Bengal</v>
      </c>
      <c r="G293" t="s">
        <v>1532</v>
      </c>
      <c r="H293" t="s">
        <v>1548</v>
      </c>
      <c r="I293" t="s">
        <v>1552</v>
      </c>
      <c r="J293" t="s">
        <v>1555</v>
      </c>
      <c r="K293">
        <v>79719</v>
      </c>
      <c r="L293">
        <v>0</v>
      </c>
      <c r="M293">
        <v>7</v>
      </c>
      <c r="N293">
        <v>7</v>
      </c>
      <c r="O293" s="2">
        <v>44743</v>
      </c>
      <c r="P293">
        <v>3</v>
      </c>
      <c r="Q293">
        <v>5</v>
      </c>
      <c r="R293" t="s">
        <v>1558</v>
      </c>
      <c r="S293" t="s">
        <v>1557</v>
      </c>
      <c r="T293">
        <v>0</v>
      </c>
      <c r="U293">
        <v>1</v>
      </c>
    </row>
    <row r="294" spans="1:21" x14ac:dyDescent="0.3">
      <c r="A294">
        <v>10293</v>
      </c>
      <c r="B294" t="s">
        <v>312</v>
      </c>
      <c r="C294">
        <v>34</v>
      </c>
      <c r="D294" t="s">
        <v>1520</v>
      </c>
      <c r="E294" t="s">
        <v>1527</v>
      </c>
      <c r="F294" t="str" cm="1">
        <f t="array" ref="F294">_xlfn.IFS(
E294="Delhi","Delhi",
E294="Ahmedabad","Gujarat",
OR(E294="Mumbai",E294="Pune"),"Maharashtra",
E294="Chennai","Tamil Nadu",
E294="Hyderabad","Telangana",
E294="Kolkata","West Bengal",
E294="Bengaluru","Karnataka"
)</f>
        <v>Karnataka</v>
      </c>
      <c r="G294" t="s">
        <v>1533</v>
      </c>
      <c r="H294" t="s">
        <v>1545</v>
      </c>
      <c r="I294" t="s">
        <v>1551</v>
      </c>
      <c r="J294" t="s">
        <v>1555</v>
      </c>
      <c r="K294">
        <v>51535</v>
      </c>
      <c r="L294">
        <v>4</v>
      </c>
      <c r="M294">
        <v>7</v>
      </c>
      <c r="N294">
        <v>15</v>
      </c>
      <c r="O294" s="2">
        <v>44065</v>
      </c>
      <c r="P294">
        <v>4</v>
      </c>
      <c r="Q294">
        <v>1</v>
      </c>
      <c r="R294" t="s">
        <v>1557</v>
      </c>
      <c r="S294" t="s">
        <v>1558</v>
      </c>
      <c r="T294">
        <v>6</v>
      </c>
      <c r="U294">
        <v>3</v>
      </c>
    </row>
    <row r="295" spans="1:21" x14ac:dyDescent="0.3">
      <c r="A295">
        <v>10294</v>
      </c>
      <c r="B295" t="s">
        <v>313</v>
      </c>
      <c r="C295">
        <v>48</v>
      </c>
      <c r="D295" t="s">
        <v>1520</v>
      </c>
      <c r="E295" t="s">
        <v>1529</v>
      </c>
      <c r="F295" t="str" cm="1">
        <f t="array" ref="F295">_xlfn.IFS(
E295="Delhi","Delhi",
E295="Ahmedabad","Gujarat",
OR(E295="Mumbai",E295="Pune"),"Maharashtra",
E295="Chennai","Tamil Nadu",
E295="Hyderabad","Telangana",
E295="Kolkata","West Bengal",
E295="Bengaluru","Karnataka"
)</f>
        <v>Gujarat</v>
      </c>
      <c r="G295" t="s">
        <v>1534</v>
      </c>
      <c r="H295" t="s">
        <v>1539</v>
      </c>
      <c r="I295" t="s">
        <v>1552</v>
      </c>
      <c r="J295" t="s">
        <v>1556</v>
      </c>
      <c r="K295">
        <v>68728</v>
      </c>
      <c r="L295">
        <v>4</v>
      </c>
      <c r="M295">
        <v>25</v>
      </c>
      <c r="N295">
        <v>27</v>
      </c>
      <c r="O295" s="2">
        <v>44198</v>
      </c>
      <c r="P295">
        <v>3</v>
      </c>
      <c r="Q295">
        <v>3</v>
      </c>
      <c r="R295" t="s">
        <v>1558</v>
      </c>
      <c r="S295" t="s">
        <v>1558</v>
      </c>
      <c r="T295">
        <v>3</v>
      </c>
      <c r="U295">
        <v>4</v>
      </c>
    </row>
    <row r="296" spans="1:21" x14ac:dyDescent="0.3">
      <c r="A296">
        <v>10295</v>
      </c>
      <c r="B296" t="s">
        <v>314</v>
      </c>
      <c r="C296">
        <v>36</v>
      </c>
      <c r="D296" t="s">
        <v>1520</v>
      </c>
      <c r="E296" t="s">
        <v>1525</v>
      </c>
      <c r="F296" t="str" cm="1">
        <f t="array" ref="F296">_xlfn.IFS(
E296="Delhi","Delhi",
E296="Ahmedabad","Gujarat",
OR(E296="Mumbai",E296="Pune"),"Maharashtra",
E296="Chennai","Tamil Nadu",
E296="Hyderabad","Telangana",
E296="Kolkata","West Bengal",
E296="Bengaluru","Karnataka"
)</f>
        <v>West Bengal</v>
      </c>
      <c r="G296" t="s">
        <v>1533</v>
      </c>
      <c r="H296" t="s">
        <v>1538</v>
      </c>
      <c r="I296" t="s">
        <v>1550</v>
      </c>
      <c r="J296" t="s">
        <v>1555</v>
      </c>
      <c r="K296">
        <v>123320</v>
      </c>
      <c r="L296">
        <v>0</v>
      </c>
      <c r="M296">
        <v>17</v>
      </c>
      <c r="N296">
        <v>18</v>
      </c>
      <c r="O296" s="2">
        <v>43858</v>
      </c>
      <c r="P296">
        <v>3</v>
      </c>
      <c r="Q296">
        <v>5</v>
      </c>
      <c r="R296" t="s">
        <v>1558</v>
      </c>
      <c r="S296" t="s">
        <v>1558</v>
      </c>
      <c r="T296">
        <v>0</v>
      </c>
      <c r="U296">
        <v>2</v>
      </c>
    </row>
    <row r="297" spans="1:21" x14ac:dyDescent="0.3">
      <c r="A297">
        <v>10296</v>
      </c>
      <c r="B297" t="s">
        <v>315</v>
      </c>
      <c r="C297">
        <v>40</v>
      </c>
      <c r="D297" t="s">
        <v>1520</v>
      </c>
      <c r="E297" t="s">
        <v>1528</v>
      </c>
      <c r="F297" t="str" cm="1">
        <f t="array" ref="F297">_xlfn.IFS(
E297="Delhi","Delhi",
E297="Ahmedabad","Gujarat",
OR(E297="Mumbai",E297="Pune"),"Maharashtra",
E297="Chennai","Tamil Nadu",
E297="Hyderabad","Telangana",
E297="Kolkata","West Bengal",
E297="Bengaluru","Karnataka"
)</f>
        <v>Delhi</v>
      </c>
      <c r="G297" t="s">
        <v>1533</v>
      </c>
      <c r="H297" t="s">
        <v>1545</v>
      </c>
      <c r="I297" t="s">
        <v>1550</v>
      </c>
      <c r="J297" t="s">
        <v>1554</v>
      </c>
      <c r="K297">
        <v>81314</v>
      </c>
      <c r="L297">
        <v>3</v>
      </c>
      <c r="M297">
        <v>10</v>
      </c>
      <c r="N297">
        <v>10</v>
      </c>
      <c r="O297" s="2">
        <v>43169</v>
      </c>
      <c r="P297">
        <v>3</v>
      </c>
      <c r="Q297">
        <v>2</v>
      </c>
      <c r="R297" t="s">
        <v>1558</v>
      </c>
      <c r="S297" t="s">
        <v>1558</v>
      </c>
      <c r="T297">
        <v>1</v>
      </c>
      <c r="U297">
        <v>3</v>
      </c>
    </row>
    <row r="298" spans="1:21" x14ac:dyDescent="0.3">
      <c r="A298">
        <v>10297</v>
      </c>
      <c r="B298" t="s">
        <v>316</v>
      </c>
      <c r="C298">
        <v>36</v>
      </c>
      <c r="D298" t="s">
        <v>1520</v>
      </c>
      <c r="E298" t="s">
        <v>1526</v>
      </c>
      <c r="F298" t="str" cm="1">
        <f t="array" ref="F298">_xlfn.IFS(
E298="Delhi","Delhi",
E298="Ahmedabad","Gujarat",
OR(E298="Mumbai",E298="Pune"),"Maharashtra",
E298="Chennai","Tamil Nadu",
E298="Hyderabad","Telangana",
E298="Kolkata","West Bengal",
E298="Bengaluru","Karnataka"
)</f>
        <v>Maharashtra</v>
      </c>
      <c r="G298" t="s">
        <v>1533</v>
      </c>
      <c r="H298" t="s">
        <v>1538</v>
      </c>
      <c r="I298" t="s">
        <v>1552</v>
      </c>
      <c r="J298" t="s">
        <v>1556</v>
      </c>
      <c r="K298">
        <v>92172</v>
      </c>
      <c r="L298">
        <v>1</v>
      </c>
      <c r="M298">
        <v>9</v>
      </c>
      <c r="N298">
        <v>10</v>
      </c>
      <c r="O298" s="2">
        <v>44184</v>
      </c>
      <c r="P298">
        <v>4</v>
      </c>
      <c r="Q298">
        <v>5</v>
      </c>
      <c r="R298" t="s">
        <v>1558</v>
      </c>
      <c r="S298" t="s">
        <v>1558</v>
      </c>
      <c r="T298">
        <v>6</v>
      </c>
      <c r="U298">
        <v>1</v>
      </c>
    </row>
    <row r="299" spans="1:21" x14ac:dyDescent="0.3">
      <c r="A299">
        <v>10298</v>
      </c>
      <c r="B299" t="s">
        <v>317</v>
      </c>
      <c r="C299">
        <v>40</v>
      </c>
      <c r="D299" t="s">
        <v>1520</v>
      </c>
      <c r="E299" t="s">
        <v>1525</v>
      </c>
      <c r="F299" t="str" cm="1">
        <f t="array" ref="F299">_xlfn.IFS(
E299="Delhi","Delhi",
E299="Ahmedabad","Gujarat",
OR(E299="Mumbai",E299="Pune"),"Maharashtra",
E299="Chennai","Tamil Nadu",
E299="Hyderabad","Telangana",
E299="Kolkata","West Bengal",
E299="Bengaluru","Karnataka"
)</f>
        <v>West Bengal</v>
      </c>
      <c r="G299" t="s">
        <v>1532</v>
      </c>
      <c r="H299" t="s">
        <v>1548</v>
      </c>
      <c r="I299" t="s">
        <v>1553</v>
      </c>
      <c r="J299" t="s">
        <v>1554</v>
      </c>
      <c r="K299">
        <v>176069</v>
      </c>
      <c r="L299">
        <v>1</v>
      </c>
      <c r="M299">
        <v>12</v>
      </c>
      <c r="N299">
        <v>13</v>
      </c>
      <c r="O299" s="2">
        <v>41367</v>
      </c>
      <c r="P299">
        <v>1</v>
      </c>
      <c r="Q299">
        <v>4</v>
      </c>
      <c r="R299" t="s">
        <v>1558</v>
      </c>
      <c r="S299" t="s">
        <v>1558</v>
      </c>
      <c r="T299">
        <v>0</v>
      </c>
      <c r="U299">
        <v>3</v>
      </c>
    </row>
    <row r="300" spans="1:21" x14ac:dyDescent="0.3">
      <c r="A300">
        <v>10299</v>
      </c>
      <c r="B300" t="s">
        <v>318</v>
      </c>
      <c r="C300">
        <v>41</v>
      </c>
      <c r="D300" t="s">
        <v>1520</v>
      </c>
      <c r="E300" t="s">
        <v>1525</v>
      </c>
      <c r="F300" t="str" cm="1">
        <f t="array" ref="F300">_xlfn.IFS(
E300="Delhi","Delhi",
E300="Ahmedabad","Gujarat",
OR(E300="Mumbai",E300="Pune"),"Maharashtra",
E300="Chennai","Tamil Nadu",
E300="Hyderabad","Telangana",
E300="Kolkata","West Bengal",
E300="Bengaluru","Karnataka"
)</f>
        <v>West Bengal</v>
      </c>
      <c r="G300" t="s">
        <v>1532</v>
      </c>
      <c r="H300" t="s">
        <v>1549</v>
      </c>
      <c r="I300" t="s">
        <v>1553</v>
      </c>
      <c r="J300" t="s">
        <v>1555</v>
      </c>
      <c r="K300">
        <v>110676</v>
      </c>
      <c r="L300">
        <v>4</v>
      </c>
      <c r="M300">
        <v>16</v>
      </c>
      <c r="N300">
        <v>19</v>
      </c>
      <c r="O300" s="2">
        <v>42163</v>
      </c>
      <c r="P300">
        <v>1</v>
      </c>
      <c r="Q300">
        <v>2</v>
      </c>
      <c r="R300" t="s">
        <v>1557</v>
      </c>
      <c r="S300" t="s">
        <v>1558</v>
      </c>
      <c r="T300">
        <v>3</v>
      </c>
      <c r="U300">
        <v>3</v>
      </c>
    </row>
    <row r="301" spans="1:21" x14ac:dyDescent="0.3">
      <c r="A301">
        <v>10300</v>
      </c>
      <c r="B301" t="s">
        <v>319</v>
      </c>
      <c r="C301">
        <v>29</v>
      </c>
      <c r="D301" t="s">
        <v>1521</v>
      </c>
      <c r="E301" t="s">
        <v>1525</v>
      </c>
      <c r="F301" t="str" cm="1">
        <f t="array" ref="F301">_xlfn.IFS(
E301="Delhi","Delhi",
E301="Ahmedabad","Gujarat",
OR(E301="Mumbai",E301="Pune"),"Maharashtra",
E301="Chennai","Tamil Nadu",
E301="Hyderabad","Telangana",
E301="Kolkata","West Bengal",
E301="Bengaluru","Karnataka"
)</f>
        <v>West Bengal</v>
      </c>
      <c r="G301" t="s">
        <v>1534</v>
      </c>
      <c r="H301" t="s">
        <v>1540</v>
      </c>
      <c r="I301" t="s">
        <v>1551</v>
      </c>
      <c r="J301" t="s">
        <v>1554</v>
      </c>
      <c r="K301">
        <v>46638</v>
      </c>
      <c r="L301">
        <v>3</v>
      </c>
      <c r="M301">
        <v>7</v>
      </c>
      <c r="N301">
        <v>7</v>
      </c>
      <c r="O301" s="2">
        <v>45399</v>
      </c>
      <c r="P301">
        <v>2</v>
      </c>
      <c r="Q301">
        <v>4</v>
      </c>
      <c r="R301" t="s">
        <v>1558</v>
      </c>
      <c r="S301" t="s">
        <v>1558</v>
      </c>
      <c r="T301">
        <v>3</v>
      </c>
      <c r="U301">
        <v>2</v>
      </c>
    </row>
    <row r="302" spans="1:21" x14ac:dyDescent="0.3">
      <c r="A302">
        <v>10301</v>
      </c>
      <c r="B302" t="s">
        <v>320</v>
      </c>
      <c r="C302">
        <v>54</v>
      </c>
      <c r="D302" t="s">
        <v>1520</v>
      </c>
      <c r="E302" t="s">
        <v>1526</v>
      </c>
      <c r="F302" t="str" cm="1">
        <f t="array" ref="F302">_xlfn.IFS(
E302="Delhi","Delhi",
E302="Ahmedabad","Gujarat",
OR(E302="Mumbai",E302="Pune"),"Maharashtra",
E302="Chennai","Tamil Nadu",
E302="Hyderabad","Telangana",
E302="Kolkata","West Bengal",
E302="Bengaluru","Karnataka"
)</f>
        <v>Maharashtra</v>
      </c>
      <c r="G302" t="s">
        <v>1532</v>
      </c>
      <c r="H302" t="s">
        <v>1548</v>
      </c>
      <c r="I302" t="s">
        <v>1550</v>
      </c>
      <c r="J302" t="s">
        <v>1555</v>
      </c>
      <c r="K302">
        <v>88521</v>
      </c>
      <c r="L302">
        <v>3</v>
      </c>
      <c r="M302">
        <v>2</v>
      </c>
      <c r="N302">
        <v>6</v>
      </c>
      <c r="O302" s="2">
        <v>44432</v>
      </c>
      <c r="P302">
        <v>4</v>
      </c>
      <c r="Q302">
        <v>3</v>
      </c>
      <c r="R302" t="s">
        <v>1558</v>
      </c>
      <c r="S302" t="s">
        <v>1558</v>
      </c>
      <c r="T302">
        <v>2</v>
      </c>
      <c r="U302">
        <v>2</v>
      </c>
    </row>
    <row r="303" spans="1:21" x14ac:dyDescent="0.3">
      <c r="A303">
        <v>10302</v>
      </c>
      <c r="B303" t="s">
        <v>321</v>
      </c>
      <c r="C303">
        <v>22</v>
      </c>
      <c r="D303" t="s">
        <v>1521</v>
      </c>
      <c r="E303" t="s">
        <v>1527</v>
      </c>
      <c r="F303" t="str" cm="1">
        <f t="array" ref="F303">_xlfn.IFS(
E303="Delhi","Delhi",
E303="Ahmedabad","Gujarat",
OR(E303="Mumbai",E303="Pune"),"Maharashtra",
E303="Chennai","Tamil Nadu",
E303="Hyderabad","Telangana",
E303="Kolkata","West Bengal",
E303="Bengaluru","Karnataka"
)</f>
        <v>Karnataka</v>
      </c>
      <c r="G303" t="s">
        <v>1533</v>
      </c>
      <c r="H303" t="s">
        <v>1546</v>
      </c>
      <c r="I303" t="s">
        <v>1551</v>
      </c>
      <c r="J303" t="s">
        <v>1555</v>
      </c>
      <c r="K303">
        <v>69369</v>
      </c>
      <c r="L303">
        <v>2</v>
      </c>
      <c r="M303">
        <v>2</v>
      </c>
      <c r="N303">
        <v>4</v>
      </c>
      <c r="O303" s="2">
        <v>42103</v>
      </c>
      <c r="P303">
        <v>2</v>
      </c>
      <c r="Q303">
        <v>1</v>
      </c>
      <c r="R303" t="s">
        <v>1558</v>
      </c>
      <c r="S303" t="s">
        <v>1558</v>
      </c>
      <c r="T303">
        <v>0</v>
      </c>
      <c r="U303">
        <v>1</v>
      </c>
    </row>
    <row r="304" spans="1:21" x14ac:dyDescent="0.3">
      <c r="A304">
        <v>10303</v>
      </c>
      <c r="B304" t="s">
        <v>322</v>
      </c>
      <c r="C304">
        <v>30</v>
      </c>
      <c r="D304" t="s">
        <v>1521</v>
      </c>
      <c r="E304" t="s">
        <v>1527</v>
      </c>
      <c r="F304" t="str" cm="1">
        <f t="array" ref="F304">_xlfn.IFS(
E304="Delhi","Delhi",
E304="Ahmedabad","Gujarat",
OR(E304="Mumbai",E304="Pune"),"Maharashtra",
E304="Chennai","Tamil Nadu",
E304="Hyderabad","Telangana",
E304="Kolkata","West Bengal",
E304="Bengaluru","Karnataka"
)</f>
        <v>Karnataka</v>
      </c>
      <c r="G304" t="s">
        <v>1531</v>
      </c>
      <c r="H304" t="s">
        <v>1541</v>
      </c>
      <c r="I304" t="s">
        <v>1551</v>
      </c>
      <c r="J304" t="s">
        <v>1554</v>
      </c>
      <c r="K304">
        <v>28600</v>
      </c>
      <c r="L304">
        <v>4</v>
      </c>
      <c r="M304">
        <v>5</v>
      </c>
      <c r="N304">
        <v>6</v>
      </c>
      <c r="O304" s="2">
        <v>43408</v>
      </c>
      <c r="P304">
        <v>3</v>
      </c>
      <c r="Q304">
        <v>5</v>
      </c>
      <c r="R304" t="s">
        <v>1558</v>
      </c>
      <c r="S304" t="s">
        <v>1557</v>
      </c>
      <c r="T304">
        <v>3</v>
      </c>
      <c r="U304">
        <v>2</v>
      </c>
    </row>
    <row r="305" spans="1:21" x14ac:dyDescent="0.3">
      <c r="A305">
        <v>10304</v>
      </c>
      <c r="B305" t="s">
        <v>323</v>
      </c>
      <c r="C305">
        <v>58</v>
      </c>
      <c r="D305" t="s">
        <v>1520</v>
      </c>
      <c r="E305" t="s">
        <v>1524</v>
      </c>
      <c r="F305" t="str" cm="1">
        <f t="array" ref="F305">_xlfn.IFS(
E305="Delhi","Delhi",
E305="Ahmedabad","Gujarat",
OR(E305="Mumbai",E305="Pune"),"Maharashtra",
E305="Chennai","Tamil Nadu",
E305="Hyderabad","Telangana",
E305="Kolkata","West Bengal",
E305="Bengaluru","Karnataka"
)</f>
        <v>Telangana</v>
      </c>
      <c r="G305" t="s">
        <v>1530</v>
      </c>
      <c r="H305" t="s">
        <v>1547</v>
      </c>
      <c r="I305" t="s">
        <v>1550</v>
      </c>
      <c r="J305" t="s">
        <v>1556</v>
      </c>
      <c r="K305">
        <v>91966</v>
      </c>
      <c r="L305">
        <v>0</v>
      </c>
      <c r="M305">
        <v>5</v>
      </c>
      <c r="N305">
        <v>5</v>
      </c>
      <c r="O305" s="2">
        <v>43235</v>
      </c>
      <c r="P305">
        <v>1</v>
      </c>
      <c r="Q305">
        <v>4</v>
      </c>
      <c r="R305" t="s">
        <v>1557</v>
      </c>
      <c r="S305" t="s">
        <v>1558</v>
      </c>
      <c r="T305">
        <v>5</v>
      </c>
      <c r="U305">
        <v>3</v>
      </c>
    </row>
    <row r="306" spans="1:21" x14ac:dyDescent="0.3">
      <c r="A306">
        <v>10305</v>
      </c>
      <c r="B306" t="s">
        <v>324</v>
      </c>
      <c r="C306">
        <v>22</v>
      </c>
      <c r="D306" t="s">
        <v>1521</v>
      </c>
      <c r="E306" t="s">
        <v>1523</v>
      </c>
      <c r="F306" t="str" cm="1">
        <f t="array" ref="F306">_xlfn.IFS(
E306="Delhi","Delhi",
E306="Ahmedabad","Gujarat",
OR(E306="Mumbai",E306="Pune"),"Maharashtra",
E306="Chennai","Tamil Nadu",
E306="Hyderabad","Telangana",
E306="Kolkata","West Bengal",
E306="Bengaluru","Karnataka"
)</f>
        <v>Tamil Nadu</v>
      </c>
      <c r="G306" t="s">
        <v>1533</v>
      </c>
      <c r="H306" t="s">
        <v>1545</v>
      </c>
      <c r="I306" t="s">
        <v>1553</v>
      </c>
      <c r="J306" t="s">
        <v>1555</v>
      </c>
      <c r="K306">
        <v>126324</v>
      </c>
      <c r="L306">
        <v>4</v>
      </c>
      <c r="M306">
        <v>1</v>
      </c>
      <c r="N306">
        <v>4</v>
      </c>
      <c r="O306" s="2">
        <v>45074</v>
      </c>
      <c r="P306">
        <v>1</v>
      </c>
      <c r="Q306">
        <v>2</v>
      </c>
      <c r="R306" t="s">
        <v>1558</v>
      </c>
      <c r="S306" t="s">
        <v>1557</v>
      </c>
      <c r="T306">
        <v>1</v>
      </c>
      <c r="U306">
        <v>4</v>
      </c>
    </row>
    <row r="307" spans="1:21" x14ac:dyDescent="0.3">
      <c r="A307">
        <v>10306</v>
      </c>
      <c r="B307" t="s">
        <v>325</v>
      </c>
      <c r="C307">
        <v>22</v>
      </c>
      <c r="D307" t="s">
        <v>1520</v>
      </c>
      <c r="E307" t="s">
        <v>1522</v>
      </c>
      <c r="F307" t="str" cm="1">
        <f t="array" ref="F307">_xlfn.IFS(
E307="Delhi","Delhi",
E307="Ahmedabad","Gujarat",
OR(E307="Mumbai",E307="Pune"),"Maharashtra",
E307="Chennai","Tamil Nadu",
E307="Hyderabad","Telangana",
E307="Kolkata","West Bengal",
E307="Bengaluru","Karnataka"
)</f>
        <v>Maharashtra</v>
      </c>
      <c r="G307" t="s">
        <v>1532</v>
      </c>
      <c r="H307" t="s">
        <v>1548</v>
      </c>
      <c r="I307" t="s">
        <v>1552</v>
      </c>
      <c r="J307" t="s">
        <v>1555</v>
      </c>
      <c r="K307">
        <v>89852</v>
      </c>
      <c r="L307">
        <v>2</v>
      </c>
      <c r="M307">
        <v>4</v>
      </c>
      <c r="N307">
        <v>4</v>
      </c>
      <c r="O307" s="2">
        <v>43641</v>
      </c>
      <c r="P307">
        <v>3</v>
      </c>
      <c r="Q307">
        <v>3</v>
      </c>
      <c r="R307" t="s">
        <v>1558</v>
      </c>
      <c r="S307" t="s">
        <v>1558</v>
      </c>
      <c r="T307">
        <v>1</v>
      </c>
      <c r="U307">
        <v>3</v>
      </c>
    </row>
    <row r="308" spans="1:21" x14ac:dyDescent="0.3">
      <c r="A308">
        <v>10307</v>
      </c>
      <c r="B308" t="s">
        <v>326</v>
      </c>
      <c r="C308">
        <v>37</v>
      </c>
      <c r="D308" t="s">
        <v>1521</v>
      </c>
      <c r="E308" t="s">
        <v>1528</v>
      </c>
      <c r="F308" t="str" cm="1">
        <f t="array" ref="F308">_xlfn.IFS(
E308="Delhi","Delhi",
E308="Ahmedabad","Gujarat",
OR(E308="Mumbai",E308="Pune"),"Maharashtra",
E308="Chennai","Tamil Nadu",
E308="Hyderabad","Telangana",
E308="Kolkata","West Bengal",
E308="Bengaluru","Karnataka"
)</f>
        <v>Delhi</v>
      </c>
      <c r="G308" t="s">
        <v>1530</v>
      </c>
      <c r="H308" t="s">
        <v>1543</v>
      </c>
      <c r="I308" t="s">
        <v>1550</v>
      </c>
      <c r="J308" t="s">
        <v>1555</v>
      </c>
      <c r="K308">
        <v>32724</v>
      </c>
      <c r="L308">
        <v>3</v>
      </c>
      <c r="M308">
        <v>17</v>
      </c>
      <c r="N308">
        <v>19</v>
      </c>
      <c r="O308" s="2">
        <v>42756</v>
      </c>
      <c r="P308">
        <v>2</v>
      </c>
      <c r="Q308">
        <v>4</v>
      </c>
      <c r="R308" t="s">
        <v>1557</v>
      </c>
      <c r="S308" t="s">
        <v>1558</v>
      </c>
      <c r="T308">
        <v>1</v>
      </c>
      <c r="U308">
        <v>2</v>
      </c>
    </row>
    <row r="309" spans="1:21" x14ac:dyDescent="0.3">
      <c r="A309">
        <v>10308</v>
      </c>
      <c r="B309" t="s">
        <v>327</v>
      </c>
      <c r="C309">
        <v>42</v>
      </c>
      <c r="D309" t="s">
        <v>1521</v>
      </c>
      <c r="E309" t="s">
        <v>1527</v>
      </c>
      <c r="F309" t="str" cm="1">
        <f t="array" ref="F309">_xlfn.IFS(
E309="Delhi","Delhi",
E309="Ahmedabad","Gujarat",
OR(E309="Mumbai",E309="Pune"),"Maharashtra",
E309="Chennai","Tamil Nadu",
E309="Hyderabad","Telangana",
E309="Kolkata","West Bengal",
E309="Bengaluru","Karnataka"
)</f>
        <v>Karnataka</v>
      </c>
      <c r="G309" t="s">
        <v>1534</v>
      </c>
      <c r="H309" t="s">
        <v>1544</v>
      </c>
      <c r="I309" t="s">
        <v>1551</v>
      </c>
      <c r="J309" t="s">
        <v>1556</v>
      </c>
      <c r="K309">
        <v>167143</v>
      </c>
      <c r="L309">
        <v>4</v>
      </c>
      <c r="M309">
        <v>4</v>
      </c>
      <c r="N309">
        <v>7</v>
      </c>
      <c r="O309" s="2">
        <v>42044</v>
      </c>
      <c r="P309">
        <v>2</v>
      </c>
      <c r="Q309">
        <v>4</v>
      </c>
      <c r="R309" t="s">
        <v>1558</v>
      </c>
      <c r="S309" t="s">
        <v>1558</v>
      </c>
      <c r="T309">
        <v>6</v>
      </c>
      <c r="U309">
        <v>2</v>
      </c>
    </row>
    <row r="310" spans="1:21" x14ac:dyDescent="0.3">
      <c r="A310">
        <v>10309</v>
      </c>
      <c r="B310" t="s">
        <v>328</v>
      </c>
      <c r="C310">
        <v>41</v>
      </c>
      <c r="D310" t="s">
        <v>1520</v>
      </c>
      <c r="E310" t="s">
        <v>1522</v>
      </c>
      <c r="F310" t="str" cm="1">
        <f t="array" ref="F310">_xlfn.IFS(
E310="Delhi","Delhi",
E310="Ahmedabad","Gujarat",
OR(E310="Mumbai",E310="Pune"),"Maharashtra",
E310="Chennai","Tamil Nadu",
E310="Hyderabad","Telangana",
E310="Kolkata","West Bengal",
E310="Bengaluru","Karnataka"
)</f>
        <v>Maharashtra</v>
      </c>
      <c r="G310" t="s">
        <v>1532</v>
      </c>
      <c r="H310" t="s">
        <v>1549</v>
      </c>
      <c r="I310" t="s">
        <v>1552</v>
      </c>
      <c r="J310" t="s">
        <v>1556</v>
      </c>
      <c r="K310">
        <v>171103</v>
      </c>
      <c r="L310">
        <v>3</v>
      </c>
      <c r="M310">
        <v>17</v>
      </c>
      <c r="N310">
        <v>18</v>
      </c>
      <c r="O310" s="2">
        <v>42417</v>
      </c>
      <c r="P310">
        <v>3</v>
      </c>
      <c r="Q310">
        <v>4</v>
      </c>
      <c r="R310" t="s">
        <v>1558</v>
      </c>
      <c r="S310" t="s">
        <v>1558</v>
      </c>
      <c r="T310">
        <v>5</v>
      </c>
      <c r="U310">
        <v>3</v>
      </c>
    </row>
    <row r="311" spans="1:21" x14ac:dyDescent="0.3">
      <c r="A311">
        <v>10310</v>
      </c>
      <c r="B311" t="s">
        <v>329</v>
      </c>
      <c r="C311">
        <v>27</v>
      </c>
      <c r="D311" t="s">
        <v>1520</v>
      </c>
      <c r="E311" t="s">
        <v>1522</v>
      </c>
      <c r="F311" t="str" cm="1">
        <f t="array" ref="F311">_xlfn.IFS(
E311="Delhi","Delhi",
E311="Ahmedabad","Gujarat",
OR(E311="Mumbai",E311="Pune"),"Maharashtra",
E311="Chennai","Tamil Nadu",
E311="Hyderabad","Telangana",
E311="Kolkata","West Bengal",
E311="Bengaluru","Karnataka"
)</f>
        <v>Maharashtra</v>
      </c>
      <c r="G311" t="s">
        <v>1531</v>
      </c>
      <c r="H311" t="s">
        <v>1542</v>
      </c>
      <c r="I311" t="s">
        <v>1552</v>
      </c>
      <c r="J311" t="s">
        <v>1554</v>
      </c>
      <c r="K311">
        <v>73430</v>
      </c>
      <c r="L311">
        <v>3</v>
      </c>
      <c r="M311">
        <v>0</v>
      </c>
      <c r="N311">
        <v>4</v>
      </c>
      <c r="O311" s="2">
        <v>42800</v>
      </c>
      <c r="P311">
        <v>2</v>
      </c>
      <c r="Q311">
        <v>5</v>
      </c>
      <c r="R311" t="s">
        <v>1558</v>
      </c>
      <c r="S311" t="s">
        <v>1558</v>
      </c>
      <c r="T311">
        <v>6</v>
      </c>
      <c r="U311">
        <v>4</v>
      </c>
    </row>
    <row r="312" spans="1:21" x14ac:dyDescent="0.3">
      <c r="A312">
        <v>10311</v>
      </c>
      <c r="B312" t="s">
        <v>330</v>
      </c>
      <c r="C312">
        <v>45</v>
      </c>
      <c r="D312" t="s">
        <v>1521</v>
      </c>
      <c r="E312" t="s">
        <v>1522</v>
      </c>
      <c r="F312" t="str" cm="1">
        <f t="array" ref="F312">_xlfn.IFS(
E312="Delhi","Delhi",
E312="Ahmedabad","Gujarat",
OR(E312="Mumbai",E312="Pune"),"Maharashtra",
E312="Chennai","Tamil Nadu",
E312="Hyderabad","Telangana",
E312="Kolkata","West Bengal",
E312="Bengaluru","Karnataka"
)</f>
        <v>Maharashtra</v>
      </c>
      <c r="G312" t="s">
        <v>1533</v>
      </c>
      <c r="H312" t="s">
        <v>1545</v>
      </c>
      <c r="I312" t="s">
        <v>1552</v>
      </c>
      <c r="J312" t="s">
        <v>1556</v>
      </c>
      <c r="K312">
        <v>149216</v>
      </c>
      <c r="L312">
        <v>1</v>
      </c>
      <c r="M312">
        <v>4</v>
      </c>
      <c r="N312">
        <v>6</v>
      </c>
      <c r="O312" s="2">
        <v>42492</v>
      </c>
      <c r="P312">
        <v>2</v>
      </c>
      <c r="Q312">
        <v>2</v>
      </c>
      <c r="R312" t="s">
        <v>1557</v>
      </c>
      <c r="S312" t="s">
        <v>1558</v>
      </c>
      <c r="T312">
        <v>0</v>
      </c>
      <c r="U312">
        <v>2</v>
      </c>
    </row>
    <row r="313" spans="1:21" x14ac:dyDescent="0.3">
      <c r="A313">
        <v>10312</v>
      </c>
      <c r="B313" t="s">
        <v>331</v>
      </c>
      <c r="C313">
        <v>52</v>
      </c>
      <c r="D313" t="s">
        <v>1521</v>
      </c>
      <c r="E313" t="s">
        <v>1525</v>
      </c>
      <c r="F313" t="str" cm="1">
        <f t="array" ref="F313">_xlfn.IFS(
E313="Delhi","Delhi",
E313="Ahmedabad","Gujarat",
OR(E313="Mumbai",E313="Pune"),"Maharashtra",
E313="Chennai","Tamil Nadu",
E313="Hyderabad","Telangana",
E313="Kolkata","West Bengal",
E313="Bengaluru","Karnataka"
)</f>
        <v>West Bengal</v>
      </c>
      <c r="G313" t="s">
        <v>1534</v>
      </c>
      <c r="H313" t="s">
        <v>1539</v>
      </c>
      <c r="I313" t="s">
        <v>1552</v>
      </c>
      <c r="J313" t="s">
        <v>1556</v>
      </c>
      <c r="K313">
        <v>144942</v>
      </c>
      <c r="L313">
        <v>4</v>
      </c>
      <c r="M313">
        <v>7</v>
      </c>
      <c r="N313">
        <v>13</v>
      </c>
      <c r="O313" s="2">
        <v>44225</v>
      </c>
      <c r="P313">
        <v>1</v>
      </c>
      <c r="Q313">
        <v>5</v>
      </c>
      <c r="R313" t="s">
        <v>1558</v>
      </c>
      <c r="S313" t="s">
        <v>1558</v>
      </c>
      <c r="T313">
        <v>0</v>
      </c>
      <c r="U313">
        <v>4</v>
      </c>
    </row>
    <row r="314" spans="1:21" x14ac:dyDescent="0.3">
      <c r="A314">
        <v>10313</v>
      </c>
      <c r="B314" t="s">
        <v>332</v>
      </c>
      <c r="C314">
        <v>36</v>
      </c>
      <c r="D314" t="s">
        <v>1521</v>
      </c>
      <c r="E314" t="s">
        <v>1527</v>
      </c>
      <c r="F314" t="str" cm="1">
        <f t="array" ref="F314">_xlfn.IFS(
E314="Delhi","Delhi",
E314="Ahmedabad","Gujarat",
OR(E314="Mumbai",E314="Pune"),"Maharashtra",
E314="Chennai","Tamil Nadu",
E314="Hyderabad","Telangana",
E314="Kolkata","West Bengal",
E314="Bengaluru","Karnataka"
)</f>
        <v>Karnataka</v>
      </c>
      <c r="G314" t="s">
        <v>1534</v>
      </c>
      <c r="H314" t="s">
        <v>1540</v>
      </c>
      <c r="I314" t="s">
        <v>1552</v>
      </c>
      <c r="J314" t="s">
        <v>1556</v>
      </c>
      <c r="K314">
        <v>35289</v>
      </c>
      <c r="L314">
        <v>3</v>
      </c>
      <c r="M314">
        <v>17</v>
      </c>
      <c r="N314">
        <v>18</v>
      </c>
      <c r="O314" s="2">
        <v>45137</v>
      </c>
      <c r="P314">
        <v>3</v>
      </c>
      <c r="Q314">
        <v>3</v>
      </c>
      <c r="R314" t="s">
        <v>1558</v>
      </c>
      <c r="S314" t="s">
        <v>1558</v>
      </c>
      <c r="T314">
        <v>3</v>
      </c>
      <c r="U314">
        <v>2</v>
      </c>
    </row>
    <row r="315" spans="1:21" x14ac:dyDescent="0.3">
      <c r="A315">
        <v>10314</v>
      </c>
      <c r="B315" t="s">
        <v>333</v>
      </c>
      <c r="C315">
        <v>24</v>
      </c>
      <c r="D315" t="s">
        <v>1520</v>
      </c>
      <c r="E315" t="s">
        <v>1528</v>
      </c>
      <c r="F315" t="str" cm="1">
        <f t="array" ref="F315">_xlfn.IFS(
E315="Delhi","Delhi",
E315="Ahmedabad","Gujarat",
OR(E315="Mumbai",E315="Pune"),"Maharashtra",
E315="Chennai","Tamil Nadu",
E315="Hyderabad","Telangana",
E315="Kolkata","West Bengal",
E315="Bengaluru","Karnataka"
)</f>
        <v>Delhi</v>
      </c>
      <c r="G315" t="s">
        <v>1534</v>
      </c>
      <c r="H315" t="s">
        <v>1544</v>
      </c>
      <c r="I315" t="s">
        <v>1553</v>
      </c>
      <c r="J315" t="s">
        <v>1556</v>
      </c>
      <c r="K315">
        <v>146524</v>
      </c>
      <c r="L315">
        <v>2</v>
      </c>
      <c r="M315">
        <v>6</v>
      </c>
      <c r="N315">
        <v>6</v>
      </c>
      <c r="O315" s="2">
        <v>41649</v>
      </c>
      <c r="P315">
        <v>4</v>
      </c>
      <c r="Q315">
        <v>1</v>
      </c>
      <c r="R315" t="s">
        <v>1558</v>
      </c>
      <c r="S315" t="s">
        <v>1558</v>
      </c>
      <c r="T315">
        <v>1</v>
      </c>
      <c r="U315">
        <v>4</v>
      </c>
    </row>
    <row r="316" spans="1:21" x14ac:dyDescent="0.3">
      <c r="A316">
        <v>10315</v>
      </c>
      <c r="B316" t="s">
        <v>334</v>
      </c>
      <c r="C316">
        <v>33</v>
      </c>
      <c r="D316" t="s">
        <v>1521</v>
      </c>
      <c r="E316" t="s">
        <v>1526</v>
      </c>
      <c r="F316" t="str" cm="1">
        <f t="array" ref="F316">_xlfn.IFS(
E316="Delhi","Delhi",
E316="Ahmedabad","Gujarat",
OR(E316="Mumbai",E316="Pune"),"Maharashtra",
E316="Chennai","Tamil Nadu",
E316="Hyderabad","Telangana",
E316="Kolkata","West Bengal",
E316="Bengaluru","Karnataka"
)</f>
        <v>Maharashtra</v>
      </c>
      <c r="G316" t="s">
        <v>1532</v>
      </c>
      <c r="H316" t="s">
        <v>1548</v>
      </c>
      <c r="I316" t="s">
        <v>1553</v>
      </c>
      <c r="J316" t="s">
        <v>1555</v>
      </c>
      <c r="K316">
        <v>48640</v>
      </c>
      <c r="L316">
        <v>2</v>
      </c>
      <c r="M316">
        <v>8</v>
      </c>
      <c r="N316">
        <v>13</v>
      </c>
      <c r="O316" s="2">
        <v>42252</v>
      </c>
      <c r="P316">
        <v>1</v>
      </c>
      <c r="Q316">
        <v>5</v>
      </c>
      <c r="R316" t="s">
        <v>1558</v>
      </c>
      <c r="S316" t="s">
        <v>1558</v>
      </c>
      <c r="T316">
        <v>5</v>
      </c>
      <c r="U316">
        <v>4</v>
      </c>
    </row>
    <row r="317" spans="1:21" x14ac:dyDescent="0.3">
      <c r="A317">
        <v>10316</v>
      </c>
      <c r="B317" t="s">
        <v>335</v>
      </c>
      <c r="C317">
        <v>31</v>
      </c>
      <c r="D317" t="s">
        <v>1521</v>
      </c>
      <c r="E317" t="s">
        <v>1528</v>
      </c>
      <c r="F317" t="str" cm="1">
        <f t="array" ref="F317">_xlfn.IFS(
E317="Delhi","Delhi",
E317="Ahmedabad","Gujarat",
OR(E317="Mumbai",E317="Pune"),"Maharashtra",
E317="Chennai","Tamil Nadu",
E317="Hyderabad","Telangana",
E317="Kolkata","West Bengal",
E317="Bengaluru","Karnataka"
)</f>
        <v>Delhi</v>
      </c>
      <c r="G317" t="s">
        <v>1532</v>
      </c>
      <c r="H317" t="s">
        <v>1548</v>
      </c>
      <c r="I317" t="s">
        <v>1551</v>
      </c>
      <c r="J317" t="s">
        <v>1554</v>
      </c>
      <c r="K317">
        <v>169269</v>
      </c>
      <c r="L317">
        <v>1</v>
      </c>
      <c r="M317">
        <v>6</v>
      </c>
      <c r="N317">
        <v>6</v>
      </c>
      <c r="O317" s="2">
        <v>42308</v>
      </c>
      <c r="P317">
        <v>1</v>
      </c>
      <c r="Q317">
        <v>4</v>
      </c>
      <c r="R317" t="s">
        <v>1558</v>
      </c>
      <c r="S317" t="s">
        <v>1558</v>
      </c>
      <c r="T317">
        <v>2</v>
      </c>
      <c r="U317">
        <v>3</v>
      </c>
    </row>
    <row r="318" spans="1:21" x14ac:dyDescent="0.3">
      <c r="A318">
        <v>10317</v>
      </c>
      <c r="B318" t="s">
        <v>336</v>
      </c>
      <c r="C318">
        <v>32</v>
      </c>
      <c r="D318" t="s">
        <v>1520</v>
      </c>
      <c r="E318" t="s">
        <v>1529</v>
      </c>
      <c r="F318" t="str" cm="1">
        <f t="array" ref="F318">_xlfn.IFS(
E318="Delhi","Delhi",
E318="Ahmedabad","Gujarat",
OR(E318="Mumbai",E318="Pune"),"Maharashtra",
E318="Chennai","Tamil Nadu",
E318="Hyderabad","Telangana",
E318="Kolkata","West Bengal",
E318="Bengaluru","Karnataka"
)</f>
        <v>Gujarat</v>
      </c>
      <c r="G318" t="s">
        <v>1534</v>
      </c>
      <c r="H318" t="s">
        <v>1544</v>
      </c>
      <c r="I318" t="s">
        <v>1550</v>
      </c>
      <c r="J318" t="s">
        <v>1555</v>
      </c>
      <c r="K318">
        <v>59490</v>
      </c>
      <c r="L318">
        <v>3</v>
      </c>
      <c r="M318">
        <v>3</v>
      </c>
      <c r="N318">
        <v>3</v>
      </c>
      <c r="O318" s="2">
        <v>42982</v>
      </c>
      <c r="P318">
        <v>2</v>
      </c>
      <c r="Q318">
        <v>2</v>
      </c>
      <c r="R318" t="s">
        <v>1557</v>
      </c>
      <c r="S318" t="s">
        <v>1558</v>
      </c>
      <c r="T318">
        <v>4</v>
      </c>
      <c r="U318">
        <v>4</v>
      </c>
    </row>
    <row r="319" spans="1:21" x14ac:dyDescent="0.3">
      <c r="A319">
        <v>10318</v>
      </c>
      <c r="B319" t="s">
        <v>337</v>
      </c>
      <c r="C319">
        <v>49</v>
      </c>
      <c r="D319" t="s">
        <v>1520</v>
      </c>
      <c r="E319" t="s">
        <v>1527</v>
      </c>
      <c r="F319" t="str" cm="1">
        <f t="array" ref="F319">_xlfn.IFS(
E319="Delhi","Delhi",
E319="Ahmedabad","Gujarat",
OR(E319="Mumbai",E319="Pune"),"Maharashtra",
E319="Chennai","Tamil Nadu",
E319="Hyderabad","Telangana",
E319="Kolkata","West Bengal",
E319="Bengaluru","Karnataka"
)</f>
        <v>Karnataka</v>
      </c>
      <c r="G319" t="s">
        <v>1534</v>
      </c>
      <c r="H319" t="s">
        <v>1544</v>
      </c>
      <c r="I319" t="s">
        <v>1550</v>
      </c>
      <c r="J319" t="s">
        <v>1554</v>
      </c>
      <c r="K319">
        <v>26723</v>
      </c>
      <c r="L319">
        <v>1</v>
      </c>
      <c r="M319">
        <v>7</v>
      </c>
      <c r="N319">
        <v>15</v>
      </c>
      <c r="O319" s="2">
        <v>43187</v>
      </c>
      <c r="P319">
        <v>1</v>
      </c>
      <c r="Q319">
        <v>3</v>
      </c>
      <c r="R319" t="s">
        <v>1558</v>
      </c>
      <c r="S319" t="s">
        <v>1558</v>
      </c>
      <c r="T319">
        <v>0</v>
      </c>
      <c r="U319">
        <v>2</v>
      </c>
    </row>
    <row r="320" spans="1:21" x14ac:dyDescent="0.3">
      <c r="A320">
        <v>10319</v>
      </c>
      <c r="B320" t="s">
        <v>338</v>
      </c>
      <c r="C320">
        <v>57</v>
      </c>
      <c r="D320" t="s">
        <v>1521</v>
      </c>
      <c r="E320" t="s">
        <v>1524</v>
      </c>
      <c r="F320" t="str" cm="1">
        <f t="array" ref="F320">_xlfn.IFS(
E320="Delhi","Delhi",
E320="Ahmedabad","Gujarat",
OR(E320="Mumbai",E320="Pune"),"Maharashtra",
E320="Chennai","Tamil Nadu",
E320="Hyderabad","Telangana",
E320="Kolkata","West Bengal",
E320="Bengaluru","Karnataka"
)</f>
        <v>Telangana</v>
      </c>
      <c r="G320" t="s">
        <v>1530</v>
      </c>
      <c r="H320" t="s">
        <v>1543</v>
      </c>
      <c r="I320" t="s">
        <v>1551</v>
      </c>
      <c r="J320" t="s">
        <v>1556</v>
      </c>
      <c r="K320">
        <v>111798</v>
      </c>
      <c r="L320">
        <v>4</v>
      </c>
      <c r="M320">
        <v>2</v>
      </c>
      <c r="N320">
        <v>2</v>
      </c>
      <c r="O320" s="2">
        <v>41801</v>
      </c>
      <c r="P320">
        <v>3</v>
      </c>
      <c r="Q320">
        <v>1</v>
      </c>
      <c r="R320" t="s">
        <v>1558</v>
      </c>
      <c r="S320" t="s">
        <v>1558</v>
      </c>
      <c r="T320">
        <v>0</v>
      </c>
      <c r="U320">
        <v>3</v>
      </c>
    </row>
    <row r="321" spans="1:21" x14ac:dyDescent="0.3">
      <c r="A321">
        <v>10320</v>
      </c>
      <c r="B321" t="s">
        <v>339</v>
      </c>
      <c r="C321">
        <v>45</v>
      </c>
      <c r="D321" t="s">
        <v>1520</v>
      </c>
      <c r="E321" t="s">
        <v>1524</v>
      </c>
      <c r="F321" t="str" cm="1">
        <f t="array" ref="F321">_xlfn.IFS(
E321="Delhi","Delhi",
E321="Ahmedabad","Gujarat",
OR(E321="Mumbai",E321="Pune"),"Maharashtra",
E321="Chennai","Tamil Nadu",
E321="Hyderabad","Telangana",
E321="Kolkata","West Bengal",
E321="Bengaluru","Karnataka"
)</f>
        <v>Telangana</v>
      </c>
      <c r="G321" t="s">
        <v>1533</v>
      </c>
      <c r="H321" t="s">
        <v>1546</v>
      </c>
      <c r="I321" t="s">
        <v>1552</v>
      </c>
      <c r="J321" t="s">
        <v>1555</v>
      </c>
      <c r="K321">
        <v>137020</v>
      </c>
      <c r="L321">
        <v>3</v>
      </c>
      <c r="M321">
        <v>17</v>
      </c>
      <c r="N321">
        <v>18</v>
      </c>
      <c r="O321" s="2">
        <v>43307</v>
      </c>
      <c r="P321">
        <v>2</v>
      </c>
      <c r="Q321">
        <v>2</v>
      </c>
      <c r="R321" t="s">
        <v>1558</v>
      </c>
      <c r="S321" t="s">
        <v>1558</v>
      </c>
      <c r="T321">
        <v>4</v>
      </c>
      <c r="U321">
        <v>1</v>
      </c>
    </row>
    <row r="322" spans="1:21" x14ac:dyDescent="0.3">
      <c r="A322">
        <v>10321</v>
      </c>
      <c r="B322" t="s">
        <v>340</v>
      </c>
      <c r="C322">
        <v>54</v>
      </c>
      <c r="D322" t="s">
        <v>1520</v>
      </c>
      <c r="E322" t="s">
        <v>1523</v>
      </c>
      <c r="F322" t="str" cm="1">
        <f t="array" ref="F322">_xlfn.IFS(
E322="Delhi","Delhi",
E322="Ahmedabad","Gujarat",
OR(E322="Mumbai",E322="Pune"),"Maharashtra",
E322="Chennai","Tamil Nadu",
E322="Hyderabad","Telangana",
E322="Kolkata","West Bengal",
E322="Bengaluru","Karnataka"
)</f>
        <v>Tamil Nadu</v>
      </c>
      <c r="G322" t="s">
        <v>1530</v>
      </c>
      <c r="H322" t="s">
        <v>1543</v>
      </c>
      <c r="I322" t="s">
        <v>1551</v>
      </c>
      <c r="J322" t="s">
        <v>1555</v>
      </c>
      <c r="K322">
        <v>151789</v>
      </c>
      <c r="L322">
        <v>4</v>
      </c>
      <c r="M322">
        <v>23</v>
      </c>
      <c r="N322">
        <v>27</v>
      </c>
      <c r="O322" s="2">
        <v>44407</v>
      </c>
      <c r="P322">
        <v>4</v>
      </c>
      <c r="Q322">
        <v>5</v>
      </c>
      <c r="R322" t="s">
        <v>1558</v>
      </c>
      <c r="S322" t="s">
        <v>1558</v>
      </c>
      <c r="T322">
        <v>5</v>
      </c>
      <c r="U322">
        <v>4</v>
      </c>
    </row>
    <row r="323" spans="1:21" x14ac:dyDescent="0.3">
      <c r="A323">
        <v>10322</v>
      </c>
      <c r="B323" t="s">
        <v>341</v>
      </c>
      <c r="C323">
        <v>35</v>
      </c>
      <c r="D323" t="s">
        <v>1521</v>
      </c>
      <c r="E323" t="s">
        <v>1527</v>
      </c>
      <c r="F323" t="str" cm="1">
        <f t="array" ref="F323">_xlfn.IFS(
E323="Delhi","Delhi",
E323="Ahmedabad","Gujarat",
OR(E323="Mumbai",E323="Pune"),"Maharashtra",
E323="Chennai","Tamil Nadu",
E323="Hyderabad","Telangana",
E323="Kolkata","West Bengal",
E323="Bengaluru","Karnataka"
)</f>
        <v>Karnataka</v>
      </c>
      <c r="G323" t="s">
        <v>1534</v>
      </c>
      <c r="H323" t="s">
        <v>1540</v>
      </c>
      <c r="I323" t="s">
        <v>1553</v>
      </c>
      <c r="J323" t="s">
        <v>1556</v>
      </c>
      <c r="K323">
        <v>75739</v>
      </c>
      <c r="L323">
        <v>0</v>
      </c>
      <c r="M323">
        <v>0</v>
      </c>
      <c r="N323">
        <v>1</v>
      </c>
      <c r="O323" s="2">
        <v>41105</v>
      </c>
      <c r="P323">
        <v>3</v>
      </c>
      <c r="Q323">
        <v>3</v>
      </c>
      <c r="R323" t="s">
        <v>1558</v>
      </c>
      <c r="S323" t="s">
        <v>1558</v>
      </c>
      <c r="T323">
        <v>4</v>
      </c>
      <c r="U323">
        <v>2</v>
      </c>
    </row>
    <row r="324" spans="1:21" x14ac:dyDescent="0.3">
      <c r="A324">
        <v>10323</v>
      </c>
      <c r="B324" t="s">
        <v>342</v>
      </c>
      <c r="C324">
        <v>33</v>
      </c>
      <c r="D324" t="s">
        <v>1521</v>
      </c>
      <c r="E324" t="s">
        <v>1522</v>
      </c>
      <c r="F324" t="str" cm="1">
        <f t="array" ref="F324">_xlfn.IFS(
E324="Delhi","Delhi",
E324="Ahmedabad","Gujarat",
OR(E324="Mumbai",E324="Pune"),"Maharashtra",
E324="Chennai","Tamil Nadu",
E324="Hyderabad","Telangana",
E324="Kolkata","West Bengal",
E324="Bengaluru","Karnataka"
)</f>
        <v>Maharashtra</v>
      </c>
      <c r="G324" t="s">
        <v>1530</v>
      </c>
      <c r="H324" t="s">
        <v>1543</v>
      </c>
      <c r="I324" t="s">
        <v>1550</v>
      </c>
      <c r="J324" t="s">
        <v>1555</v>
      </c>
      <c r="K324">
        <v>91694</v>
      </c>
      <c r="L324">
        <v>2</v>
      </c>
      <c r="M324">
        <v>2</v>
      </c>
      <c r="N324">
        <v>6</v>
      </c>
      <c r="O324" s="2">
        <v>43368</v>
      </c>
      <c r="P324">
        <v>3</v>
      </c>
      <c r="Q324">
        <v>4</v>
      </c>
      <c r="R324" t="s">
        <v>1558</v>
      </c>
      <c r="S324" t="s">
        <v>1558</v>
      </c>
      <c r="T324">
        <v>5</v>
      </c>
      <c r="U324">
        <v>1</v>
      </c>
    </row>
    <row r="325" spans="1:21" x14ac:dyDescent="0.3">
      <c r="A325">
        <v>10324</v>
      </c>
      <c r="B325" t="s">
        <v>343</v>
      </c>
      <c r="C325">
        <v>42</v>
      </c>
      <c r="D325" t="s">
        <v>1521</v>
      </c>
      <c r="E325" t="s">
        <v>1523</v>
      </c>
      <c r="F325" t="str" cm="1">
        <f t="array" ref="F325">_xlfn.IFS(
E325="Delhi","Delhi",
E325="Ahmedabad","Gujarat",
OR(E325="Mumbai",E325="Pune"),"Maharashtra",
E325="Chennai","Tamil Nadu",
E325="Hyderabad","Telangana",
E325="Kolkata","West Bengal",
E325="Bengaluru","Karnataka"
)</f>
        <v>Tamil Nadu</v>
      </c>
      <c r="G325" t="s">
        <v>1531</v>
      </c>
      <c r="H325" t="s">
        <v>1542</v>
      </c>
      <c r="I325" t="s">
        <v>1553</v>
      </c>
      <c r="J325" t="s">
        <v>1556</v>
      </c>
      <c r="K325">
        <v>150595</v>
      </c>
      <c r="L325">
        <v>0</v>
      </c>
      <c r="M325">
        <v>15</v>
      </c>
      <c r="N325">
        <v>15</v>
      </c>
      <c r="O325" s="2">
        <v>42021</v>
      </c>
      <c r="P325">
        <v>3</v>
      </c>
      <c r="Q325">
        <v>5</v>
      </c>
      <c r="R325" t="s">
        <v>1558</v>
      </c>
      <c r="S325" t="s">
        <v>1558</v>
      </c>
      <c r="T325">
        <v>5</v>
      </c>
      <c r="U325">
        <v>3</v>
      </c>
    </row>
    <row r="326" spans="1:21" x14ac:dyDescent="0.3">
      <c r="A326">
        <v>10325</v>
      </c>
      <c r="B326" t="s">
        <v>344</v>
      </c>
      <c r="C326">
        <v>22</v>
      </c>
      <c r="D326" t="s">
        <v>1520</v>
      </c>
      <c r="E326" t="s">
        <v>1522</v>
      </c>
      <c r="F326" t="str" cm="1">
        <f t="array" ref="F326">_xlfn.IFS(
E326="Delhi","Delhi",
E326="Ahmedabad","Gujarat",
OR(E326="Mumbai",E326="Pune"),"Maharashtra",
E326="Chennai","Tamil Nadu",
E326="Hyderabad","Telangana",
E326="Kolkata","West Bengal",
E326="Bengaluru","Karnataka"
)</f>
        <v>Maharashtra</v>
      </c>
      <c r="G326" t="s">
        <v>1532</v>
      </c>
      <c r="H326" t="s">
        <v>1548</v>
      </c>
      <c r="I326" t="s">
        <v>1552</v>
      </c>
      <c r="J326" t="s">
        <v>1556</v>
      </c>
      <c r="K326">
        <v>176361</v>
      </c>
      <c r="L326">
        <v>4</v>
      </c>
      <c r="M326">
        <v>2</v>
      </c>
      <c r="N326">
        <v>4</v>
      </c>
      <c r="O326" s="2">
        <v>41451</v>
      </c>
      <c r="P326">
        <v>2</v>
      </c>
      <c r="Q326">
        <v>5</v>
      </c>
      <c r="R326" t="s">
        <v>1558</v>
      </c>
      <c r="S326" t="s">
        <v>1558</v>
      </c>
      <c r="T326">
        <v>4</v>
      </c>
      <c r="U326">
        <v>4</v>
      </c>
    </row>
    <row r="327" spans="1:21" x14ac:dyDescent="0.3">
      <c r="A327">
        <v>10326</v>
      </c>
      <c r="B327" t="s">
        <v>345</v>
      </c>
      <c r="C327">
        <v>28</v>
      </c>
      <c r="D327" t="s">
        <v>1521</v>
      </c>
      <c r="E327" t="s">
        <v>1523</v>
      </c>
      <c r="F327" t="str" cm="1">
        <f t="array" ref="F327">_xlfn.IFS(
E327="Delhi","Delhi",
E327="Ahmedabad","Gujarat",
OR(E327="Mumbai",E327="Pune"),"Maharashtra",
E327="Chennai","Tamil Nadu",
E327="Hyderabad","Telangana",
E327="Kolkata","West Bengal",
E327="Bengaluru","Karnataka"
)</f>
        <v>Tamil Nadu</v>
      </c>
      <c r="G327" t="s">
        <v>1531</v>
      </c>
      <c r="H327" t="s">
        <v>1541</v>
      </c>
      <c r="I327" t="s">
        <v>1553</v>
      </c>
      <c r="J327" t="s">
        <v>1556</v>
      </c>
      <c r="K327">
        <v>107444</v>
      </c>
      <c r="L327">
        <v>1</v>
      </c>
      <c r="M327">
        <v>0</v>
      </c>
      <c r="N327">
        <v>4</v>
      </c>
      <c r="O327" s="2">
        <v>44299</v>
      </c>
      <c r="P327">
        <v>3</v>
      </c>
      <c r="Q327">
        <v>2</v>
      </c>
      <c r="R327" t="s">
        <v>1557</v>
      </c>
      <c r="S327" t="s">
        <v>1558</v>
      </c>
      <c r="T327">
        <v>0</v>
      </c>
      <c r="U327">
        <v>3</v>
      </c>
    </row>
    <row r="328" spans="1:21" x14ac:dyDescent="0.3">
      <c r="A328">
        <v>10327</v>
      </c>
      <c r="B328" t="s">
        <v>346</v>
      </c>
      <c r="C328">
        <v>26</v>
      </c>
      <c r="D328" t="s">
        <v>1521</v>
      </c>
      <c r="E328" t="s">
        <v>1529</v>
      </c>
      <c r="F328" t="str" cm="1">
        <f t="array" ref="F328">_xlfn.IFS(
E328="Delhi","Delhi",
E328="Ahmedabad","Gujarat",
OR(E328="Mumbai",E328="Pune"),"Maharashtra",
E328="Chennai","Tamil Nadu",
E328="Hyderabad","Telangana",
E328="Kolkata","West Bengal",
E328="Bengaluru","Karnataka"
)</f>
        <v>Gujarat</v>
      </c>
      <c r="G328" t="s">
        <v>1530</v>
      </c>
      <c r="H328" t="s">
        <v>1535</v>
      </c>
      <c r="I328" t="s">
        <v>1552</v>
      </c>
      <c r="J328" t="s">
        <v>1556</v>
      </c>
      <c r="K328">
        <v>157643</v>
      </c>
      <c r="L328">
        <v>1</v>
      </c>
      <c r="M328">
        <v>0</v>
      </c>
      <c r="N328">
        <v>7</v>
      </c>
      <c r="O328" s="2">
        <v>45005</v>
      </c>
      <c r="P328">
        <v>1</v>
      </c>
      <c r="Q328">
        <v>5</v>
      </c>
      <c r="R328" t="s">
        <v>1557</v>
      </c>
      <c r="S328" t="s">
        <v>1558</v>
      </c>
      <c r="T328">
        <v>5</v>
      </c>
      <c r="U328">
        <v>2</v>
      </c>
    </row>
    <row r="329" spans="1:21" x14ac:dyDescent="0.3">
      <c r="A329">
        <v>10328</v>
      </c>
      <c r="B329" t="s">
        <v>347</v>
      </c>
      <c r="C329">
        <v>23</v>
      </c>
      <c r="D329" t="s">
        <v>1521</v>
      </c>
      <c r="E329" t="s">
        <v>1526</v>
      </c>
      <c r="F329" t="str" cm="1">
        <f t="array" ref="F329">_xlfn.IFS(
E329="Delhi","Delhi",
E329="Ahmedabad","Gujarat",
OR(E329="Mumbai",E329="Pune"),"Maharashtra",
E329="Chennai","Tamil Nadu",
E329="Hyderabad","Telangana",
E329="Kolkata","West Bengal",
E329="Bengaluru","Karnataka"
)</f>
        <v>Maharashtra</v>
      </c>
      <c r="G329" t="s">
        <v>1531</v>
      </c>
      <c r="H329" t="s">
        <v>1541</v>
      </c>
      <c r="I329" t="s">
        <v>1552</v>
      </c>
      <c r="J329" t="s">
        <v>1556</v>
      </c>
      <c r="K329">
        <v>126603</v>
      </c>
      <c r="L329">
        <v>0</v>
      </c>
      <c r="M329">
        <v>5</v>
      </c>
      <c r="N329">
        <v>5</v>
      </c>
      <c r="O329" s="2">
        <v>41857</v>
      </c>
      <c r="P329">
        <v>1</v>
      </c>
      <c r="Q329">
        <v>5</v>
      </c>
      <c r="R329" t="s">
        <v>1557</v>
      </c>
      <c r="S329" t="s">
        <v>1558</v>
      </c>
      <c r="T329">
        <v>6</v>
      </c>
      <c r="U329">
        <v>3</v>
      </c>
    </row>
    <row r="330" spans="1:21" x14ac:dyDescent="0.3">
      <c r="A330">
        <v>10329</v>
      </c>
      <c r="B330" t="s">
        <v>348</v>
      </c>
      <c r="C330">
        <v>40</v>
      </c>
      <c r="D330" t="s">
        <v>1520</v>
      </c>
      <c r="E330" t="s">
        <v>1529</v>
      </c>
      <c r="F330" t="str" cm="1">
        <f t="array" ref="F330">_xlfn.IFS(
E330="Delhi","Delhi",
E330="Ahmedabad","Gujarat",
OR(E330="Mumbai",E330="Pune"),"Maharashtra",
E330="Chennai","Tamil Nadu",
E330="Hyderabad","Telangana",
E330="Kolkata","West Bengal",
E330="Bengaluru","Karnataka"
)</f>
        <v>Gujarat</v>
      </c>
      <c r="G330" t="s">
        <v>1530</v>
      </c>
      <c r="H330" t="s">
        <v>1543</v>
      </c>
      <c r="I330" t="s">
        <v>1550</v>
      </c>
      <c r="J330" t="s">
        <v>1556</v>
      </c>
      <c r="K330">
        <v>109116</v>
      </c>
      <c r="L330">
        <v>1</v>
      </c>
      <c r="M330">
        <v>6</v>
      </c>
      <c r="N330">
        <v>9</v>
      </c>
      <c r="O330" s="2">
        <v>43256</v>
      </c>
      <c r="P330">
        <v>2</v>
      </c>
      <c r="Q330">
        <v>3</v>
      </c>
      <c r="R330" t="s">
        <v>1557</v>
      </c>
      <c r="S330" t="s">
        <v>1558</v>
      </c>
      <c r="T330">
        <v>0</v>
      </c>
      <c r="U330">
        <v>1</v>
      </c>
    </row>
    <row r="331" spans="1:21" x14ac:dyDescent="0.3">
      <c r="A331">
        <v>10330</v>
      </c>
      <c r="B331" t="s">
        <v>349</v>
      </c>
      <c r="C331">
        <v>53</v>
      </c>
      <c r="D331" t="s">
        <v>1520</v>
      </c>
      <c r="E331" t="s">
        <v>1524</v>
      </c>
      <c r="F331" t="str" cm="1">
        <f t="array" ref="F331">_xlfn.IFS(
E331="Delhi","Delhi",
E331="Ahmedabad","Gujarat",
OR(E331="Mumbai",E331="Pune"),"Maharashtra",
E331="Chennai","Tamil Nadu",
E331="Hyderabad","Telangana",
E331="Kolkata","West Bengal",
E331="Bengaluru","Karnataka"
)</f>
        <v>Telangana</v>
      </c>
      <c r="G331" t="s">
        <v>1532</v>
      </c>
      <c r="H331" t="s">
        <v>1548</v>
      </c>
      <c r="I331" t="s">
        <v>1551</v>
      </c>
      <c r="J331" t="s">
        <v>1554</v>
      </c>
      <c r="K331">
        <v>79153</v>
      </c>
      <c r="L331">
        <v>0</v>
      </c>
      <c r="M331">
        <v>17</v>
      </c>
      <c r="N331">
        <v>22</v>
      </c>
      <c r="O331" s="2">
        <v>45409</v>
      </c>
      <c r="P331">
        <v>3</v>
      </c>
      <c r="Q331">
        <v>5</v>
      </c>
      <c r="R331" t="s">
        <v>1558</v>
      </c>
      <c r="S331" t="s">
        <v>1558</v>
      </c>
      <c r="T331">
        <v>2</v>
      </c>
      <c r="U331">
        <v>4</v>
      </c>
    </row>
    <row r="332" spans="1:21" x14ac:dyDescent="0.3">
      <c r="A332">
        <v>10331</v>
      </c>
      <c r="B332" t="s">
        <v>350</v>
      </c>
      <c r="C332">
        <v>22</v>
      </c>
      <c r="D332" t="s">
        <v>1521</v>
      </c>
      <c r="E332" t="s">
        <v>1529</v>
      </c>
      <c r="F332" t="str" cm="1">
        <f t="array" ref="F332">_xlfn.IFS(
E332="Delhi","Delhi",
E332="Ahmedabad","Gujarat",
OR(E332="Mumbai",E332="Pune"),"Maharashtra",
E332="Chennai","Tamil Nadu",
E332="Hyderabad","Telangana",
E332="Kolkata","West Bengal",
E332="Bengaluru","Karnataka"
)</f>
        <v>Gujarat</v>
      </c>
      <c r="G332" t="s">
        <v>1530</v>
      </c>
      <c r="H332" t="s">
        <v>1535</v>
      </c>
      <c r="I332" t="s">
        <v>1552</v>
      </c>
      <c r="J332" t="s">
        <v>1556</v>
      </c>
      <c r="K332">
        <v>38226</v>
      </c>
      <c r="L332">
        <v>2</v>
      </c>
      <c r="M332">
        <v>0</v>
      </c>
      <c r="N332">
        <v>4</v>
      </c>
      <c r="O332" s="2">
        <v>41349</v>
      </c>
      <c r="P332">
        <v>2</v>
      </c>
      <c r="Q332">
        <v>5</v>
      </c>
      <c r="R332" t="s">
        <v>1557</v>
      </c>
      <c r="S332" t="s">
        <v>1558</v>
      </c>
      <c r="T332">
        <v>0</v>
      </c>
      <c r="U332">
        <v>4</v>
      </c>
    </row>
    <row r="333" spans="1:21" x14ac:dyDescent="0.3">
      <c r="A333">
        <v>10332</v>
      </c>
      <c r="B333" t="s">
        <v>351</v>
      </c>
      <c r="C333">
        <v>26</v>
      </c>
      <c r="D333" t="s">
        <v>1521</v>
      </c>
      <c r="E333" t="s">
        <v>1528</v>
      </c>
      <c r="F333" t="str" cm="1">
        <f t="array" ref="F333">_xlfn.IFS(
E333="Delhi","Delhi",
E333="Ahmedabad","Gujarat",
OR(E333="Mumbai",E333="Pune"),"Maharashtra",
E333="Chennai","Tamil Nadu",
E333="Hyderabad","Telangana",
E333="Kolkata","West Bengal",
E333="Bengaluru","Karnataka"
)</f>
        <v>Delhi</v>
      </c>
      <c r="G333" t="s">
        <v>1532</v>
      </c>
      <c r="H333" t="s">
        <v>1549</v>
      </c>
      <c r="I333" t="s">
        <v>1552</v>
      </c>
      <c r="J333" t="s">
        <v>1556</v>
      </c>
      <c r="K333">
        <v>50496</v>
      </c>
      <c r="L333">
        <v>3</v>
      </c>
      <c r="M333">
        <v>7</v>
      </c>
      <c r="N333">
        <v>8</v>
      </c>
      <c r="O333" s="2">
        <v>44721</v>
      </c>
      <c r="P333">
        <v>2</v>
      </c>
      <c r="Q333">
        <v>3</v>
      </c>
      <c r="R333" t="s">
        <v>1558</v>
      </c>
      <c r="S333" t="s">
        <v>1558</v>
      </c>
      <c r="T333">
        <v>6</v>
      </c>
      <c r="U333">
        <v>3</v>
      </c>
    </row>
    <row r="334" spans="1:21" x14ac:dyDescent="0.3">
      <c r="A334">
        <v>10333</v>
      </c>
      <c r="B334" t="s">
        <v>352</v>
      </c>
      <c r="C334">
        <v>22</v>
      </c>
      <c r="D334" t="s">
        <v>1520</v>
      </c>
      <c r="E334" t="s">
        <v>1523</v>
      </c>
      <c r="F334" t="str" cm="1">
        <f t="array" ref="F334">_xlfn.IFS(
E334="Delhi","Delhi",
E334="Ahmedabad","Gujarat",
OR(E334="Mumbai",E334="Pune"),"Maharashtra",
E334="Chennai","Tamil Nadu",
E334="Hyderabad","Telangana",
E334="Kolkata","West Bengal",
E334="Bengaluru","Karnataka"
)</f>
        <v>Tamil Nadu</v>
      </c>
      <c r="G334" t="s">
        <v>1534</v>
      </c>
      <c r="H334" t="s">
        <v>1544</v>
      </c>
      <c r="I334" t="s">
        <v>1551</v>
      </c>
      <c r="J334" t="s">
        <v>1555</v>
      </c>
      <c r="K334">
        <v>149606</v>
      </c>
      <c r="L334">
        <v>0</v>
      </c>
      <c r="M334">
        <v>0</v>
      </c>
      <c r="N334">
        <v>4</v>
      </c>
      <c r="O334" s="2">
        <v>44830</v>
      </c>
      <c r="P334">
        <v>4</v>
      </c>
      <c r="Q334">
        <v>1</v>
      </c>
      <c r="R334" t="s">
        <v>1558</v>
      </c>
      <c r="S334" t="s">
        <v>1558</v>
      </c>
      <c r="T334">
        <v>2</v>
      </c>
      <c r="U334">
        <v>1</v>
      </c>
    </row>
    <row r="335" spans="1:21" x14ac:dyDescent="0.3">
      <c r="A335">
        <v>10334</v>
      </c>
      <c r="B335" t="s">
        <v>353</v>
      </c>
      <c r="C335">
        <v>50</v>
      </c>
      <c r="D335" t="s">
        <v>1521</v>
      </c>
      <c r="E335" t="s">
        <v>1525</v>
      </c>
      <c r="F335" t="str" cm="1">
        <f t="array" ref="F335">_xlfn.IFS(
E335="Delhi","Delhi",
E335="Ahmedabad","Gujarat",
OR(E335="Mumbai",E335="Pune"),"Maharashtra",
E335="Chennai","Tamil Nadu",
E335="Hyderabad","Telangana",
E335="Kolkata","West Bengal",
E335="Bengaluru","Karnataka"
)</f>
        <v>West Bengal</v>
      </c>
      <c r="G335" t="s">
        <v>1533</v>
      </c>
      <c r="H335" t="s">
        <v>1538</v>
      </c>
      <c r="I335" t="s">
        <v>1550</v>
      </c>
      <c r="J335" t="s">
        <v>1556</v>
      </c>
      <c r="K335">
        <v>179805</v>
      </c>
      <c r="L335">
        <v>1</v>
      </c>
      <c r="M335">
        <v>13</v>
      </c>
      <c r="N335">
        <v>16</v>
      </c>
      <c r="O335" s="2">
        <v>42905</v>
      </c>
      <c r="P335">
        <v>4</v>
      </c>
      <c r="Q335">
        <v>4</v>
      </c>
      <c r="R335" t="s">
        <v>1558</v>
      </c>
      <c r="S335" t="s">
        <v>1558</v>
      </c>
      <c r="T335">
        <v>4</v>
      </c>
      <c r="U335">
        <v>3</v>
      </c>
    </row>
    <row r="336" spans="1:21" x14ac:dyDescent="0.3">
      <c r="A336">
        <v>10335</v>
      </c>
      <c r="B336" t="s">
        <v>354</v>
      </c>
      <c r="C336">
        <v>36</v>
      </c>
      <c r="D336" t="s">
        <v>1520</v>
      </c>
      <c r="E336" t="s">
        <v>1526</v>
      </c>
      <c r="F336" t="str" cm="1">
        <f t="array" ref="F336">_xlfn.IFS(
E336="Delhi","Delhi",
E336="Ahmedabad","Gujarat",
OR(E336="Mumbai",E336="Pune"),"Maharashtra",
E336="Chennai","Tamil Nadu",
E336="Hyderabad","Telangana",
E336="Kolkata","West Bengal",
E336="Bengaluru","Karnataka"
)</f>
        <v>Maharashtra</v>
      </c>
      <c r="G336" t="s">
        <v>1532</v>
      </c>
      <c r="H336" t="s">
        <v>1548</v>
      </c>
      <c r="I336" t="s">
        <v>1553</v>
      </c>
      <c r="J336" t="s">
        <v>1554</v>
      </c>
      <c r="K336">
        <v>45419</v>
      </c>
      <c r="L336">
        <v>2</v>
      </c>
      <c r="M336">
        <v>18</v>
      </c>
      <c r="N336">
        <v>18</v>
      </c>
      <c r="O336" s="2">
        <v>41845</v>
      </c>
      <c r="P336">
        <v>4</v>
      </c>
      <c r="Q336">
        <v>1</v>
      </c>
      <c r="R336" t="s">
        <v>1558</v>
      </c>
      <c r="S336" t="s">
        <v>1558</v>
      </c>
      <c r="T336">
        <v>4</v>
      </c>
      <c r="U336">
        <v>1</v>
      </c>
    </row>
    <row r="337" spans="1:21" x14ac:dyDescent="0.3">
      <c r="A337">
        <v>10336</v>
      </c>
      <c r="B337" t="s">
        <v>355</v>
      </c>
      <c r="C337">
        <v>41</v>
      </c>
      <c r="D337" t="s">
        <v>1521</v>
      </c>
      <c r="E337" t="s">
        <v>1522</v>
      </c>
      <c r="F337" t="str" cm="1">
        <f t="array" ref="F337">_xlfn.IFS(
E337="Delhi","Delhi",
E337="Ahmedabad","Gujarat",
OR(E337="Mumbai",E337="Pune"),"Maharashtra",
E337="Chennai","Tamil Nadu",
E337="Hyderabad","Telangana",
E337="Kolkata","West Bengal",
E337="Bengaluru","Karnataka"
)</f>
        <v>Maharashtra</v>
      </c>
      <c r="G337" t="s">
        <v>1532</v>
      </c>
      <c r="H337" t="s">
        <v>1537</v>
      </c>
      <c r="I337" t="s">
        <v>1551</v>
      </c>
      <c r="J337" t="s">
        <v>1555</v>
      </c>
      <c r="K337">
        <v>41117</v>
      </c>
      <c r="L337">
        <v>1</v>
      </c>
      <c r="M337">
        <v>2</v>
      </c>
      <c r="N337">
        <v>5</v>
      </c>
      <c r="O337" s="2">
        <v>42047</v>
      </c>
      <c r="P337">
        <v>4</v>
      </c>
      <c r="Q337">
        <v>5</v>
      </c>
      <c r="R337" t="s">
        <v>1558</v>
      </c>
      <c r="S337" t="s">
        <v>1558</v>
      </c>
      <c r="T337">
        <v>2</v>
      </c>
      <c r="U337">
        <v>4</v>
      </c>
    </row>
    <row r="338" spans="1:21" x14ac:dyDescent="0.3">
      <c r="A338">
        <v>10337</v>
      </c>
      <c r="B338" t="s">
        <v>356</v>
      </c>
      <c r="C338">
        <v>49</v>
      </c>
      <c r="D338" t="s">
        <v>1520</v>
      </c>
      <c r="E338" t="s">
        <v>1524</v>
      </c>
      <c r="F338" t="str" cm="1">
        <f t="array" ref="F338">_xlfn.IFS(
E338="Delhi","Delhi",
E338="Ahmedabad","Gujarat",
OR(E338="Mumbai",E338="Pune"),"Maharashtra",
E338="Chennai","Tamil Nadu",
E338="Hyderabad","Telangana",
E338="Kolkata","West Bengal",
E338="Bengaluru","Karnataka"
)</f>
        <v>Telangana</v>
      </c>
      <c r="G338" t="s">
        <v>1532</v>
      </c>
      <c r="H338" t="s">
        <v>1548</v>
      </c>
      <c r="I338" t="s">
        <v>1553</v>
      </c>
      <c r="J338" t="s">
        <v>1555</v>
      </c>
      <c r="K338">
        <v>78912</v>
      </c>
      <c r="L338">
        <v>2</v>
      </c>
      <c r="M338">
        <v>21</v>
      </c>
      <c r="N338">
        <v>26</v>
      </c>
      <c r="O338" s="2">
        <v>43364</v>
      </c>
      <c r="P338">
        <v>1</v>
      </c>
      <c r="Q338">
        <v>5</v>
      </c>
      <c r="R338" t="s">
        <v>1558</v>
      </c>
      <c r="S338" t="s">
        <v>1558</v>
      </c>
      <c r="T338">
        <v>0</v>
      </c>
      <c r="U338">
        <v>4</v>
      </c>
    </row>
    <row r="339" spans="1:21" x14ac:dyDescent="0.3">
      <c r="A339">
        <v>10338</v>
      </c>
      <c r="B339" t="s">
        <v>357</v>
      </c>
      <c r="C339">
        <v>24</v>
      </c>
      <c r="D339" t="s">
        <v>1521</v>
      </c>
      <c r="E339" t="s">
        <v>1522</v>
      </c>
      <c r="F339" t="str" cm="1">
        <f t="array" ref="F339">_xlfn.IFS(
E339="Delhi","Delhi",
E339="Ahmedabad","Gujarat",
OR(E339="Mumbai",E339="Pune"),"Maharashtra",
E339="Chennai","Tamil Nadu",
E339="Hyderabad","Telangana",
E339="Kolkata","West Bengal",
E339="Bengaluru","Karnataka"
)</f>
        <v>Maharashtra</v>
      </c>
      <c r="G339" t="s">
        <v>1531</v>
      </c>
      <c r="H339" t="s">
        <v>1536</v>
      </c>
      <c r="I339" t="s">
        <v>1551</v>
      </c>
      <c r="J339" t="s">
        <v>1556</v>
      </c>
      <c r="K339">
        <v>168886</v>
      </c>
      <c r="L339">
        <v>4</v>
      </c>
      <c r="M339">
        <v>0</v>
      </c>
      <c r="N339">
        <v>0</v>
      </c>
      <c r="O339" s="2">
        <v>43851</v>
      </c>
      <c r="P339">
        <v>4</v>
      </c>
      <c r="Q339">
        <v>3</v>
      </c>
      <c r="R339" t="s">
        <v>1557</v>
      </c>
      <c r="S339" t="s">
        <v>1558</v>
      </c>
      <c r="T339">
        <v>5</v>
      </c>
      <c r="U339">
        <v>4</v>
      </c>
    </row>
    <row r="340" spans="1:21" x14ac:dyDescent="0.3">
      <c r="A340">
        <v>10339</v>
      </c>
      <c r="B340" t="s">
        <v>358</v>
      </c>
      <c r="C340">
        <v>48</v>
      </c>
      <c r="D340" t="s">
        <v>1520</v>
      </c>
      <c r="E340" t="s">
        <v>1523</v>
      </c>
      <c r="F340" t="str" cm="1">
        <f t="array" ref="F340">_xlfn.IFS(
E340="Delhi","Delhi",
E340="Ahmedabad","Gujarat",
OR(E340="Mumbai",E340="Pune"),"Maharashtra",
E340="Chennai","Tamil Nadu",
E340="Hyderabad","Telangana",
E340="Kolkata","West Bengal",
E340="Bengaluru","Karnataka"
)</f>
        <v>Tamil Nadu</v>
      </c>
      <c r="G340" t="s">
        <v>1534</v>
      </c>
      <c r="H340" t="s">
        <v>1544</v>
      </c>
      <c r="I340" t="s">
        <v>1553</v>
      </c>
      <c r="J340" t="s">
        <v>1554</v>
      </c>
      <c r="K340">
        <v>70458</v>
      </c>
      <c r="L340">
        <v>2</v>
      </c>
      <c r="M340">
        <v>15</v>
      </c>
      <c r="N340">
        <v>17</v>
      </c>
      <c r="O340" s="2">
        <v>42450</v>
      </c>
      <c r="P340">
        <v>2</v>
      </c>
      <c r="Q340">
        <v>2</v>
      </c>
      <c r="R340" t="s">
        <v>1558</v>
      </c>
      <c r="S340" t="s">
        <v>1558</v>
      </c>
      <c r="T340">
        <v>0</v>
      </c>
      <c r="U340">
        <v>1</v>
      </c>
    </row>
    <row r="341" spans="1:21" x14ac:dyDescent="0.3">
      <c r="A341">
        <v>10340</v>
      </c>
      <c r="B341" t="s">
        <v>359</v>
      </c>
      <c r="C341">
        <v>52</v>
      </c>
      <c r="D341" t="s">
        <v>1521</v>
      </c>
      <c r="E341" t="s">
        <v>1525</v>
      </c>
      <c r="F341" t="str" cm="1">
        <f t="array" ref="F341">_xlfn.IFS(
E341="Delhi","Delhi",
E341="Ahmedabad","Gujarat",
OR(E341="Mumbai",E341="Pune"),"Maharashtra",
E341="Chennai","Tamil Nadu",
E341="Hyderabad","Telangana",
E341="Kolkata","West Bengal",
E341="Bengaluru","Karnataka"
)</f>
        <v>West Bengal</v>
      </c>
      <c r="G341" t="s">
        <v>1530</v>
      </c>
      <c r="H341" t="s">
        <v>1535</v>
      </c>
      <c r="I341" t="s">
        <v>1551</v>
      </c>
      <c r="J341" t="s">
        <v>1556</v>
      </c>
      <c r="K341">
        <v>60592</v>
      </c>
      <c r="L341">
        <v>4</v>
      </c>
      <c r="M341">
        <v>2</v>
      </c>
      <c r="N341">
        <v>4</v>
      </c>
      <c r="O341" s="2">
        <v>44315</v>
      </c>
      <c r="P341">
        <v>4</v>
      </c>
      <c r="Q341">
        <v>5</v>
      </c>
      <c r="R341" t="s">
        <v>1558</v>
      </c>
      <c r="S341" t="s">
        <v>1558</v>
      </c>
      <c r="T341">
        <v>6</v>
      </c>
      <c r="U341">
        <v>4</v>
      </c>
    </row>
    <row r="342" spans="1:21" x14ac:dyDescent="0.3">
      <c r="A342">
        <v>10341</v>
      </c>
      <c r="B342" t="s">
        <v>360</v>
      </c>
      <c r="C342">
        <v>35</v>
      </c>
      <c r="D342" t="s">
        <v>1520</v>
      </c>
      <c r="E342" t="s">
        <v>1523</v>
      </c>
      <c r="F342" t="str" cm="1">
        <f t="array" ref="F342">_xlfn.IFS(
E342="Delhi","Delhi",
E342="Ahmedabad","Gujarat",
OR(E342="Mumbai",E342="Pune"),"Maharashtra",
E342="Chennai","Tamil Nadu",
E342="Hyderabad","Telangana",
E342="Kolkata","West Bengal",
E342="Bengaluru","Karnataka"
)</f>
        <v>Tamil Nadu</v>
      </c>
      <c r="G342" t="s">
        <v>1534</v>
      </c>
      <c r="H342" t="s">
        <v>1544</v>
      </c>
      <c r="I342" t="s">
        <v>1550</v>
      </c>
      <c r="J342" t="s">
        <v>1554</v>
      </c>
      <c r="K342">
        <v>136351</v>
      </c>
      <c r="L342">
        <v>4</v>
      </c>
      <c r="M342">
        <v>0</v>
      </c>
      <c r="N342">
        <v>7</v>
      </c>
      <c r="O342" s="2">
        <v>42848</v>
      </c>
      <c r="P342">
        <v>4</v>
      </c>
      <c r="Q342">
        <v>3</v>
      </c>
      <c r="R342" t="s">
        <v>1558</v>
      </c>
      <c r="S342" t="s">
        <v>1558</v>
      </c>
      <c r="T342">
        <v>0</v>
      </c>
      <c r="U342">
        <v>4</v>
      </c>
    </row>
    <row r="343" spans="1:21" x14ac:dyDescent="0.3">
      <c r="A343">
        <v>10342</v>
      </c>
      <c r="B343" t="s">
        <v>361</v>
      </c>
      <c r="C343">
        <v>54</v>
      </c>
      <c r="D343" t="s">
        <v>1521</v>
      </c>
      <c r="E343" t="s">
        <v>1529</v>
      </c>
      <c r="F343" t="str" cm="1">
        <f t="array" ref="F343">_xlfn.IFS(
E343="Delhi","Delhi",
E343="Ahmedabad","Gujarat",
OR(E343="Mumbai",E343="Pune"),"Maharashtra",
E343="Chennai","Tamil Nadu",
E343="Hyderabad","Telangana",
E343="Kolkata","West Bengal",
E343="Bengaluru","Karnataka"
)</f>
        <v>Gujarat</v>
      </c>
      <c r="G343" t="s">
        <v>1530</v>
      </c>
      <c r="H343" t="s">
        <v>1535</v>
      </c>
      <c r="I343" t="s">
        <v>1550</v>
      </c>
      <c r="J343" t="s">
        <v>1555</v>
      </c>
      <c r="K343">
        <v>146880</v>
      </c>
      <c r="L343">
        <v>4</v>
      </c>
      <c r="M343">
        <v>16</v>
      </c>
      <c r="N343">
        <v>17</v>
      </c>
      <c r="O343" s="2">
        <v>45196</v>
      </c>
      <c r="P343">
        <v>3</v>
      </c>
      <c r="Q343">
        <v>5</v>
      </c>
      <c r="R343" t="s">
        <v>1558</v>
      </c>
      <c r="S343" t="s">
        <v>1558</v>
      </c>
      <c r="T343">
        <v>0</v>
      </c>
      <c r="U343">
        <v>3</v>
      </c>
    </row>
    <row r="344" spans="1:21" x14ac:dyDescent="0.3">
      <c r="A344">
        <v>10343</v>
      </c>
      <c r="B344" t="s">
        <v>362</v>
      </c>
      <c r="C344">
        <v>51</v>
      </c>
      <c r="D344" t="s">
        <v>1521</v>
      </c>
      <c r="E344" t="s">
        <v>1524</v>
      </c>
      <c r="F344" t="str" cm="1">
        <f t="array" ref="F344">_xlfn.IFS(
E344="Delhi","Delhi",
E344="Ahmedabad","Gujarat",
OR(E344="Mumbai",E344="Pune"),"Maharashtra",
E344="Chennai","Tamil Nadu",
E344="Hyderabad","Telangana",
E344="Kolkata","West Bengal",
E344="Bengaluru","Karnataka"
)</f>
        <v>Telangana</v>
      </c>
      <c r="G344" t="s">
        <v>1532</v>
      </c>
      <c r="H344" t="s">
        <v>1549</v>
      </c>
      <c r="I344" t="s">
        <v>1552</v>
      </c>
      <c r="J344" t="s">
        <v>1554</v>
      </c>
      <c r="K344">
        <v>159391</v>
      </c>
      <c r="L344">
        <v>0</v>
      </c>
      <c r="M344">
        <v>15</v>
      </c>
      <c r="N344">
        <v>20</v>
      </c>
      <c r="O344" s="2">
        <v>44357</v>
      </c>
      <c r="P344">
        <v>3</v>
      </c>
      <c r="Q344">
        <v>5</v>
      </c>
      <c r="R344" t="s">
        <v>1558</v>
      </c>
      <c r="S344" t="s">
        <v>1558</v>
      </c>
      <c r="T344">
        <v>2</v>
      </c>
      <c r="U344">
        <v>1</v>
      </c>
    </row>
    <row r="345" spans="1:21" x14ac:dyDescent="0.3">
      <c r="A345">
        <v>10344</v>
      </c>
      <c r="B345" t="s">
        <v>363</v>
      </c>
      <c r="C345">
        <v>31</v>
      </c>
      <c r="D345" t="s">
        <v>1520</v>
      </c>
      <c r="E345" t="s">
        <v>1526</v>
      </c>
      <c r="F345" t="str" cm="1">
        <f t="array" ref="F345">_xlfn.IFS(
E345="Delhi","Delhi",
E345="Ahmedabad","Gujarat",
OR(E345="Mumbai",E345="Pune"),"Maharashtra",
E345="Chennai","Tamil Nadu",
E345="Hyderabad","Telangana",
E345="Kolkata","West Bengal",
E345="Bengaluru","Karnataka"
)</f>
        <v>Maharashtra</v>
      </c>
      <c r="G345" t="s">
        <v>1534</v>
      </c>
      <c r="H345" t="s">
        <v>1539</v>
      </c>
      <c r="I345" t="s">
        <v>1552</v>
      </c>
      <c r="J345" t="s">
        <v>1556</v>
      </c>
      <c r="K345">
        <v>101481</v>
      </c>
      <c r="L345">
        <v>1</v>
      </c>
      <c r="M345">
        <v>12</v>
      </c>
      <c r="N345">
        <v>12</v>
      </c>
      <c r="O345" s="2">
        <v>43258</v>
      </c>
      <c r="P345">
        <v>3</v>
      </c>
      <c r="Q345">
        <v>3</v>
      </c>
      <c r="R345" t="s">
        <v>1558</v>
      </c>
      <c r="S345" t="s">
        <v>1558</v>
      </c>
      <c r="T345">
        <v>6</v>
      </c>
      <c r="U345">
        <v>3</v>
      </c>
    </row>
    <row r="346" spans="1:21" x14ac:dyDescent="0.3">
      <c r="A346">
        <v>10345</v>
      </c>
      <c r="B346" t="s">
        <v>364</v>
      </c>
      <c r="C346">
        <v>28</v>
      </c>
      <c r="D346" t="s">
        <v>1520</v>
      </c>
      <c r="E346" t="s">
        <v>1527</v>
      </c>
      <c r="F346" t="str" cm="1">
        <f t="array" ref="F346">_xlfn.IFS(
E346="Delhi","Delhi",
E346="Ahmedabad","Gujarat",
OR(E346="Mumbai",E346="Pune"),"Maharashtra",
E346="Chennai","Tamil Nadu",
E346="Hyderabad","Telangana",
E346="Kolkata","West Bengal",
E346="Bengaluru","Karnataka"
)</f>
        <v>Karnataka</v>
      </c>
      <c r="G346" t="s">
        <v>1530</v>
      </c>
      <c r="H346" t="s">
        <v>1543</v>
      </c>
      <c r="I346" t="s">
        <v>1553</v>
      </c>
      <c r="J346" t="s">
        <v>1554</v>
      </c>
      <c r="K346">
        <v>64619</v>
      </c>
      <c r="L346">
        <v>4</v>
      </c>
      <c r="M346">
        <v>10</v>
      </c>
      <c r="N346">
        <v>10</v>
      </c>
      <c r="O346" s="2">
        <v>43938</v>
      </c>
      <c r="P346">
        <v>1</v>
      </c>
      <c r="Q346">
        <v>3</v>
      </c>
      <c r="R346" t="s">
        <v>1558</v>
      </c>
      <c r="S346" t="s">
        <v>1558</v>
      </c>
      <c r="T346">
        <v>0</v>
      </c>
      <c r="U346">
        <v>2</v>
      </c>
    </row>
    <row r="347" spans="1:21" x14ac:dyDescent="0.3">
      <c r="A347">
        <v>10346</v>
      </c>
      <c r="B347" t="s">
        <v>365</v>
      </c>
      <c r="C347">
        <v>52</v>
      </c>
      <c r="D347" t="s">
        <v>1521</v>
      </c>
      <c r="E347" t="s">
        <v>1523</v>
      </c>
      <c r="F347" t="str" cm="1">
        <f t="array" ref="F347">_xlfn.IFS(
E347="Delhi","Delhi",
E347="Ahmedabad","Gujarat",
OR(E347="Mumbai",E347="Pune"),"Maharashtra",
E347="Chennai","Tamil Nadu",
E347="Hyderabad","Telangana",
E347="Kolkata","West Bengal",
E347="Bengaluru","Karnataka"
)</f>
        <v>Tamil Nadu</v>
      </c>
      <c r="G347" t="s">
        <v>1532</v>
      </c>
      <c r="H347" t="s">
        <v>1549</v>
      </c>
      <c r="I347" t="s">
        <v>1550</v>
      </c>
      <c r="J347" t="s">
        <v>1555</v>
      </c>
      <c r="K347">
        <v>125444</v>
      </c>
      <c r="L347">
        <v>2</v>
      </c>
      <c r="M347">
        <v>7</v>
      </c>
      <c r="N347">
        <v>14</v>
      </c>
      <c r="O347" s="2">
        <v>42279</v>
      </c>
      <c r="P347">
        <v>1</v>
      </c>
      <c r="Q347">
        <v>1</v>
      </c>
      <c r="R347" t="s">
        <v>1557</v>
      </c>
      <c r="S347" t="s">
        <v>1558</v>
      </c>
      <c r="T347">
        <v>1</v>
      </c>
      <c r="U347">
        <v>4</v>
      </c>
    </row>
    <row r="348" spans="1:21" x14ac:dyDescent="0.3">
      <c r="A348">
        <v>10347</v>
      </c>
      <c r="B348" t="s">
        <v>366</v>
      </c>
      <c r="C348">
        <v>40</v>
      </c>
      <c r="D348" t="s">
        <v>1521</v>
      </c>
      <c r="E348" t="s">
        <v>1525</v>
      </c>
      <c r="F348" t="str" cm="1">
        <f t="array" ref="F348">_xlfn.IFS(
E348="Delhi","Delhi",
E348="Ahmedabad","Gujarat",
OR(E348="Mumbai",E348="Pune"),"Maharashtra",
E348="Chennai","Tamil Nadu",
E348="Hyderabad","Telangana",
E348="Kolkata","West Bengal",
E348="Bengaluru","Karnataka"
)</f>
        <v>West Bengal</v>
      </c>
      <c r="G348" t="s">
        <v>1534</v>
      </c>
      <c r="H348" t="s">
        <v>1544</v>
      </c>
      <c r="I348" t="s">
        <v>1550</v>
      </c>
      <c r="J348" t="s">
        <v>1556</v>
      </c>
      <c r="K348">
        <v>164597</v>
      </c>
      <c r="L348">
        <v>3</v>
      </c>
      <c r="M348">
        <v>7</v>
      </c>
      <c r="N348">
        <v>13</v>
      </c>
      <c r="O348" s="2">
        <v>44104</v>
      </c>
      <c r="P348">
        <v>4</v>
      </c>
      <c r="Q348">
        <v>3</v>
      </c>
      <c r="R348" t="s">
        <v>1558</v>
      </c>
      <c r="S348" t="s">
        <v>1558</v>
      </c>
      <c r="T348">
        <v>4</v>
      </c>
      <c r="U348">
        <v>1</v>
      </c>
    </row>
    <row r="349" spans="1:21" x14ac:dyDescent="0.3">
      <c r="A349">
        <v>10348</v>
      </c>
      <c r="B349" t="s">
        <v>367</v>
      </c>
      <c r="C349">
        <v>43</v>
      </c>
      <c r="D349" t="s">
        <v>1521</v>
      </c>
      <c r="E349" t="s">
        <v>1525</v>
      </c>
      <c r="F349" t="str" cm="1">
        <f t="array" ref="F349">_xlfn.IFS(
E349="Delhi","Delhi",
E349="Ahmedabad","Gujarat",
OR(E349="Mumbai",E349="Pune"),"Maharashtra",
E349="Chennai","Tamil Nadu",
E349="Hyderabad","Telangana",
E349="Kolkata","West Bengal",
E349="Bengaluru","Karnataka"
)</f>
        <v>West Bengal</v>
      </c>
      <c r="G349" t="s">
        <v>1530</v>
      </c>
      <c r="H349" t="s">
        <v>1543</v>
      </c>
      <c r="I349" t="s">
        <v>1553</v>
      </c>
      <c r="J349" t="s">
        <v>1555</v>
      </c>
      <c r="K349">
        <v>96457</v>
      </c>
      <c r="L349">
        <v>1</v>
      </c>
      <c r="M349">
        <v>10</v>
      </c>
      <c r="N349">
        <v>14</v>
      </c>
      <c r="O349" s="2">
        <v>43096</v>
      </c>
      <c r="P349">
        <v>2</v>
      </c>
      <c r="Q349">
        <v>5</v>
      </c>
      <c r="R349" t="s">
        <v>1558</v>
      </c>
      <c r="S349" t="s">
        <v>1558</v>
      </c>
      <c r="T349">
        <v>2</v>
      </c>
      <c r="U349">
        <v>2</v>
      </c>
    </row>
    <row r="350" spans="1:21" x14ac:dyDescent="0.3">
      <c r="A350">
        <v>10349</v>
      </c>
      <c r="B350" t="s">
        <v>368</v>
      </c>
      <c r="C350">
        <v>21</v>
      </c>
      <c r="D350" t="s">
        <v>1520</v>
      </c>
      <c r="E350" t="s">
        <v>1523</v>
      </c>
      <c r="F350" t="str" cm="1">
        <f t="array" ref="F350">_xlfn.IFS(
E350="Delhi","Delhi",
E350="Ahmedabad","Gujarat",
OR(E350="Mumbai",E350="Pune"),"Maharashtra",
E350="Chennai","Tamil Nadu",
E350="Hyderabad","Telangana",
E350="Kolkata","West Bengal",
E350="Bengaluru","Karnataka"
)</f>
        <v>Tamil Nadu</v>
      </c>
      <c r="G350" t="s">
        <v>1533</v>
      </c>
      <c r="H350" t="s">
        <v>1538</v>
      </c>
      <c r="I350" t="s">
        <v>1551</v>
      </c>
      <c r="J350" t="s">
        <v>1555</v>
      </c>
      <c r="K350">
        <v>42813</v>
      </c>
      <c r="L350">
        <v>2</v>
      </c>
      <c r="M350">
        <v>0</v>
      </c>
      <c r="N350">
        <v>3</v>
      </c>
      <c r="O350" s="2">
        <v>41709</v>
      </c>
      <c r="P350">
        <v>3</v>
      </c>
      <c r="Q350">
        <v>2</v>
      </c>
      <c r="R350" t="s">
        <v>1558</v>
      </c>
      <c r="S350" t="s">
        <v>1558</v>
      </c>
      <c r="T350">
        <v>0</v>
      </c>
      <c r="U350">
        <v>1</v>
      </c>
    </row>
    <row r="351" spans="1:21" x14ac:dyDescent="0.3">
      <c r="A351">
        <v>10350</v>
      </c>
      <c r="B351" t="s">
        <v>369</v>
      </c>
      <c r="C351">
        <v>24</v>
      </c>
      <c r="D351" t="s">
        <v>1520</v>
      </c>
      <c r="E351" t="s">
        <v>1528</v>
      </c>
      <c r="F351" t="str" cm="1">
        <f t="array" ref="F351">_xlfn.IFS(
E351="Delhi","Delhi",
E351="Ahmedabad","Gujarat",
OR(E351="Mumbai",E351="Pune"),"Maharashtra",
E351="Chennai","Tamil Nadu",
E351="Hyderabad","Telangana",
E351="Kolkata","West Bengal",
E351="Bengaluru","Karnataka"
)</f>
        <v>Delhi</v>
      </c>
      <c r="G351" t="s">
        <v>1532</v>
      </c>
      <c r="H351" t="s">
        <v>1549</v>
      </c>
      <c r="I351" t="s">
        <v>1550</v>
      </c>
      <c r="J351" t="s">
        <v>1555</v>
      </c>
      <c r="K351">
        <v>56926</v>
      </c>
      <c r="L351">
        <v>1</v>
      </c>
      <c r="M351">
        <v>5</v>
      </c>
      <c r="N351">
        <v>6</v>
      </c>
      <c r="O351" s="2">
        <v>41616</v>
      </c>
      <c r="P351">
        <v>3</v>
      </c>
      <c r="Q351">
        <v>3</v>
      </c>
      <c r="R351" t="s">
        <v>1558</v>
      </c>
      <c r="S351" t="s">
        <v>1558</v>
      </c>
      <c r="T351">
        <v>3</v>
      </c>
      <c r="U351">
        <v>1</v>
      </c>
    </row>
    <row r="352" spans="1:21" x14ac:dyDescent="0.3">
      <c r="A352">
        <v>10351</v>
      </c>
      <c r="B352" t="s">
        <v>370</v>
      </c>
      <c r="C352">
        <v>48</v>
      </c>
      <c r="D352" t="s">
        <v>1521</v>
      </c>
      <c r="E352" t="s">
        <v>1523</v>
      </c>
      <c r="F352" t="str" cm="1">
        <f t="array" ref="F352">_xlfn.IFS(
E352="Delhi","Delhi",
E352="Ahmedabad","Gujarat",
OR(E352="Mumbai",E352="Pune"),"Maharashtra",
E352="Chennai","Tamil Nadu",
E352="Hyderabad","Telangana",
E352="Kolkata","West Bengal",
E352="Bengaluru","Karnataka"
)</f>
        <v>Tamil Nadu</v>
      </c>
      <c r="G352" t="s">
        <v>1534</v>
      </c>
      <c r="H352" t="s">
        <v>1544</v>
      </c>
      <c r="I352" t="s">
        <v>1550</v>
      </c>
      <c r="J352" t="s">
        <v>1556</v>
      </c>
      <c r="K352">
        <v>92459</v>
      </c>
      <c r="L352">
        <v>2</v>
      </c>
      <c r="M352">
        <v>5</v>
      </c>
      <c r="N352">
        <v>6</v>
      </c>
      <c r="O352" s="2">
        <v>43180</v>
      </c>
      <c r="P352">
        <v>2</v>
      </c>
      <c r="Q352">
        <v>4</v>
      </c>
      <c r="R352" t="s">
        <v>1558</v>
      </c>
      <c r="S352" t="s">
        <v>1558</v>
      </c>
      <c r="T352">
        <v>0</v>
      </c>
      <c r="U352">
        <v>4</v>
      </c>
    </row>
    <row r="353" spans="1:21" x14ac:dyDescent="0.3">
      <c r="A353">
        <v>10352</v>
      </c>
      <c r="B353" t="s">
        <v>371</v>
      </c>
      <c r="C353">
        <v>46</v>
      </c>
      <c r="D353" t="s">
        <v>1520</v>
      </c>
      <c r="E353" t="s">
        <v>1526</v>
      </c>
      <c r="F353" t="str" cm="1">
        <f t="array" ref="F353">_xlfn.IFS(
E353="Delhi","Delhi",
E353="Ahmedabad","Gujarat",
OR(E353="Mumbai",E353="Pune"),"Maharashtra",
E353="Chennai","Tamil Nadu",
E353="Hyderabad","Telangana",
E353="Kolkata","West Bengal",
E353="Bengaluru","Karnataka"
)</f>
        <v>Maharashtra</v>
      </c>
      <c r="G353" t="s">
        <v>1531</v>
      </c>
      <c r="H353" t="s">
        <v>1541</v>
      </c>
      <c r="I353" t="s">
        <v>1553</v>
      </c>
      <c r="J353" t="s">
        <v>1555</v>
      </c>
      <c r="K353">
        <v>153989</v>
      </c>
      <c r="L353">
        <v>2</v>
      </c>
      <c r="M353">
        <v>3</v>
      </c>
      <c r="N353">
        <v>5</v>
      </c>
      <c r="O353" s="2">
        <v>45337</v>
      </c>
      <c r="P353">
        <v>1</v>
      </c>
      <c r="Q353">
        <v>1</v>
      </c>
      <c r="R353" t="s">
        <v>1558</v>
      </c>
      <c r="S353" t="s">
        <v>1558</v>
      </c>
      <c r="T353">
        <v>0</v>
      </c>
      <c r="U353">
        <v>1</v>
      </c>
    </row>
    <row r="354" spans="1:21" x14ac:dyDescent="0.3">
      <c r="A354">
        <v>10353</v>
      </c>
      <c r="B354" t="s">
        <v>372</v>
      </c>
      <c r="C354">
        <v>37</v>
      </c>
      <c r="D354" t="s">
        <v>1521</v>
      </c>
      <c r="E354" t="s">
        <v>1524</v>
      </c>
      <c r="F354" t="str" cm="1">
        <f t="array" ref="F354">_xlfn.IFS(
E354="Delhi","Delhi",
E354="Ahmedabad","Gujarat",
OR(E354="Mumbai",E354="Pune"),"Maharashtra",
E354="Chennai","Tamil Nadu",
E354="Hyderabad","Telangana",
E354="Kolkata","West Bengal",
E354="Bengaluru","Karnataka"
)</f>
        <v>Telangana</v>
      </c>
      <c r="G354" t="s">
        <v>1532</v>
      </c>
      <c r="H354" t="s">
        <v>1548</v>
      </c>
      <c r="I354" t="s">
        <v>1551</v>
      </c>
      <c r="J354" t="s">
        <v>1555</v>
      </c>
      <c r="K354">
        <v>29919</v>
      </c>
      <c r="L354">
        <v>2</v>
      </c>
      <c r="M354">
        <v>15</v>
      </c>
      <c r="N354">
        <v>17</v>
      </c>
      <c r="O354" s="2">
        <v>40916</v>
      </c>
      <c r="P354">
        <v>4</v>
      </c>
      <c r="Q354">
        <v>5</v>
      </c>
      <c r="R354" t="s">
        <v>1558</v>
      </c>
      <c r="S354" t="s">
        <v>1558</v>
      </c>
      <c r="T354">
        <v>0</v>
      </c>
      <c r="U354">
        <v>4</v>
      </c>
    </row>
    <row r="355" spans="1:21" x14ac:dyDescent="0.3">
      <c r="A355">
        <v>10354</v>
      </c>
      <c r="B355" t="s">
        <v>373</v>
      </c>
      <c r="C355">
        <v>46</v>
      </c>
      <c r="D355" t="s">
        <v>1520</v>
      </c>
      <c r="E355" t="s">
        <v>1529</v>
      </c>
      <c r="F355" t="str" cm="1">
        <f t="array" ref="F355">_xlfn.IFS(
E355="Delhi","Delhi",
E355="Ahmedabad","Gujarat",
OR(E355="Mumbai",E355="Pune"),"Maharashtra",
E355="Chennai","Tamil Nadu",
E355="Hyderabad","Telangana",
E355="Kolkata","West Bengal",
E355="Bengaluru","Karnataka"
)</f>
        <v>Gujarat</v>
      </c>
      <c r="G355" t="s">
        <v>1534</v>
      </c>
      <c r="H355" t="s">
        <v>1544</v>
      </c>
      <c r="I355" t="s">
        <v>1550</v>
      </c>
      <c r="J355" t="s">
        <v>1555</v>
      </c>
      <c r="K355">
        <v>166591</v>
      </c>
      <c r="L355">
        <v>4</v>
      </c>
      <c r="M355">
        <v>7</v>
      </c>
      <c r="N355">
        <v>7</v>
      </c>
      <c r="O355" s="2">
        <v>44058</v>
      </c>
      <c r="P355">
        <v>3</v>
      </c>
      <c r="Q355">
        <v>3</v>
      </c>
      <c r="R355" t="s">
        <v>1558</v>
      </c>
      <c r="S355" t="s">
        <v>1558</v>
      </c>
      <c r="T355">
        <v>5</v>
      </c>
      <c r="U355">
        <v>3</v>
      </c>
    </row>
    <row r="356" spans="1:21" x14ac:dyDescent="0.3">
      <c r="A356">
        <v>10355</v>
      </c>
      <c r="B356" t="s">
        <v>374</v>
      </c>
      <c r="C356">
        <v>26</v>
      </c>
      <c r="D356" t="s">
        <v>1521</v>
      </c>
      <c r="E356" t="s">
        <v>1527</v>
      </c>
      <c r="F356" t="str" cm="1">
        <f t="array" ref="F356">_xlfn.IFS(
E356="Delhi","Delhi",
E356="Ahmedabad","Gujarat",
OR(E356="Mumbai",E356="Pune"),"Maharashtra",
E356="Chennai","Tamil Nadu",
E356="Hyderabad","Telangana",
E356="Kolkata","West Bengal",
E356="Bengaluru","Karnataka"
)</f>
        <v>Karnataka</v>
      </c>
      <c r="G356" t="s">
        <v>1534</v>
      </c>
      <c r="H356" t="s">
        <v>1540</v>
      </c>
      <c r="I356" t="s">
        <v>1551</v>
      </c>
      <c r="J356" t="s">
        <v>1555</v>
      </c>
      <c r="K356">
        <v>165149</v>
      </c>
      <c r="L356">
        <v>0</v>
      </c>
      <c r="M356">
        <v>5</v>
      </c>
      <c r="N356">
        <v>6</v>
      </c>
      <c r="O356" s="2">
        <v>44674</v>
      </c>
      <c r="P356">
        <v>4</v>
      </c>
      <c r="Q356">
        <v>2</v>
      </c>
      <c r="R356" t="s">
        <v>1558</v>
      </c>
      <c r="S356" t="s">
        <v>1558</v>
      </c>
      <c r="T356">
        <v>2</v>
      </c>
      <c r="U356">
        <v>4</v>
      </c>
    </row>
    <row r="357" spans="1:21" x14ac:dyDescent="0.3">
      <c r="A357">
        <v>10356</v>
      </c>
      <c r="B357" t="s">
        <v>375</v>
      </c>
      <c r="C357">
        <v>43</v>
      </c>
      <c r="D357" t="s">
        <v>1521</v>
      </c>
      <c r="E357" t="s">
        <v>1527</v>
      </c>
      <c r="F357" t="str" cm="1">
        <f t="array" ref="F357">_xlfn.IFS(
E357="Delhi","Delhi",
E357="Ahmedabad","Gujarat",
OR(E357="Mumbai",E357="Pune"),"Maharashtra",
E357="Chennai","Tamil Nadu",
E357="Hyderabad","Telangana",
E357="Kolkata","West Bengal",
E357="Bengaluru","Karnataka"
)</f>
        <v>Karnataka</v>
      </c>
      <c r="G357" t="s">
        <v>1530</v>
      </c>
      <c r="H357" t="s">
        <v>1543</v>
      </c>
      <c r="I357" t="s">
        <v>1553</v>
      </c>
      <c r="J357" t="s">
        <v>1556</v>
      </c>
      <c r="K357">
        <v>47246</v>
      </c>
      <c r="L357">
        <v>0</v>
      </c>
      <c r="M357">
        <v>20</v>
      </c>
      <c r="N357">
        <v>25</v>
      </c>
      <c r="O357" s="2">
        <v>42461</v>
      </c>
      <c r="P357">
        <v>3</v>
      </c>
      <c r="Q357">
        <v>4</v>
      </c>
      <c r="R357" t="s">
        <v>1557</v>
      </c>
      <c r="S357" t="s">
        <v>1557</v>
      </c>
      <c r="T357">
        <v>4</v>
      </c>
      <c r="U357">
        <v>4</v>
      </c>
    </row>
    <row r="358" spans="1:21" x14ac:dyDescent="0.3">
      <c r="A358">
        <v>10357</v>
      </c>
      <c r="B358" t="s">
        <v>376</v>
      </c>
      <c r="C358">
        <v>42</v>
      </c>
      <c r="D358" t="s">
        <v>1520</v>
      </c>
      <c r="E358" t="s">
        <v>1529</v>
      </c>
      <c r="F358" t="str" cm="1">
        <f t="array" ref="F358">_xlfn.IFS(
E358="Delhi","Delhi",
E358="Ahmedabad","Gujarat",
OR(E358="Mumbai",E358="Pune"),"Maharashtra",
E358="Chennai","Tamil Nadu",
E358="Hyderabad","Telangana",
E358="Kolkata","West Bengal",
E358="Bengaluru","Karnataka"
)</f>
        <v>Gujarat</v>
      </c>
      <c r="G358" t="s">
        <v>1530</v>
      </c>
      <c r="H358" t="s">
        <v>1535</v>
      </c>
      <c r="I358" t="s">
        <v>1551</v>
      </c>
      <c r="J358" t="s">
        <v>1555</v>
      </c>
      <c r="K358">
        <v>113530</v>
      </c>
      <c r="L358">
        <v>4</v>
      </c>
      <c r="M358">
        <v>23</v>
      </c>
      <c r="N358">
        <v>23</v>
      </c>
      <c r="O358" s="2">
        <v>44230</v>
      </c>
      <c r="P358">
        <v>2</v>
      </c>
      <c r="Q358">
        <v>1</v>
      </c>
      <c r="R358" t="s">
        <v>1557</v>
      </c>
      <c r="S358" t="s">
        <v>1558</v>
      </c>
      <c r="T358">
        <v>0</v>
      </c>
      <c r="U358">
        <v>2</v>
      </c>
    </row>
    <row r="359" spans="1:21" x14ac:dyDescent="0.3">
      <c r="A359">
        <v>10358</v>
      </c>
      <c r="B359" t="s">
        <v>377</v>
      </c>
      <c r="C359">
        <v>22</v>
      </c>
      <c r="D359" t="s">
        <v>1521</v>
      </c>
      <c r="E359" t="s">
        <v>1524</v>
      </c>
      <c r="F359" t="str" cm="1">
        <f t="array" ref="F359">_xlfn.IFS(
E359="Delhi","Delhi",
E359="Ahmedabad","Gujarat",
OR(E359="Mumbai",E359="Pune"),"Maharashtra",
E359="Chennai","Tamil Nadu",
E359="Hyderabad","Telangana",
E359="Kolkata","West Bengal",
E359="Bengaluru","Karnataka"
)</f>
        <v>Telangana</v>
      </c>
      <c r="G359" t="s">
        <v>1534</v>
      </c>
      <c r="H359" t="s">
        <v>1539</v>
      </c>
      <c r="I359" t="s">
        <v>1550</v>
      </c>
      <c r="J359" t="s">
        <v>1556</v>
      </c>
      <c r="K359">
        <v>37006</v>
      </c>
      <c r="L359">
        <v>4</v>
      </c>
      <c r="M359">
        <v>1</v>
      </c>
      <c r="N359">
        <v>3</v>
      </c>
      <c r="O359" s="2">
        <v>41026</v>
      </c>
      <c r="P359">
        <v>2</v>
      </c>
      <c r="Q359">
        <v>5</v>
      </c>
      <c r="R359" t="s">
        <v>1557</v>
      </c>
      <c r="S359" t="s">
        <v>1557</v>
      </c>
      <c r="T359">
        <v>0</v>
      </c>
      <c r="U359">
        <v>1</v>
      </c>
    </row>
    <row r="360" spans="1:21" x14ac:dyDescent="0.3">
      <c r="A360">
        <v>10359</v>
      </c>
      <c r="B360" t="s">
        <v>378</v>
      </c>
      <c r="C360">
        <v>35</v>
      </c>
      <c r="D360" t="s">
        <v>1520</v>
      </c>
      <c r="E360" t="s">
        <v>1528</v>
      </c>
      <c r="F360" t="str" cm="1">
        <f t="array" ref="F360">_xlfn.IFS(
E360="Delhi","Delhi",
E360="Ahmedabad","Gujarat",
OR(E360="Mumbai",E360="Pune"),"Maharashtra",
E360="Chennai","Tamil Nadu",
E360="Hyderabad","Telangana",
E360="Kolkata","West Bengal",
E360="Bengaluru","Karnataka"
)</f>
        <v>Delhi</v>
      </c>
      <c r="G360" t="s">
        <v>1530</v>
      </c>
      <c r="H360" t="s">
        <v>1547</v>
      </c>
      <c r="I360" t="s">
        <v>1552</v>
      </c>
      <c r="J360" t="s">
        <v>1554</v>
      </c>
      <c r="K360">
        <v>78121</v>
      </c>
      <c r="L360">
        <v>0</v>
      </c>
      <c r="M360">
        <v>13</v>
      </c>
      <c r="N360">
        <v>17</v>
      </c>
      <c r="O360" s="2">
        <v>44202</v>
      </c>
      <c r="P360">
        <v>2</v>
      </c>
      <c r="Q360">
        <v>3</v>
      </c>
      <c r="R360" t="s">
        <v>1558</v>
      </c>
      <c r="S360" t="s">
        <v>1558</v>
      </c>
      <c r="T360">
        <v>0</v>
      </c>
      <c r="U360">
        <v>1</v>
      </c>
    </row>
    <row r="361" spans="1:21" x14ac:dyDescent="0.3">
      <c r="A361">
        <v>10360</v>
      </c>
      <c r="B361" t="s">
        <v>379</v>
      </c>
      <c r="C361">
        <v>47</v>
      </c>
      <c r="D361" t="s">
        <v>1520</v>
      </c>
      <c r="E361" t="s">
        <v>1528</v>
      </c>
      <c r="F361" t="str" cm="1">
        <f t="array" ref="F361">_xlfn.IFS(
E361="Delhi","Delhi",
E361="Ahmedabad","Gujarat",
OR(E361="Mumbai",E361="Pune"),"Maharashtra",
E361="Chennai","Tamil Nadu",
E361="Hyderabad","Telangana",
E361="Kolkata","West Bengal",
E361="Bengaluru","Karnataka"
)</f>
        <v>Delhi</v>
      </c>
      <c r="G361" t="s">
        <v>1533</v>
      </c>
      <c r="H361" t="s">
        <v>1545</v>
      </c>
      <c r="I361" t="s">
        <v>1550</v>
      </c>
      <c r="J361" t="s">
        <v>1555</v>
      </c>
      <c r="K361">
        <v>121974</v>
      </c>
      <c r="L361">
        <v>4</v>
      </c>
      <c r="M361">
        <v>17</v>
      </c>
      <c r="N361">
        <v>19</v>
      </c>
      <c r="O361" s="2">
        <v>44502</v>
      </c>
      <c r="P361">
        <v>4</v>
      </c>
      <c r="Q361">
        <v>2</v>
      </c>
      <c r="R361" t="s">
        <v>1557</v>
      </c>
      <c r="S361" t="s">
        <v>1558</v>
      </c>
      <c r="T361">
        <v>0</v>
      </c>
      <c r="U361">
        <v>4</v>
      </c>
    </row>
    <row r="362" spans="1:21" x14ac:dyDescent="0.3">
      <c r="A362">
        <v>10361</v>
      </c>
      <c r="B362" t="s">
        <v>380</v>
      </c>
      <c r="C362">
        <v>21</v>
      </c>
      <c r="D362" t="s">
        <v>1520</v>
      </c>
      <c r="E362" t="s">
        <v>1524</v>
      </c>
      <c r="F362" t="str" cm="1">
        <f t="array" ref="F362">_xlfn.IFS(
E362="Delhi","Delhi",
E362="Ahmedabad","Gujarat",
OR(E362="Mumbai",E362="Pune"),"Maharashtra",
E362="Chennai","Tamil Nadu",
E362="Hyderabad","Telangana",
E362="Kolkata","West Bengal",
E362="Bengaluru","Karnataka"
)</f>
        <v>Telangana</v>
      </c>
      <c r="G362" t="s">
        <v>1530</v>
      </c>
      <c r="H362" t="s">
        <v>1535</v>
      </c>
      <c r="I362" t="s">
        <v>1553</v>
      </c>
      <c r="J362" t="s">
        <v>1556</v>
      </c>
      <c r="K362">
        <v>48367</v>
      </c>
      <c r="L362">
        <v>1</v>
      </c>
      <c r="M362">
        <v>2</v>
      </c>
      <c r="N362">
        <v>3</v>
      </c>
      <c r="O362" s="2">
        <v>44808</v>
      </c>
      <c r="P362">
        <v>2</v>
      </c>
      <c r="Q362">
        <v>5</v>
      </c>
      <c r="R362" t="s">
        <v>1558</v>
      </c>
      <c r="S362" t="s">
        <v>1558</v>
      </c>
      <c r="T362">
        <v>5</v>
      </c>
      <c r="U362">
        <v>1</v>
      </c>
    </row>
    <row r="363" spans="1:21" x14ac:dyDescent="0.3">
      <c r="A363">
        <v>10362</v>
      </c>
      <c r="B363" t="s">
        <v>381</v>
      </c>
      <c r="C363">
        <v>52</v>
      </c>
      <c r="D363" t="s">
        <v>1520</v>
      </c>
      <c r="E363" t="s">
        <v>1526</v>
      </c>
      <c r="F363" t="str" cm="1">
        <f t="array" ref="F363">_xlfn.IFS(
E363="Delhi","Delhi",
E363="Ahmedabad","Gujarat",
OR(E363="Mumbai",E363="Pune"),"Maharashtra",
E363="Chennai","Tamil Nadu",
E363="Hyderabad","Telangana",
E363="Kolkata","West Bengal",
E363="Bengaluru","Karnataka"
)</f>
        <v>Maharashtra</v>
      </c>
      <c r="G363" t="s">
        <v>1532</v>
      </c>
      <c r="H363" t="s">
        <v>1549</v>
      </c>
      <c r="I363" t="s">
        <v>1552</v>
      </c>
      <c r="J363" t="s">
        <v>1555</v>
      </c>
      <c r="K363">
        <v>103957</v>
      </c>
      <c r="L363">
        <v>4</v>
      </c>
      <c r="M363">
        <v>11</v>
      </c>
      <c r="N363">
        <v>17</v>
      </c>
      <c r="O363" s="2">
        <v>40946</v>
      </c>
      <c r="P363">
        <v>2</v>
      </c>
      <c r="Q363">
        <v>4</v>
      </c>
      <c r="R363" t="s">
        <v>1558</v>
      </c>
      <c r="S363" t="s">
        <v>1558</v>
      </c>
      <c r="T363">
        <v>6</v>
      </c>
      <c r="U363">
        <v>2</v>
      </c>
    </row>
    <row r="364" spans="1:21" x14ac:dyDescent="0.3">
      <c r="A364">
        <v>10363</v>
      </c>
      <c r="B364" t="s">
        <v>382</v>
      </c>
      <c r="C364">
        <v>33</v>
      </c>
      <c r="D364" t="s">
        <v>1520</v>
      </c>
      <c r="E364" t="s">
        <v>1522</v>
      </c>
      <c r="F364" t="str" cm="1">
        <f t="array" ref="F364">_xlfn.IFS(
E364="Delhi","Delhi",
E364="Ahmedabad","Gujarat",
OR(E364="Mumbai",E364="Pune"),"Maharashtra",
E364="Chennai","Tamil Nadu",
E364="Hyderabad","Telangana",
E364="Kolkata","West Bengal",
E364="Bengaluru","Karnataka"
)</f>
        <v>Maharashtra</v>
      </c>
      <c r="G364" t="s">
        <v>1533</v>
      </c>
      <c r="H364" t="s">
        <v>1545</v>
      </c>
      <c r="I364" t="s">
        <v>1552</v>
      </c>
      <c r="J364" t="s">
        <v>1556</v>
      </c>
      <c r="K364">
        <v>64116</v>
      </c>
      <c r="L364">
        <v>1</v>
      </c>
      <c r="M364">
        <v>15</v>
      </c>
      <c r="N364">
        <v>15</v>
      </c>
      <c r="O364" s="2">
        <v>42353</v>
      </c>
      <c r="P364">
        <v>4</v>
      </c>
      <c r="Q364">
        <v>3</v>
      </c>
      <c r="R364" t="s">
        <v>1557</v>
      </c>
      <c r="S364" t="s">
        <v>1558</v>
      </c>
      <c r="T364">
        <v>2</v>
      </c>
      <c r="U364">
        <v>4</v>
      </c>
    </row>
    <row r="365" spans="1:21" x14ac:dyDescent="0.3">
      <c r="A365">
        <v>10364</v>
      </c>
      <c r="B365" t="s">
        <v>383</v>
      </c>
      <c r="C365">
        <v>24</v>
      </c>
      <c r="D365" t="s">
        <v>1520</v>
      </c>
      <c r="E365" t="s">
        <v>1527</v>
      </c>
      <c r="F365" t="str" cm="1">
        <f t="array" ref="F365">_xlfn.IFS(
E365="Delhi","Delhi",
E365="Ahmedabad","Gujarat",
OR(E365="Mumbai",E365="Pune"),"Maharashtra",
E365="Chennai","Tamil Nadu",
E365="Hyderabad","Telangana",
E365="Kolkata","West Bengal",
E365="Bengaluru","Karnataka"
)</f>
        <v>Karnataka</v>
      </c>
      <c r="G365" t="s">
        <v>1530</v>
      </c>
      <c r="H365" t="s">
        <v>1535</v>
      </c>
      <c r="I365" t="s">
        <v>1553</v>
      </c>
      <c r="J365" t="s">
        <v>1555</v>
      </c>
      <c r="K365">
        <v>66430</v>
      </c>
      <c r="L365">
        <v>4</v>
      </c>
      <c r="M365">
        <v>6</v>
      </c>
      <c r="N365">
        <v>6</v>
      </c>
      <c r="O365" s="2">
        <v>44882</v>
      </c>
      <c r="P365">
        <v>3</v>
      </c>
      <c r="Q365">
        <v>4</v>
      </c>
      <c r="R365" t="s">
        <v>1558</v>
      </c>
      <c r="S365" t="s">
        <v>1557</v>
      </c>
      <c r="T365">
        <v>1</v>
      </c>
      <c r="U365">
        <v>3</v>
      </c>
    </row>
    <row r="366" spans="1:21" x14ac:dyDescent="0.3">
      <c r="A366">
        <v>10365</v>
      </c>
      <c r="B366" t="s">
        <v>384</v>
      </c>
      <c r="C366">
        <v>41</v>
      </c>
      <c r="D366" t="s">
        <v>1520</v>
      </c>
      <c r="E366" t="s">
        <v>1529</v>
      </c>
      <c r="F366" t="str" cm="1">
        <f t="array" ref="F366">_xlfn.IFS(
E366="Delhi","Delhi",
E366="Ahmedabad","Gujarat",
OR(E366="Mumbai",E366="Pune"),"Maharashtra",
E366="Chennai","Tamil Nadu",
E366="Hyderabad","Telangana",
E366="Kolkata","West Bengal",
E366="Bengaluru","Karnataka"
)</f>
        <v>Gujarat</v>
      </c>
      <c r="G366" t="s">
        <v>1531</v>
      </c>
      <c r="H366" t="s">
        <v>1542</v>
      </c>
      <c r="I366" t="s">
        <v>1553</v>
      </c>
      <c r="J366" t="s">
        <v>1554</v>
      </c>
      <c r="K366">
        <v>50706</v>
      </c>
      <c r="L366">
        <v>3</v>
      </c>
      <c r="M366">
        <v>7</v>
      </c>
      <c r="N366">
        <v>13</v>
      </c>
      <c r="O366" s="2">
        <v>42547</v>
      </c>
      <c r="P366">
        <v>2</v>
      </c>
      <c r="Q366">
        <v>2</v>
      </c>
      <c r="R366" t="s">
        <v>1558</v>
      </c>
      <c r="S366" t="s">
        <v>1558</v>
      </c>
      <c r="T366">
        <v>4</v>
      </c>
      <c r="U366">
        <v>4</v>
      </c>
    </row>
    <row r="367" spans="1:21" x14ac:dyDescent="0.3">
      <c r="A367">
        <v>10366</v>
      </c>
      <c r="B367" t="s">
        <v>385</v>
      </c>
      <c r="C367">
        <v>44</v>
      </c>
      <c r="D367" t="s">
        <v>1520</v>
      </c>
      <c r="E367" t="s">
        <v>1528</v>
      </c>
      <c r="F367" t="str" cm="1">
        <f t="array" ref="F367">_xlfn.IFS(
E367="Delhi","Delhi",
E367="Ahmedabad","Gujarat",
OR(E367="Mumbai",E367="Pune"),"Maharashtra",
E367="Chennai","Tamil Nadu",
E367="Hyderabad","Telangana",
E367="Kolkata","West Bengal",
E367="Bengaluru","Karnataka"
)</f>
        <v>Delhi</v>
      </c>
      <c r="G367" t="s">
        <v>1531</v>
      </c>
      <c r="H367" t="s">
        <v>1536</v>
      </c>
      <c r="I367" t="s">
        <v>1550</v>
      </c>
      <c r="J367" t="s">
        <v>1555</v>
      </c>
      <c r="K367">
        <v>144993</v>
      </c>
      <c r="L367">
        <v>4</v>
      </c>
      <c r="M367">
        <v>23</v>
      </c>
      <c r="N367">
        <v>26</v>
      </c>
      <c r="O367" s="2">
        <v>43846</v>
      </c>
      <c r="P367">
        <v>1</v>
      </c>
      <c r="Q367">
        <v>3</v>
      </c>
      <c r="R367" t="s">
        <v>1558</v>
      </c>
      <c r="S367" t="s">
        <v>1558</v>
      </c>
      <c r="T367">
        <v>1</v>
      </c>
      <c r="U367">
        <v>1</v>
      </c>
    </row>
    <row r="368" spans="1:21" x14ac:dyDescent="0.3">
      <c r="A368">
        <v>10367</v>
      </c>
      <c r="B368" t="s">
        <v>386</v>
      </c>
      <c r="C368">
        <v>47</v>
      </c>
      <c r="D368" t="s">
        <v>1520</v>
      </c>
      <c r="E368" t="s">
        <v>1528</v>
      </c>
      <c r="F368" t="str" cm="1">
        <f t="array" ref="F368">_xlfn.IFS(
E368="Delhi","Delhi",
E368="Ahmedabad","Gujarat",
OR(E368="Mumbai",E368="Pune"),"Maharashtra",
E368="Chennai","Tamil Nadu",
E368="Hyderabad","Telangana",
E368="Kolkata","West Bengal",
E368="Bengaluru","Karnataka"
)</f>
        <v>Delhi</v>
      </c>
      <c r="G368" t="s">
        <v>1534</v>
      </c>
      <c r="H368" t="s">
        <v>1544</v>
      </c>
      <c r="I368" t="s">
        <v>1551</v>
      </c>
      <c r="J368" t="s">
        <v>1554</v>
      </c>
      <c r="K368">
        <v>115066</v>
      </c>
      <c r="L368">
        <v>3</v>
      </c>
      <c r="M368">
        <v>7</v>
      </c>
      <c r="N368">
        <v>11</v>
      </c>
      <c r="O368" s="2">
        <v>42193</v>
      </c>
      <c r="P368">
        <v>4</v>
      </c>
      <c r="Q368">
        <v>2</v>
      </c>
      <c r="R368" t="s">
        <v>1558</v>
      </c>
      <c r="S368" t="s">
        <v>1558</v>
      </c>
      <c r="T368">
        <v>4</v>
      </c>
      <c r="U368">
        <v>4</v>
      </c>
    </row>
    <row r="369" spans="1:21" x14ac:dyDescent="0.3">
      <c r="A369">
        <v>10368</v>
      </c>
      <c r="B369" t="s">
        <v>387</v>
      </c>
      <c r="C369">
        <v>21</v>
      </c>
      <c r="D369" t="s">
        <v>1521</v>
      </c>
      <c r="E369" t="s">
        <v>1528</v>
      </c>
      <c r="F369" t="str" cm="1">
        <f t="array" ref="F369">_xlfn.IFS(
E369="Delhi","Delhi",
E369="Ahmedabad","Gujarat",
OR(E369="Mumbai",E369="Pune"),"Maharashtra",
E369="Chennai","Tamil Nadu",
E369="Hyderabad","Telangana",
E369="Kolkata","West Bengal",
E369="Bengaluru","Karnataka"
)</f>
        <v>Delhi</v>
      </c>
      <c r="G369" t="s">
        <v>1534</v>
      </c>
      <c r="H369" t="s">
        <v>1544</v>
      </c>
      <c r="I369" t="s">
        <v>1550</v>
      </c>
      <c r="J369" t="s">
        <v>1556</v>
      </c>
      <c r="K369">
        <v>89658</v>
      </c>
      <c r="L369">
        <v>0</v>
      </c>
      <c r="M369">
        <v>1</v>
      </c>
      <c r="N369">
        <v>3</v>
      </c>
      <c r="O369" s="2">
        <v>44466</v>
      </c>
      <c r="P369">
        <v>1</v>
      </c>
      <c r="Q369">
        <v>4</v>
      </c>
      <c r="R369" t="s">
        <v>1558</v>
      </c>
      <c r="S369" t="s">
        <v>1558</v>
      </c>
      <c r="T369">
        <v>5</v>
      </c>
      <c r="U369">
        <v>1</v>
      </c>
    </row>
    <row r="370" spans="1:21" x14ac:dyDescent="0.3">
      <c r="A370">
        <v>10369</v>
      </c>
      <c r="B370" t="s">
        <v>388</v>
      </c>
      <c r="C370">
        <v>46</v>
      </c>
      <c r="D370" t="s">
        <v>1521</v>
      </c>
      <c r="E370" t="s">
        <v>1525</v>
      </c>
      <c r="F370" t="str" cm="1">
        <f t="array" ref="F370">_xlfn.IFS(
E370="Delhi","Delhi",
E370="Ahmedabad","Gujarat",
OR(E370="Mumbai",E370="Pune"),"Maharashtra",
E370="Chennai","Tamil Nadu",
E370="Hyderabad","Telangana",
E370="Kolkata","West Bengal",
E370="Bengaluru","Karnataka"
)</f>
        <v>West Bengal</v>
      </c>
      <c r="G370" t="s">
        <v>1534</v>
      </c>
      <c r="H370" t="s">
        <v>1539</v>
      </c>
      <c r="I370" t="s">
        <v>1551</v>
      </c>
      <c r="J370" t="s">
        <v>1554</v>
      </c>
      <c r="K370">
        <v>50689</v>
      </c>
      <c r="L370">
        <v>2</v>
      </c>
      <c r="M370">
        <v>14</v>
      </c>
      <c r="N370">
        <v>21</v>
      </c>
      <c r="O370" s="2">
        <v>42879</v>
      </c>
      <c r="P370">
        <v>3</v>
      </c>
      <c r="Q370">
        <v>2</v>
      </c>
      <c r="R370" t="s">
        <v>1557</v>
      </c>
      <c r="S370" t="s">
        <v>1558</v>
      </c>
      <c r="T370">
        <v>5</v>
      </c>
      <c r="U370">
        <v>1</v>
      </c>
    </row>
    <row r="371" spans="1:21" x14ac:dyDescent="0.3">
      <c r="A371">
        <v>10370</v>
      </c>
      <c r="B371" t="s">
        <v>389</v>
      </c>
      <c r="C371">
        <v>40</v>
      </c>
      <c r="D371" t="s">
        <v>1520</v>
      </c>
      <c r="E371" t="s">
        <v>1525</v>
      </c>
      <c r="F371" t="str" cm="1">
        <f t="array" ref="F371">_xlfn.IFS(
E371="Delhi","Delhi",
E371="Ahmedabad","Gujarat",
OR(E371="Mumbai",E371="Pune"),"Maharashtra",
E371="Chennai","Tamil Nadu",
E371="Hyderabad","Telangana",
E371="Kolkata","West Bengal",
E371="Bengaluru","Karnataka"
)</f>
        <v>West Bengal</v>
      </c>
      <c r="G371" t="s">
        <v>1530</v>
      </c>
      <c r="H371" t="s">
        <v>1547</v>
      </c>
      <c r="I371" t="s">
        <v>1551</v>
      </c>
      <c r="J371" t="s">
        <v>1556</v>
      </c>
      <c r="K371">
        <v>145398</v>
      </c>
      <c r="L371">
        <v>3</v>
      </c>
      <c r="M371">
        <v>18</v>
      </c>
      <c r="N371">
        <v>18</v>
      </c>
      <c r="O371" s="2">
        <v>44635</v>
      </c>
      <c r="P371">
        <v>1</v>
      </c>
      <c r="Q371">
        <v>1</v>
      </c>
      <c r="R371" t="s">
        <v>1558</v>
      </c>
      <c r="S371" t="s">
        <v>1558</v>
      </c>
      <c r="T371">
        <v>3</v>
      </c>
      <c r="U371">
        <v>3</v>
      </c>
    </row>
    <row r="372" spans="1:21" x14ac:dyDescent="0.3">
      <c r="A372">
        <v>10371</v>
      </c>
      <c r="B372" t="s">
        <v>390</v>
      </c>
      <c r="C372">
        <v>39</v>
      </c>
      <c r="D372" t="s">
        <v>1521</v>
      </c>
      <c r="E372" t="s">
        <v>1523</v>
      </c>
      <c r="F372" t="str" cm="1">
        <f t="array" ref="F372">_xlfn.IFS(
E372="Delhi","Delhi",
E372="Ahmedabad","Gujarat",
OR(E372="Mumbai",E372="Pune"),"Maharashtra",
E372="Chennai","Tamil Nadu",
E372="Hyderabad","Telangana",
E372="Kolkata","West Bengal",
E372="Bengaluru","Karnataka"
)</f>
        <v>Tamil Nadu</v>
      </c>
      <c r="G372" t="s">
        <v>1532</v>
      </c>
      <c r="H372" t="s">
        <v>1549</v>
      </c>
      <c r="I372" t="s">
        <v>1550</v>
      </c>
      <c r="J372" t="s">
        <v>1555</v>
      </c>
      <c r="K372">
        <v>95723</v>
      </c>
      <c r="L372">
        <v>2</v>
      </c>
      <c r="M372">
        <v>19</v>
      </c>
      <c r="N372">
        <v>21</v>
      </c>
      <c r="O372" s="2">
        <v>42605</v>
      </c>
      <c r="P372">
        <v>1</v>
      </c>
      <c r="Q372">
        <v>1</v>
      </c>
      <c r="R372" t="s">
        <v>1558</v>
      </c>
      <c r="S372" t="s">
        <v>1558</v>
      </c>
      <c r="T372">
        <v>3</v>
      </c>
      <c r="U372">
        <v>3</v>
      </c>
    </row>
    <row r="373" spans="1:21" x14ac:dyDescent="0.3">
      <c r="A373">
        <v>10372</v>
      </c>
      <c r="B373" t="s">
        <v>391</v>
      </c>
      <c r="C373">
        <v>23</v>
      </c>
      <c r="D373" t="s">
        <v>1521</v>
      </c>
      <c r="E373" t="s">
        <v>1528</v>
      </c>
      <c r="F373" t="str" cm="1">
        <f t="array" ref="F373">_xlfn.IFS(
E373="Delhi","Delhi",
E373="Ahmedabad","Gujarat",
OR(E373="Mumbai",E373="Pune"),"Maharashtra",
E373="Chennai","Tamil Nadu",
E373="Hyderabad","Telangana",
E373="Kolkata","West Bengal",
E373="Bengaluru","Karnataka"
)</f>
        <v>Delhi</v>
      </c>
      <c r="G373" t="s">
        <v>1534</v>
      </c>
      <c r="H373" t="s">
        <v>1539</v>
      </c>
      <c r="I373" t="s">
        <v>1552</v>
      </c>
      <c r="J373" t="s">
        <v>1554</v>
      </c>
      <c r="K373">
        <v>121058</v>
      </c>
      <c r="L373">
        <v>4</v>
      </c>
      <c r="M373">
        <v>1</v>
      </c>
      <c r="N373">
        <v>5</v>
      </c>
      <c r="O373" s="2">
        <v>41457</v>
      </c>
      <c r="P373">
        <v>1</v>
      </c>
      <c r="Q373">
        <v>4</v>
      </c>
      <c r="R373" t="s">
        <v>1558</v>
      </c>
      <c r="S373" t="s">
        <v>1558</v>
      </c>
      <c r="T373">
        <v>5</v>
      </c>
      <c r="U373">
        <v>2</v>
      </c>
    </row>
    <row r="374" spans="1:21" x14ac:dyDescent="0.3">
      <c r="A374">
        <v>10373</v>
      </c>
      <c r="B374" t="s">
        <v>392</v>
      </c>
      <c r="C374">
        <v>43</v>
      </c>
      <c r="D374" t="s">
        <v>1521</v>
      </c>
      <c r="E374" t="s">
        <v>1529</v>
      </c>
      <c r="F374" t="str" cm="1">
        <f t="array" ref="F374">_xlfn.IFS(
E374="Delhi","Delhi",
E374="Ahmedabad","Gujarat",
OR(E374="Mumbai",E374="Pune"),"Maharashtra",
E374="Chennai","Tamil Nadu",
E374="Hyderabad","Telangana",
E374="Kolkata","West Bengal",
E374="Bengaluru","Karnataka"
)</f>
        <v>Gujarat</v>
      </c>
      <c r="G374" t="s">
        <v>1531</v>
      </c>
      <c r="H374" t="s">
        <v>1536</v>
      </c>
      <c r="I374" t="s">
        <v>1553</v>
      </c>
      <c r="J374" t="s">
        <v>1555</v>
      </c>
      <c r="K374">
        <v>157006</v>
      </c>
      <c r="L374">
        <v>4</v>
      </c>
      <c r="M374">
        <v>21</v>
      </c>
      <c r="N374">
        <v>25</v>
      </c>
      <c r="O374" s="2">
        <v>43179</v>
      </c>
      <c r="P374">
        <v>1</v>
      </c>
      <c r="Q374">
        <v>4</v>
      </c>
      <c r="R374" t="s">
        <v>1557</v>
      </c>
      <c r="S374" t="s">
        <v>1558</v>
      </c>
      <c r="T374">
        <v>5</v>
      </c>
      <c r="U374">
        <v>3</v>
      </c>
    </row>
    <row r="375" spans="1:21" x14ac:dyDescent="0.3">
      <c r="A375">
        <v>10374</v>
      </c>
      <c r="B375" t="s">
        <v>393</v>
      </c>
      <c r="C375">
        <v>44</v>
      </c>
      <c r="D375" t="s">
        <v>1520</v>
      </c>
      <c r="E375" t="s">
        <v>1526</v>
      </c>
      <c r="F375" t="str" cm="1">
        <f t="array" ref="F375">_xlfn.IFS(
E375="Delhi","Delhi",
E375="Ahmedabad","Gujarat",
OR(E375="Mumbai",E375="Pune"),"Maharashtra",
E375="Chennai","Tamil Nadu",
E375="Hyderabad","Telangana",
E375="Kolkata","West Bengal",
E375="Bengaluru","Karnataka"
)</f>
        <v>Maharashtra</v>
      </c>
      <c r="G375" t="s">
        <v>1534</v>
      </c>
      <c r="H375" t="s">
        <v>1539</v>
      </c>
      <c r="I375" t="s">
        <v>1550</v>
      </c>
      <c r="J375" t="s">
        <v>1554</v>
      </c>
      <c r="K375">
        <v>74375</v>
      </c>
      <c r="L375">
        <v>2</v>
      </c>
      <c r="M375">
        <v>14</v>
      </c>
      <c r="N375">
        <v>15</v>
      </c>
      <c r="O375" s="2">
        <v>41565</v>
      </c>
      <c r="P375">
        <v>1</v>
      </c>
      <c r="Q375">
        <v>2</v>
      </c>
      <c r="R375" t="s">
        <v>1558</v>
      </c>
      <c r="S375" t="s">
        <v>1558</v>
      </c>
      <c r="T375">
        <v>3</v>
      </c>
      <c r="U375">
        <v>2</v>
      </c>
    </row>
    <row r="376" spans="1:21" x14ac:dyDescent="0.3">
      <c r="A376">
        <v>10375</v>
      </c>
      <c r="B376" t="s">
        <v>394</v>
      </c>
      <c r="C376">
        <v>22</v>
      </c>
      <c r="D376" t="s">
        <v>1521</v>
      </c>
      <c r="E376" t="s">
        <v>1522</v>
      </c>
      <c r="F376" t="str" cm="1">
        <f t="array" ref="F376">_xlfn.IFS(
E376="Delhi","Delhi",
E376="Ahmedabad","Gujarat",
OR(E376="Mumbai",E376="Pune"),"Maharashtra",
E376="Chennai","Tamil Nadu",
E376="Hyderabad","Telangana",
E376="Kolkata","West Bengal",
E376="Bengaluru","Karnataka"
)</f>
        <v>Maharashtra</v>
      </c>
      <c r="G376" t="s">
        <v>1531</v>
      </c>
      <c r="H376" t="s">
        <v>1541</v>
      </c>
      <c r="I376" t="s">
        <v>1552</v>
      </c>
      <c r="J376" t="s">
        <v>1554</v>
      </c>
      <c r="K376">
        <v>134192</v>
      </c>
      <c r="L376">
        <v>0</v>
      </c>
      <c r="M376">
        <v>4</v>
      </c>
      <c r="N376">
        <v>4</v>
      </c>
      <c r="O376" s="2">
        <v>44791</v>
      </c>
      <c r="P376">
        <v>1</v>
      </c>
      <c r="Q376">
        <v>2</v>
      </c>
      <c r="R376" t="s">
        <v>1558</v>
      </c>
      <c r="S376" t="s">
        <v>1558</v>
      </c>
      <c r="T376">
        <v>6</v>
      </c>
      <c r="U376">
        <v>3</v>
      </c>
    </row>
    <row r="377" spans="1:21" x14ac:dyDescent="0.3">
      <c r="A377">
        <v>10376</v>
      </c>
      <c r="B377" t="s">
        <v>395</v>
      </c>
      <c r="C377">
        <v>42</v>
      </c>
      <c r="D377" t="s">
        <v>1521</v>
      </c>
      <c r="E377" t="s">
        <v>1528</v>
      </c>
      <c r="F377" t="str" cm="1">
        <f t="array" ref="F377">_xlfn.IFS(
E377="Delhi","Delhi",
E377="Ahmedabad","Gujarat",
OR(E377="Mumbai",E377="Pune"),"Maharashtra",
E377="Chennai","Tamil Nadu",
E377="Hyderabad","Telangana",
E377="Kolkata","West Bengal",
E377="Bengaluru","Karnataka"
)</f>
        <v>Delhi</v>
      </c>
      <c r="G377" t="s">
        <v>1534</v>
      </c>
      <c r="H377" t="s">
        <v>1539</v>
      </c>
      <c r="I377" t="s">
        <v>1552</v>
      </c>
      <c r="J377" t="s">
        <v>1554</v>
      </c>
      <c r="K377">
        <v>152440</v>
      </c>
      <c r="L377">
        <v>2</v>
      </c>
      <c r="M377">
        <v>18</v>
      </c>
      <c r="N377">
        <v>24</v>
      </c>
      <c r="O377" s="2">
        <v>45402</v>
      </c>
      <c r="P377">
        <v>2</v>
      </c>
      <c r="Q377">
        <v>4</v>
      </c>
      <c r="R377" t="s">
        <v>1558</v>
      </c>
      <c r="S377" t="s">
        <v>1558</v>
      </c>
      <c r="T377">
        <v>2</v>
      </c>
      <c r="U377">
        <v>3</v>
      </c>
    </row>
    <row r="378" spans="1:21" x14ac:dyDescent="0.3">
      <c r="A378">
        <v>10377</v>
      </c>
      <c r="B378" t="s">
        <v>396</v>
      </c>
      <c r="C378">
        <v>43</v>
      </c>
      <c r="D378" t="s">
        <v>1521</v>
      </c>
      <c r="E378" t="s">
        <v>1528</v>
      </c>
      <c r="F378" t="str" cm="1">
        <f t="array" ref="F378">_xlfn.IFS(
E378="Delhi","Delhi",
E378="Ahmedabad","Gujarat",
OR(E378="Mumbai",E378="Pune"),"Maharashtra",
E378="Chennai","Tamil Nadu",
E378="Hyderabad","Telangana",
E378="Kolkata","West Bengal",
E378="Bengaluru","Karnataka"
)</f>
        <v>Delhi</v>
      </c>
      <c r="G378" t="s">
        <v>1530</v>
      </c>
      <c r="H378" t="s">
        <v>1535</v>
      </c>
      <c r="I378" t="s">
        <v>1551</v>
      </c>
      <c r="J378" t="s">
        <v>1554</v>
      </c>
      <c r="K378">
        <v>144518</v>
      </c>
      <c r="L378">
        <v>0</v>
      </c>
      <c r="M378">
        <v>5</v>
      </c>
      <c r="N378">
        <v>7</v>
      </c>
      <c r="O378" s="2">
        <v>45294</v>
      </c>
      <c r="P378">
        <v>1</v>
      </c>
      <c r="Q378">
        <v>3</v>
      </c>
      <c r="R378" t="s">
        <v>1557</v>
      </c>
      <c r="S378" t="s">
        <v>1558</v>
      </c>
      <c r="T378">
        <v>4</v>
      </c>
      <c r="U378">
        <v>2</v>
      </c>
    </row>
    <row r="379" spans="1:21" x14ac:dyDescent="0.3">
      <c r="A379">
        <v>10378</v>
      </c>
      <c r="B379" t="s">
        <v>397</v>
      </c>
      <c r="C379">
        <v>44</v>
      </c>
      <c r="D379" t="s">
        <v>1520</v>
      </c>
      <c r="E379" t="s">
        <v>1529</v>
      </c>
      <c r="F379" t="str" cm="1">
        <f t="array" ref="F379">_xlfn.IFS(
E379="Delhi","Delhi",
E379="Ahmedabad","Gujarat",
OR(E379="Mumbai",E379="Pune"),"Maharashtra",
E379="Chennai","Tamil Nadu",
E379="Hyderabad","Telangana",
E379="Kolkata","West Bengal",
E379="Bengaluru","Karnataka"
)</f>
        <v>Gujarat</v>
      </c>
      <c r="G379" t="s">
        <v>1534</v>
      </c>
      <c r="H379" t="s">
        <v>1544</v>
      </c>
      <c r="I379" t="s">
        <v>1551</v>
      </c>
      <c r="J379" t="s">
        <v>1555</v>
      </c>
      <c r="K379">
        <v>78780</v>
      </c>
      <c r="L379">
        <v>2</v>
      </c>
      <c r="M379">
        <v>17</v>
      </c>
      <c r="N379">
        <v>17</v>
      </c>
      <c r="O379" s="2">
        <v>43505</v>
      </c>
      <c r="P379">
        <v>1</v>
      </c>
      <c r="Q379">
        <v>1</v>
      </c>
      <c r="R379" t="s">
        <v>1558</v>
      </c>
      <c r="S379" t="s">
        <v>1558</v>
      </c>
      <c r="T379">
        <v>3</v>
      </c>
      <c r="U379">
        <v>4</v>
      </c>
    </row>
    <row r="380" spans="1:21" x14ac:dyDescent="0.3">
      <c r="A380">
        <v>10379</v>
      </c>
      <c r="B380" t="s">
        <v>398</v>
      </c>
      <c r="C380">
        <v>41</v>
      </c>
      <c r="D380" t="s">
        <v>1520</v>
      </c>
      <c r="E380" t="s">
        <v>1529</v>
      </c>
      <c r="F380" t="str" cm="1">
        <f t="array" ref="F380">_xlfn.IFS(
E380="Delhi","Delhi",
E380="Ahmedabad","Gujarat",
OR(E380="Mumbai",E380="Pune"),"Maharashtra",
E380="Chennai","Tamil Nadu",
E380="Hyderabad","Telangana",
E380="Kolkata","West Bengal",
E380="Bengaluru","Karnataka"
)</f>
        <v>Gujarat</v>
      </c>
      <c r="G380" t="s">
        <v>1531</v>
      </c>
      <c r="H380" t="s">
        <v>1536</v>
      </c>
      <c r="I380" t="s">
        <v>1552</v>
      </c>
      <c r="J380" t="s">
        <v>1555</v>
      </c>
      <c r="K380">
        <v>26125</v>
      </c>
      <c r="L380">
        <v>1</v>
      </c>
      <c r="M380">
        <v>23</v>
      </c>
      <c r="N380">
        <v>23</v>
      </c>
      <c r="O380" s="2">
        <v>45065</v>
      </c>
      <c r="P380">
        <v>4</v>
      </c>
      <c r="Q380">
        <v>3</v>
      </c>
      <c r="R380" t="s">
        <v>1558</v>
      </c>
      <c r="S380" t="s">
        <v>1558</v>
      </c>
      <c r="T380">
        <v>5</v>
      </c>
      <c r="U380">
        <v>1</v>
      </c>
    </row>
    <row r="381" spans="1:21" x14ac:dyDescent="0.3">
      <c r="A381">
        <v>10380</v>
      </c>
      <c r="B381" t="s">
        <v>399</v>
      </c>
      <c r="C381">
        <v>29</v>
      </c>
      <c r="D381" t="s">
        <v>1520</v>
      </c>
      <c r="E381" t="s">
        <v>1522</v>
      </c>
      <c r="F381" t="str" cm="1">
        <f t="array" ref="F381">_xlfn.IFS(
E381="Delhi","Delhi",
E381="Ahmedabad","Gujarat",
OR(E381="Mumbai",E381="Pune"),"Maharashtra",
E381="Chennai","Tamil Nadu",
E381="Hyderabad","Telangana",
E381="Kolkata","West Bengal",
E381="Bengaluru","Karnataka"
)</f>
        <v>Maharashtra</v>
      </c>
      <c r="G381" t="s">
        <v>1534</v>
      </c>
      <c r="H381" t="s">
        <v>1540</v>
      </c>
      <c r="I381" t="s">
        <v>1551</v>
      </c>
      <c r="J381" t="s">
        <v>1555</v>
      </c>
      <c r="K381">
        <v>105761</v>
      </c>
      <c r="L381">
        <v>4</v>
      </c>
      <c r="M381">
        <v>0</v>
      </c>
      <c r="N381">
        <v>6</v>
      </c>
      <c r="O381" s="2">
        <v>42714</v>
      </c>
      <c r="P381">
        <v>2</v>
      </c>
      <c r="Q381">
        <v>3</v>
      </c>
      <c r="R381" t="s">
        <v>1558</v>
      </c>
      <c r="S381" t="s">
        <v>1557</v>
      </c>
      <c r="T381">
        <v>1</v>
      </c>
      <c r="U381">
        <v>1</v>
      </c>
    </row>
    <row r="382" spans="1:21" x14ac:dyDescent="0.3">
      <c r="A382">
        <v>10381</v>
      </c>
      <c r="B382" t="s">
        <v>400</v>
      </c>
      <c r="C382">
        <v>49</v>
      </c>
      <c r="D382" t="s">
        <v>1520</v>
      </c>
      <c r="E382" t="s">
        <v>1522</v>
      </c>
      <c r="F382" t="str" cm="1">
        <f t="array" ref="F382">_xlfn.IFS(
E382="Delhi","Delhi",
E382="Ahmedabad","Gujarat",
OR(E382="Mumbai",E382="Pune"),"Maharashtra",
E382="Chennai","Tamil Nadu",
E382="Hyderabad","Telangana",
E382="Kolkata","West Bengal",
E382="Bengaluru","Karnataka"
)</f>
        <v>Maharashtra</v>
      </c>
      <c r="G382" t="s">
        <v>1530</v>
      </c>
      <c r="H382" t="s">
        <v>1543</v>
      </c>
      <c r="I382" t="s">
        <v>1552</v>
      </c>
      <c r="J382" t="s">
        <v>1556</v>
      </c>
      <c r="K382">
        <v>159162</v>
      </c>
      <c r="L382">
        <v>1</v>
      </c>
      <c r="M382">
        <v>12</v>
      </c>
      <c r="N382">
        <v>15</v>
      </c>
      <c r="O382" s="2">
        <v>44926</v>
      </c>
      <c r="P382">
        <v>4</v>
      </c>
      <c r="Q382">
        <v>3</v>
      </c>
      <c r="R382" t="s">
        <v>1558</v>
      </c>
      <c r="S382" t="s">
        <v>1558</v>
      </c>
      <c r="T382">
        <v>3</v>
      </c>
      <c r="U382">
        <v>3</v>
      </c>
    </row>
    <row r="383" spans="1:21" x14ac:dyDescent="0.3">
      <c r="A383">
        <v>10382</v>
      </c>
      <c r="B383" t="s">
        <v>401</v>
      </c>
      <c r="C383">
        <v>43</v>
      </c>
      <c r="D383" t="s">
        <v>1521</v>
      </c>
      <c r="E383" t="s">
        <v>1525</v>
      </c>
      <c r="F383" t="str" cm="1">
        <f t="array" ref="F383">_xlfn.IFS(
E383="Delhi","Delhi",
E383="Ahmedabad","Gujarat",
OR(E383="Mumbai",E383="Pune"),"Maharashtra",
E383="Chennai","Tamil Nadu",
E383="Hyderabad","Telangana",
E383="Kolkata","West Bengal",
E383="Bengaluru","Karnataka"
)</f>
        <v>West Bengal</v>
      </c>
      <c r="G383" t="s">
        <v>1530</v>
      </c>
      <c r="H383" t="s">
        <v>1547</v>
      </c>
      <c r="I383" t="s">
        <v>1553</v>
      </c>
      <c r="J383" t="s">
        <v>1556</v>
      </c>
      <c r="K383">
        <v>105762</v>
      </c>
      <c r="L383">
        <v>1</v>
      </c>
      <c r="M383">
        <v>14</v>
      </c>
      <c r="N383">
        <v>22</v>
      </c>
      <c r="O383" s="2">
        <v>41626</v>
      </c>
      <c r="P383">
        <v>4</v>
      </c>
      <c r="Q383">
        <v>4</v>
      </c>
      <c r="R383" t="s">
        <v>1557</v>
      </c>
      <c r="S383" t="s">
        <v>1558</v>
      </c>
      <c r="T383">
        <v>1</v>
      </c>
      <c r="U383">
        <v>1</v>
      </c>
    </row>
    <row r="384" spans="1:21" x14ac:dyDescent="0.3">
      <c r="A384">
        <v>10383</v>
      </c>
      <c r="B384" t="s">
        <v>402</v>
      </c>
      <c r="C384">
        <v>40</v>
      </c>
      <c r="D384" t="s">
        <v>1521</v>
      </c>
      <c r="E384" t="s">
        <v>1524</v>
      </c>
      <c r="F384" t="str" cm="1">
        <f t="array" ref="F384">_xlfn.IFS(
E384="Delhi","Delhi",
E384="Ahmedabad","Gujarat",
OR(E384="Mumbai",E384="Pune"),"Maharashtra",
E384="Chennai","Tamil Nadu",
E384="Hyderabad","Telangana",
E384="Kolkata","West Bengal",
E384="Bengaluru","Karnataka"
)</f>
        <v>Telangana</v>
      </c>
      <c r="G384" t="s">
        <v>1531</v>
      </c>
      <c r="H384" t="s">
        <v>1542</v>
      </c>
      <c r="I384" t="s">
        <v>1553</v>
      </c>
      <c r="J384" t="s">
        <v>1554</v>
      </c>
      <c r="K384">
        <v>162704</v>
      </c>
      <c r="L384">
        <v>4</v>
      </c>
      <c r="M384">
        <v>10</v>
      </c>
      <c r="N384">
        <v>11</v>
      </c>
      <c r="O384" s="2">
        <v>43987</v>
      </c>
      <c r="P384">
        <v>4</v>
      </c>
      <c r="Q384">
        <v>5</v>
      </c>
      <c r="R384" t="s">
        <v>1557</v>
      </c>
      <c r="S384" t="s">
        <v>1558</v>
      </c>
      <c r="T384">
        <v>6</v>
      </c>
      <c r="U384">
        <v>2</v>
      </c>
    </row>
    <row r="385" spans="1:21" x14ac:dyDescent="0.3">
      <c r="A385">
        <v>10384</v>
      </c>
      <c r="B385" t="s">
        <v>403</v>
      </c>
      <c r="C385">
        <v>45</v>
      </c>
      <c r="D385" t="s">
        <v>1521</v>
      </c>
      <c r="E385" t="s">
        <v>1529</v>
      </c>
      <c r="F385" t="str" cm="1">
        <f t="array" ref="F385">_xlfn.IFS(
E385="Delhi","Delhi",
E385="Ahmedabad","Gujarat",
OR(E385="Mumbai",E385="Pune"),"Maharashtra",
E385="Chennai","Tamil Nadu",
E385="Hyderabad","Telangana",
E385="Kolkata","West Bengal",
E385="Bengaluru","Karnataka"
)</f>
        <v>Gujarat</v>
      </c>
      <c r="G385" t="s">
        <v>1531</v>
      </c>
      <c r="H385" t="s">
        <v>1542</v>
      </c>
      <c r="I385" t="s">
        <v>1551</v>
      </c>
      <c r="J385" t="s">
        <v>1554</v>
      </c>
      <c r="K385">
        <v>170192</v>
      </c>
      <c r="L385">
        <v>0</v>
      </c>
      <c r="M385">
        <v>15</v>
      </c>
      <c r="N385">
        <v>15</v>
      </c>
      <c r="O385" s="2">
        <v>43382</v>
      </c>
      <c r="P385">
        <v>2</v>
      </c>
      <c r="Q385">
        <v>3</v>
      </c>
      <c r="R385" t="s">
        <v>1558</v>
      </c>
      <c r="S385" t="s">
        <v>1558</v>
      </c>
      <c r="T385">
        <v>2</v>
      </c>
      <c r="U385">
        <v>4</v>
      </c>
    </row>
    <row r="386" spans="1:21" x14ac:dyDescent="0.3">
      <c r="A386">
        <v>10385</v>
      </c>
      <c r="B386" t="s">
        <v>404</v>
      </c>
      <c r="C386">
        <v>39</v>
      </c>
      <c r="D386" t="s">
        <v>1521</v>
      </c>
      <c r="E386" t="s">
        <v>1526</v>
      </c>
      <c r="F386" t="str" cm="1">
        <f t="array" ref="F386">_xlfn.IFS(
E386="Delhi","Delhi",
E386="Ahmedabad","Gujarat",
OR(E386="Mumbai",E386="Pune"),"Maharashtra",
E386="Chennai","Tamil Nadu",
E386="Hyderabad","Telangana",
E386="Kolkata","West Bengal",
E386="Bengaluru","Karnataka"
)</f>
        <v>Maharashtra</v>
      </c>
      <c r="G386" t="s">
        <v>1530</v>
      </c>
      <c r="H386" t="s">
        <v>1543</v>
      </c>
      <c r="I386" t="s">
        <v>1552</v>
      </c>
      <c r="J386" t="s">
        <v>1555</v>
      </c>
      <c r="K386">
        <v>72021</v>
      </c>
      <c r="L386">
        <v>3</v>
      </c>
      <c r="M386">
        <v>15</v>
      </c>
      <c r="N386">
        <v>18</v>
      </c>
      <c r="O386" s="2">
        <v>41142</v>
      </c>
      <c r="P386">
        <v>4</v>
      </c>
      <c r="Q386">
        <v>3</v>
      </c>
      <c r="R386" t="s">
        <v>1557</v>
      </c>
      <c r="S386" t="s">
        <v>1558</v>
      </c>
      <c r="T386">
        <v>5</v>
      </c>
      <c r="U386">
        <v>4</v>
      </c>
    </row>
    <row r="387" spans="1:21" x14ac:dyDescent="0.3">
      <c r="A387">
        <v>10386</v>
      </c>
      <c r="B387" t="s">
        <v>405</v>
      </c>
      <c r="C387">
        <v>53</v>
      </c>
      <c r="D387" t="s">
        <v>1520</v>
      </c>
      <c r="E387" t="s">
        <v>1528</v>
      </c>
      <c r="F387" t="str" cm="1">
        <f t="array" ref="F387">_xlfn.IFS(
E387="Delhi","Delhi",
E387="Ahmedabad","Gujarat",
OR(E387="Mumbai",E387="Pune"),"Maharashtra",
E387="Chennai","Tamil Nadu",
E387="Hyderabad","Telangana",
E387="Kolkata","West Bengal",
E387="Bengaluru","Karnataka"
)</f>
        <v>Delhi</v>
      </c>
      <c r="G387" t="s">
        <v>1530</v>
      </c>
      <c r="H387" t="s">
        <v>1547</v>
      </c>
      <c r="I387" t="s">
        <v>1552</v>
      </c>
      <c r="J387" t="s">
        <v>1554</v>
      </c>
      <c r="K387">
        <v>93036</v>
      </c>
      <c r="L387">
        <v>0</v>
      </c>
      <c r="M387">
        <v>5</v>
      </c>
      <c r="N387">
        <v>5</v>
      </c>
      <c r="O387" s="2">
        <v>42106</v>
      </c>
      <c r="P387">
        <v>3</v>
      </c>
      <c r="Q387">
        <v>3</v>
      </c>
      <c r="R387" t="s">
        <v>1558</v>
      </c>
      <c r="S387" t="s">
        <v>1558</v>
      </c>
      <c r="T387">
        <v>3</v>
      </c>
      <c r="U387">
        <v>3</v>
      </c>
    </row>
    <row r="388" spans="1:21" x14ac:dyDescent="0.3">
      <c r="A388">
        <v>10387</v>
      </c>
      <c r="B388" t="s">
        <v>406</v>
      </c>
      <c r="C388">
        <v>39</v>
      </c>
      <c r="D388" t="s">
        <v>1520</v>
      </c>
      <c r="E388" t="s">
        <v>1523</v>
      </c>
      <c r="F388" t="str" cm="1">
        <f t="array" ref="F388">_xlfn.IFS(
E388="Delhi","Delhi",
E388="Ahmedabad","Gujarat",
OR(E388="Mumbai",E388="Pune"),"Maharashtra",
E388="Chennai","Tamil Nadu",
E388="Hyderabad","Telangana",
E388="Kolkata","West Bengal",
E388="Bengaluru","Karnataka"
)</f>
        <v>Tamil Nadu</v>
      </c>
      <c r="G388" t="s">
        <v>1530</v>
      </c>
      <c r="H388" t="s">
        <v>1547</v>
      </c>
      <c r="I388" t="s">
        <v>1552</v>
      </c>
      <c r="J388" t="s">
        <v>1555</v>
      </c>
      <c r="K388">
        <v>159707</v>
      </c>
      <c r="L388">
        <v>2</v>
      </c>
      <c r="M388">
        <v>6</v>
      </c>
      <c r="N388">
        <v>8</v>
      </c>
      <c r="O388" s="2">
        <v>41683</v>
      </c>
      <c r="P388">
        <v>3</v>
      </c>
      <c r="Q388">
        <v>3</v>
      </c>
      <c r="R388" t="s">
        <v>1558</v>
      </c>
      <c r="S388" t="s">
        <v>1558</v>
      </c>
      <c r="T388">
        <v>0</v>
      </c>
      <c r="U388">
        <v>3</v>
      </c>
    </row>
    <row r="389" spans="1:21" x14ac:dyDescent="0.3">
      <c r="A389">
        <v>10388</v>
      </c>
      <c r="B389" t="s">
        <v>407</v>
      </c>
      <c r="C389">
        <v>29</v>
      </c>
      <c r="D389" t="s">
        <v>1521</v>
      </c>
      <c r="E389" t="s">
        <v>1527</v>
      </c>
      <c r="F389" t="str" cm="1">
        <f t="array" ref="F389">_xlfn.IFS(
E389="Delhi","Delhi",
E389="Ahmedabad","Gujarat",
OR(E389="Mumbai",E389="Pune"),"Maharashtra",
E389="Chennai","Tamil Nadu",
E389="Hyderabad","Telangana",
E389="Kolkata","West Bengal",
E389="Bengaluru","Karnataka"
)</f>
        <v>Karnataka</v>
      </c>
      <c r="G389" t="s">
        <v>1531</v>
      </c>
      <c r="H389" t="s">
        <v>1542</v>
      </c>
      <c r="I389" t="s">
        <v>1551</v>
      </c>
      <c r="J389" t="s">
        <v>1555</v>
      </c>
      <c r="K389">
        <v>122783</v>
      </c>
      <c r="L389">
        <v>1</v>
      </c>
      <c r="M389">
        <v>7</v>
      </c>
      <c r="N389">
        <v>11</v>
      </c>
      <c r="O389" s="2">
        <v>43696</v>
      </c>
      <c r="P389">
        <v>2</v>
      </c>
      <c r="Q389">
        <v>5</v>
      </c>
      <c r="R389" t="s">
        <v>1558</v>
      </c>
      <c r="S389" t="s">
        <v>1558</v>
      </c>
      <c r="T389">
        <v>4</v>
      </c>
      <c r="U389">
        <v>1</v>
      </c>
    </row>
    <row r="390" spans="1:21" x14ac:dyDescent="0.3">
      <c r="A390">
        <v>10389</v>
      </c>
      <c r="B390" t="s">
        <v>408</v>
      </c>
      <c r="C390">
        <v>25</v>
      </c>
      <c r="D390" t="s">
        <v>1520</v>
      </c>
      <c r="E390" t="s">
        <v>1529</v>
      </c>
      <c r="F390" t="str" cm="1">
        <f t="array" ref="F390">_xlfn.IFS(
E390="Delhi","Delhi",
E390="Ahmedabad","Gujarat",
OR(E390="Mumbai",E390="Pune"),"Maharashtra",
E390="Chennai","Tamil Nadu",
E390="Hyderabad","Telangana",
E390="Kolkata","West Bengal",
E390="Bengaluru","Karnataka"
)</f>
        <v>Gujarat</v>
      </c>
      <c r="G390" t="s">
        <v>1534</v>
      </c>
      <c r="H390" t="s">
        <v>1544</v>
      </c>
      <c r="I390" t="s">
        <v>1552</v>
      </c>
      <c r="J390" t="s">
        <v>1554</v>
      </c>
      <c r="K390">
        <v>59401</v>
      </c>
      <c r="L390">
        <v>2</v>
      </c>
      <c r="M390">
        <v>0</v>
      </c>
      <c r="N390">
        <v>7</v>
      </c>
      <c r="O390" s="2">
        <v>43761</v>
      </c>
      <c r="P390">
        <v>1</v>
      </c>
      <c r="Q390">
        <v>1</v>
      </c>
      <c r="R390" t="s">
        <v>1558</v>
      </c>
      <c r="S390" t="s">
        <v>1558</v>
      </c>
      <c r="T390">
        <v>1</v>
      </c>
      <c r="U390">
        <v>2</v>
      </c>
    </row>
    <row r="391" spans="1:21" x14ac:dyDescent="0.3">
      <c r="A391">
        <v>10390</v>
      </c>
      <c r="B391" t="s">
        <v>409</v>
      </c>
      <c r="C391">
        <v>35</v>
      </c>
      <c r="D391" t="s">
        <v>1521</v>
      </c>
      <c r="E391" t="s">
        <v>1526</v>
      </c>
      <c r="F391" t="str" cm="1">
        <f t="array" ref="F391">_xlfn.IFS(
E391="Delhi","Delhi",
E391="Ahmedabad","Gujarat",
OR(E391="Mumbai",E391="Pune"),"Maharashtra",
E391="Chennai","Tamil Nadu",
E391="Hyderabad","Telangana",
E391="Kolkata","West Bengal",
E391="Bengaluru","Karnataka"
)</f>
        <v>Maharashtra</v>
      </c>
      <c r="G391" t="s">
        <v>1531</v>
      </c>
      <c r="H391" t="s">
        <v>1541</v>
      </c>
      <c r="I391" t="s">
        <v>1550</v>
      </c>
      <c r="J391" t="s">
        <v>1554</v>
      </c>
      <c r="K391">
        <v>57858</v>
      </c>
      <c r="L391">
        <v>3</v>
      </c>
      <c r="M391">
        <v>6</v>
      </c>
      <c r="N391">
        <v>8</v>
      </c>
      <c r="O391" s="2">
        <v>41552</v>
      </c>
      <c r="P391">
        <v>4</v>
      </c>
      <c r="Q391">
        <v>1</v>
      </c>
      <c r="R391" t="s">
        <v>1558</v>
      </c>
      <c r="S391" t="s">
        <v>1558</v>
      </c>
      <c r="T391">
        <v>1</v>
      </c>
      <c r="U391">
        <v>1</v>
      </c>
    </row>
    <row r="392" spans="1:21" x14ac:dyDescent="0.3">
      <c r="A392">
        <v>10391</v>
      </c>
      <c r="B392" t="s">
        <v>410</v>
      </c>
      <c r="C392">
        <v>53</v>
      </c>
      <c r="D392" t="s">
        <v>1520</v>
      </c>
      <c r="E392" t="s">
        <v>1526</v>
      </c>
      <c r="F392" t="str" cm="1">
        <f t="array" ref="F392">_xlfn.IFS(
E392="Delhi","Delhi",
E392="Ahmedabad","Gujarat",
OR(E392="Mumbai",E392="Pune"),"Maharashtra",
E392="Chennai","Tamil Nadu",
E392="Hyderabad","Telangana",
E392="Kolkata","West Bengal",
E392="Bengaluru","Karnataka"
)</f>
        <v>Maharashtra</v>
      </c>
      <c r="G392" t="s">
        <v>1530</v>
      </c>
      <c r="H392" t="s">
        <v>1543</v>
      </c>
      <c r="I392" t="s">
        <v>1550</v>
      </c>
      <c r="J392" t="s">
        <v>1555</v>
      </c>
      <c r="K392">
        <v>147967</v>
      </c>
      <c r="L392">
        <v>1</v>
      </c>
      <c r="M392">
        <v>3</v>
      </c>
      <c r="N392">
        <v>7</v>
      </c>
      <c r="O392" s="2">
        <v>41263</v>
      </c>
      <c r="P392">
        <v>2</v>
      </c>
      <c r="Q392">
        <v>2</v>
      </c>
      <c r="R392" t="s">
        <v>1557</v>
      </c>
      <c r="S392" t="s">
        <v>1558</v>
      </c>
      <c r="T392">
        <v>5</v>
      </c>
      <c r="U392">
        <v>3</v>
      </c>
    </row>
    <row r="393" spans="1:21" x14ac:dyDescent="0.3">
      <c r="A393">
        <v>10392</v>
      </c>
      <c r="B393" t="s">
        <v>411</v>
      </c>
      <c r="C393">
        <v>30</v>
      </c>
      <c r="D393" t="s">
        <v>1521</v>
      </c>
      <c r="E393" t="s">
        <v>1527</v>
      </c>
      <c r="F393" t="str" cm="1">
        <f t="array" ref="F393">_xlfn.IFS(
E393="Delhi","Delhi",
E393="Ahmedabad","Gujarat",
OR(E393="Mumbai",E393="Pune"),"Maharashtra",
E393="Chennai","Tamil Nadu",
E393="Hyderabad","Telangana",
E393="Kolkata","West Bengal",
E393="Bengaluru","Karnataka"
)</f>
        <v>Karnataka</v>
      </c>
      <c r="G393" t="s">
        <v>1530</v>
      </c>
      <c r="H393" t="s">
        <v>1535</v>
      </c>
      <c r="I393" t="s">
        <v>1550</v>
      </c>
      <c r="J393" t="s">
        <v>1554</v>
      </c>
      <c r="K393">
        <v>176978</v>
      </c>
      <c r="L393">
        <v>4</v>
      </c>
      <c r="M393">
        <v>5</v>
      </c>
      <c r="N393">
        <v>10</v>
      </c>
      <c r="O393" s="2">
        <v>42224</v>
      </c>
      <c r="P393">
        <v>1</v>
      </c>
      <c r="Q393">
        <v>5</v>
      </c>
      <c r="R393" t="s">
        <v>1558</v>
      </c>
      <c r="S393" t="s">
        <v>1558</v>
      </c>
      <c r="T393">
        <v>1</v>
      </c>
      <c r="U393">
        <v>2</v>
      </c>
    </row>
    <row r="394" spans="1:21" x14ac:dyDescent="0.3">
      <c r="A394">
        <v>10393</v>
      </c>
      <c r="B394" t="s">
        <v>412</v>
      </c>
      <c r="C394">
        <v>55</v>
      </c>
      <c r="D394" t="s">
        <v>1520</v>
      </c>
      <c r="E394" t="s">
        <v>1529</v>
      </c>
      <c r="F394" t="str" cm="1">
        <f t="array" ref="F394">_xlfn.IFS(
E394="Delhi","Delhi",
E394="Ahmedabad","Gujarat",
OR(E394="Mumbai",E394="Pune"),"Maharashtra",
E394="Chennai","Tamil Nadu",
E394="Hyderabad","Telangana",
E394="Kolkata","West Bengal",
E394="Bengaluru","Karnataka"
)</f>
        <v>Gujarat</v>
      </c>
      <c r="G394" t="s">
        <v>1533</v>
      </c>
      <c r="H394" t="s">
        <v>1545</v>
      </c>
      <c r="I394" t="s">
        <v>1550</v>
      </c>
      <c r="J394" t="s">
        <v>1554</v>
      </c>
      <c r="K394">
        <v>50869</v>
      </c>
      <c r="L394">
        <v>2</v>
      </c>
      <c r="M394">
        <v>6</v>
      </c>
      <c r="N394">
        <v>14</v>
      </c>
      <c r="O394" s="2">
        <v>44797</v>
      </c>
      <c r="P394">
        <v>4</v>
      </c>
      <c r="Q394">
        <v>4</v>
      </c>
      <c r="R394" t="s">
        <v>1558</v>
      </c>
      <c r="S394" t="s">
        <v>1558</v>
      </c>
      <c r="T394">
        <v>1</v>
      </c>
      <c r="U394">
        <v>2</v>
      </c>
    </row>
    <row r="395" spans="1:21" x14ac:dyDescent="0.3">
      <c r="A395">
        <v>10394</v>
      </c>
      <c r="B395" t="s">
        <v>413</v>
      </c>
      <c r="C395">
        <v>41</v>
      </c>
      <c r="D395" t="s">
        <v>1520</v>
      </c>
      <c r="E395" t="s">
        <v>1524</v>
      </c>
      <c r="F395" t="str" cm="1">
        <f t="array" ref="F395">_xlfn.IFS(
E395="Delhi","Delhi",
E395="Ahmedabad","Gujarat",
OR(E395="Mumbai",E395="Pune"),"Maharashtra",
E395="Chennai","Tamil Nadu",
E395="Hyderabad","Telangana",
E395="Kolkata","West Bengal",
E395="Bengaluru","Karnataka"
)</f>
        <v>Telangana</v>
      </c>
      <c r="G395" t="s">
        <v>1534</v>
      </c>
      <c r="H395" t="s">
        <v>1540</v>
      </c>
      <c r="I395" t="s">
        <v>1550</v>
      </c>
      <c r="J395" t="s">
        <v>1554</v>
      </c>
      <c r="K395">
        <v>147133</v>
      </c>
      <c r="L395">
        <v>2</v>
      </c>
      <c r="M395">
        <v>3</v>
      </c>
      <c r="N395">
        <v>11</v>
      </c>
      <c r="O395" s="2">
        <v>42022</v>
      </c>
      <c r="P395">
        <v>4</v>
      </c>
      <c r="Q395">
        <v>1</v>
      </c>
      <c r="R395" t="s">
        <v>1558</v>
      </c>
      <c r="S395" t="s">
        <v>1558</v>
      </c>
      <c r="T395">
        <v>3</v>
      </c>
      <c r="U395">
        <v>3</v>
      </c>
    </row>
    <row r="396" spans="1:21" x14ac:dyDescent="0.3">
      <c r="A396">
        <v>10395</v>
      </c>
      <c r="B396" t="s">
        <v>414</v>
      </c>
      <c r="C396">
        <v>40</v>
      </c>
      <c r="D396" t="s">
        <v>1521</v>
      </c>
      <c r="E396" t="s">
        <v>1526</v>
      </c>
      <c r="F396" t="str" cm="1">
        <f t="array" ref="F396">_xlfn.IFS(
E396="Delhi","Delhi",
E396="Ahmedabad","Gujarat",
OR(E396="Mumbai",E396="Pune"),"Maharashtra",
E396="Chennai","Tamil Nadu",
E396="Hyderabad","Telangana",
E396="Kolkata","West Bengal",
E396="Bengaluru","Karnataka"
)</f>
        <v>Maharashtra</v>
      </c>
      <c r="G396" t="s">
        <v>1534</v>
      </c>
      <c r="H396" t="s">
        <v>1539</v>
      </c>
      <c r="I396" t="s">
        <v>1553</v>
      </c>
      <c r="J396" t="s">
        <v>1555</v>
      </c>
      <c r="K396">
        <v>84211</v>
      </c>
      <c r="L396">
        <v>2</v>
      </c>
      <c r="M396">
        <v>17</v>
      </c>
      <c r="N396">
        <v>22</v>
      </c>
      <c r="O396" s="2">
        <v>43289</v>
      </c>
      <c r="P396">
        <v>2</v>
      </c>
      <c r="Q396">
        <v>1</v>
      </c>
      <c r="R396" t="s">
        <v>1558</v>
      </c>
      <c r="S396" t="s">
        <v>1558</v>
      </c>
      <c r="T396">
        <v>5</v>
      </c>
      <c r="U396">
        <v>4</v>
      </c>
    </row>
    <row r="397" spans="1:21" x14ac:dyDescent="0.3">
      <c r="A397">
        <v>10396</v>
      </c>
      <c r="B397" t="s">
        <v>415</v>
      </c>
      <c r="C397">
        <v>49</v>
      </c>
      <c r="D397" t="s">
        <v>1520</v>
      </c>
      <c r="E397" t="s">
        <v>1528</v>
      </c>
      <c r="F397" t="str" cm="1">
        <f t="array" ref="F397">_xlfn.IFS(
E397="Delhi","Delhi",
E397="Ahmedabad","Gujarat",
OR(E397="Mumbai",E397="Pune"),"Maharashtra",
E397="Chennai","Tamil Nadu",
E397="Hyderabad","Telangana",
E397="Kolkata","West Bengal",
E397="Bengaluru","Karnataka"
)</f>
        <v>Delhi</v>
      </c>
      <c r="G397" t="s">
        <v>1530</v>
      </c>
      <c r="H397" t="s">
        <v>1547</v>
      </c>
      <c r="I397" t="s">
        <v>1550</v>
      </c>
      <c r="J397" t="s">
        <v>1556</v>
      </c>
      <c r="K397">
        <v>56252</v>
      </c>
      <c r="L397">
        <v>1</v>
      </c>
      <c r="M397">
        <v>4</v>
      </c>
      <c r="N397">
        <v>10</v>
      </c>
      <c r="O397" s="2">
        <v>44190</v>
      </c>
      <c r="P397">
        <v>3</v>
      </c>
      <c r="Q397">
        <v>2</v>
      </c>
      <c r="R397" t="s">
        <v>1558</v>
      </c>
      <c r="S397" t="s">
        <v>1558</v>
      </c>
      <c r="T397">
        <v>4</v>
      </c>
      <c r="U397">
        <v>4</v>
      </c>
    </row>
    <row r="398" spans="1:21" x14ac:dyDescent="0.3">
      <c r="A398">
        <v>10397</v>
      </c>
      <c r="B398" t="s">
        <v>416</v>
      </c>
      <c r="C398">
        <v>48</v>
      </c>
      <c r="D398" t="s">
        <v>1521</v>
      </c>
      <c r="E398" t="s">
        <v>1525</v>
      </c>
      <c r="F398" t="str" cm="1">
        <f t="array" ref="F398">_xlfn.IFS(
E398="Delhi","Delhi",
E398="Ahmedabad","Gujarat",
OR(E398="Mumbai",E398="Pune"),"Maharashtra",
E398="Chennai","Tamil Nadu",
E398="Hyderabad","Telangana",
E398="Kolkata","West Bengal",
E398="Bengaluru","Karnataka"
)</f>
        <v>West Bengal</v>
      </c>
      <c r="G398" t="s">
        <v>1530</v>
      </c>
      <c r="H398" t="s">
        <v>1535</v>
      </c>
      <c r="I398" t="s">
        <v>1553</v>
      </c>
      <c r="J398" t="s">
        <v>1555</v>
      </c>
      <c r="K398">
        <v>98011</v>
      </c>
      <c r="L398">
        <v>2</v>
      </c>
      <c r="M398">
        <v>24</v>
      </c>
      <c r="N398">
        <v>28</v>
      </c>
      <c r="O398" s="2">
        <v>44187</v>
      </c>
      <c r="P398">
        <v>2</v>
      </c>
      <c r="Q398">
        <v>4</v>
      </c>
      <c r="R398" t="s">
        <v>1558</v>
      </c>
      <c r="S398" t="s">
        <v>1558</v>
      </c>
      <c r="T398">
        <v>0</v>
      </c>
      <c r="U398">
        <v>1</v>
      </c>
    </row>
    <row r="399" spans="1:21" x14ac:dyDescent="0.3">
      <c r="A399">
        <v>10398</v>
      </c>
      <c r="B399" t="s">
        <v>417</v>
      </c>
      <c r="C399">
        <v>52</v>
      </c>
      <c r="D399" t="s">
        <v>1520</v>
      </c>
      <c r="E399" t="s">
        <v>1522</v>
      </c>
      <c r="F399" t="str" cm="1">
        <f t="array" ref="F399">_xlfn.IFS(
E399="Delhi","Delhi",
E399="Ahmedabad","Gujarat",
OR(E399="Mumbai",E399="Pune"),"Maharashtra",
E399="Chennai","Tamil Nadu",
E399="Hyderabad","Telangana",
E399="Kolkata","West Bengal",
E399="Bengaluru","Karnataka"
)</f>
        <v>Maharashtra</v>
      </c>
      <c r="G399" t="s">
        <v>1533</v>
      </c>
      <c r="H399" t="s">
        <v>1546</v>
      </c>
      <c r="I399" t="s">
        <v>1551</v>
      </c>
      <c r="J399" t="s">
        <v>1556</v>
      </c>
      <c r="K399">
        <v>60286</v>
      </c>
      <c r="L399">
        <v>4</v>
      </c>
      <c r="M399">
        <v>0</v>
      </c>
      <c r="N399">
        <v>1</v>
      </c>
      <c r="O399" s="2">
        <v>41341</v>
      </c>
      <c r="P399">
        <v>3</v>
      </c>
      <c r="Q399">
        <v>2</v>
      </c>
      <c r="R399" t="s">
        <v>1558</v>
      </c>
      <c r="S399" t="s">
        <v>1558</v>
      </c>
      <c r="T399">
        <v>2</v>
      </c>
      <c r="U399">
        <v>1</v>
      </c>
    </row>
    <row r="400" spans="1:21" x14ac:dyDescent="0.3">
      <c r="A400">
        <v>10399</v>
      </c>
      <c r="B400" t="s">
        <v>418</v>
      </c>
      <c r="C400">
        <v>54</v>
      </c>
      <c r="D400" t="s">
        <v>1521</v>
      </c>
      <c r="E400" t="s">
        <v>1523</v>
      </c>
      <c r="F400" t="str" cm="1">
        <f t="array" ref="F400">_xlfn.IFS(
E400="Delhi","Delhi",
E400="Ahmedabad","Gujarat",
OR(E400="Mumbai",E400="Pune"),"Maharashtra",
E400="Chennai","Tamil Nadu",
E400="Hyderabad","Telangana",
E400="Kolkata","West Bengal",
E400="Bengaluru","Karnataka"
)</f>
        <v>Tamil Nadu</v>
      </c>
      <c r="G400" t="s">
        <v>1530</v>
      </c>
      <c r="H400" t="s">
        <v>1543</v>
      </c>
      <c r="I400" t="s">
        <v>1550</v>
      </c>
      <c r="J400" t="s">
        <v>1554</v>
      </c>
      <c r="K400">
        <v>147164</v>
      </c>
      <c r="L400">
        <v>3</v>
      </c>
      <c r="M400">
        <v>6</v>
      </c>
      <c r="N400">
        <v>10</v>
      </c>
      <c r="O400" s="2">
        <v>44987</v>
      </c>
      <c r="P400">
        <v>1</v>
      </c>
      <c r="Q400">
        <v>4</v>
      </c>
      <c r="R400" t="s">
        <v>1558</v>
      </c>
      <c r="S400" t="s">
        <v>1558</v>
      </c>
      <c r="T400">
        <v>3</v>
      </c>
      <c r="U400">
        <v>3</v>
      </c>
    </row>
    <row r="401" spans="1:21" x14ac:dyDescent="0.3">
      <c r="A401">
        <v>10400</v>
      </c>
      <c r="B401" t="s">
        <v>419</v>
      </c>
      <c r="C401">
        <v>50</v>
      </c>
      <c r="D401" t="s">
        <v>1520</v>
      </c>
      <c r="E401" t="s">
        <v>1525</v>
      </c>
      <c r="F401" t="str" cm="1">
        <f t="array" ref="F401">_xlfn.IFS(
E401="Delhi","Delhi",
E401="Ahmedabad","Gujarat",
OR(E401="Mumbai",E401="Pune"),"Maharashtra",
E401="Chennai","Tamil Nadu",
E401="Hyderabad","Telangana",
E401="Kolkata","West Bengal",
E401="Bengaluru","Karnataka"
)</f>
        <v>West Bengal</v>
      </c>
      <c r="G401" t="s">
        <v>1534</v>
      </c>
      <c r="H401" t="s">
        <v>1544</v>
      </c>
      <c r="I401" t="s">
        <v>1551</v>
      </c>
      <c r="J401" t="s">
        <v>1556</v>
      </c>
      <c r="K401">
        <v>33613</v>
      </c>
      <c r="L401">
        <v>3</v>
      </c>
      <c r="M401">
        <v>5</v>
      </c>
      <c r="N401">
        <v>13</v>
      </c>
      <c r="O401" s="2">
        <v>43391</v>
      </c>
      <c r="P401">
        <v>4</v>
      </c>
      <c r="Q401">
        <v>1</v>
      </c>
      <c r="R401" t="s">
        <v>1558</v>
      </c>
      <c r="S401" t="s">
        <v>1558</v>
      </c>
      <c r="T401">
        <v>4</v>
      </c>
      <c r="U401">
        <v>4</v>
      </c>
    </row>
    <row r="402" spans="1:21" x14ac:dyDescent="0.3">
      <c r="A402">
        <v>10401</v>
      </c>
      <c r="B402" t="s">
        <v>420</v>
      </c>
      <c r="C402">
        <v>55</v>
      </c>
      <c r="D402" t="s">
        <v>1521</v>
      </c>
      <c r="E402" t="s">
        <v>1525</v>
      </c>
      <c r="F402" t="str" cm="1">
        <f t="array" ref="F402">_xlfn.IFS(
E402="Delhi","Delhi",
E402="Ahmedabad","Gujarat",
OR(E402="Mumbai",E402="Pune"),"Maharashtra",
E402="Chennai","Tamil Nadu",
E402="Hyderabad","Telangana",
E402="Kolkata","West Bengal",
E402="Bengaluru","Karnataka"
)</f>
        <v>West Bengal</v>
      </c>
      <c r="G402" t="s">
        <v>1532</v>
      </c>
      <c r="H402" t="s">
        <v>1548</v>
      </c>
      <c r="I402" t="s">
        <v>1552</v>
      </c>
      <c r="J402" t="s">
        <v>1556</v>
      </c>
      <c r="K402">
        <v>149757</v>
      </c>
      <c r="L402">
        <v>2</v>
      </c>
      <c r="M402">
        <v>17</v>
      </c>
      <c r="N402">
        <v>19</v>
      </c>
      <c r="O402" s="2">
        <v>45059</v>
      </c>
      <c r="P402">
        <v>1</v>
      </c>
      <c r="Q402">
        <v>1</v>
      </c>
      <c r="R402" t="s">
        <v>1557</v>
      </c>
      <c r="S402" t="s">
        <v>1558</v>
      </c>
      <c r="T402">
        <v>4</v>
      </c>
      <c r="U402">
        <v>1</v>
      </c>
    </row>
    <row r="403" spans="1:21" x14ac:dyDescent="0.3">
      <c r="A403">
        <v>10402</v>
      </c>
      <c r="B403" t="s">
        <v>421</v>
      </c>
      <c r="C403">
        <v>43</v>
      </c>
      <c r="D403" t="s">
        <v>1520</v>
      </c>
      <c r="E403" t="s">
        <v>1523</v>
      </c>
      <c r="F403" t="str" cm="1">
        <f t="array" ref="F403">_xlfn.IFS(
E403="Delhi","Delhi",
E403="Ahmedabad","Gujarat",
OR(E403="Mumbai",E403="Pune"),"Maharashtra",
E403="Chennai","Tamil Nadu",
E403="Hyderabad","Telangana",
E403="Kolkata","West Bengal",
E403="Bengaluru","Karnataka"
)</f>
        <v>Tamil Nadu</v>
      </c>
      <c r="G403" t="s">
        <v>1531</v>
      </c>
      <c r="H403" t="s">
        <v>1536</v>
      </c>
      <c r="I403" t="s">
        <v>1550</v>
      </c>
      <c r="J403" t="s">
        <v>1555</v>
      </c>
      <c r="K403">
        <v>114458</v>
      </c>
      <c r="L403">
        <v>1</v>
      </c>
      <c r="M403">
        <v>12</v>
      </c>
      <c r="N403">
        <v>13</v>
      </c>
      <c r="O403" s="2">
        <v>44416</v>
      </c>
      <c r="P403">
        <v>2</v>
      </c>
      <c r="Q403">
        <v>2</v>
      </c>
      <c r="R403" t="s">
        <v>1558</v>
      </c>
      <c r="S403" t="s">
        <v>1558</v>
      </c>
      <c r="T403">
        <v>5</v>
      </c>
      <c r="U403">
        <v>3</v>
      </c>
    </row>
    <row r="404" spans="1:21" x14ac:dyDescent="0.3">
      <c r="A404">
        <v>10403</v>
      </c>
      <c r="B404" t="s">
        <v>422</v>
      </c>
      <c r="C404">
        <v>25</v>
      </c>
      <c r="D404" t="s">
        <v>1521</v>
      </c>
      <c r="E404" t="s">
        <v>1525</v>
      </c>
      <c r="F404" t="str" cm="1">
        <f t="array" ref="F404">_xlfn.IFS(
E404="Delhi","Delhi",
E404="Ahmedabad","Gujarat",
OR(E404="Mumbai",E404="Pune"),"Maharashtra",
E404="Chennai","Tamil Nadu",
E404="Hyderabad","Telangana",
E404="Kolkata","West Bengal",
E404="Bengaluru","Karnataka"
)</f>
        <v>West Bengal</v>
      </c>
      <c r="G404" t="s">
        <v>1532</v>
      </c>
      <c r="H404" t="s">
        <v>1549</v>
      </c>
      <c r="I404" t="s">
        <v>1553</v>
      </c>
      <c r="J404" t="s">
        <v>1556</v>
      </c>
      <c r="K404">
        <v>55007</v>
      </c>
      <c r="L404">
        <v>0</v>
      </c>
      <c r="M404">
        <v>5</v>
      </c>
      <c r="N404">
        <v>7</v>
      </c>
      <c r="O404" s="2">
        <v>41070</v>
      </c>
      <c r="P404">
        <v>4</v>
      </c>
      <c r="Q404">
        <v>5</v>
      </c>
      <c r="R404" t="s">
        <v>1558</v>
      </c>
      <c r="S404" t="s">
        <v>1557</v>
      </c>
      <c r="T404">
        <v>0</v>
      </c>
      <c r="U404">
        <v>3</v>
      </c>
    </row>
    <row r="405" spans="1:21" x14ac:dyDescent="0.3">
      <c r="A405">
        <v>10404</v>
      </c>
      <c r="B405" t="s">
        <v>423</v>
      </c>
      <c r="C405">
        <v>45</v>
      </c>
      <c r="D405" t="s">
        <v>1521</v>
      </c>
      <c r="E405" t="s">
        <v>1529</v>
      </c>
      <c r="F405" t="str" cm="1">
        <f t="array" ref="F405">_xlfn.IFS(
E405="Delhi","Delhi",
E405="Ahmedabad","Gujarat",
OR(E405="Mumbai",E405="Pune"),"Maharashtra",
E405="Chennai","Tamil Nadu",
E405="Hyderabad","Telangana",
E405="Kolkata","West Bengal",
E405="Bengaluru","Karnataka"
)</f>
        <v>Gujarat</v>
      </c>
      <c r="G405" t="s">
        <v>1534</v>
      </c>
      <c r="H405" t="s">
        <v>1539</v>
      </c>
      <c r="I405" t="s">
        <v>1552</v>
      </c>
      <c r="J405" t="s">
        <v>1554</v>
      </c>
      <c r="K405">
        <v>175087</v>
      </c>
      <c r="L405">
        <v>4</v>
      </c>
      <c r="M405">
        <v>3</v>
      </c>
      <c r="N405">
        <v>10</v>
      </c>
      <c r="O405" s="2">
        <v>41728</v>
      </c>
      <c r="P405">
        <v>3</v>
      </c>
      <c r="Q405">
        <v>3</v>
      </c>
      <c r="R405" t="s">
        <v>1558</v>
      </c>
      <c r="S405" t="s">
        <v>1558</v>
      </c>
      <c r="T405">
        <v>3</v>
      </c>
      <c r="U405">
        <v>2</v>
      </c>
    </row>
    <row r="406" spans="1:21" x14ac:dyDescent="0.3">
      <c r="A406">
        <v>10405</v>
      </c>
      <c r="B406" t="s">
        <v>424</v>
      </c>
      <c r="C406">
        <v>25</v>
      </c>
      <c r="D406" t="s">
        <v>1520</v>
      </c>
      <c r="E406" t="s">
        <v>1527</v>
      </c>
      <c r="F406" t="str" cm="1">
        <f t="array" ref="F406">_xlfn.IFS(
E406="Delhi","Delhi",
E406="Ahmedabad","Gujarat",
OR(E406="Mumbai",E406="Pune"),"Maharashtra",
E406="Chennai","Tamil Nadu",
E406="Hyderabad","Telangana",
E406="Kolkata","West Bengal",
E406="Bengaluru","Karnataka"
)</f>
        <v>Karnataka</v>
      </c>
      <c r="G406" t="s">
        <v>1534</v>
      </c>
      <c r="H406" t="s">
        <v>1539</v>
      </c>
      <c r="I406" t="s">
        <v>1550</v>
      </c>
      <c r="J406" t="s">
        <v>1555</v>
      </c>
      <c r="K406">
        <v>100328</v>
      </c>
      <c r="L406">
        <v>4</v>
      </c>
      <c r="M406">
        <v>4</v>
      </c>
      <c r="N406">
        <v>4</v>
      </c>
      <c r="O406" s="2">
        <v>43344</v>
      </c>
      <c r="P406">
        <v>1</v>
      </c>
      <c r="Q406">
        <v>5</v>
      </c>
      <c r="R406" t="s">
        <v>1558</v>
      </c>
      <c r="S406" t="s">
        <v>1558</v>
      </c>
      <c r="T406">
        <v>2</v>
      </c>
      <c r="U406">
        <v>3</v>
      </c>
    </row>
    <row r="407" spans="1:21" x14ac:dyDescent="0.3">
      <c r="A407">
        <v>10406</v>
      </c>
      <c r="B407" t="s">
        <v>425</v>
      </c>
      <c r="C407">
        <v>54</v>
      </c>
      <c r="D407" t="s">
        <v>1521</v>
      </c>
      <c r="E407" t="s">
        <v>1524</v>
      </c>
      <c r="F407" t="str" cm="1">
        <f t="array" ref="F407">_xlfn.IFS(
E407="Delhi","Delhi",
E407="Ahmedabad","Gujarat",
OR(E407="Mumbai",E407="Pune"),"Maharashtra",
E407="Chennai","Tamil Nadu",
E407="Hyderabad","Telangana",
E407="Kolkata","West Bengal",
E407="Bengaluru","Karnataka"
)</f>
        <v>Telangana</v>
      </c>
      <c r="G407" t="s">
        <v>1530</v>
      </c>
      <c r="H407" t="s">
        <v>1543</v>
      </c>
      <c r="I407" t="s">
        <v>1553</v>
      </c>
      <c r="J407" t="s">
        <v>1555</v>
      </c>
      <c r="K407">
        <v>136963</v>
      </c>
      <c r="L407">
        <v>4</v>
      </c>
      <c r="M407">
        <v>6</v>
      </c>
      <c r="N407">
        <v>11</v>
      </c>
      <c r="O407" s="2">
        <v>41537</v>
      </c>
      <c r="P407">
        <v>3</v>
      </c>
      <c r="Q407">
        <v>2</v>
      </c>
      <c r="R407" t="s">
        <v>1558</v>
      </c>
      <c r="S407" t="s">
        <v>1558</v>
      </c>
      <c r="T407">
        <v>3</v>
      </c>
      <c r="U407">
        <v>4</v>
      </c>
    </row>
    <row r="408" spans="1:21" x14ac:dyDescent="0.3">
      <c r="A408">
        <v>10407</v>
      </c>
      <c r="B408" t="s">
        <v>426</v>
      </c>
      <c r="C408">
        <v>53</v>
      </c>
      <c r="D408" t="s">
        <v>1521</v>
      </c>
      <c r="E408" t="s">
        <v>1527</v>
      </c>
      <c r="F408" t="str" cm="1">
        <f t="array" ref="F408">_xlfn.IFS(
E408="Delhi","Delhi",
E408="Ahmedabad","Gujarat",
OR(E408="Mumbai",E408="Pune"),"Maharashtra",
E408="Chennai","Tamil Nadu",
E408="Hyderabad","Telangana",
E408="Kolkata","West Bengal",
E408="Bengaluru","Karnataka"
)</f>
        <v>Karnataka</v>
      </c>
      <c r="G408" t="s">
        <v>1533</v>
      </c>
      <c r="H408" t="s">
        <v>1538</v>
      </c>
      <c r="I408" t="s">
        <v>1553</v>
      </c>
      <c r="J408" t="s">
        <v>1556</v>
      </c>
      <c r="K408">
        <v>168540</v>
      </c>
      <c r="L408">
        <v>4</v>
      </c>
      <c r="M408">
        <v>5</v>
      </c>
      <c r="N408">
        <v>5</v>
      </c>
      <c r="O408" s="2">
        <v>45137</v>
      </c>
      <c r="P408">
        <v>4</v>
      </c>
      <c r="Q408">
        <v>5</v>
      </c>
      <c r="R408" t="s">
        <v>1558</v>
      </c>
      <c r="S408" t="s">
        <v>1558</v>
      </c>
      <c r="T408">
        <v>5</v>
      </c>
      <c r="U408">
        <v>1</v>
      </c>
    </row>
    <row r="409" spans="1:21" x14ac:dyDescent="0.3">
      <c r="A409">
        <v>10408</v>
      </c>
      <c r="B409" t="s">
        <v>427</v>
      </c>
      <c r="C409">
        <v>44</v>
      </c>
      <c r="D409" t="s">
        <v>1521</v>
      </c>
      <c r="E409" t="s">
        <v>1526</v>
      </c>
      <c r="F409" t="str" cm="1">
        <f t="array" ref="F409">_xlfn.IFS(
E409="Delhi","Delhi",
E409="Ahmedabad","Gujarat",
OR(E409="Mumbai",E409="Pune"),"Maharashtra",
E409="Chennai","Tamil Nadu",
E409="Hyderabad","Telangana",
E409="Kolkata","West Bengal",
E409="Bengaluru","Karnataka"
)</f>
        <v>Maharashtra</v>
      </c>
      <c r="G409" t="s">
        <v>1532</v>
      </c>
      <c r="H409" t="s">
        <v>1549</v>
      </c>
      <c r="I409" t="s">
        <v>1551</v>
      </c>
      <c r="J409" t="s">
        <v>1556</v>
      </c>
      <c r="K409">
        <v>63730</v>
      </c>
      <c r="L409">
        <v>2</v>
      </c>
      <c r="M409">
        <v>7</v>
      </c>
      <c r="N409">
        <v>9</v>
      </c>
      <c r="O409" s="2">
        <v>43368</v>
      </c>
      <c r="P409">
        <v>3</v>
      </c>
      <c r="Q409">
        <v>2</v>
      </c>
      <c r="R409" t="s">
        <v>1558</v>
      </c>
      <c r="S409" t="s">
        <v>1558</v>
      </c>
      <c r="T409">
        <v>2</v>
      </c>
      <c r="U409">
        <v>2</v>
      </c>
    </row>
    <row r="410" spans="1:21" x14ac:dyDescent="0.3">
      <c r="A410">
        <v>10409</v>
      </c>
      <c r="B410" t="s">
        <v>428</v>
      </c>
      <c r="C410">
        <v>28</v>
      </c>
      <c r="D410" t="s">
        <v>1520</v>
      </c>
      <c r="E410" t="s">
        <v>1525</v>
      </c>
      <c r="F410" t="str" cm="1">
        <f t="array" ref="F410">_xlfn.IFS(
E410="Delhi","Delhi",
E410="Ahmedabad","Gujarat",
OR(E410="Mumbai",E410="Pune"),"Maharashtra",
E410="Chennai","Tamil Nadu",
E410="Hyderabad","Telangana",
E410="Kolkata","West Bengal",
E410="Bengaluru","Karnataka"
)</f>
        <v>West Bengal</v>
      </c>
      <c r="G410" t="s">
        <v>1534</v>
      </c>
      <c r="H410" t="s">
        <v>1540</v>
      </c>
      <c r="I410" t="s">
        <v>1553</v>
      </c>
      <c r="J410" t="s">
        <v>1555</v>
      </c>
      <c r="K410">
        <v>75309</v>
      </c>
      <c r="L410">
        <v>0</v>
      </c>
      <c r="M410">
        <v>0</v>
      </c>
      <c r="N410">
        <v>3</v>
      </c>
      <c r="O410" s="2">
        <v>43452</v>
      </c>
      <c r="P410">
        <v>2</v>
      </c>
      <c r="Q410">
        <v>2</v>
      </c>
      <c r="R410" t="s">
        <v>1558</v>
      </c>
      <c r="S410" t="s">
        <v>1558</v>
      </c>
      <c r="T410">
        <v>2</v>
      </c>
      <c r="U410">
        <v>2</v>
      </c>
    </row>
    <row r="411" spans="1:21" x14ac:dyDescent="0.3">
      <c r="A411">
        <v>10410</v>
      </c>
      <c r="B411" t="s">
        <v>429</v>
      </c>
      <c r="C411">
        <v>38</v>
      </c>
      <c r="D411" t="s">
        <v>1520</v>
      </c>
      <c r="E411" t="s">
        <v>1524</v>
      </c>
      <c r="F411" t="str" cm="1">
        <f t="array" ref="F411">_xlfn.IFS(
E411="Delhi","Delhi",
E411="Ahmedabad","Gujarat",
OR(E411="Mumbai",E411="Pune"),"Maharashtra",
E411="Chennai","Tamil Nadu",
E411="Hyderabad","Telangana",
E411="Kolkata","West Bengal",
E411="Bengaluru","Karnataka"
)</f>
        <v>Telangana</v>
      </c>
      <c r="G411" t="s">
        <v>1530</v>
      </c>
      <c r="H411" t="s">
        <v>1547</v>
      </c>
      <c r="I411" t="s">
        <v>1550</v>
      </c>
      <c r="J411" t="s">
        <v>1556</v>
      </c>
      <c r="K411">
        <v>36070</v>
      </c>
      <c r="L411">
        <v>2</v>
      </c>
      <c r="M411">
        <v>15</v>
      </c>
      <c r="N411">
        <v>15</v>
      </c>
      <c r="O411" s="2">
        <v>41362</v>
      </c>
      <c r="P411">
        <v>1</v>
      </c>
      <c r="Q411">
        <v>4</v>
      </c>
      <c r="R411" t="s">
        <v>1558</v>
      </c>
      <c r="S411" t="s">
        <v>1558</v>
      </c>
      <c r="T411">
        <v>6</v>
      </c>
      <c r="U411">
        <v>2</v>
      </c>
    </row>
    <row r="412" spans="1:21" x14ac:dyDescent="0.3">
      <c r="A412">
        <v>10411</v>
      </c>
      <c r="B412" t="s">
        <v>430</v>
      </c>
      <c r="C412">
        <v>57</v>
      </c>
      <c r="D412" t="s">
        <v>1520</v>
      </c>
      <c r="E412" t="s">
        <v>1526</v>
      </c>
      <c r="F412" t="str" cm="1">
        <f t="array" ref="F412">_xlfn.IFS(
E412="Delhi","Delhi",
E412="Ahmedabad","Gujarat",
OR(E412="Mumbai",E412="Pune"),"Maharashtra",
E412="Chennai","Tamil Nadu",
E412="Hyderabad","Telangana",
E412="Kolkata","West Bengal",
E412="Bengaluru","Karnataka"
)</f>
        <v>Maharashtra</v>
      </c>
      <c r="G412" t="s">
        <v>1531</v>
      </c>
      <c r="H412" t="s">
        <v>1542</v>
      </c>
      <c r="I412" t="s">
        <v>1552</v>
      </c>
      <c r="J412" t="s">
        <v>1556</v>
      </c>
      <c r="K412">
        <v>161828</v>
      </c>
      <c r="L412">
        <v>4</v>
      </c>
      <c r="M412">
        <v>21</v>
      </c>
      <c r="N412">
        <v>29</v>
      </c>
      <c r="O412" s="2">
        <v>42971</v>
      </c>
      <c r="P412">
        <v>4</v>
      </c>
      <c r="Q412">
        <v>2</v>
      </c>
      <c r="R412" t="s">
        <v>1558</v>
      </c>
      <c r="S412" t="s">
        <v>1558</v>
      </c>
      <c r="T412">
        <v>3</v>
      </c>
      <c r="U412">
        <v>2</v>
      </c>
    </row>
    <row r="413" spans="1:21" x14ac:dyDescent="0.3">
      <c r="A413">
        <v>10412</v>
      </c>
      <c r="B413" t="s">
        <v>431</v>
      </c>
      <c r="C413">
        <v>32</v>
      </c>
      <c r="D413" t="s">
        <v>1520</v>
      </c>
      <c r="E413" t="s">
        <v>1523</v>
      </c>
      <c r="F413" t="str" cm="1">
        <f t="array" ref="F413">_xlfn.IFS(
E413="Delhi","Delhi",
E413="Ahmedabad","Gujarat",
OR(E413="Mumbai",E413="Pune"),"Maharashtra",
E413="Chennai","Tamil Nadu",
E413="Hyderabad","Telangana",
E413="Kolkata","West Bengal",
E413="Bengaluru","Karnataka"
)</f>
        <v>Tamil Nadu</v>
      </c>
      <c r="G413" t="s">
        <v>1531</v>
      </c>
      <c r="H413" t="s">
        <v>1542</v>
      </c>
      <c r="I413" t="s">
        <v>1550</v>
      </c>
      <c r="J413" t="s">
        <v>1556</v>
      </c>
      <c r="K413">
        <v>96970</v>
      </c>
      <c r="L413">
        <v>4</v>
      </c>
      <c r="M413">
        <v>7</v>
      </c>
      <c r="N413">
        <v>13</v>
      </c>
      <c r="O413" s="2">
        <v>42992</v>
      </c>
      <c r="P413">
        <v>4</v>
      </c>
      <c r="Q413">
        <v>4</v>
      </c>
      <c r="R413" t="s">
        <v>1558</v>
      </c>
      <c r="S413" t="s">
        <v>1557</v>
      </c>
      <c r="T413">
        <v>5</v>
      </c>
      <c r="U413">
        <v>2</v>
      </c>
    </row>
    <row r="414" spans="1:21" x14ac:dyDescent="0.3">
      <c r="A414">
        <v>10413</v>
      </c>
      <c r="B414" t="s">
        <v>432</v>
      </c>
      <c r="C414">
        <v>44</v>
      </c>
      <c r="D414" t="s">
        <v>1521</v>
      </c>
      <c r="E414" t="s">
        <v>1522</v>
      </c>
      <c r="F414" t="str" cm="1">
        <f t="array" ref="F414">_xlfn.IFS(
E414="Delhi","Delhi",
E414="Ahmedabad","Gujarat",
OR(E414="Mumbai",E414="Pune"),"Maharashtra",
E414="Chennai","Tamil Nadu",
E414="Hyderabad","Telangana",
E414="Kolkata","West Bengal",
E414="Bengaluru","Karnataka"
)</f>
        <v>Maharashtra</v>
      </c>
      <c r="G414" t="s">
        <v>1533</v>
      </c>
      <c r="H414" t="s">
        <v>1545</v>
      </c>
      <c r="I414" t="s">
        <v>1551</v>
      </c>
      <c r="J414" t="s">
        <v>1556</v>
      </c>
      <c r="K414">
        <v>121400</v>
      </c>
      <c r="L414">
        <v>4</v>
      </c>
      <c r="M414">
        <v>9</v>
      </c>
      <c r="N414">
        <v>9</v>
      </c>
      <c r="O414" s="2">
        <v>41194</v>
      </c>
      <c r="P414">
        <v>4</v>
      </c>
      <c r="Q414">
        <v>3</v>
      </c>
      <c r="R414" t="s">
        <v>1558</v>
      </c>
      <c r="S414" t="s">
        <v>1558</v>
      </c>
      <c r="T414">
        <v>5</v>
      </c>
      <c r="U414">
        <v>3</v>
      </c>
    </row>
    <row r="415" spans="1:21" x14ac:dyDescent="0.3">
      <c r="A415">
        <v>10414</v>
      </c>
      <c r="B415" t="s">
        <v>433</v>
      </c>
      <c r="C415">
        <v>36</v>
      </c>
      <c r="D415" t="s">
        <v>1521</v>
      </c>
      <c r="E415" t="s">
        <v>1527</v>
      </c>
      <c r="F415" t="str" cm="1">
        <f t="array" ref="F415">_xlfn.IFS(
E415="Delhi","Delhi",
E415="Ahmedabad","Gujarat",
OR(E415="Mumbai",E415="Pune"),"Maharashtra",
E415="Chennai","Tamil Nadu",
E415="Hyderabad","Telangana",
E415="Kolkata","West Bengal",
E415="Bengaluru","Karnataka"
)</f>
        <v>Karnataka</v>
      </c>
      <c r="G415" t="s">
        <v>1530</v>
      </c>
      <c r="H415" t="s">
        <v>1543</v>
      </c>
      <c r="I415" t="s">
        <v>1552</v>
      </c>
      <c r="J415" t="s">
        <v>1554</v>
      </c>
      <c r="K415">
        <v>126835</v>
      </c>
      <c r="L415">
        <v>1</v>
      </c>
      <c r="M415">
        <v>0</v>
      </c>
      <c r="N415">
        <v>6</v>
      </c>
      <c r="O415" s="2">
        <v>43002</v>
      </c>
      <c r="P415">
        <v>4</v>
      </c>
      <c r="Q415">
        <v>3</v>
      </c>
      <c r="R415" t="s">
        <v>1558</v>
      </c>
      <c r="S415" t="s">
        <v>1558</v>
      </c>
      <c r="T415">
        <v>6</v>
      </c>
      <c r="U415">
        <v>4</v>
      </c>
    </row>
    <row r="416" spans="1:21" x14ac:dyDescent="0.3">
      <c r="A416">
        <v>10415</v>
      </c>
      <c r="B416" t="s">
        <v>434</v>
      </c>
      <c r="C416">
        <v>26</v>
      </c>
      <c r="D416" t="s">
        <v>1521</v>
      </c>
      <c r="E416" t="s">
        <v>1528</v>
      </c>
      <c r="F416" t="str" cm="1">
        <f t="array" ref="F416">_xlfn.IFS(
E416="Delhi","Delhi",
E416="Ahmedabad","Gujarat",
OR(E416="Mumbai",E416="Pune"),"Maharashtra",
E416="Chennai","Tamil Nadu",
E416="Hyderabad","Telangana",
E416="Kolkata","West Bengal",
E416="Bengaluru","Karnataka"
)</f>
        <v>Delhi</v>
      </c>
      <c r="G416" t="s">
        <v>1530</v>
      </c>
      <c r="H416" t="s">
        <v>1547</v>
      </c>
      <c r="I416" t="s">
        <v>1552</v>
      </c>
      <c r="J416" t="s">
        <v>1555</v>
      </c>
      <c r="K416">
        <v>148493</v>
      </c>
      <c r="L416">
        <v>0</v>
      </c>
      <c r="M416">
        <v>6</v>
      </c>
      <c r="N416">
        <v>8</v>
      </c>
      <c r="O416" s="2">
        <v>44369</v>
      </c>
      <c r="P416">
        <v>3</v>
      </c>
      <c r="Q416">
        <v>4</v>
      </c>
      <c r="R416" t="s">
        <v>1558</v>
      </c>
      <c r="S416" t="s">
        <v>1558</v>
      </c>
      <c r="T416">
        <v>4</v>
      </c>
      <c r="U416">
        <v>3</v>
      </c>
    </row>
    <row r="417" spans="1:21" x14ac:dyDescent="0.3">
      <c r="A417">
        <v>10416</v>
      </c>
      <c r="B417" t="s">
        <v>435</v>
      </c>
      <c r="C417">
        <v>22</v>
      </c>
      <c r="D417" t="s">
        <v>1520</v>
      </c>
      <c r="E417" t="s">
        <v>1523</v>
      </c>
      <c r="F417" t="str" cm="1">
        <f t="array" ref="F417">_xlfn.IFS(
E417="Delhi","Delhi",
E417="Ahmedabad","Gujarat",
OR(E417="Mumbai",E417="Pune"),"Maharashtra",
E417="Chennai","Tamil Nadu",
E417="Hyderabad","Telangana",
E417="Kolkata","West Bengal",
E417="Bengaluru","Karnataka"
)</f>
        <v>Tamil Nadu</v>
      </c>
      <c r="G417" t="s">
        <v>1534</v>
      </c>
      <c r="H417" t="s">
        <v>1539</v>
      </c>
      <c r="I417" t="s">
        <v>1550</v>
      </c>
      <c r="J417" t="s">
        <v>1554</v>
      </c>
      <c r="K417">
        <v>73166</v>
      </c>
      <c r="L417">
        <v>1</v>
      </c>
      <c r="M417">
        <v>3</v>
      </c>
      <c r="N417">
        <v>4</v>
      </c>
      <c r="O417" s="2">
        <v>40934</v>
      </c>
      <c r="P417">
        <v>2</v>
      </c>
      <c r="Q417">
        <v>5</v>
      </c>
      <c r="R417" t="s">
        <v>1558</v>
      </c>
      <c r="S417" t="s">
        <v>1558</v>
      </c>
      <c r="T417">
        <v>5</v>
      </c>
      <c r="U417">
        <v>2</v>
      </c>
    </row>
    <row r="418" spans="1:21" x14ac:dyDescent="0.3">
      <c r="A418">
        <v>10417</v>
      </c>
      <c r="B418" t="s">
        <v>436</v>
      </c>
      <c r="C418">
        <v>47</v>
      </c>
      <c r="D418" t="s">
        <v>1521</v>
      </c>
      <c r="E418" t="s">
        <v>1523</v>
      </c>
      <c r="F418" t="str" cm="1">
        <f t="array" ref="F418">_xlfn.IFS(
E418="Delhi","Delhi",
E418="Ahmedabad","Gujarat",
OR(E418="Mumbai",E418="Pune"),"Maharashtra",
E418="Chennai","Tamil Nadu",
E418="Hyderabad","Telangana",
E418="Kolkata","West Bengal",
E418="Bengaluru","Karnataka"
)</f>
        <v>Tamil Nadu</v>
      </c>
      <c r="G418" t="s">
        <v>1532</v>
      </c>
      <c r="H418" t="s">
        <v>1548</v>
      </c>
      <c r="I418" t="s">
        <v>1552</v>
      </c>
      <c r="J418" t="s">
        <v>1554</v>
      </c>
      <c r="K418">
        <v>143355</v>
      </c>
      <c r="L418">
        <v>0</v>
      </c>
      <c r="M418">
        <v>15</v>
      </c>
      <c r="N418">
        <v>17</v>
      </c>
      <c r="O418" s="2">
        <v>43044</v>
      </c>
      <c r="P418">
        <v>4</v>
      </c>
      <c r="Q418">
        <v>3</v>
      </c>
      <c r="R418" t="s">
        <v>1557</v>
      </c>
      <c r="S418" t="s">
        <v>1558</v>
      </c>
      <c r="T418">
        <v>1</v>
      </c>
      <c r="U418">
        <v>4</v>
      </c>
    </row>
    <row r="419" spans="1:21" x14ac:dyDescent="0.3">
      <c r="A419">
        <v>10418</v>
      </c>
      <c r="B419" t="s">
        <v>437</v>
      </c>
      <c r="C419">
        <v>35</v>
      </c>
      <c r="D419" t="s">
        <v>1520</v>
      </c>
      <c r="E419" t="s">
        <v>1528</v>
      </c>
      <c r="F419" t="str" cm="1">
        <f t="array" ref="F419">_xlfn.IFS(
E419="Delhi","Delhi",
E419="Ahmedabad","Gujarat",
OR(E419="Mumbai",E419="Pune"),"Maharashtra",
E419="Chennai","Tamil Nadu",
E419="Hyderabad","Telangana",
E419="Kolkata","West Bengal",
E419="Bengaluru","Karnataka"
)</f>
        <v>Delhi</v>
      </c>
      <c r="G419" t="s">
        <v>1534</v>
      </c>
      <c r="H419" t="s">
        <v>1539</v>
      </c>
      <c r="I419" t="s">
        <v>1550</v>
      </c>
      <c r="J419" t="s">
        <v>1556</v>
      </c>
      <c r="K419">
        <v>31021</v>
      </c>
      <c r="L419">
        <v>4</v>
      </c>
      <c r="M419">
        <v>17</v>
      </c>
      <c r="N419">
        <v>17</v>
      </c>
      <c r="O419" s="2">
        <v>41637</v>
      </c>
      <c r="P419">
        <v>4</v>
      </c>
      <c r="Q419">
        <v>5</v>
      </c>
      <c r="R419" t="s">
        <v>1558</v>
      </c>
      <c r="S419" t="s">
        <v>1558</v>
      </c>
      <c r="T419">
        <v>2</v>
      </c>
      <c r="U419">
        <v>2</v>
      </c>
    </row>
    <row r="420" spans="1:21" x14ac:dyDescent="0.3">
      <c r="A420">
        <v>10419</v>
      </c>
      <c r="B420" t="s">
        <v>438</v>
      </c>
      <c r="C420">
        <v>31</v>
      </c>
      <c r="D420" t="s">
        <v>1520</v>
      </c>
      <c r="E420" t="s">
        <v>1529</v>
      </c>
      <c r="F420" t="str" cm="1">
        <f t="array" ref="F420">_xlfn.IFS(
E420="Delhi","Delhi",
E420="Ahmedabad","Gujarat",
OR(E420="Mumbai",E420="Pune"),"Maharashtra",
E420="Chennai","Tamil Nadu",
E420="Hyderabad","Telangana",
E420="Kolkata","West Bengal",
E420="Bengaluru","Karnataka"
)</f>
        <v>Gujarat</v>
      </c>
      <c r="G420" t="s">
        <v>1530</v>
      </c>
      <c r="H420" t="s">
        <v>1547</v>
      </c>
      <c r="I420" t="s">
        <v>1550</v>
      </c>
      <c r="J420" t="s">
        <v>1554</v>
      </c>
      <c r="K420">
        <v>28700</v>
      </c>
      <c r="L420">
        <v>1</v>
      </c>
      <c r="M420">
        <v>11</v>
      </c>
      <c r="N420">
        <v>13</v>
      </c>
      <c r="O420" s="2">
        <v>44473</v>
      </c>
      <c r="P420">
        <v>2</v>
      </c>
      <c r="Q420">
        <v>3</v>
      </c>
      <c r="R420" t="s">
        <v>1558</v>
      </c>
      <c r="S420" t="s">
        <v>1558</v>
      </c>
      <c r="T420">
        <v>2</v>
      </c>
      <c r="U420">
        <v>4</v>
      </c>
    </row>
    <row r="421" spans="1:21" x14ac:dyDescent="0.3">
      <c r="A421">
        <v>10420</v>
      </c>
      <c r="B421" t="s">
        <v>439</v>
      </c>
      <c r="C421">
        <v>48</v>
      </c>
      <c r="D421" t="s">
        <v>1520</v>
      </c>
      <c r="E421" t="s">
        <v>1522</v>
      </c>
      <c r="F421" t="str" cm="1">
        <f t="array" ref="F421">_xlfn.IFS(
E421="Delhi","Delhi",
E421="Ahmedabad","Gujarat",
OR(E421="Mumbai",E421="Pune"),"Maharashtra",
E421="Chennai","Tamil Nadu",
E421="Hyderabad","Telangana",
E421="Kolkata","West Bengal",
E421="Bengaluru","Karnataka"
)</f>
        <v>Maharashtra</v>
      </c>
      <c r="G421" t="s">
        <v>1534</v>
      </c>
      <c r="H421" t="s">
        <v>1540</v>
      </c>
      <c r="I421" t="s">
        <v>1552</v>
      </c>
      <c r="J421" t="s">
        <v>1556</v>
      </c>
      <c r="K421">
        <v>81509</v>
      </c>
      <c r="L421">
        <v>1</v>
      </c>
      <c r="M421">
        <v>9</v>
      </c>
      <c r="N421">
        <v>12</v>
      </c>
      <c r="O421" s="2">
        <v>44335</v>
      </c>
      <c r="P421">
        <v>4</v>
      </c>
      <c r="Q421">
        <v>2</v>
      </c>
      <c r="R421" t="s">
        <v>1557</v>
      </c>
      <c r="S421" t="s">
        <v>1558</v>
      </c>
      <c r="T421">
        <v>2</v>
      </c>
      <c r="U421">
        <v>4</v>
      </c>
    </row>
    <row r="422" spans="1:21" x14ac:dyDescent="0.3">
      <c r="A422">
        <v>10421</v>
      </c>
      <c r="B422" t="s">
        <v>440</v>
      </c>
      <c r="C422">
        <v>51</v>
      </c>
      <c r="D422" t="s">
        <v>1520</v>
      </c>
      <c r="E422" t="s">
        <v>1524</v>
      </c>
      <c r="F422" t="str" cm="1">
        <f t="array" ref="F422">_xlfn.IFS(
E422="Delhi","Delhi",
E422="Ahmedabad","Gujarat",
OR(E422="Mumbai",E422="Pune"),"Maharashtra",
E422="Chennai","Tamil Nadu",
E422="Hyderabad","Telangana",
E422="Kolkata","West Bengal",
E422="Bengaluru","Karnataka"
)</f>
        <v>Telangana</v>
      </c>
      <c r="G422" t="s">
        <v>1530</v>
      </c>
      <c r="H422" t="s">
        <v>1535</v>
      </c>
      <c r="I422" t="s">
        <v>1550</v>
      </c>
      <c r="J422" t="s">
        <v>1554</v>
      </c>
      <c r="K422">
        <v>109736</v>
      </c>
      <c r="L422">
        <v>4</v>
      </c>
      <c r="M422">
        <v>22</v>
      </c>
      <c r="N422">
        <v>28</v>
      </c>
      <c r="O422" s="2">
        <v>42647</v>
      </c>
      <c r="P422">
        <v>1</v>
      </c>
      <c r="Q422">
        <v>1</v>
      </c>
      <c r="R422" t="s">
        <v>1558</v>
      </c>
      <c r="S422" t="s">
        <v>1558</v>
      </c>
      <c r="T422">
        <v>2</v>
      </c>
      <c r="U422">
        <v>2</v>
      </c>
    </row>
    <row r="423" spans="1:21" x14ac:dyDescent="0.3">
      <c r="A423">
        <v>10422</v>
      </c>
      <c r="B423" t="s">
        <v>441</v>
      </c>
      <c r="C423">
        <v>23</v>
      </c>
      <c r="D423" t="s">
        <v>1520</v>
      </c>
      <c r="E423" t="s">
        <v>1528</v>
      </c>
      <c r="F423" t="str" cm="1">
        <f t="array" ref="F423">_xlfn.IFS(
E423="Delhi","Delhi",
E423="Ahmedabad","Gujarat",
OR(E423="Mumbai",E423="Pune"),"Maharashtra",
E423="Chennai","Tamil Nadu",
E423="Hyderabad","Telangana",
E423="Kolkata","West Bengal",
E423="Bengaluru","Karnataka"
)</f>
        <v>Delhi</v>
      </c>
      <c r="G423" t="s">
        <v>1534</v>
      </c>
      <c r="H423" t="s">
        <v>1544</v>
      </c>
      <c r="I423" t="s">
        <v>1550</v>
      </c>
      <c r="J423" t="s">
        <v>1555</v>
      </c>
      <c r="K423">
        <v>91494</v>
      </c>
      <c r="L423">
        <v>1</v>
      </c>
      <c r="M423">
        <v>4</v>
      </c>
      <c r="N423">
        <v>5</v>
      </c>
      <c r="O423" s="2">
        <v>43387</v>
      </c>
      <c r="P423">
        <v>3</v>
      </c>
      <c r="Q423">
        <v>2</v>
      </c>
      <c r="R423" t="s">
        <v>1558</v>
      </c>
      <c r="S423" t="s">
        <v>1558</v>
      </c>
      <c r="T423">
        <v>4</v>
      </c>
      <c r="U423">
        <v>4</v>
      </c>
    </row>
    <row r="424" spans="1:21" x14ac:dyDescent="0.3">
      <c r="A424">
        <v>10423</v>
      </c>
      <c r="B424" t="s">
        <v>442</v>
      </c>
      <c r="C424">
        <v>29</v>
      </c>
      <c r="D424" t="s">
        <v>1520</v>
      </c>
      <c r="E424" t="s">
        <v>1522</v>
      </c>
      <c r="F424" t="str" cm="1">
        <f t="array" ref="F424">_xlfn.IFS(
E424="Delhi","Delhi",
E424="Ahmedabad","Gujarat",
OR(E424="Mumbai",E424="Pune"),"Maharashtra",
E424="Chennai","Tamil Nadu",
E424="Hyderabad","Telangana",
E424="Kolkata","West Bengal",
E424="Bengaluru","Karnataka"
)</f>
        <v>Maharashtra</v>
      </c>
      <c r="G424" t="s">
        <v>1533</v>
      </c>
      <c r="H424" t="s">
        <v>1546</v>
      </c>
      <c r="I424" t="s">
        <v>1551</v>
      </c>
      <c r="J424" t="s">
        <v>1556</v>
      </c>
      <c r="K424">
        <v>108182</v>
      </c>
      <c r="L424">
        <v>2</v>
      </c>
      <c r="M424">
        <v>11</v>
      </c>
      <c r="N424">
        <v>11</v>
      </c>
      <c r="O424" s="2">
        <v>44455</v>
      </c>
      <c r="P424">
        <v>3</v>
      </c>
      <c r="Q424">
        <v>4</v>
      </c>
      <c r="R424" t="s">
        <v>1557</v>
      </c>
      <c r="S424" t="s">
        <v>1557</v>
      </c>
      <c r="T424">
        <v>2</v>
      </c>
      <c r="U424">
        <v>3</v>
      </c>
    </row>
    <row r="425" spans="1:21" x14ac:dyDescent="0.3">
      <c r="A425">
        <v>10424</v>
      </c>
      <c r="B425" t="s">
        <v>443</v>
      </c>
      <c r="C425">
        <v>54</v>
      </c>
      <c r="D425" t="s">
        <v>1521</v>
      </c>
      <c r="E425" t="s">
        <v>1529</v>
      </c>
      <c r="F425" t="str" cm="1">
        <f t="array" ref="F425">_xlfn.IFS(
E425="Delhi","Delhi",
E425="Ahmedabad","Gujarat",
OR(E425="Mumbai",E425="Pune"),"Maharashtra",
E425="Chennai","Tamil Nadu",
E425="Hyderabad","Telangana",
E425="Kolkata","West Bengal",
E425="Bengaluru","Karnataka"
)</f>
        <v>Gujarat</v>
      </c>
      <c r="G425" t="s">
        <v>1532</v>
      </c>
      <c r="H425" t="s">
        <v>1537</v>
      </c>
      <c r="I425" t="s">
        <v>1550</v>
      </c>
      <c r="J425" t="s">
        <v>1554</v>
      </c>
      <c r="K425">
        <v>139235</v>
      </c>
      <c r="L425">
        <v>1</v>
      </c>
      <c r="M425">
        <v>5</v>
      </c>
      <c r="N425">
        <v>10</v>
      </c>
      <c r="O425" s="2">
        <v>44933</v>
      </c>
      <c r="P425">
        <v>1</v>
      </c>
      <c r="Q425">
        <v>2</v>
      </c>
      <c r="R425" t="s">
        <v>1558</v>
      </c>
      <c r="S425" t="s">
        <v>1558</v>
      </c>
      <c r="T425">
        <v>1</v>
      </c>
      <c r="U425">
        <v>1</v>
      </c>
    </row>
    <row r="426" spans="1:21" x14ac:dyDescent="0.3">
      <c r="A426">
        <v>10425</v>
      </c>
      <c r="B426" t="s">
        <v>444</v>
      </c>
      <c r="C426">
        <v>31</v>
      </c>
      <c r="D426" t="s">
        <v>1521</v>
      </c>
      <c r="E426" t="s">
        <v>1529</v>
      </c>
      <c r="F426" t="str" cm="1">
        <f t="array" ref="F426">_xlfn.IFS(
E426="Delhi","Delhi",
E426="Ahmedabad","Gujarat",
OR(E426="Mumbai",E426="Pune"),"Maharashtra",
E426="Chennai","Tamil Nadu",
E426="Hyderabad","Telangana",
E426="Kolkata","West Bengal",
E426="Bengaluru","Karnataka"
)</f>
        <v>Gujarat</v>
      </c>
      <c r="G426" t="s">
        <v>1534</v>
      </c>
      <c r="H426" t="s">
        <v>1544</v>
      </c>
      <c r="I426" t="s">
        <v>1553</v>
      </c>
      <c r="J426" t="s">
        <v>1556</v>
      </c>
      <c r="K426">
        <v>139407</v>
      </c>
      <c r="L426">
        <v>0</v>
      </c>
      <c r="M426">
        <v>1</v>
      </c>
      <c r="N426">
        <v>8</v>
      </c>
      <c r="O426" s="2">
        <v>41243</v>
      </c>
      <c r="P426">
        <v>2</v>
      </c>
      <c r="Q426">
        <v>1</v>
      </c>
      <c r="R426" t="s">
        <v>1558</v>
      </c>
      <c r="S426" t="s">
        <v>1558</v>
      </c>
      <c r="T426">
        <v>2</v>
      </c>
      <c r="U426">
        <v>1</v>
      </c>
    </row>
    <row r="427" spans="1:21" x14ac:dyDescent="0.3">
      <c r="A427">
        <v>10426</v>
      </c>
      <c r="B427" t="s">
        <v>445</v>
      </c>
      <c r="C427">
        <v>32</v>
      </c>
      <c r="D427" t="s">
        <v>1520</v>
      </c>
      <c r="E427" t="s">
        <v>1528</v>
      </c>
      <c r="F427" t="str" cm="1">
        <f t="array" ref="F427">_xlfn.IFS(
E427="Delhi","Delhi",
E427="Ahmedabad","Gujarat",
OR(E427="Mumbai",E427="Pune"),"Maharashtra",
E427="Chennai","Tamil Nadu",
E427="Hyderabad","Telangana",
E427="Kolkata","West Bengal",
E427="Bengaluru","Karnataka"
)</f>
        <v>Delhi</v>
      </c>
      <c r="G427" t="s">
        <v>1531</v>
      </c>
      <c r="H427" t="s">
        <v>1536</v>
      </c>
      <c r="I427" t="s">
        <v>1553</v>
      </c>
      <c r="J427" t="s">
        <v>1554</v>
      </c>
      <c r="K427">
        <v>158362</v>
      </c>
      <c r="L427">
        <v>1</v>
      </c>
      <c r="M427">
        <v>13</v>
      </c>
      <c r="N427">
        <v>14</v>
      </c>
      <c r="O427" s="2">
        <v>42648</v>
      </c>
      <c r="P427">
        <v>4</v>
      </c>
      <c r="Q427">
        <v>1</v>
      </c>
      <c r="R427" t="s">
        <v>1558</v>
      </c>
      <c r="S427" t="s">
        <v>1558</v>
      </c>
      <c r="T427">
        <v>2</v>
      </c>
      <c r="U427">
        <v>1</v>
      </c>
    </row>
    <row r="428" spans="1:21" x14ac:dyDescent="0.3">
      <c r="A428">
        <v>10427</v>
      </c>
      <c r="B428" t="s">
        <v>446</v>
      </c>
      <c r="C428">
        <v>28</v>
      </c>
      <c r="D428" t="s">
        <v>1521</v>
      </c>
      <c r="E428" t="s">
        <v>1529</v>
      </c>
      <c r="F428" t="str" cm="1">
        <f t="array" ref="F428">_xlfn.IFS(
E428="Delhi","Delhi",
E428="Ahmedabad","Gujarat",
OR(E428="Mumbai",E428="Pune"),"Maharashtra",
E428="Chennai","Tamil Nadu",
E428="Hyderabad","Telangana",
E428="Kolkata","West Bengal",
E428="Bengaluru","Karnataka"
)</f>
        <v>Gujarat</v>
      </c>
      <c r="G428" t="s">
        <v>1533</v>
      </c>
      <c r="H428" t="s">
        <v>1538</v>
      </c>
      <c r="I428" t="s">
        <v>1553</v>
      </c>
      <c r="J428" t="s">
        <v>1555</v>
      </c>
      <c r="K428">
        <v>122926</v>
      </c>
      <c r="L428">
        <v>2</v>
      </c>
      <c r="M428">
        <v>9</v>
      </c>
      <c r="N428">
        <v>10</v>
      </c>
      <c r="O428" s="2">
        <v>43559</v>
      </c>
      <c r="P428">
        <v>1</v>
      </c>
      <c r="Q428">
        <v>3</v>
      </c>
      <c r="R428" t="s">
        <v>1557</v>
      </c>
      <c r="S428" t="s">
        <v>1557</v>
      </c>
      <c r="T428">
        <v>0</v>
      </c>
      <c r="U428">
        <v>4</v>
      </c>
    </row>
    <row r="429" spans="1:21" x14ac:dyDescent="0.3">
      <c r="A429">
        <v>10428</v>
      </c>
      <c r="B429" t="s">
        <v>447</v>
      </c>
      <c r="C429">
        <v>57</v>
      </c>
      <c r="D429" t="s">
        <v>1520</v>
      </c>
      <c r="E429" t="s">
        <v>1525</v>
      </c>
      <c r="F429" t="str" cm="1">
        <f t="array" ref="F429">_xlfn.IFS(
E429="Delhi","Delhi",
E429="Ahmedabad","Gujarat",
OR(E429="Mumbai",E429="Pune"),"Maharashtra",
E429="Chennai","Tamil Nadu",
E429="Hyderabad","Telangana",
E429="Kolkata","West Bengal",
E429="Bengaluru","Karnataka"
)</f>
        <v>West Bengal</v>
      </c>
      <c r="G429" t="s">
        <v>1533</v>
      </c>
      <c r="H429" t="s">
        <v>1538</v>
      </c>
      <c r="I429" t="s">
        <v>1550</v>
      </c>
      <c r="J429" t="s">
        <v>1556</v>
      </c>
      <c r="K429">
        <v>80408</v>
      </c>
      <c r="L429">
        <v>2</v>
      </c>
      <c r="M429">
        <v>1</v>
      </c>
      <c r="N429">
        <v>5</v>
      </c>
      <c r="O429" s="2">
        <v>43556</v>
      </c>
      <c r="P429">
        <v>2</v>
      </c>
      <c r="Q429">
        <v>2</v>
      </c>
      <c r="R429" t="s">
        <v>1558</v>
      </c>
      <c r="S429" t="s">
        <v>1558</v>
      </c>
      <c r="T429">
        <v>6</v>
      </c>
      <c r="U429">
        <v>4</v>
      </c>
    </row>
    <row r="430" spans="1:21" x14ac:dyDescent="0.3">
      <c r="A430">
        <v>10429</v>
      </c>
      <c r="B430" t="s">
        <v>448</v>
      </c>
      <c r="C430">
        <v>34</v>
      </c>
      <c r="D430" t="s">
        <v>1520</v>
      </c>
      <c r="E430" t="s">
        <v>1525</v>
      </c>
      <c r="F430" t="str" cm="1">
        <f t="array" ref="F430">_xlfn.IFS(
E430="Delhi","Delhi",
E430="Ahmedabad","Gujarat",
OR(E430="Mumbai",E430="Pune"),"Maharashtra",
E430="Chennai","Tamil Nadu",
E430="Hyderabad","Telangana",
E430="Kolkata","West Bengal",
E430="Bengaluru","Karnataka"
)</f>
        <v>West Bengal</v>
      </c>
      <c r="G430" t="s">
        <v>1530</v>
      </c>
      <c r="H430" t="s">
        <v>1535</v>
      </c>
      <c r="I430" t="s">
        <v>1552</v>
      </c>
      <c r="J430" t="s">
        <v>1555</v>
      </c>
      <c r="K430">
        <v>126843</v>
      </c>
      <c r="L430">
        <v>4</v>
      </c>
      <c r="M430">
        <v>12</v>
      </c>
      <c r="N430">
        <v>16</v>
      </c>
      <c r="O430" s="2">
        <v>42171</v>
      </c>
      <c r="P430">
        <v>2</v>
      </c>
      <c r="Q430">
        <v>3</v>
      </c>
      <c r="R430" t="s">
        <v>1557</v>
      </c>
      <c r="S430" t="s">
        <v>1558</v>
      </c>
      <c r="T430">
        <v>5</v>
      </c>
      <c r="U430">
        <v>1</v>
      </c>
    </row>
    <row r="431" spans="1:21" x14ac:dyDescent="0.3">
      <c r="A431">
        <v>10430</v>
      </c>
      <c r="B431" t="s">
        <v>449</v>
      </c>
      <c r="C431">
        <v>33</v>
      </c>
      <c r="D431" t="s">
        <v>1521</v>
      </c>
      <c r="E431" t="s">
        <v>1525</v>
      </c>
      <c r="F431" t="str" cm="1">
        <f t="array" ref="F431">_xlfn.IFS(
E431="Delhi","Delhi",
E431="Ahmedabad","Gujarat",
OR(E431="Mumbai",E431="Pune"),"Maharashtra",
E431="Chennai","Tamil Nadu",
E431="Hyderabad","Telangana",
E431="Kolkata","West Bengal",
E431="Bengaluru","Karnataka"
)</f>
        <v>West Bengal</v>
      </c>
      <c r="G431" t="s">
        <v>1533</v>
      </c>
      <c r="H431" t="s">
        <v>1538</v>
      </c>
      <c r="I431" t="s">
        <v>1552</v>
      </c>
      <c r="J431" t="s">
        <v>1555</v>
      </c>
      <c r="K431">
        <v>141770</v>
      </c>
      <c r="L431">
        <v>1</v>
      </c>
      <c r="M431">
        <v>12</v>
      </c>
      <c r="N431">
        <v>15</v>
      </c>
      <c r="O431" s="2">
        <v>43108</v>
      </c>
      <c r="P431">
        <v>4</v>
      </c>
      <c r="Q431">
        <v>4</v>
      </c>
      <c r="R431" t="s">
        <v>1558</v>
      </c>
      <c r="S431" t="s">
        <v>1558</v>
      </c>
      <c r="T431">
        <v>0</v>
      </c>
      <c r="U431">
        <v>1</v>
      </c>
    </row>
    <row r="432" spans="1:21" x14ac:dyDescent="0.3">
      <c r="A432">
        <v>10431</v>
      </c>
      <c r="B432" t="s">
        <v>450</v>
      </c>
      <c r="C432">
        <v>50</v>
      </c>
      <c r="D432" t="s">
        <v>1520</v>
      </c>
      <c r="E432" t="s">
        <v>1526</v>
      </c>
      <c r="F432" t="str" cm="1">
        <f t="array" ref="F432">_xlfn.IFS(
E432="Delhi","Delhi",
E432="Ahmedabad","Gujarat",
OR(E432="Mumbai",E432="Pune"),"Maharashtra",
E432="Chennai","Tamil Nadu",
E432="Hyderabad","Telangana",
E432="Kolkata","West Bengal",
E432="Bengaluru","Karnataka"
)</f>
        <v>Maharashtra</v>
      </c>
      <c r="G432" t="s">
        <v>1532</v>
      </c>
      <c r="H432" t="s">
        <v>1537</v>
      </c>
      <c r="I432" t="s">
        <v>1553</v>
      </c>
      <c r="J432" t="s">
        <v>1556</v>
      </c>
      <c r="K432">
        <v>65650</v>
      </c>
      <c r="L432">
        <v>1</v>
      </c>
      <c r="M432">
        <v>15</v>
      </c>
      <c r="N432">
        <v>23</v>
      </c>
      <c r="O432" s="2">
        <v>45207</v>
      </c>
      <c r="P432">
        <v>2</v>
      </c>
      <c r="Q432">
        <v>3</v>
      </c>
      <c r="R432" t="s">
        <v>1557</v>
      </c>
      <c r="S432" t="s">
        <v>1558</v>
      </c>
      <c r="T432">
        <v>6</v>
      </c>
      <c r="U432">
        <v>2</v>
      </c>
    </row>
    <row r="433" spans="1:21" x14ac:dyDescent="0.3">
      <c r="A433">
        <v>10432</v>
      </c>
      <c r="B433" t="s">
        <v>451</v>
      </c>
      <c r="C433">
        <v>39</v>
      </c>
      <c r="D433" t="s">
        <v>1520</v>
      </c>
      <c r="E433" t="s">
        <v>1526</v>
      </c>
      <c r="F433" t="str" cm="1">
        <f t="array" ref="F433">_xlfn.IFS(
E433="Delhi","Delhi",
E433="Ahmedabad","Gujarat",
OR(E433="Mumbai",E433="Pune"),"Maharashtra",
E433="Chennai","Tamil Nadu",
E433="Hyderabad","Telangana",
E433="Kolkata","West Bengal",
E433="Bengaluru","Karnataka"
)</f>
        <v>Maharashtra</v>
      </c>
      <c r="G433" t="s">
        <v>1532</v>
      </c>
      <c r="H433" t="s">
        <v>1537</v>
      </c>
      <c r="I433" t="s">
        <v>1553</v>
      </c>
      <c r="J433" t="s">
        <v>1555</v>
      </c>
      <c r="K433">
        <v>169439</v>
      </c>
      <c r="L433">
        <v>4</v>
      </c>
      <c r="M433">
        <v>2</v>
      </c>
      <c r="N433">
        <v>2</v>
      </c>
      <c r="O433" s="2">
        <v>45114</v>
      </c>
      <c r="P433">
        <v>3</v>
      </c>
      <c r="Q433">
        <v>3</v>
      </c>
      <c r="R433" t="s">
        <v>1557</v>
      </c>
      <c r="S433" t="s">
        <v>1558</v>
      </c>
      <c r="T433">
        <v>2</v>
      </c>
      <c r="U433">
        <v>1</v>
      </c>
    </row>
    <row r="434" spans="1:21" x14ac:dyDescent="0.3">
      <c r="A434">
        <v>10433</v>
      </c>
      <c r="B434" t="s">
        <v>452</v>
      </c>
      <c r="C434">
        <v>28</v>
      </c>
      <c r="D434" t="s">
        <v>1521</v>
      </c>
      <c r="E434" t="s">
        <v>1524</v>
      </c>
      <c r="F434" t="str" cm="1">
        <f t="array" ref="F434">_xlfn.IFS(
E434="Delhi","Delhi",
E434="Ahmedabad","Gujarat",
OR(E434="Mumbai",E434="Pune"),"Maharashtra",
E434="Chennai","Tamil Nadu",
E434="Hyderabad","Telangana",
E434="Kolkata","West Bengal",
E434="Bengaluru","Karnataka"
)</f>
        <v>Telangana</v>
      </c>
      <c r="G434" t="s">
        <v>1532</v>
      </c>
      <c r="H434" t="s">
        <v>1549</v>
      </c>
      <c r="I434" t="s">
        <v>1552</v>
      </c>
      <c r="J434" t="s">
        <v>1555</v>
      </c>
      <c r="K434">
        <v>72068</v>
      </c>
      <c r="L434">
        <v>3</v>
      </c>
      <c r="M434">
        <v>2</v>
      </c>
      <c r="N434">
        <v>8</v>
      </c>
      <c r="O434" s="2">
        <v>41279</v>
      </c>
      <c r="P434">
        <v>4</v>
      </c>
      <c r="Q434">
        <v>5</v>
      </c>
      <c r="R434" t="s">
        <v>1557</v>
      </c>
      <c r="S434" t="s">
        <v>1558</v>
      </c>
      <c r="T434">
        <v>6</v>
      </c>
      <c r="U434">
        <v>3</v>
      </c>
    </row>
    <row r="435" spans="1:21" x14ac:dyDescent="0.3">
      <c r="A435">
        <v>10434</v>
      </c>
      <c r="B435" t="s">
        <v>453</v>
      </c>
      <c r="C435">
        <v>34</v>
      </c>
      <c r="D435" t="s">
        <v>1520</v>
      </c>
      <c r="E435" t="s">
        <v>1526</v>
      </c>
      <c r="F435" t="str" cm="1">
        <f t="array" ref="F435">_xlfn.IFS(
E435="Delhi","Delhi",
E435="Ahmedabad","Gujarat",
OR(E435="Mumbai",E435="Pune"),"Maharashtra",
E435="Chennai","Tamil Nadu",
E435="Hyderabad","Telangana",
E435="Kolkata","West Bengal",
E435="Bengaluru","Karnataka"
)</f>
        <v>Maharashtra</v>
      </c>
      <c r="G435" t="s">
        <v>1533</v>
      </c>
      <c r="H435" t="s">
        <v>1545</v>
      </c>
      <c r="I435" t="s">
        <v>1550</v>
      </c>
      <c r="J435" t="s">
        <v>1554</v>
      </c>
      <c r="K435">
        <v>45505</v>
      </c>
      <c r="L435">
        <v>3</v>
      </c>
      <c r="M435">
        <v>8</v>
      </c>
      <c r="N435">
        <v>9</v>
      </c>
      <c r="O435" s="2">
        <v>44462</v>
      </c>
      <c r="P435">
        <v>4</v>
      </c>
      <c r="Q435">
        <v>4</v>
      </c>
      <c r="R435" t="s">
        <v>1558</v>
      </c>
      <c r="S435" t="s">
        <v>1557</v>
      </c>
      <c r="T435">
        <v>6</v>
      </c>
      <c r="U435">
        <v>4</v>
      </c>
    </row>
    <row r="436" spans="1:21" x14ac:dyDescent="0.3">
      <c r="A436">
        <v>10435</v>
      </c>
      <c r="B436" t="s">
        <v>454</v>
      </c>
      <c r="C436">
        <v>44</v>
      </c>
      <c r="D436" t="s">
        <v>1521</v>
      </c>
      <c r="E436" t="s">
        <v>1522</v>
      </c>
      <c r="F436" t="str" cm="1">
        <f t="array" ref="F436">_xlfn.IFS(
E436="Delhi","Delhi",
E436="Ahmedabad","Gujarat",
OR(E436="Mumbai",E436="Pune"),"Maharashtra",
E436="Chennai","Tamil Nadu",
E436="Hyderabad","Telangana",
E436="Kolkata","West Bengal",
E436="Bengaluru","Karnataka"
)</f>
        <v>Maharashtra</v>
      </c>
      <c r="G436" t="s">
        <v>1533</v>
      </c>
      <c r="H436" t="s">
        <v>1538</v>
      </c>
      <c r="I436" t="s">
        <v>1551</v>
      </c>
      <c r="J436" t="s">
        <v>1554</v>
      </c>
      <c r="K436">
        <v>104339</v>
      </c>
      <c r="L436">
        <v>1</v>
      </c>
      <c r="M436">
        <v>2</v>
      </c>
      <c r="N436">
        <v>4</v>
      </c>
      <c r="O436" s="2">
        <v>42015</v>
      </c>
      <c r="P436">
        <v>4</v>
      </c>
      <c r="Q436">
        <v>2</v>
      </c>
      <c r="R436" t="s">
        <v>1557</v>
      </c>
      <c r="S436" t="s">
        <v>1557</v>
      </c>
      <c r="T436">
        <v>5</v>
      </c>
      <c r="U436">
        <v>2</v>
      </c>
    </row>
    <row r="437" spans="1:21" x14ac:dyDescent="0.3">
      <c r="A437">
        <v>10436</v>
      </c>
      <c r="B437" t="s">
        <v>455</v>
      </c>
      <c r="C437">
        <v>55</v>
      </c>
      <c r="D437" t="s">
        <v>1520</v>
      </c>
      <c r="E437" t="s">
        <v>1528</v>
      </c>
      <c r="F437" t="str" cm="1">
        <f t="array" ref="F437">_xlfn.IFS(
E437="Delhi","Delhi",
E437="Ahmedabad","Gujarat",
OR(E437="Mumbai",E437="Pune"),"Maharashtra",
E437="Chennai","Tamil Nadu",
E437="Hyderabad","Telangana",
E437="Kolkata","West Bengal",
E437="Bengaluru","Karnataka"
)</f>
        <v>Delhi</v>
      </c>
      <c r="G437" t="s">
        <v>1534</v>
      </c>
      <c r="H437" t="s">
        <v>1539</v>
      </c>
      <c r="I437" t="s">
        <v>1551</v>
      </c>
      <c r="J437" t="s">
        <v>1555</v>
      </c>
      <c r="K437">
        <v>47568</v>
      </c>
      <c r="L437">
        <v>3</v>
      </c>
      <c r="M437">
        <v>9</v>
      </c>
      <c r="N437">
        <v>16</v>
      </c>
      <c r="O437" s="2">
        <v>42122</v>
      </c>
      <c r="P437">
        <v>4</v>
      </c>
      <c r="Q437">
        <v>4</v>
      </c>
      <c r="R437" t="s">
        <v>1558</v>
      </c>
      <c r="S437" t="s">
        <v>1557</v>
      </c>
      <c r="T437">
        <v>0</v>
      </c>
      <c r="U437">
        <v>4</v>
      </c>
    </row>
    <row r="438" spans="1:21" x14ac:dyDescent="0.3">
      <c r="A438">
        <v>10437</v>
      </c>
      <c r="B438" t="s">
        <v>456</v>
      </c>
      <c r="C438">
        <v>33</v>
      </c>
      <c r="D438" t="s">
        <v>1521</v>
      </c>
      <c r="E438" t="s">
        <v>1525</v>
      </c>
      <c r="F438" t="str" cm="1">
        <f t="array" ref="F438">_xlfn.IFS(
E438="Delhi","Delhi",
E438="Ahmedabad","Gujarat",
OR(E438="Mumbai",E438="Pune"),"Maharashtra",
E438="Chennai","Tamil Nadu",
E438="Hyderabad","Telangana",
E438="Kolkata","West Bengal",
E438="Bengaluru","Karnataka"
)</f>
        <v>West Bengal</v>
      </c>
      <c r="G438" t="s">
        <v>1532</v>
      </c>
      <c r="H438" t="s">
        <v>1549</v>
      </c>
      <c r="I438" t="s">
        <v>1553</v>
      </c>
      <c r="J438" t="s">
        <v>1556</v>
      </c>
      <c r="K438">
        <v>174272</v>
      </c>
      <c r="L438">
        <v>4</v>
      </c>
      <c r="M438">
        <v>12</v>
      </c>
      <c r="N438">
        <v>12</v>
      </c>
      <c r="O438" s="2">
        <v>43643</v>
      </c>
      <c r="P438">
        <v>3</v>
      </c>
      <c r="Q438">
        <v>1</v>
      </c>
      <c r="R438" t="s">
        <v>1557</v>
      </c>
      <c r="S438" t="s">
        <v>1558</v>
      </c>
      <c r="T438">
        <v>3</v>
      </c>
      <c r="U438">
        <v>4</v>
      </c>
    </row>
    <row r="439" spans="1:21" x14ac:dyDescent="0.3">
      <c r="A439">
        <v>10438</v>
      </c>
      <c r="B439" t="s">
        <v>457</v>
      </c>
      <c r="C439">
        <v>58</v>
      </c>
      <c r="D439" t="s">
        <v>1521</v>
      </c>
      <c r="E439" t="s">
        <v>1526</v>
      </c>
      <c r="F439" t="str" cm="1">
        <f t="array" ref="F439">_xlfn.IFS(
E439="Delhi","Delhi",
E439="Ahmedabad","Gujarat",
OR(E439="Mumbai",E439="Pune"),"Maharashtra",
E439="Chennai","Tamil Nadu",
E439="Hyderabad","Telangana",
E439="Kolkata","West Bengal",
E439="Bengaluru","Karnataka"
)</f>
        <v>Maharashtra</v>
      </c>
      <c r="G439" t="s">
        <v>1534</v>
      </c>
      <c r="H439" t="s">
        <v>1539</v>
      </c>
      <c r="I439" t="s">
        <v>1552</v>
      </c>
      <c r="J439" t="s">
        <v>1555</v>
      </c>
      <c r="K439">
        <v>85792</v>
      </c>
      <c r="L439">
        <v>3</v>
      </c>
      <c r="M439">
        <v>22</v>
      </c>
      <c r="N439">
        <v>22</v>
      </c>
      <c r="O439" s="2">
        <v>45236</v>
      </c>
      <c r="P439">
        <v>4</v>
      </c>
      <c r="Q439">
        <v>1</v>
      </c>
      <c r="R439" t="s">
        <v>1557</v>
      </c>
      <c r="S439" t="s">
        <v>1558</v>
      </c>
      <c r="T439">
        <v>3</v>
      </c>
      <c r="U439">
        <v>3</v>
      </c>
    </row>
    <row r="440" spans="1:21" x14ac:dyDescent="0.3">
      <c r="A440">
        <v>10439</v>
      </c>
      <c r="B440" t="s">
        <v>458</v>
      </c>
      <c r="C440">
        <v>48</v>
      </c>
      <c r="D440" t="s">
        <v>1520</v>
      </c>
      <c r="E440" t="s">
        <v>1527</v>
      </c>
      <c r="F440" t="str" cm="1">
        <f t="array" ref="F440">_xlfn.IFS(
E440="Delhi","Delhi",
E440="Ahmedabad","Gujarat",
OR(E440="Mumbai",E440="Pune"),"Maharashtra",
E440="Chennai","Tamil Nadu",
E440="Hyderabad","Telangana",
E440="Kolkata","West Bengal",
E440="Bengaluru","Karnataka"
)</f>
        <v>Karnataka</v>
      </c>
      <c r="G440" t="s">
        <v>1534</v>
      </c>
      <c r="H440" t="s">
        <v>1539</v>
      </c>
      <c r="I440" t="s">
        <v>1552</v>
      </c>
      <c r="J440" t="s">
        <v>1555</v>
      </c>
      <c r="K440">
        <v>67292</v>
      </c>
      <c r="L440">
        <v>3</v>
      </c>
      <c r="M440">
        <v>9</v>
      </c>
      <c r="N440">
        <v>12</v>
      </c>
      <c r="O440" s="2">
        <v>44753</v>
      </c>
      <c r="P440">
        <v>2</v>
      </c>
      <c r="Q440">
        <v>3</v>
      </c>
      <c r="R440" t="s">
        <v>1558</v>
      </c>
      <c r="S440" t="s">
        <v>1558</v>
      </c>
      <c r="T440">
        <v>5</v>
      </c>
      <c r="U440">
        <v>4</v>
      </c>
    </row>
    <row r="441" spans="1:21" x14ac:dyDescent="0.3">
      <c r="A441">
        <v>10440</v>
      </c>
      <c r="B441" t="s">
        <v>459</v>
      </c>
      <c r="C441">
        <v>44</v>
      </c>
      <c r="D441" t="s">
        <v>1521</v>
      </c>
      <c r="E441" t="s">
        <v>1529</v>
      </c>
      <c r="F441" t="str" cm="1">
        <f t="array" ref="F441">_xlfn.IFS(
E441="Delhi","Delhi",
E441="Ahmedabad","Gujarat",
OR(E441="Mumbai",E441="Pune"),"Maharashtra",
E441="Chennai","Tamil Nadu",
E441="Hyderabad","Telangana",
E441="Kolkata","West Bengal",
E441="Bengaluru","Karnataka"
)</f>
        <v>Gujarat</v>
      </c>
      <c r="G441" t="s">
        <v>1534</v>
      </c>
      <c r="H441" t="s">
        <v>1539</v>
      </c>
      <c r="I441" t="s">
        <v>1551</v>
      </c>
      <c r="J441" t="s">
        <v>1554</v>
      </c>
      <c r="K441">
        <v>67474</v>
      </c>
      <c r="L441">
        <v>1</v>
      </c>
      <c r="M441">
        <v>19</v>
      </c>
      <c r="N441">
        <v>22</v>
      </c>
      <c r="O441" s="2">
        <v>43222</v>
      </c>
      <c r="P441">
        <v>2</v>
      </c>
      <c r="Q441">
        <v>5</v>
      </c>
      <c r="R441" t="s">
        <v>1558</v>
      </c>
      <c r="S441" t="s">
        <v>1558</v>
      </c>
      <c r="T441">
        <v>3</v>
      </c>
      <c r="U441">
        <v>1</v>
      </c>
    </row>
    <row r="442" spans="1:21" x14ac:dyDescent="0.3">
      <c r="A442">
        <v>10441</v>
      </c>
      <c r="B442" t="s">
        <v>460</v>
      </c>
      <c r="C442">
        <v>40</v>
      </c>
      <c r="D442" t="s">
        <v>1520</v>
      </c>
      <c r="E442" t="s">
        <v>1528</v>
      </c>
      <c r="F442" t="str" cm="1">
        <f t="array" ref="F442">_xlfn.IFS(
E442="Delhi","Delhi",
E442="Ahmedabad","Gujarat",
OR(E442="Mumbai",E442="Pune"),"Maharashtra",
E442="Chennai","Tamil Nadu",
E442="Hyderabad","Telangana",
E442="Kolkata","West Bengal",
E442="Bengaluru","Karnataka"
)</f>
        <v>Delhi</v>
      </c>
      <c r="G442" t="s">
        <v>1534</v>
      </c>
      <c r="H442" t="s">
        <v>1544</v>
      </c>
      <c r="I442" t="s">
        <v>1551</v>
      </c>
      <c r="J442" t="s">
        <v>1555</v>
      </c>
      <c r="K442">
        <v>79901</v>
      </c>
      <c r="L442">
        <v>0</v>
      </c>
      <c r="M442">
        <v>17</v>
      </c>
      <c r="N442">
        <v>17</v>
      </c>
      <c r="O442" s="2">
        <v>41057</v>
      </c>
      <c r="P442">
        <v>1</v>
      </c>
      <c r="Q442">
        <v>3</v>
      </c>
      <c r="R442" t="s">
        <v>1558</v>
      </c>
      <c r="S442" t="s">
        <v>1558</v>
      </c>
      <c r="T442">
        <v>3</v>
      </c>
      <c r="U442">
        <v>1</v>
      </c>
    </row>
    <row r="443" spans="1:21" x14ac:dyDescent="0.3">
      <c r="A443">
        <v>10442</v>
      </c>
      <c r="B443" t="s">
        <v>461</v>
      </c>
      <c r="C443">
        <v>28</v>
      </c>
      <c r="D443" t="s">
        <v>1520</v>
      </c>
      <c r="E443" t="s">
        <v>1524</v>
      </c>
      <c r="F443" t="str" cm="1">
        <f t="array" ref="F443">_xlfn.IFS(
E443="Delhi","Delhi",
E443="Ahmedabad","Gujarat",
OR(E443="Mumbai",E443="Pune"),"Maharashtra",
E443="Chennai","Tamil Nadu",
E443="Hyderabad","Telangana",
E443="Kolkata","West Bengal",
E443="Bengaluru","Karnataka"
)</f>
        <v>Telangana</v>
      </c>
      <c r="G443" t="s">
        <v>1532</v>
      </c>
      <c r="H443" t="s">
        <v>1549</v>
      </c>
      <c r="I443" t="s">
        <v>1551</v>
      </c>
      <c r="J443" t="s">
        <v>1555</v>
      </c>
      <c r="K443">
        <v>152497</v>
      </c>
      <c r="L443">
        <v>4</v>
      </c>
      <c r="M443">
        <v>4</v>
      </c>
      <c r="N443">
        <v>9</v>
      </c>
      <c r="O443" s="2">
        <v>43819</v>
      </c>
      <c r="P443">
        <v>1</v>
      </c>
      <c r="Q443">
        <v>1</v>
      </c>
      <c r="R443" t="s">
        <v>1558</v>
      </c>
      <c r="S443" t="s">
        <v>1558</v>
      </c>
      <c r="T443">
        <v>3</v>
      </c>
      <c r="U443">
        <v>4</v>
      </c>
    </row>
    <row r="444" spans="1:21" x14ac:dyDescent="0.3">
      <c r="A444">
        <v>10443</v>
      </c>
      <c r="B444" t="s">
        <v>462</v>
      </c>
      <c r="C444">
        <v>27</v>
      </c>
      <c r="D444" t="s">
        <v>1520</v>
      </c>
      <c r="E444" t="s">
        <v>1528</v>
      </c>
      <c r="F444" t="str" cm="1">
        <f t="array" ref="F444">_xlfn.IFS(
E444="Delhi","Delhi",
E444="Ahmedabad","Gujarat",
OR(E444="Mumbai",E444="Pune"),"Maharashtra",
E444="Chennai","Tamil Nadu",
E444="Hyderabad","Telangana",
E444="Kolkata","West Bengal",
E444="Bengaluru","Karnataka"
)</f>
        <v>Delhi</v>
      </c>
      <c r="G444" t="s">
        <v>1530</v>
      </c>
      <c r="H444" t="s">
        <v>1535</v>
      </c>
      <c r="I444" t="s">
        <v>1552</v>
      </c>
      <c r="J444" t="s">
        <v>1555</v>
      </c>
      <c r="K444">
        <v>157987</v>
      </c>
      <c r="L444">
        <v>3</v>
      </c>
      <c r="M444">
        <v>1</v>
      </c>
      <c r="N444">
        <v>3</v>
      </c>
      <c r="O444" s="2">
        <v>41876</v>
      </c>
      <c r="P444">
        <v>4</v>
      </c>
      <c r="Q444">
        <v>1</v>
      </c>
      <c r="R444" t="s">
        <v>1558</v>
      </c>
      <c r="S444" t="s">
        <v>1558</v>
      </c>
      <c r="T444">
        <v>1</v>
      </c>
      <c r="U444">
        <v>3</v>
      </c>
    </row>
    <row r="445" spans="1:21" x14ac:dyDescent="0.3">
      <c r="A445">
        <v>10444</v>
      </c>
      <c r="B445" t="s">
        <v>463</v>
      </c>
      <c r="C445">
        <v>28</v>
      </c>
      <c r="D445" t="s">
        <v>1520</v>
      </c>
      <c r="E445" t="s">
        <v>1524</v>
      </c>
      <c r="F445" t="str" cm="1">
        <f t="array" ref="F445">_xlfn.IFS(
E445="Delhi","Delhi",
E445="Ahmedabad","Gujarat",
OR(E445="Mumbai",E445="Pune"),"Maharashtra",
E445="Chennai","Tamil Nadu",
E445="Hyderabad","Telangana",
E445="Kolkata","West Bengal",
E445="Bengaluru","Karnataka"
)</f>
        <v>Telangana</v>
      </c>
      <c r="G445" t="s">
        <v>1533</v>
      </c>
      <c r="H445" t="s">
        <v>1545</v>
      </c>
      <c r="I445" t="s">
        <v>1551</v>
      </c>
      <c r="J445" t="s">
        <v>1554</v>
      </c>
      <c r="K445">
        <v>140109</v>
      </c>
      <c r="L445">
        <v>2</v>
      </c>
      <c r="M445">
        <v>6</v>
      </c>
      <c r="N445">
        <v>6</v>
      </c>
      <c r="O445" s="2">
        <v>42918</v>
      </c>
      <c r="P445">
        <v>3</v>
      </c>
      <c r="Q445">
        <v>4</v>
      </c>
      <c r="R445" t="s">
        <v>1558</v>
      </c>
      <c r="S445" t="s">
        <v>1558</v>
      </c>
      <c r="T445">
        <v>2</v>
      </c>
      <c r="U445">
        <v>2</v>
      </c>
    </row>
    <row r="446" spans="1:21" x14ac:dyDescent="0.3">
      <c r="A446">
        <v>10445</v>
      </c>
      <c r="B446" t="s">
        <v>464</v>
      </c>
      <c r="C446">
        <v>47</v>
      </c>
      <c r="D446" t="s">
        <v>1520</v>
      </c>
      <c r="E446" t="s">
        <v>1523</v>
      </c>
      <c r="F446" t="str" cm="1">
        <f t="array" ref="F446">_xlfn.IFS(
E446="Delhi","Delhi",
E446="Ahmedabad","Gujarat",
OR(E446="Mumbai",E446="Pune"),"Maharashtra",
E446="Chennai","Tamil Nadu",
E446="Hyderabad","Telangana",
E446="Kolkata","West Bengal",
E446="Bengaluru","Karnataka"
)</f>
        <v>Tamil Nadu</v>
      </c>
      <c r="G446" t="s">
        <v>1531</v>
      </c>
      <c r="H446" t="s">
        <v>1541</v>
      </c>
      <c r="I446" t="s">
        <v>1550</v>
      </c>
      <c r="J446" t="s">
        <v>1556</v>
      </c>
      <c r="K446">
        <v>61174</v>
      </c>
      <c r="L446">
        <v>1</v>
      </c>
      <c r="M446">
        <v>25</v>
      </c>
      <c r="N446">
        <v>29</v>
      </c>
      <c r="O446" s="2">
        <v>44295</v>
      </c>
      <c r="P446">
        <v>1</v>
      </c>
      <c r="Q446">
        <v>5</v>
      </c>
      <c r="R446" t="s">
        <v>1558</v>
      </c>
      <c r="S446" t="s">
        <v>1558</v>
      </c>
      <c r="T446">
        <v>0</v>
      </c>
      <c r="U446">
        <v>1</v>
      </c>
    </row>
    <row r="447" spans="1:21" x14ac:dyDescent="0.3">
      <c r="A447">
        <v>10446</v>
      </c>
      <c r="B447" t="s">
        <v>465</v>
      </c>
      <c r="C447">
        <v>46</v>
      </c>
      <c r="D447" t="s">
        <v>1520</v>
      </c>
      <c r="E447" t="s">
        <v>1522</v>
      </c>
      <c r="F447" t="str" cm="1">
        <f t="array" ref="F447">_xlfn.IFS(
E447="Delhi","Delhi",
E447="Ahmedabad","Gujarat",
OR(E447="Mumbai",E447="Pune"),"Maharashtra",
E447="Chennai","Tamil Nadu",
E447="Hyderabad","Telangana",
E447="Kolkata","West Bengal",
E447="Bengaluru","Karnataka"
)</f>
        <v>Maharashtra</v>
      </c>
      <c r="G447" t="s">
        <v>1533</v>
      </c>
      <c r="H447" t="s">
        <v>1546</v>
      </c>
      <c r="I447" t="s">
        <v>1552</v>
      </c>
      <c r="J447" t="s">
        <v>1556</v>
      </c>
      <c r="K447">
        <v>138789</v>
      </c>
      <c r="L447">
        <v>3</v>
      </c>
      <c r="M447">
        <v>1</v>
      </c>
      <c r="N447">
        <v>7</v>
      </c>
      <c r="O447" s="2">
        <v>41212</v>
      </c>
      <c r="P447">
        <v>3</v>
      </c>
      <c r="Q447">
        <v>3</v>
      </c>
      <c r="R447" t="s">
        <v>1558</v>
      </c>
      <c r="S447" t="s">
        <v>1558</v>
      </c>
      <c r="T447">
        <v>2</v>
      </c>
      <c r="U447">
        <v>1</v>
      </c>
    </row>
    <row r="448" spans="1:21" x14ac:dyDescent="0.3">
      <c r="A448">
        <v>10447</v>
      </c>
      <c r="B448" t="s">
        <v>466</v>
      </c>
      <c r="C448">
        <v>30</v>
      </c>
      <c r="D448" t="s">
        <v>1521</v>
      </c>
      <c r="E448" t="s">
        <v>1529</v>
      </c>
      <c r="F448" t="str" cm="1">
        <f t="array" ref="F448">_xlfn.IFS(
E448="Delhi","Delhi",
E448="Ahmedabad","Gujarat",
OR(E448="Mumbai",E448="Pune"),"Maharashtra",
E448="Chennai","Tamil Nadu",
E448="Hyderabad","Telangana",
E448="Kolkata","West Bengal",
E448="Bengaluru","Karnataka"
)</f>
        <v>Gujarat</v>
      </c>
      <c r="G448" t="s">
        <v>1533</v>
      </c>
      <c r="H448" t="s">
        <v>1538</v>
      </c>
      <c r="I448" t="s">
        <v>1552</v>
      </c>
      <c r="J448" t="s">
        <v>1555</v>
      </c>
      <c r="K448">
        <v>141965</v>
      </c>
      <c r="L448">
        <v>3</v>
      </c>
      <c r="M448">
        <v>10</v>
      </c>
      <c r="N448">
        <v>12</v>
      </c>
      <c r="O448" s="2">
        <v>45368</v>
      </c>
      <c r="P448">
        <v>2</v>
      </c>
      <c r="Q448">
        <v>3</v>
      </c>
      <c r="R448" t="s">
        <v>1558</v>
      </c>
      <c r="S448" t="s">
        <v>1558</v>
      </c>
      <c r="T448">
        <v>0</v>
      </c>
      <c r="U448">
        <v>1</v>
      </c>
    </row>
    <row r="449" spans="1:21" x14ac:dyDescent="0.3">
      <c r="A449">
        <v>10448</v>
      </c>
      <c r="B449" t="s">
        <v>467</v>
      </c>
      <c r="C449">
        <v>45</v>
      </c>
      <c r="D449" t="s">
        <v>1520</v>
      </c>
      <c r="E449" t="s">
        <v>1523</v>
      </c>
      <c r="F449" t="str" cm="1">
        <f t="array" ref="F449">_xlfn.IFS(
E449="Delhi","Delhi",
E449="Ahmedabad","Gujarat",
OR(E449="Mumbai",E449="Pune"),"Maharashtra",
E449="Chennai","Tamil Nadu",
E449="Hyderabad","Telangana",
E449="Kolkata","West Bengal",
E449="Bengaluru","Karnataka"
)</f>
        <v>Tamil Nadu</v>
      </c>
      <c r="G449" t="s">
        <v>1532</v>
      </c>
      <c r="H449" t="s">
        <v>1537</v>
      </c>
      <c r="I449" t="s">
        <v>1551</v>
      </c>
      <c r="J449" t="s">
        <v>1554</v>
      </c>
      <c r="K449">
        <v>161438</v>
      </c>
      <c r="L449">
        <v>0</v>
      </c>
      <c r="M449">
        <v>17</v>
      </c>
      <c r="N449">
        <v>21</v>
      </c>
      <c r="O449" s="2">
        <v>42659</v>
      </c>
      <c r="P449">
        <v>3</v>
      </c>
      <c r="Q449">
        <v>2</v>
      </c>
      <c r="R449" t="s">
        <v>1557</v>
      </c>
      <c r="S449" t="s">
        <v>1558</v>
      </c>
      <c r="T449">
        <v>6</v>
      </c>
      <c r="U449">
        <v>3</v>
      </c>
    </row>
    <row r="450" spans="1:21" x14ac:dyDescent="0.3">
      <c r="A450">
        <v>10449</v>
      </c>
      <c r="B450" t="s">
        <v>468</v>
      </c>
      <c r="C450">
        <v>28</v>
      </c>
      <c r="D450" t="s">
        <v>1520</v>
      </c>
      <c r="E450" t="s">
        <v>1526</v>
      </c>
      <c r="F450" t="str" cm="1">
        <f t="array" ref="F450">_xlfn.IFS(
E450="Delhi","Delhi",
E450="Ahmedabad","Gujarat",
OR(E450="Mumbai",E450="Pune"),"Maharashtra",
E450="Chennai","Tamil Nadu",
E450="Hyderabad","Telangana",
E450="Kolkata","West Bengal",
E450="Bengaluru","Karnataka"
)</f>
        <v>Maharashtra</v>
      </c>
      <c r="G450" t="s">
        <v>1534</v>
      </c>
      <c r="H450" t="s">
        <v>1539</v>
      </c>
      <c r="I450" t="s">
        <v>1553</v>
      </c>
      <c r="J450" t="s">
        <v>1556</v>
      </c>
      <c r="K450">
        <v>122774</v>
      </c>
      <c r="L450">
        <v>4</v>
      </c>
      <c r="M450">
        <v>4</v>
      </c>
      <c r="N450">
        <v>10</v>
      </c>
      <c r="O450" s="2">
        <v>43812</v>
      </c>
      <c r="P450">
        <v>1</v>
      </c>
      <c r="Q450">
        <v>4</v>
      </c>
      <c r="R450" t="s">
        <v>1557</v>
      </c>
      <c r="S450" t="s">
        <v>1558</v>
      </c>
      <c r="T450">
        <v>2</v>
      </c>
      <c r="U450">
        <v>2</v>
      </c>
    </row>
    <row r="451" spans="1:21" x14ac:dyDescent="0.3">
      <c r="A451">
        <v>10450</v>
      </c>
      <c r="B451" t="s">
        <v>469</v>
      </c>
      <c r="C451">
        <v>55</v>
      </c>
      <c r="D451" t="s">
        <v>1520</v>
      </c>
      <c r="E451" t="s">
        <v>1527</v>
      </c>
      <c r="F451" t="str" cm="1">
        <f t="array" ref="F451">_xlfn.IFS(
E451="Delhi","Delhi",
E451="Ahmedabad","Gujarat",
OR(E451="Mumbai",E451="Pune"),"Maharashtra",
E451="Chennai","Tamil Nadu",
E451="Hyderabad","Telangana",
E451="Kolkata","West Bengal",
E451="Bengaluru","Karnataka"
)</f>
        <v>Karnataka</v>
      </c>
      <c r="G451" t="s">
        <v>1532</v>
      </c>
      <c r="H451" t="s">
        <v>1548</v>
      </c>
      <c r="I451" t="s">
        <v>1550</v>
      </c>
      <c r="J451" t="s">
        <v>1556</v>
      </c>
      <c r="K451">
        <v>116838</v>
      </c>
      <c r="L451">
        <v>4</v>
      </c>
      <c r="M451">
        <v>9</v>
      </c>
      <c r="N451">
        <v>13</v>
      </c>
      <c r="O451" s="2">
        <v>42055</v>
      </c>
      <c r="P451">
        <v>2</v>
      </c>
      <c r="Q451">
        <v>3</v>
      </c>
      <c r="R451" t="s">
        <v>1558</v>
      </c>
      <c r="S451" t="s">
        <v>1558</v>
      </c>
      <c r="T451">
        <v>3</v>
      </c>
      <c r="U451">
        <v>1</v>
      </c>
    </row>
    <row r="452" spans="1:21" x14ac:dyDescent="0.3">
      <c r="A452">
        <v>10451</v>
      </c>
      <c r="B452" t="s">
        <v>470</v>
      </c>
      <c r="C452">
        <v>48</v>
      </c>
      <c r="D452" t="s">
        <v>1521</v>
      </c>
      <c r="E452" t="s">
        <v>1529</v>
      </c>
      <c r="F452" t="str" cm="1">
        <f t="array" ref="F452">_xlfn.IFS(
E452="Delhi","Delhi",
E452="Ahmedabad","Gujarat",
OR(E452="Mumbai",E452="Pune"),"Maharashtra",
E452="Chennai","Tamil Nadu",
E452="Hyderabad","Telangana",
E452="Kolkata","West Bengal",
E452="Bengaluru","Karnataka"
)</f>
        <v>Gujarat</v>
      </c>
      <c r="G452" t="s">
        <v>1531</v>
      </c>
      <c r="H452" t="s">
        <v>1541</v>
      </c>
      <c r="I452" t="s">
        <v>1550</v>
      </c>
      <c r="J452" t="s">
        <v>1556</v>
      </c>
      <c r="K452">
        <v>46481</v>
      </c>
      <c r="L452">
        <v>4</v>
      </c>
      <c r="M452">
        <v>2</v>
      </c>
      <c r="N452">
        <v>2</v>
      </c>
      <c r="O452" s="2">
        <v>44389</v>
      </c>
      <c r="P452">
        <v>4</v>
      </c>
      <c r="Q452">
        <v>5</v>
      </c>
      <c r="R452" t="s">
        <v>1558</v>
      </c>
      <c r="S452" t="s">
        <v>1558</v>
      </c>
      <c r="T452">
        <v>4</v>
      </c>
      <c r="U452">
        <v>4</v>
      </c>
    </row>
    <row r="453" spans="1:21" x14ac:dyDescent="0.3">
      <c r="A453">
        <v>10452</v>
      </c>
      <c r="B453" t="s">
        <v>471</v>
      </c>
      <c r="C453">
        <v>52</v>
      </c>
      <c r="D453" t="s">
        <v>1521</v>
      </c>
      <c r="E453" t="s">
        <v>1528</v>
      </c>
      <c r="F453" t="str" cm="1">
        <f t="array" ref="F453">_xlfn.IFS(
E453="Delhi","Delhi",
E453="Ahmedabad","Gujarat",
OR(E453="Mumbai",E453="Pune"),"Maharashtra",
E453="Chennai","Tamil Nadu",
E453="Hyderabad","Telangana",
E453="Kolkata","West Bengal",
E453="Bengaluru","Karnataka"
)</f>
        <v>Delhi</v>
      </c>
      <c r="G453" t="s">
        <v>1533</v>
      </c>
      <c r="H453" t="s">
        <v>1538</v>
      </c>
      <c r="I453" t="s">
        <v>1553</v>
      </c>
      <c r="J453" t="s">
        <v>1555</v>
      </c>
      <c r="K453">
        <v>140364</v>
      </c>
      <c r="L453">
        <v>3</v>
      </c>
      <c r="M453">
        <v>22</v>
      </c>
      <c r="N453">
        <v>29</v>
      </c>
      <c r="O453" s="2">
        <v>44324</v>
      </c>
      <c r="P453">
        <v>2</v>
      </c>
      <c r="Q453">
        <v>5</v>
      </c>
      <c r="R453" t="s">
        <v>1558</v>
      </c>
      <c r="S453" t="s">
        <v>1558</v>
      </c>
      <c r="T453">
        <v>6</v>
      </c>
      <c r="U453">
        <v>1</v>
      </c>
    </row>
    <row r="454" spans="1:21" x14ac:dyDescent="0.3">
      <c r="A454">
        <v>10453</v>
      </c>
      <c r="B454" t="s">
        <v>472</v>
      </c>
      <c r="C454">
        <v>51</v>
      </c>
      <c r="D454" t="s">
        <v>1520</v>
      </c>
      <c r="E454" t="s">
        <v>1526</v>
      </c>
      <c r="F454" t="str" cm="1">
        <f t="array" ref="F454">_xlfn.IFS(
E454="Delhi","Delhi",
E454="Ahmedabad","Gujarat",
OR(E454="Mumbai",E454="Pune"),"Maharashtra",
E454="Chennai","Tamil Nadu",
E454="Hyderabad","Telangana",
E454="Kolkata","West Bengal",
E454="Bengaluru","Karnataka"
)</f>
        <v>Maharashtra</v>
      </c>
      <c r="G454" t="s">
        <v>1531</v>
      </c>
      <c r="H454" t="s">
        <v>1536</v>
      </c>
      <c r="I454" t="s">
        <v>1552</v>
      </c>
      <c r="J454" t="s">
        <v>1555</v>
      </c>
      <c r="K454">
        <v>66114</v>
      </c>
      <c r="L454">
        <v>2</v>
      </c>
      <c r="M454">
        <v>17</v>
      </c>
      <c r="N454">
        <v>22</v>
      </c>
      <c r="O454" s="2">
        <v>41881</v>
      </c>
      <c r="P454">
        <v>1</v>
      </c>
      <c r="Q454">
        <v>5</v>
      </c>
      <c r="R454" t="s">
        <v>1558</v>
      </c>
      <c r="S454" t="s">
        <v>1558</v>
      </c>
      <c r="T454">
        <v>1</v>
      </c>
      <c r="U454">
        <v>1</v>
      </c>
    </row>
    <row r="455" spans="1:21" x14ac:dyDescent="0.3">
      <c r="A455">
        <v>10454</v>
      </c>
      <c r="B455" t="s">
        <v>473</v>
      </c>
      <c r="C455">
        <v>44</v>
      </c>
      <c r="D455" t="s">
        <v>1521</v>
      </c>
      <c r="E455" t="s">
        <v>1522</v>
      </c>
      <c r="F455" t="str" cm="1">
        <f t="array" ref="F455">_xlfn.IFS(
E455="Delhi","Delhi",
E455="Ahmedabad","Gujarat",
OR(E455="Mumbai",E455="Pune"),"Maharashtra",
E455="Chennai","Tamil Nadu",
E455="Hyderabad","Telangana",
E455="Kolkata","West Bengal",
E455="Bengaluru","Karnataka"
)</f>
        <v>Maharashtra</v>
      </c>
      <c r="G455" t="s">
        <v>1533</v>
      </c>
      <c r="H455" t="s">
        <v>1546</v>
      </c>
      <c r="I455" t="s">
        <v>1552</v>
      </c>
      <c r="J455" t="s">
        <v>1556</v>
      </c>
      <c r="K455">
        <v>102065</v>
      </c>
      <c r="L455">
        <v>1</v>
      </c>
      <c r="M455">
        <v>15</v>
      </c>
      <c r="N455">
        <v>15</v>
      </c>
      <c r="O455" s="2">
        <v>42079</v>
      </c>
      <c r="P455">
        <v>2</v>
      </c>
      <c r="Q455">
        <v>4</v>
      </c>
      <c r="R455" t="s">
        <v>1557</v>
      </c>
      <c r="S455" t="s">
        <v>1558</v>
      </c>
      <c r="T455">
        <v>0</v>
      </c>
      <c r="U455">
        <v>1</v>
      </c>
    </row>
    <row r="456" spans="1:21" x14ac:dyDescent="0.3">
      <c r="A456">
        <v>10455</v>
      </c>
      <c r="B456" t="s">
        <v>474</v>
      </c>
      <c r="C456">
        <v>25</v>
      </c>
      <c r="D456" t="s">
        <v>1520</v>
      </c>
      <c r="E456" t="s">
        <v>1529</v>
      </c>
      <c r="F456" t="str" cm="1">
        <f t="array" ref="F456">_xlfn.IFS(
E456="Delhi","Delhi",
E456="Ahmedabad","Gujarat",
OR(E456="Mumbai",E456="Pune"),"Maharashtra",
E456="Chennai","Tamil Nadu",
E456="Hyderabad","Telangana",
E456="Kolkata","West Bengal",
E456="Bengaluru","Karnataka"
)</f>
        <v>Gujarat</v>
      </c>
      <c r="G456" t="s">
        <v>1532</v>
      </c>
      <c r="H456" t="s">
        <v>1537</v>
      </c>
      <c r="I456" t="s">
        <v>1551</v>
      </c>
      <c r="J456" t="s">
        <v>1554</v>
      </c>
      <c r="K456">
        <v>134464</v>
      </c>
      <c r="L456">
        <v>4</v>
      </c>
      <c r="M456">
        <v>7</v>
      </c>
      <c r="N456">
        <v>7</v>
      </c>
      <c r="O456" s="2">
        <v>44614</v>
      </c>
      <c r="P456">
        <v>4</v>
      </c>
      <c r="Q456">
        <v>4</v>
      </c>
      <c r="R456" t="s">
        <v>1558</v>
      </c>
      <c r="S456" t="s">
        <v>1558</v>
      </c>
      <c r="T456">
        <v>5</v>
      </c>
      <c r="U456">
        <v>4</v>
      </c>
    </row>
    <row r="457" spans="1:21" x14ac:dyDescent="0.3">
      <c r="A457">
        <v>10456</v>
      </c>
      <c r="B457" t="s">
        <v>475</v>
      </c>
      <c r="C457">
        <v>41</v>
      </c>
      <c r="D457" t="s">
        <v>1520</v>
      </c>
      <c r="E457" t="s">
        <v>1529</v>
      </c>
      <c r="F457" t="str" cm="1">
        <f t="array" ref="F457">_xlfn.IFS(
E457="Delhi","Delhi",
E457="Ahmedabad","Gujarat",
OR(E457="Mumbai",E457="Pune"),"Maharashtra",
E457="Chennai","Tamil Nadu",
E457="Hyderabad","Telangana",
E457="Kolkata","West Bengal",
E457="Bengaluru","Karnataka"
)</f>
        <v>Gujarat</v>
      </c>
      <c r="G457" t="s">
        <v>1531</v>
      </c>
      <c r="H457" t="s">
        <v>1541</v>
      </c>
      <c r="I457" t="s">
        <v>1552</v>
      </c>
      <c r="J457" t="s">
        <v>1555</v>
      </c>
      <c r="K457">
        <v>132381</v>
      </c>
      <c r="L457">
        <v>0</v>
      </c>
      <c r="M457">
        <v>12</v>
      </c>
      <c r="N457">
        <v>15</v>
      </c>
      <c r="O457" s="2">
        <v>44148</v>
      </c>
      <c r="P457">
        <v>2</v>
      </c>
      <c r="Q457">
        <v>1</v>
      </c>
      <c r="R457" t="s">
        <v>1558</v>
      </c>
      <c r="S457" t="s">
        <v>1557</v>
      </c>
      <c r="T457">
        <v>4</v>
      </c>
      <c r="U457">
        <v>3</v>
      </c>
    </row>
    <row r="458" spans="1:21" x14ac:dyDescent="0.3">
      <c r="A458">
        <v>10457</v>
      </c>
      <c r="B458" t="s">
        <v>476</v>
      </c>
      <c r="C458">
        <v>28</v>
      </c>
      <c r="D458" t="s">
        <v>1520</v>
      </c>
      <c r="E458" t="s">
        <v>1529</v>
      </c>
      <c r="F458" t="str" cm="1">
        <f t="array" ref="F458">_xlfn.IFS(
E458="Delhi","Delhi",
E458="Ahmedabad","Gujarat",
OR(E458="Mumbai",E458="Pune"),"Maharashtra",
E458="Chennai","Tamil Nadu",
E458="Hyderabad","Telangana",
E458="Kolkata","West Bengal",
E458="Bengaluru","Karnataka"
)</f>
        <v>Gujarat</v>
      </c>
      <c r="G458" t="s">
        <v>1532</v>
      </c>
      <c r="H458" t="s">
        <v>1548</v>
      </c>
      <c r="I458" t="s">
        <v>1550</v>
      </c>
      <c r="J458" t="s">
        <v>1554</v>
      </c>
      <c r="K458">
        <v>75443</v>
      </c>
      <c r="L458">
        <v>4</v>
      </c>
      <c r="M458">
        <v>9</v>
      </c>
      <c r="N458">
        <v>10</v>
      </c>
      <c r="O458" s="2">
        <v>41342</v>
      </c>
      <c r="P458">
        <v>2</v>
      </c>
      <c r="Q458">
        <v>1</v>
      </c>
      <c r="R458" t="s">
        <v>1558</v>
      </c>
      <c r="S458" t="s">
        <v>1558</v>
      </c>
      <c r="T458">
        <v>2</v>
      </c>
      <c r="U458">
        <v>2</v>
      </c>
    </row>
    <row r="459" spans="1:21" x14ac:dyDescent="0.3">
      <c r="A459">
        <v>10458</v>
      </c>
      <c r="B459" t="s">
        <v>477</v>
      </c>
      <c r="C459">
        <v>58</v>
      </c>
      <c r="D459" t="s">
        <v>1521</v>
      </c>
      <c r="E459" t="s">
        <v>1522</v>
      </c>
      <c r="F459" t="str" cm="1">
        <f t="array" ref="F459">_xlfn.IFS(
E459="Delhi","Delhi",
E459="Ahmedabad","Gujarat",
OR(E459="Mumbai",E459="Pune"),"Maharashtra",
E459="Chennai","Tamil Nadu",
E459="Hyderabad","Telangana",
E459="Kolkata","West Bengal",
E459="Bengaluru","Karnataka"
)</f>
        <v>Maharashtra</v>
      </c>
      <c r="G459" t="s">
        <v>1531</v>
      </c>
      <c r="H459" t="s">
        <v>1541</v>
      </c>
      <c r="I459" t="s">
        <v>1552</v>
      </c>
      <c r="J459" t="s">
        <v>1556</v>
      </c>
      <c r="K459">
        <v>47189</v>
      </c>
      <c r="L459">
        <v>1</v>
      </c>
      <c r="M459">
        <v>25</v>
      </c>
      <c r="N459">
        <v>33</v>
      </c>
      <c r="O459" s="2">
        <v>43533</v>
      </c>
      <c r="P459">
        <v>4</v>
      </c>
      <c r="Q459">
        <v>1</v>
      </c>
      <c r="R459" t="s">
        <v>1558</v>
      </c>
      <c r="S459" t="s">
        <v>1557</v>
      </c>
      <c r="T459">
        <v>6</v>
      </c>
      <c r="U459">
        <v>3</v>
      </c>
    </row>
    <row r="460" spans="1:21" x14ac:dyDescent="0.3">
      <c r="A460">
        <v>10459</v>
      </c>
      <c r="B460" t="s">
        <v>478</v>
      </c>
      <c r="C460">
        <v>26</v>
      </c>
      <c r="D460" t="s">
        <v>1520</v>
      </c>
      <c r="E460" t="s">
        <v>1526</v>
      </c>
      <c r="F460" t="str" cm="1">
        <f t="array" ref="F460">_xlfn.IFS(
E460="Delhi","Delhi",
E460="Ahmedabad","Gujarat",
OR(E460="Mumbai",E460="Pune"),"Maharashtra",
E460="Chennai","Tamil Nadu",
E460="Hyderabad","Telangana",
E460="Kolkata","West Bengal",
E460="Bengaluru","Karnataka"
)</f>
        <v>Maharashtra</v>
      </c>
      <c r="G460" t="s">
        <v>1534</v>
      </c>
      <c r="H460" t="s">
        <v>1544</v>
      </c>
      <c r="I460" t="s">
        <v>1551</v>
      </c>
      <c r="J460" t="s">
        <v>1556</v>
      </c>
      <c r="K460">
        <v>51039</v>
      </c>
      <c r="L460">
        <v>3</v>
      </c>
      <c r="M460">
        <v>8</v>
      </c>
      <c r="N460">
        <v>8</v>
      </c>
      <c r="O460" s="2">
        <v>43246</v>
      </c>
      <c r="P460">
        <v>2</v>
      </c>
      <c r="Q460">
        <v>1</v>
      </c>
      <c r="R460" t="s">
        <v>1557</v>
      </c>
      <c r="S460" t="s">
        <v>1558</v>
      </c>
      <c r="T460">
        <v>4</v>
      </c>
      <c r="U460">
        <v>3</v>
      </c>
    </row>
    <row r="461" spans="1:21" x14ac:dyDescent="0.3">
      <c r="A461">
        <v>10460</v>
      </c>
      <c r="B461" t="s">
        <v>479</v>
      </c>
      <c r="C461">
        <v>24</v>
      </c>
      <c r="D461" t="s">
        <v>1521</v>
      </c>
      <c r="E461" t="s">
        <v>1525</v>
      </c>
      <c r="F461" t="str" cm="1">
        <f t="array" ref="F461">_xlfn.IFS(
E461="Delhi","Delhi",
E461="Ahmedabad","Gujarat",
OR(E461="Mumbai",E461="Pune"),"Maharashtra",
E461="Chennai","Tamil Nadu",
E461="Hyderabad","Telangana",
E461="Kolkata","West Bengal",
E461="Bengaluru","Karnataka"
)</f>
        <v>West Bengal</v>
      </c>
      <c r="G461" t="s">
        <v>1531</v>
      </c>
      <c r="H461" t="s">
        <v>1542</v>
      </c>
      <c r="I461" t="s">
        <v>1550</v>
      </c>
      <c r="J461" t="s">
        <v>1554</v>
      </c>
      <c r="K461">
        <v>127220</v>
      </c>
      <c r="L461">
        <v>1</v>
      </c>
      <c r="M461">
        <v>0</v>
      </c>
      <c r="N461">
        <v>5</v>
      </c>
      <c r="O461" s="2">
        <v>42076</v>
      </c>
      <c r="P461">
        <v>2</v>
      </c>
      <c r="Q461">
        <v>5</v>
      </c>
      <c r="R461" t="s">
        <v>1558</v>
      </c>
      <c r="S461" t="s">
        <v>1558</v>
      </c>
      <c r="T461">
        <v>4</v>
      </c>
      <c r="U461">
        <v>2</v>
      </c>
    </row>
    <row r="462" spans="1:21" x14ac:dyDescent="0.3">
      <c r="A462">
        <v>10461</v>
      </c>
      <c r="B462" t="s">
        <v>480</v>
      </c>
      <c r="C462">
        <v>53</v>
      </c>
      <c r="D462" t="s">
        <v>1521</v>
      </c>
      <c r="E462" t="s">
        <v>1529</v>
      </c>
      <c r="F462" t="str" cm="1">
        <f t="array" ref="F462">_xlfn.IFS(
E462="Delhi","Delhi",
E462="Ahmedabad","Gujarat",
OR(E462="Mumbai",E462="Pune"),"Maharashtra",
E462="Chennai","Tamil Nadu",
E462="Hyderabad","Telangana",
E462="Kolkata","West Bengal",
E462="Bengaluru","Karnataka"
)</f>
        <v>Gujarat</v>
      </c>
      <c r="G462" t="s">
        <v>1534</v>
      </c>
      <c r="H462" t="s">
        <v>1539</v>
      </c>
      <c r="I462" t="s">
        <v>1550</v>
      </c>
      <c r="J462" t="s">
        <v>1556</v>
      </c>
      <c r="K462">
        <v>55167</v>
      </c>
      <c r="L462">
        <v>1</v>
      </c>
      <c r="M462">
        <v>8</v>
      </c>
      <c r="N462">
        <v>8</v>
      </c>
      <c r="O462" s="2">
        <v>43516</v>
      </c>
      <c r="P462">
        <v>1</v>
      </c>
      <c r="Q462">
        <v>3</v>
      </c>
      <c r="R462" t="s">
        <v>1558</v>
      </c>
      <c r="S462" t="s">
        <v>1558</v>
      </c>
      <c r="T462">
        <v>4</v>
      </c>
      <c r="U462">
        <v>1</v>
      </c>
    </row>
    <row r="463" spans="1:21" x14ac:dyDescent="0.3">
      <c r="A463">
        <v>10462</v>
      </c>
      <c r="B463" t="s">
        <v>481</v>
      </c>
      <c r="C463">
        <v>29</v>
      </c>
      <c r="D463" t="s">
        <v>1521</v>
      </c>
      <c r="E463" t="s">
        <v>1528</v>
      </c>
      <c r="F463" t="str" cm="1">
        <f t="array" ref="F463">_xlfn.IFS(
E463="Delhi","Delhi",
E463="Ahmedabad","Gujarat",
OR(E463="Mumbai",E463="Pune"),"Maharashtra",
E463="Chennai","Tamil Nadu",
E463="Hyderabad","Telangana",
E463="Kolkata","West Bengal",
E463="Bengaluru","Karnataka"
)</f>
        <v>Delhi</v>
      </c>
      <c r="G463" t="s">
        <v>1531</v>
      </c>
      <c r="H463" t="s">
        <v>1541</v>
      </c>
      <c r="I463" t="s">
        <v>1552</v>
      </c>
      <c r="J463" t="s">
        <v>1555</v>
      </c>
      <c r="K463">
        <v>173962</v>
      </c>
      <c r="L463">
        <v>1</v>
      </c>
      <c r="M463">
        <v>6</v>
      </c>
      <c r="N463">
        <v>11</v>
      </c>
      <c r="O463" s="2">
        <v>41596</v>
      </c>
      <c r="P463">
        <v>2</v>
      </c>
      <c r="Q463">
        <v>5</v>
      </c>
      <c r="R463" t="s">
        <v>1558</v>
      </c>
      <c r="S463" t="s">
        <v>1558</v>
      </c>
      <c r="T463">
        <v>3</v>
      </c>
      <c r="U463">
        <v>4</v>
      </c>
    </row>
    <row r="464" spans="1:21" x14ac:dyDescent="0.3">
      <c r="A464">
        <v>10463</v>
      </c>
      <c r="B464" t="s">
        <v>482</v>
      </c>
      <c r="C464">
        <v>50</v>
      </c>
      <c r="D464" t="s">
        <v>1521</v>
      </c>
      <c r="E464" t="s">
        <v>1525</v>
      </c>
      <c r="F464" t="str" cm="1">
        <f t="array" ref="F464">_xlfn.IFS(
E464="Delhi","Delhi",
E464="Ahmedabad","Gujarat",
OR(E464="Mumbai",E464="Pune"),"Maharashtra",
E464="Chennai","Tamil Nadu",
E464="Hyderabad","Telangana",
E464="Kolkata","West Bengal",
E464="Bengaluru","Karnataka"
)</f>
        <v>West Bengal</v>
      </c>
      <c r="G464" t="s">
        <v>1530</v>
      </c>
      <c r="H464" t="s">
        <v>1535</v>
      </c>
      <c r="I464" t="s">
        <v>1552</v>
      </c>
      <c r="J464" t="s">
        <v>1555</v>
      </c>
      <c r="K464">
        <v>68878</v>
      </c>
      <c r="L464">
        <v>1</v>
      </c>
      <c r="M464">
        <v>0</v>
      </c>
      <c r="N464">
        <v>0</v>
      </c>
      <c r="O464" s="2">
        <v>44859</v>
      </c>
      <c r="P464">
        <v>3</v>
      </c>
      <c r="Q464">
        <v>1</v>
      </c>
      <c r="R464" t="s">
        <v>1557</v>
      </c>
      <c r="S464" t="s">
        <v>1557</v>
      </c>
      <c r="T464">
        <v>1</v>
      </c>
      <c r="U464">
        <v>1</v>
      </c>
    </row>
    <row r="465" spans="1:21" x14ac:dyDescent="0.3">
      <c r="A465">
        <v>10464</v>
      </c>
      <c r="B465" t="s">
        <v>483</v>
      </c>
      <c r="C465">
        <v>46</v>
      </c>
      <c r="D465" t="s">
        <v>1520</v>
      </c>
      <c r="E465" t="s">
        <v>1523</v>
      </c>
      <c r="F465" t="str" cm="1">
        <f t="array" ref="F465">_xlfn.IFS(
E465="Delhi","Delhi",
E465="Ahmedabad","Gujarat",
OR(E465="Mumbai",E465="Pune"),"Maharashtra",
E465="Chennai","Tamil Nadu",
E465="Hyderabad","Telangana",
E465="Kolkata","West Bengal",
E465="Bengaluru","Karnataka"
)</f>
        <v>Tamil Nadu</v>
      </c>
      <c r="G465" t="s">
        <v>1533</v>
      </c>
      <c r="H465" t="s">
        <v>1545</v>
      </c>
      <c r="I465" t="s">
        <v>1552</v>
      </c>
      <c r="J465" t="s">
        <v>1555</v>
      </c>
      <c r="K465">
        <v>61608</v>
      </c>
      <c r="L465">
        <v>2</v>
      </c>
      <c r="M465">
        <v>23</v>
      </c>
      <c r="N465">
        <v>28</v>
      </c>
      <c r="O465" s="2">
        <v>43198</v>
      </c>
      <c r="P465">
        <v>4</v>
      </c>
      <c r="Q465">
        <v>3</v>
      </c>
      <c r="R465" t="s">
        <v>1558</v>
      </c>
      <c r="S465" t="s">
        <v>1558</v>
      </c>
      <c r="T465">
        <v>1</v>
      </c>
      <c r="U465">
        <v>3</v>
      </c>
    </row>
    <row r="466" spans="1:21" x14ac:dyDescent="0.3">
      <c r="A466">
        <v>10465</v>
      </c>
      <c r="B466" t="s">
        <v>484</v>
      </c>
      <c r="C466">
        <v>50</v>
      </c>
      <c r="D466" t="s">
        <v>1521</v>
      </c>
      <c r="E466" t="s">
        <v>1522</v>
      </c>
      <c r="F466" t="str" cm="1">
        <f t="array" ref="F466">_xlfn.IFS(
E466="Delhi","Delhi",
E466="Ahmedabad","Gujarat",
OR(E466="Mumbai",E466="Pune"),"Maharashtra",
E466="Chennai","Tamil Nadu",
E466="Hyderabad","Telangana",
E466="Kolkata","West Bengal",
E466="Bengaluru","Karnataka"
)</f>
        <v>Maharashtra</v>
      </c>
      <c r="G466" t="s">
        <v>1533</v>
      </c>
      <c r="H466" t="s">
        <v>1545</v>
      </c>
      <c r="I466" t="s">
        <v>1551</v>
      </c>
      <c r="J466" t="s">
        <v>1556</v>
      </c>
      <c r="K466">
        <v>29161</v>
      </c>
      <c r="L466">
        <v>4</v>
      </c>
      <c r="M466">
        <v>22</v>
      </c>
      <c r="N466">
        <v>24</v>
      </c>
      <c r="O466" s="2">
        <v>40925</v>
      </c>
      <c r="P466">
        <v>4</v>
      </c>
      <c r="Q466">
        <v>4</v>
      </c>
      <c r="R466" t="s">
        <v>1558</v>
      </c>
      <c r="S466" t="s">
        <v>1557</v>
      </c>
      <c r="T466">
        <v>4</v>
      </c>
      <c r="U466">
        <v>1</v>
      </c>
    </row>
    <row r="467" spans="1:21" x14ac:dyDescent="0.3">
      <c r="A467">
        <v>10466</v>
      </c>
      <c r="B467" t="s">
        <v>485</v>
      </c>
      <c r="C467">
        <v>22</v>
      </c>
      <c r="D467" t="s">
        <v>1521</v>
      </c>
      <c r="E467" t="s">
        <v>1522</v>
      </c>
      <c r="F467" t="str" cm="1">
        <f t="array" ref="F467">_xlfn.IFS(
E467="Delhi","Delhi",
E467="Ahmedabad","Gujarat",
OR(E467="Mumbai",E467="Pune"),"Maharashtra",
E467="Chennai","Tamil Nadu",
E467="Hyderabad","Telangana",
E467="Kolkata","West Bengal",
E467="Bengaluru","Karnataka"
)</f>
        <v>Maharashtra</v>
      </c>
      <c r="G467" t="s">
        <v>1530</v>
      </c>
      <c r="H467" t="s">
        <v>1543</v>
      </c>
      <c r="I467" t="s">
        <v>1550</v>
      </c>
      <c r="J467" t="s">
        <v>1556</v>
      </c>
      <c r="K467">
        <v>57352</v>
      </c>
      <c r="L467">
        <v>2</v>
      </c>
      <c r="M467">
        <v>2</v>
      </c>
      <c r="N467">
        <v>4</v>
      </c>
      <c r="O467" s="2">
        <v>43841</v>
      </c>
      <c r="P467">
        <v>2</v>
      </c>
      <c r="Q467">
        <v>4</v>
      </c>
      <c r="R467" t="s">
        <v>1558</v>
      </c>
      <c r="S467" t="s">
        <v>1558</v>
      </c>
      <c r="T467">
        <v>0</v>
      </c>
      <c r="U467">
        <v>2</v>
      </c>
    </row>
    <row r="468" spans="1:21" x14ac:dyDescent="0.3">
      <c r="A468">
        <v>10467</v>
      </c>
      <c r="B468" t="s">
        <v>486</v>
      </c>
      <c r="C468">
        <v>43</v>
      </c>
      <c r="D468" t="s">
        <v>1520</v>
      </c>
      <c r="E468" t="s">
        <v>1523</v>
      </c>
      <c r="F468" t="str" cm="1">
        <f t="array" ref="F468">_xlfn.IFS(
E468="Delhi","Delhi",
E468="Ahmedabad","Gujarat",
OR(E468="Mumbai",E468="Pune"),"Maharashtra",
E468="Chennai","Tamil Nadu",
E468="Hyderabad","Telangana",
E468="Kolkata","West Bengal",
E468="Bengaluru","Karnataka"
)</f>
        <v>Tamil Nadu</v>
      </c>
      <c r="G468" t="s">
        <v>1530</v>
      </c>
      <c r="H468" t="s">
        <v>1547</v>
      </c>
      <c r="I468" t="s">
        <v>1550</v>
      </c>
      <c r="J468" t="s">
        <v>1556</v>
      </c>
      <c r="K468">
        <v>48584</v>
      </c>
      <c r="L468">
        <v>3</v>
      </c>
      <c r="M468">
        <v>19</v>
      </c>
      <c r="N468">
        <v>23</v>
      </c>
      <c r="O468" s="2">
        <v>42720</v>
      </c>
      <c r="P468">
        <v>2</v>
      </c>
      <c r="Q468">
        <v>1</v>
      </c>
      <c r="R468" t="s">
        <v>1557</v>
      </c>
      <c r="S468" t="s">
        <v>1558</v>
      </c>
      <c r="T468">
        <v>1</v>
      </c>
      <c r="U468">
        <v>4</v>
      </c>
    </row>
    <row r="469" spans="1:21" x14ac:dyDescent="0.3">
      <c r="A469">
        <v>10468</v>
      </c>
      <c r="B469" t="s">
        <v>487</v>
      </c>
      <c r="C469">
        <v>57</v>
      </c>
      <c r="D469" t="s">
        <v>1521</v>
      </c>
      <c r="E469" t="s">
        <v>1526</v>
      </c>
      <c r="F469" t="str" cm="1">
        <f t="array" ref="F469">_xlfn.IFS(
E469="Delhi","Delhi",
E469="Ahmedabad","Gujarat",
OR(E469="Mumbai",E469="Pune"),"Maharashtra",
E469="Chennai","Tamil Nadu",
E469="Hyderabad","Telangana",
E469="Kolkata","West Bengal",
E469="Bengaluru","Karnataka"
)</f>
        <v>Maharashtra</v>
      </c>
      <c r="G469" t="s">
        <v>1530</v>
      </c>
      <c r="H469" t="s">
        <v>1547</v>
      </c>
      <c r="I469" t="s">
        <v>1551</v>
      </c>
      <c r="J469" t="s">
        <v>1556</v>
      </c>
      <c r="K469">
        <v>69689</v>
      </c>
      <c r="L469">
        <v>4</v>
      </c>
      <c r="M469">
        <v>17</v>
      </c>
      <c r="N469">
        <v>20</v>
      </c>
      <c r="O469" s="2">
        <v>42346</v>
      </c>
      <c r="P469">
        <v>2</v>
      </c>
      <c r="Q469">
        <v>5</v>
      </c>
      <c r="R469" t="s">
        <v>1557</v>
      </c>
      <c r="S469" t="s">
        <v>1557</v>
      </c>
      <c r="T469">
        <v>5</v>
      </c>
      <c r="U469">
        <v>3</v>
      </c>
    </row>
    <row r="470" spans="1:21" x14ac:dyDescent="0.3">
      <c r="A470">
        <v>10469</v>
      </c>
      <c r="B470" t="s">
        <v>488</v>
      </c>
      <c r="C470">
        <v>22</v>
      </c>
      <c r="D470" t="s">
        <v>1521</v>
      </c>
      <c r="E470" t="s">
        <v>1522</v>
      </c>
      <c r="F470" t="str" cm="1">
        <f t="array" ref="F470">_xlfn.IFS(
E470="Delhi","Delhi",
E470="Ahmedabad","Gujarat",
OR(E470="Mumbai",E470="Pune"),"Maharashtra",
E470="Chennai","Tamil Nadu",
E470="Hyderabad","Telangana",
E470="Kolkata","West Bengal",
E470="Bengaluru","Karnataka"
)</f>
        <v>Maharashtra</v>
      </c>
      <c r="G470" t="s">
        <v>1531</v>
      </c>
      <c r="H470" t="s">
        <v>1541</v>
      </c>
      <c r="I470" t="s">
        <v>1552</v>
      </c>
      <c r="J470" t="s">
        <v>1556</v>
      </c>
      <c r="K470">
        <v>171831</v>
      </c>
      <c r="L470">
        <v>3</v>
      </c>
      <c r="M470">
        <v>3</v>
      </c>
      <c r="N470">
        <v>3</v>
      </c>
      <c r="O470" s="2">
        <v>44407</v>
      </c>
      <c r="P470">
        <v>3</v>
      </c>
      <c r="Q470">
        <v>1</v>
      </c>
      <c r="R470" t="s">
        <v>1558</v>
      </c>
      <c r="S470" t="s">
        <v>1558</v>
      </c>
      <c r="T470">
        <v>5</v>
      </c>
      <c r="U470">
        <v>4</v>
      </c>
    </row>
    <row r="471" spans="1:21" x14ac:dyDescent="0.3">
      <c r="A471">
        <v>10470</v>
      </c>
      <c r="B471" t="s">
        <v>489</v>
      </c>
      <c r="C471">
        <v>54</v>
      </c>
      <c r="D471" t="s">
        <v>1520</v>
      </c>
      <c r="E471" t="s">
        <v>1525</v>
      </c>
      <c r="F471" t="str" cm="1">
        <f t="array" ref="F471">_xlfn.IFS(
E471="Delhi","Delhi",
E471="Ahmedabad","Gujarat",
OR(E471="Mumbai",E471="Pune"),"Maharashtra",
E471="Chennai","Tamil Nadu",
E471="Hyderabad","Telangana",
E471="Kolkata","West Bengal",
E471="Bengaluru","Karnataka"
)</f>
        <v>West Bengal</v>
      </c>
      <c r="G471" t="s">
        <v>1534</v>
      </c>
      <c r="H471" t="s">
        <v>1544</v>
      </c>
      <c r="I471" t="s">
        <v>1551</v>
      </c>
      <c r="J471" t="s">
        <v>1556</v>
      </c>
      <c r="K471">
        <v>83863</v>
      </c>
      <c r="L471">
        <v>0</v>
      </c>
      <c r="M471">
        <v>1</v>
      </c>
      <c r="N471">
        <v>5</v>
      </c>
      <c r="O471" s="2">
        <v>44350</v>
      </c>
      <c r="P471">
        <v>1</v>
      </c>
      <c r="Q471">
        <v>2</v>
      </c>
      <c r="R471" t="s">
        <v>1558</v>
      </c>
      <c r="S471" t="s">
        <v>1558</v>
      </c>
      <c r="T471">
        <v>5</v>
      </c>
      <c r="U471">
        <v>4</v>
      </c>
    </row>
    <row r="472" spans="1:21" x14ac:dyDescent="0.3">
      <c r="A472">
        <v>10471</v>
      </c>
      <c r="B472" t="s">
        <v>490</v>
      </c>
      <c r="C472">
        <v>33</v>
      </c>
      <c r="D472" t="s">
        <v>1520</v>
      </c>
      <c r="E472" t="s">
        <v>1522</v>
      </c>
      <c r="F472" t="str" cm="1">
        <f t="array" ref="F472">_xlfn.IFS(
E472="Delhi","Delhi",
E472="Ahmedabad","Gujarat",
OR(E472="Mumbai",E472="Pune"),"Maharashtra",
E472="Chennai","Tamil Nadu",
E472="Hyderabad","Telangana",
E472="Kolkata","West Bengal",
E472="Bengaluru","Karnataka"
)</f>
        <v>Maharashtra</v>
      </c>
      <c r="G472" t="s">
        <v>1530</v>
      </c>
      <c r="H472" t="s">
        <v>1535</v>
      </c>
      <c r="I472" t="s">
        <v>1552</v>
      </c>
      <c r="J472" t="s">
        <v>1556</v>
      </c>
      <c r="K472">
        <v>111304</v>
      </c>
      <c r="L472">
        <v>1</v>
      </c>
      <c r="M472">
        <v>9</v>
      </c>
      <c r="N472">
        <v>10</v>
      </c>
      <c r="O472" s="2">
        <v>41701</v>
      </c>
      <c r="P472">
        <v>1</v>
      </c>
      <c r="Q472">
        <v>4</v>
      </c>
      <c r="R472" t="s">
        <v>1557</v>
      </c>
      <c r="S472" t="s">
        <v>1558</v>
      </c>
      <c r="T472">
        <v>1</v>
      </c>
      <c r="U472">
        <v>3</v>
      </c>
    </row>
    <row r="473" spans="1:21" x14ac:dyDescent="0.3">
      <c r="A473">
        <v>10472</v>
      </c>
      <c r="B473" t="s">
        <v>491</v>
      </c>
      <c r="C473">
        <v>54</v>
      </c>
      <c r="D473" t="s">
        <v>1520</v>
      </c>
      <c r="E473" t="s">
        <v>1526</v>
      </c>
      <c r="F473" t="str" cm="1">
        <f t="array" ref="F473">_xlfn.IFS(
E473="Delhi","Delhi",
E473="Ahmedabad","Gujarat",
OR(E473="Mumbai",E473="Pune"),"Maharashtra",
E473="Chennai","Tamil Nadu",
E473="Hyderabad","Telangana",
E473="Kolkata","West Bengal",
E473="Bengaluru","Karnataka"
)</f>
        <v>Maharashtra</v>
      </c>
      <c r="G473" t="s">
        <v>1530</v>
      </c>
      <c r="H473" t="s">
        <v>1547</v>
      </c>
      <c r="I473" t="s">
        <v>1550</v>
      </c>
      <c r="J473" t="s">
        <v>1554</v>
      </c>
      <c r="K473">
        <v>44113</v>
      </c>
      <c r="L473">
        <v>3</v>
      </c>
      <c r="M473">
        <v>24</v>
      </c>
      <c r="N473">
        <v>31</v>
      </c>
      <c r="O473" s="2">
        <v>41692</v>
      </c>
      <c r="P473">
        <v>3</v>
      </c>
      <c r="Q473">
        <v>1</v>
      </c>
      <c r="R473" t="s">
        <v>1558</v>
      </c>
      <c r="S473" t="s">
        <v>1558</v>
      </c>
      <c r="T473">
        <v>6</v>
      </c>
      <c r="U473">
        <v>2</v>
      </c>
    </row>
    <row r="474" spans="1:21" x14ac:dyDescent="0.3">
      <c r="A474">
        <v>10473</v>
      </c>
      <c r="B474" t="s">
        <v>492</v>
      </c>
      <c r="C474">
        <v>24</v>
      </c>
      <c r="D474" t="s">
        <v>1521</v>
      </c>
      <c r="E474" t="s">
        <v>1525</v>
      </c>
      <c r="F474" t="str" cm="1">
        <f t="array" ref="F474">_xlfn.IFS(
E474="Delhi","Delhi",
E474="Ahmedabad","Gujarat",
OR(E474="Mumbai",E474="Pune"),"Maharashtra",
E474="Chennai","Tamil Nadu",
E474="Hyderabad","Telangana",
E474="Kolkata","West Bengal",
E474="Bengaluru","Karnataka"
)</f>
        <v>West Bengal</v>
      </c>
      <c r="G474" t="s">
        <v>1530</v>
      </c>
      <c r="H474" t="s">
        <v>1547</v>
      </c>
      <c r="I474" t="s">
        <v>1553</v>
      </c>
      <c r="J474" t="s">
        <v>1554</v>
      </c>
      <c r="K474">
        <v>138204</v>
      </c>
      <c r="L474">
        <v>4</v>
      </c>
      <c r="M474">
        <v>0</v>
      </c>
      <c r="N474">
        <v>1</v>
      </c>
      <c r="O474" s="2">
        <v>41366</v>
      </c>
      <c r="P474">
        <v>4</v>
      </c>
      <c r="Q474">
        <v>2</v>
      </c>
      <c r="R474" t="s">
        <v>1558</v>
      </c>
      <c r="S474" t="s">
        <v>1558</v>
      </c>
      <c r="T474">
        <v>6</v>
      </c>
      <c r="U474">
        <v>1</v>
      </c>
    </row>
    <row r="475" spans="1:21" x14ac:dyDescent="0.3">
      <c r="A475">
        <v>10474</v>
      </c>
      <c r="B475" t="s">
        <v>493</v>
      </c>
      <c r="C475">
        <v>50</v>
      </c>
      <c r="D475" t="s">
        <v>1521</v>
      </c>
      <c r="E475" t="s">
        <v>1526</v>
      </c>
      <c r="F475" t="str" cm="1">
        <f t="array" ref="F475">_xlfn.IFS(
E475="Delhi","Delhi",
E475="Ahmedabad","Gujarat",
OR(E475="Mumbai",E475="Pune"),"Maharashtra",
E475="Chennai","Tamil Nadu",
E475="Hyderabad","Telangana",
E475="Kolkata","West Bengal",
E475="Bengaluru","Karnataka"
)</f>
        <v>Maharashtra</v>
      </c>
      <c r="G475" t="s">
        <v>1534</v>
      </c>
      <c r="H475" t="s">
        <v>1544</v>
      </c>
      <c r="I475" t="s">
        <v>1550</v>
      </c>
      <c r="J475" t="s">
        <v>1554</v>
      </c>
      <c r="K475">
        <v>51549</v>
      </c>
      <c r="L475">
        <v>4</v>
      </c>
      <c r="M475">
        <v>10</v>
      </c>
      <c r="N475">
        <v>10</v>
      </c>
      <c r="O475" s="2">
        <v>44628</v>
      </c>
      <c r="P475">
        <v>1</v>
      </c>
      <c r="Q475">
        <v>5</v>
      </c>
      <c r="R475" t="s">
        <v>1558</v>
      </c>
      <c r="S475" t="s">
        <v>1558</v>
      </c>
      <c r="T475">
        <v>6</v>
      </c>
      <c r="U475">
        <v>2</v>
      </c>
    </row>
    <row r="476" spans="1:21" x14ac:dyDescent="0.3">
      <c r="A476">
        <v>10475</v>
      </c>
      <c r="B476" t="s">
        <v>494</v>
      </c>
      <c r="C476">
        <v>53</v>
      </c>
      <c r="D476" t="s">
        <v>1521</v>
      </c>
      <c r="E476" t="s">
        <v>1522</v>
      </c>
      <c r="F476" t="str" cm="1">
        <f t="array" ref="F476">_xlfn.IFS(
E476="Delhi","Delhi",
E476="Ahmedabad","Gujarat",
OR(E476="Mumbai",E476="Pune"),"Maharashtra",
E476="Chennai","Tamil Nadu",
E476="Hyderabad","Telangana",
E476="Kolkata","West Bengal",
E476="Bengaluru","Karnataka"
)</f>
        <v>Maharashtra</v>
      </c>
      <c r="G476" t="s">
        <v>1532</v>
      </c>
      <c r="H476" t="s">
        <v>1549</v>
      </c>
      <c r="I476" t="s">
        <v>1550</v>
      </c>
      <c r="J476" t="s">
        <v>1554</v>
      </c>
      <c r="K476">
        <v>118163</v>
      </c>
      <c r="L476">
        <v>2</v>
      </c>
      <c r="M476">
        <v>13</v>
      </c>
      <c r="N476">
        <v>20</v>
      </c>
      <c r="O476" s="2">
        <v>44551</v>
      </c>
      <c r="P476">
        <v>4</v>
      </c>
      <c r="Q476">
        <v>5</v>
      </c>
      <c r="R476" t="s">
        <v>1557</v>
      </c>
      <c r="S476" t="s">
        <v>1557</v>
      </c>
      <c r="T476">
        <v>5</v>
      </c>
      <c r="U476">
        <v>3</v>
      </c>
    </row>
    <row r="477" spans="1:21" x14ac:dyDescent="0.3">
      <c r="A477">
        <v>10476</v>
      </c>
      <c r="B477" t="s">
        <v>495</v>
      </c>
      <c r="C477">
        <v>55</v>
      </c>
      <c r="D477" t="s">
        <v>1520</v>
      </c>
      <c r="E477" t="s">
        <v>1528</v>
      </c>
      <c r="F477" t="str" cm="1">
        <f t="array" ref="F477">_xlfn.IFS(
E477="Delhi","Delhi",
E477="Ahmedabad","Gujarat",
OR(E477="Mumbai",E477="Pune"),"Maharashtra",
E477="Chennai","Tamil Nadu",
E477="Hyderabad","Telangana",
E477="Kolkata","West Bengal",
E477="Bengaluru","Karnataka"
)</f>
        <v>Delhi</v>
      </c>
      <c r="G477" t="s">
        <v>1533</v>
      </c>
      <c r="H477" t="s">
        <v>1538</v>
      </c>
      <c r="I477" t="s">
        <v>1550</v>
      </c>
      <c r="J477" t="s">
        <v>1554</v>
      </c>
      <c r="K477">
        <v>63642</v>
      </c>
      <c r="L477">
        <v>4</v>
      </c>
      <c r="M477">
        <v>15</v>
      </c>
      <c r="N477">
        <v>19</v>
      </c>
      <c r="O477" s="2">
        <v>43718</v>
      </c>
      <c r="P477">
        <v>1</v>
      </c>
      <c r="Q477">
        <v>4</v>
      </c>
      <c r="R477" t="s">
        <v>1557</v>
      </c>
      <c r="S477" t="s">
        <v>1558</v>
      </c>
      <c r="T477">
        <v>2</v>
      </c>
      <c r="U477">
        <v>2</v>
      </c>
    </row>
    <row r="478" spans="1:21" x14ac:dyDescent="0.3">
      <c r="A478">
        <v>10477</v>
      </c>
      <c r="B478" t="s">
        <v>496</v>
      </c>
      <c r="C478">
        <v>33</v>
      </c>
      <c r="D478" t="s">
        <v>1520</v>
      </c>
      <c r="E478" t="s">
        <v>1523</v>
      </c>
      <c r="F478" t="str" cm="1">
        <f t="array" ref="F478">_xlfn.IFS(
E478="Delhi","Delhi",
E478="Ahmedabad","Gujarat",
OR(E478="Mumbai",E478="Pune"),"Maharashtra",
E478="Chennai","Tamil Nadu",
E478="Hyderabad","Telangana",
E478="Kolkata","West Bengal",
E478="Bengaluru","Karnataka"
)</f>
        <v>Tamil Nadu</v>
      </c>
      <c r="G478" t="s">
        <v>1531</v>
      </c>
      <c r="H478" t="s">
        <v>1541</v>
      </c>
      <c r="I478" t="s">
        <v>1552</v>
      </c>
      <c r="J478" t="s">
        <v>1556</v>
      </c>
      <c r="K478">
        <v>114535</v>
      </c>
      <c r="L478">
        <v>2</v>
      </c>
      <c r="M478">
        <v>6</v>
      </c>
      <c r="N478">
        <v>13</v>
      </c>
      <c r="O478" s="2">
        <v>44737</v>
      </c>
      <c r="P478">
        <v>2</v>
      </c>
      <c r="Q478">
        <v>1</v>
      </c>
      <c r="R478" t="s">
        <v>1558</v>
      </c>
      <c r="S478" t="s">
        <v>1558</v>
      </c>
      <c r="T478">
        <v>3</v>
      </c>
      <c r="U478">
        <v>1</v>
      </c>
    </row>
    <row r="479" spans="1:21" x14ac:dyDescent="0.3">
      <c r="A479">
        <v>10478</v>
      </c>
      <c r="B479" t="s">
        <v>497</v>
      </c>
      <c r="C479">
        <v>21</v>
      </c>
      <c r="D479" t="s">
        <v>1520</v>
      </c>
      <c r="E479" t="s">
        <v>1523</v>
      </c>
      <c r="F479" t="str" cm="1">
        <f t="array" ref="F479">_xlfn.IFS(
E479="Delhi","Delhi",
E479="Ahmedabad","Gujarat",
OR(E479="Mumbai",E479="Pune"),"Maharashtra",
E479="Chennai","Tamil Nadu",
E479="Hyderabad","Telangana",
E479="Kolkata","West Bengal",
E479="Bengaluru","Karnataka"
)</f>
        <v>Tamil Nadu</v>
      </c>
      <c r="G479" t="s">
        <v>1534</v>
      </c>
      <c r="H479" t="s">
        <v>1540</v>
      </c>
      <c r="I479" t="s">
        <v>1553</v>
      </c>
      <c r="J479" t="s">
        <v>1554</v>
      </c>
      <c r="K479">
        <v>85364</v>
      </c>
      <c r="L479">
        <v>3</v>
      </c>
      <c r="M479">
        <v>3</v>
      </c>
      <c r="N479">
        <v>3</v>
      </c>
      <c r="O479" s="2">
        <v>42867</v>
      </c>
      <c r="P479">
        <v>2</v>
      </c>
      <c r="Q479">
        <v>1</v>
      </c>
      <c r="R479" t="s">
        <v>1558</v>
      </c>
      <c r="S479" t="s">
        <v>1558</v>
      </c>
      <c r="T479">
        <v>2</v>
      </c>
      <c r="U479">
        <v>1</v>
      </c>
    </row>
    <row r="480" spans="1:21" x14ac:dyDescent="0.3">
      <c r="A480">
        <v>10479</v>
      </c>
      <c r="B480" t="s">
        <v>498</v>
      </c>
      <c r="C480">
        <v>22</v>
      </c>
      <c r="D480" t="s">
        <v>1520</v>
      </c>
      <c r="E480" t="s">
        <v>1523</v>
      </c>
      <c r="F480" t="str" cm="1">
        <f t="array" ref="F480">_xlfn.IFS(
E480="Delhi","Delhi",
E480="Ahmedabad","Gujarat",
OR(E480="Mumbai",E480="Pune"),"Maharashtra",
E480="Chennai","Tamil Nadu",
E480="Hyderabad","Telangana",
E480="Kolkata","West Bengal",
E480="Bengaluru","Karnataka"
)</f>
        <v>Tamil Nadu</v>
      </c>
      <c r="G480" t="s">
        <v>1530</v>
      </c>
      <c r="H480" t="s">
        <v>1547</v>
      </c>
      <c r="I480" t="s">
        <v>1550</v>
      </c>
      <c r="J480" t="s">
        <v>1554</v>
      </c>
      <c r="K480">
        <v>62329</v>
      </c>
      <c r="L480">
        <v>1</v>
      </c>
      <c r="M480">
        <v>2</v>
      </c>
      <c r="N480">
        <v>4</v>
      </c>
      <c r="O480" s="2">
        <v>42501</v>
      </c>
      <c r="P480">
        <v>2</v>
      </c>
      <c r="Q480">
        <v>3</v>
      </c>
      <c r="R480" t="s">
        <v>1558</v>
      </c>
      <c r="S480" t="s">
        <v>1558</v>
      </c>
      <c r="T480">
        <v>1</v>
      </c>
      <c r="U480">
        <v>2</v>
      </c>
    </row>
    <row r="481" spans="1:21" x14ac:dyDescent="0.3">
      <c r="A481">
        <v>10480</v>
      </c>
      <c r="B481" t="s">
        <v>499</v>
      </c>
      <c r="C481">
        <v>32</v>
      </c>
      <c r="D481" t="s">
        <v>1521</v>
      </c>
      <c r="E481" t="s">
        <v>1526</v>
      </c>
      <c r="F481" t="str" cm="1">
        <f t="array" ref="F481">_xlfn.IFS(
E481="Delhi","Delhi",
E481="Ahmedabad","Gujarat",
OR(E481="Mumbai",E481="Pune"),"Maharashtra",
E481="Chennai","Tamil Nadu",
E481="Hyderabad","Telangana",
E481="Kolkata","West Bengal",
E481="Bengaluru","Karnataka"
)</f>
        <v>Maharashtra</v>
      </c>
      <c r="G481" t="s">
        <v>1533</v>
      </c>
      <c r="H481" t="s">
        <v>1538</v>
      </c>
      <c r="I481" t="s">
        <v>1550</v>
      </c>
      <c r="J481" t="s">
        <v>1555</v>
      </c>
      <c r="K481">
        <v>170360</v>
      </c>
      <c r="L481">
        <v>1</v>
      </c>
      <c r="M481">
        <v>3</v>
      </c>
      <c r="N481">
        <v>5</v>
      </c>
      <c r="O481" s="2">
        <v>42514</v>
      </c>
      <c r="P481">
        <v>4</v>
      </c>
      <c r="Q481">
        <v>1</v>
      </c>
      <c r="R481" t="s">
        <v>1557</v>
      </c>
      <c r="S481" t="s">
        <v>1558</v>
      </c>
      <c r="T481">
        <v>2</v>
      </c>
      <c r="U481">
        <v>2</v>
      </c>
    </row>
    <row r="482" spans="1:21" x14ac:dyDescent="0.3">
      <c r="A482">
        <v>10481</v>
      </c>
      <c r="B482" t="s">
        <v>500</v>
      </c>
      <c r="C482">
        <v>36</v>
      </c>
      <c r="D482" t="s">
        <v>1521</v>
      </c>
      <c r="E482" t="s">
        <v>1528</v>
      </c>
      <c r="F482" t="str" cm="1">
        <f t="array" ref="F482">_xlfn.IFS(
E482="Delhi","Delhi",
E482="Ahmedabad","Gujarat",
OR(E482="Mumbai",E482="Pune"),"Maharashtra",
E482="Chennai","Tamil Nadu",
E482="Hyderabad","Telangana",
E482="Kolkata","West Bengal",
E482="Bengaluru","Karnataka"
)</f>
        <v>Delhi</v>
      </c>
      <c r="G482" t="s">
        <v>1533</v>
      </c>
      <c r="H482" t="s">
        <v>1546</v>
      </c>
      <c r="I482" t="s">
        <v>1551</v>
      </c>
      <c r="J482" t="s">
        <v>1554</v>
      </c>
      <c r="K482">
        <v>122609</v>
      </c>
      <c r="L482">
        <v>1</v>
      </c>
      <c r="M482">
        <v>5</v>
      </c>
      <c r="N482">
        <v>13</v>
      </c>
      <c r="O482" s="2">
        <v>44462</v>
      </c>
      <c r="P482">
        <v>4</v>
      </c>
      <c r="Q482">
        <v>3</v>
      </c>
      <c r="R482" t="s">
        <v>1558</v>
      </c>
      <c r="S482" t="s">
        <v>1557</v>
      </c>
      <c r="T482">
        <v>2</v>
      </c>
      <c r="U482">
        <v>4</v>
      </c>
    </row>
    <row r="483" spans="1:21" x14ac:dyDescent="0.3">
      <c r="A483">
        <v>10482</v>
      </c>
      <c r="B483" t="s">
        <v>501</v>
      </c>
      <c r="C483">
        <v>58</v>
      </c>
      <c r="D483" t="s">
        <v>1520</v>
      </c>
      <c r="E483" t="s">
        <v>1524</v>
      </c>
      <c r="F483" t="str" cm="1">
        <f t="array" ref="F483">_xlfn.IFS(
E483="Delhi","Delhi",
E483="Ahmedabad","Gujarat",
OR(E483="Mumbai",E483="Pune"),"Maharashtra",
E483="Chennai","Tamil Nadu",
E483="Hyderabad","Telangana",
E483="Kolkata","West Bengal",
E483="Bengaluru","Karnataka"
)</f>
        <v>Telangana</v>
      </c>
      <c r="G483" t="s">
        <v>1531</v>
      </c>
      <c r="H483" t="s">
        <v>1542</v>
      </c>
      <c r="I483" t="s">
        <v>1551</v>
      </c>
      <c r="J483" t="s">
        <v>1555</v>
      </c>
      <c r="K483">
        <v>165369</v>
      </c>
      <c r="L483">
        <v>4</v>
      </c>
      <c r="M483">
        <v>9</v>
      </c>
      <c r="N483">
        <v>11</v>
      </c>
      <c r="O483" s="2">
        <v>43593</v>
      </c>
      <c r="P483">
        <v>4</v>
      </c>
      <c r="Q483">
        <v>2</v>
      </c>
      <c r="R483" t="s">
        <v>1557</v>
      </c>
      <c r="S483" t="s">
        <v>1558</v>
      </c>
      <c r="T483">
        <v>5</v>
      </c>
      <c r="U483">
        <v>1</v>
      </c>
    </row>
    <row r="484" spans="1:21" x14ac:dyDescent="0.3">
      <c r="A484">
        <v>10483</v>
      </c>
      <c r="B484" t="s">
        <v>502</v>
      </c>
      <c r="C484">
        <v>25</v>
      </c>
      <c r="D484" t="s">
        <v>1520</v>
      </c>
      <c r="E484" t="s">
        <v>1523</v>
      </c>
      <c r="F484" t="str" cm="1">
        <f t="array" ref="F484">_xlfn.IFS(
E484="Delhi","Delhi",
E484="Ahmedabad","Gujarat",
OR(E484="Mumbai",E484="Pune"),"Maharashtra",
E484="Chennai","Tamil Nadu",
E484="Hyderabad","Telangana",
E484="Kolkata","West Bengal",
E484="Bengaluru","Karnataka"
)</f>
        <v>Tamil Nadu</v>
      </c>
      <c r="G484" t="s">
        <v>1534</v>
      </c>
      <c r="H484" t="s">
        <v>1539</v>
      </c>
      <c r="I484" t="s">
        <v>1552</v>
      </c>
      <c r="J484" t="s">
        <v>1555</v>
      </c>
      <c r="K484">
        <v>158330</v>
      </c>
      <c r="L484">
        <v>3</v>
      </c>
      <c r="M484">
        <v>6</v>
      </c>
      <c r="N484">
        <v>7</v>
      </c>
      <c r="O484" s="2">
        <v>43974</v>
      </c>
      <c r="P484">
        <v>4</v>
      </c>
      <c r="Q484">
        <v>4</v>
      </c>
      <c r="R484" t="s">
        <v>1558</v>
      </c>
      <c r="S484" t="s">
        <v>1558</v>
      </c>
      <c r="T484">
        <v>2</v>
      </c>
      <c r="U484">
        <v>4</v>
      </c>
    </row>
    <row r="485" spans="1:21" x14ac:dyDescent="0.3">
      <c r="A485">
        <v>10484</v>
      </c>
      <c r="B485" t="s">
        <v>503</v>
      </c>
      <c r="C485">
        <v>23</v>
      </c>
      <c r="D485" t="s">
        <v>1520</v>
      </c>
      <c r="E485" t="s">
        <v>1525</v>
      </c>
      <c r="F485" t="str" cm="1">
        <f t="array" ref="F485">_xlfn.IFS(
E485="Delhi","Delhi",
E485="Ahmedabad","Gujarat",
OR(E485="Mumbai",E485="Pune"),"Maharashtra",
E485="Chennai","Tamil Nadu",
E485="Hyderabad","Telangana",
E485="Kolkata","West Bengal",
E485="Bengaluru","Karnataka"
)</f>
        <v>West Bengal</v>
      </c>
      <c r="G485" t="s">
        <v>1532</v>
      </c>
      <c r="H485" t="s">
        <v>1548</v>
      </c>
      <c r="I485" t="s">
        <v>1551</v>
      </c>
      <c r="J485" t="s">
        <v>1556</v>
      </c>
      <c r="K485">
        <v>82547</v>
      </c>
      <c r="L485">
        <v>2</v>
      </c>
      <c r="M485">
        <v>1</v>
      </c>
      <c r="N485">
        <v>5</v>
      </c>
      <c r="O485" s="2">
        <v>42829</v>
      </c>
      <c r="P485">
        <v>1</v>
      </c>
      <c r="Q485">
        <v>2</v>
      </c>
      <c r="R485" t="s">
        <v>1558</v>
      </c>
      <c r="S485" t="s">
        <v>1558</v>
      </c>
      <c r="T485">
        <v>6</v>
      </c>
      <c r="U485">
        <v>1</v>
      </c>
    </row>
    <row r="486" spans="1:21" x14ac:dyDescent="0.3">
      <c r="A486">
        <v>10485</v>
      </c>
      <c r="B486" t="s">
        <v>504</v>
      </c>
      <c r="C486">
        <v>54</v>
      </c>
      <c r="D486" t="s">
        <v>1521</v>
      </c>
      <c r="E486" t="s">
        <v>1529</v>
      </c>
      <c r="F486" t="str" cm="1">
        <f t="array" ref="F486">_xlfn.IFS(
E486="Delhi","Delhi",
E486="Ahmedabad","Gujarat",
OR(E486="Mumbai",E486="Pune"),"Maharashtra",
E486="Chennai","Tamil Nadu",
E486="Hyderabad","Telangana",
E486="Kolkata","West Bengal",
E486="Bengaluru","Karnataka"
)</f>
        <v>Gujarat</v>
      </c>
      <c r="G486" t="s">
        <v>1533</v>
      </c>
      <c r="H486" t="s">
        <v>1546</v>
      </c>
      <c r="I486" t="s">
        <v>1553</v>
      </c>
      <c r="J486" t="s">
        <v>1556</v>
      </c>
      <c r="K486">
        <v>85339</v>
      </c>
      <c r="L486">
        <v>3</v>
      </c>
      <c r="M486">
        <v>18</v>
      </c>
      <c r="N486">
        <v>18</v>
      </c>
      <c r="O486" s="2">
        <v>44720</v>
      </c>
      <c r="P486">
        <v>3</v>
      </c>
      <c r="Q486">
        <v>4</v>
      </c>
      <c r="R486" t="s">
        <v>1558</v>
      </c>
      <c r="S486" t="s">
        <v>1558</v>
      </c>
      <c r="T486">
        <v>2</v>
      </c>
      <c r="U486">
        <v>3</v>
      </c>
    </row>
    <row r="487" spans="1:21" x14ac:dyDescent="0.3">
      <c r="A487">
        <v>10486</v>
      </c>
      <c r="B487" t="s">
        <v>505</v>
      </c>
      <c r="C487">
        <v>32</v>
      </c>
      <c r="D487" t="s">
        <v>1521</v>
      </c>
      <c r="E487" t="s">
        <v>1526</v>
      </c>
      <c r="F487" t="str" cm="1">
        <f t="array" ref="F487">_xlfn.IFS(
E487="Delhi","Delhi",
E487="Ahmedabad","Gujarat",
OR(E487="Mumbai",E487="Pune"),"Maharashtra",
E487="Chennai","Tamil Nadu",
E487="Hyderabad","Telangana",
E487="Kolkata","West Bengal",
E487="Bengaluru","Karnataka"
)</f>
        <v>Maharashtra</v>
      </c>
      <c r="G487" t="s">
        <v>1534</v>
      </c>
      <c r="H487" t="s">
        <v>1540</v>
      </c>
      <c r="I487" t="s">
        <v>1552</v>
      </c>
      <c r="J487" t="s">
        <v>1554</v>
      </c>
      <c r="K487">
        <v>86286</v>
      </c>
      <c r="L487">
        <v>0</v>
      </c>
      <c r="M487">
        <v>4</v>
      </c>
      <c r="N487">
        <v>5</v>
      </c>
      <c r="O487" s="2">
        <v>43850</v>
      </c>
      <c r="P487">
        <v>1</v>
      </c>
      <c r="Q487">
        <v>1</v>
      </c>
      <c r="R487" t="s">
        <v>1558</v>
      </c>
      <c r="S487" t="s">
        <v>1558</v>
      </c>
      <c r="T487">
        <v>2</v>
      </c>
      <c r="U487">
        <v>1</v>
      </c>
    </row>
    <row r="488" spans="1:21" x14ac:dyDescent="0.3">
      <c r="A488">
        <v>10487</v>
      </c>
      <c r="B488" t="s">
        <v>506</v>
      </c>
      <c r="C488">
        <v>42</v>
      </c>
      <c r="D488" t="s">
        <v>1520</v>
      </c>
      <c r="E488" t="s">
        <v>1528</v>
      </c>
      <c r="F488" t="str" cm="1">
        <f t="array" ref="F488">_xlfn.IFS(
E488="Delhi","Delhi",
E488="Ahmedabad","Gujarat",
OR(E488="Mumbai",E488="Pune"),"Maharashtra",
E488="Chennai","Tamil Nadu",
E488="Hyderabad","Telangana",
E488="Kolkata","West Bengal",
E488="Bengaluru","Karnataka"
)</f>
        <v>Delhi</v>
      </c>
      <c r="G488" t="s">
        <v>1532</v>
      </c>
      <c r="H488" t="s">
        <v>1549</v>
      </c>
      <c r="I488" t="s">
        <v>1552</v>
      </c>
      <c r="J488" t="s">
        <v>1554</v>
      </c>
      <c r="K488">
        <v>111308</v>
      </c>
      <c r="L488">
        <v>2</v>
      </c>
      <c r="M488">
        <v>8</v>
      </c>
      <c r="N488">
        <v>12</v>
      </c>
      <c r="O488" s="2">
        <v>43157</v>
      </c>
      <c r="P488">
        <v>3</v>
      </c>
      <c r="Q488">
        <v>3</v>
      </c>
      <c r="R488" t="s">
        <v>1557</v>
      </c>
      <c r="S488" t="s">
        <v>1558</v>
      </c>
      <c r="T488">
        <v>6</v>
      </c>
      <c r="U488">
        <v>4</v>
      </c>
    </row>
    <row r="489" spans="1:21" x14ac:dyDescent="0.3">
      <c r="A489">
        <v>10488</v>
      </c>
      <c r="B489" t="s">
        <v>507</v>
      </c>
      <c r="C489">
        <v>21</v>
      </c>
      <c r="D489" t="s">
        <v>1521</v>
      </c>
      <c r="E489" t="s">
        <v>1529</v>
      </c>
      <c r="F489" t="str" cm="1">
        <f t="array" ref="F489">_xlfn.IFS(
E489="Delhi","Delhi",
E489="Ahmedabad","Gujarat",
OR(E489="Mumbai",E489="Pune"),"Maharashtra",
E489="Chennai","Tamil Nadu",
E489="Hyderabad","Telangana",
E489="Kolkata","West Bengal",
E489="Bengaluru","Karnataka"
)</f>
        <v>Gujarat</v>
      </c>
      <c r="G489" t="s">
        <v>1534</v>
      </c>
      <c r="H489" t="s">
        <v>1539</v>
      </c>
      <c r="I489" t="s">
        <v>1551</v>
      </c>
      <c r="J489" t="s">
        <v>1555</v>
      </c>
      <c r="K489">
        <v>159387</v>
      </c>
      <c r="L489">
        <v>4</v>
      </c>
      <c r="M489">
        <v>1</v>
      </c>
      <c r="N489">
        <v>3</v>
      </c>
      <c r="O489" s="2">
        <v>42773</v>
      </c>
      <c r="P489">
        <v>4</v>
      </c>
      <c r="Q489">
        <v>4</v>
      </c>
      <c r="R489" t="s">
        <v>1557</v>
      </c>
      <c r="S489" t="s">
        <v>1558</v>
      </c>
      <c r="T489">
        <v>2</v>
      </c>
      <c r="U489">
        <v>1</v>
      </c>
    </row>
    <row r="490" spans="1:21" x14ac:dyDescent="0.3">
      <c r="A490">
        <v>10489</v>
      </c>
      <c r="B490" t="s">
        <v>508</v>
      </c>
      <c r="C490">
        <v>48</v>
      </c>
      <c r="D490" t="s">
        <v>1521</v>
      </c>
      <c r="E490" t="s">
        <v>1528</v>
      </c>
      <c r="F490" t="str" cm="1">
        <f t="array" ref="F490">_xlfn.IFS(
E490="Delhi","Delhi",
E490="Ahmedabad","Gujarat",
OR(E490="Mumbai",E490="Pune"),"Maharashtra",
E490="Chennai","Tamil Nadu",
E490="Hyderabad","Telangana",
E490="Kolkata","West Bengal",
E490="Bengaluru","Karnataka"
)</f>
        <v>Delhi</v>
      </c>
      <c r="G490" t="s">
        <v>1533</v>
      </c>
      <c r="H490" t="s">
        <v>1545</v>
      </c>
      <c r="I490" t="s">
        <v>1552</v>
      </c>
      <c r="J490" t="s">
        <v>1555</v>
      </c>
      <c r="K490">
        <v>79941</v>
      </c>
      <c r="L490">
        <v>0</v>
      </c>
      <c r="M490">
        <v>14</v>
      </c>
      <c r="N490">
        <v>21</v>
      </c>
      <c r="O490" s="2">
        <v>41155</v>
      </c>
      <c r="P490">
        <v>4</v>
      </c>
      <c r="Q490">
        <v>3</v>
      </c>
      <c r="R490" t="s">
        <v>1558</v>
      </c>
      <c r="S490" t="s">
        <v>1558</v>
      </c>
      <c r="T490">
        <v>2</v>
      </c>
      <c r="U490">
        <v>2</v>
      </c>
    </row>
    <row r="491" spans="1:21" x14ac:dyDescent="0.3">
      <c r="A491">
        <v>10490</v>
      </c>
      <c r="B491" t="s">
        <v>509</v>
      </c>
      <c r="C491">
        <v>46</v>
      </c>
      <c r="D491" t="s">
        <v>1521</v>
      </c>
      <c r="E491" t="s">
        <v>1523</v>
      </c>
      <c r="F491" t="str" cm="1">
        <f t="array" ref="F491">_xlfn.IFS(
E491="Delhi","Delhi",
E491="Ahmedabad","Gujarat",
OR(E491="Mumbai",E491="Pune"),"Maharashtra",
E491="Chennai","Tamil Nadu",
E491="Hyderabad","Telangana",
E491="Kolkata","West Bengal",
E491="Bengaluru","Karnataka"
)</f>
        <v>Tamil Nadu</v>
      </c>
      <c r="G491" t="s">
        <v>1534</v>
      </c>
      <c r="H491" t="s">
        <v>1544</v>
      </c>
      <c r="I491" t="s">
        <v>1553</v>
      </c>
      <c r="J491" t="s">
        <v>1556</v>
      </c>
      <c r="K491">
        <v>110479</v>
      </c>
      <c r="L491">
        <v>1</v>
      </c>
      <c r="M491">
        <v>18</v>
      </c>
      <c r="N491">
        <v>18</v>
      </c>
      <c r="O491" s="2">
        <v>41172</v>
      </c>
      <c r="P491">
        <v>4</v>
      </c>
      <c r="Q491">
        <v>1</v>
      </c>
      <c r="R491" t="s">
        <v>1558</v>
      </c>
      <c r="S491" t="s">
        <v>1558</v>
      </c>
      <c r="T491">
        <v>4</v>
      </c>
      <c r="U491">
        <v>4</v>
      </c>
    </row>
    <row r="492" spans="1:21" x14ac:dyDescent="0.3">
      <c r="A492">
        <v>10491</v>
      </c>
      <c r="B492" t="s">
        <v>510</v>
      </c>
      <c r="C492">
        <v>27</v>
      </c>
      <c r="D492" t="s">
        <v>1521</v>
      </c>
      <c r="E492" t="s">
        <v>1528</v>
      </c>
      <c r="F492" t="str" cm="1">
        <f t="array" ref="F492">_xlfn.IFS(
E492="Delhi","Delhi",
E492="Ahmedabad","Gujarat",
OR(E492="Mumbai",E492="Pune"),"Maharashtra",
E492="Chennai","Tamil Nadu",
E492="Hyderabad","Telangana",
E492="Kolkata","West Bengal",
E492="Bengaluru","Karnataka"
)</f>
        <v>Delhi</v>
      </c>
      <c r="G492" t="s">
        <v>1531</v>
      </c>
      <c r="H492" t="s">
        <v>1536</v>
      </c>
      <c r="I492" t="s">
        <v>1550</v>
      </c>
      <c r="J492" t="s">
        <v>1555</v>
      </c>
      <c r="K492">
        <v>174294</v>
      </c>
      <c r="L492">
        <v>4</v>
      </c>
      <c r="M492">
        <v>7</v>
      </c>
      <c r="N492">
        <v>9</v>
      </c>
      <c r="O492" s="2">
        <v>41672</v>
      </c>
      <c r="P492">
        <v>4</v>
      </c>
      <c r="Q492">
        <v>1</v>
      </c>
      <c r="R492" t="s">
        <v>1557</v>
      </c>
      <c r="S492" t="s">
        <v>1558</v>
      </c>
      <c r="T492">
        <v>1</v>
      </c>
      <c r="U492">
        <v>2</v>
      </c>
    </row>
    <row r="493" spans="1:21" x14ac:dyDescent="0.3">
      <c r="A493">
        <v>10492</v>
      </c>
      <c r="B493" t="s">
        <v>511</v>
      </c>
      <c r="C493">
        <v>39</v>
      </c>
      <c r="D493" t="s">
        <v>1520</v>
      </c>
      <c r="E493" t="s">
        <v>1522</v>
      </c>
      <c r="F493" t="str" cm="1">
        <f t="array" ref="F493">_xlfn.IFS(
E493="Delhi","Delhi",
E493="Ahmedabad","Gujarat",
OR(E493="Mumbai",E493="Pune"),"Maharashtra",
E493="Chennai","Tamil Nadu",
E493="Hyderabad","Telangana",
E493="Kolkata","West Bengal",
E493="Bengaluru","Karnataka"
)</f>
        <v>Maharashtra</v>
      </c>
      <c r="G493" t="s">
        <v>1530</v>
      </c>
      <c r="H493" t="s">
        <v>1547</v>
      </c>
      <c r="I493" t="s">
        <v>1551</v>
      </c>
      <c r="J493" t="s">
        <v>1556</v>
      </c>
      <c r="K493">
        <v>86089</v>
      </c>
      <c r="L493">
        <v>3</v>
      </c>
      <c r="M493">
        <v>9</v>
      </c>
      <c r="N493">
        <v>17</v>
      </c>
      <c r="O493" s="2">
        <v>41482</v>
      </c>
      <c r="P493">
        <v>4</v>
      </c>
      <c r="Q493">
        <v>2</v>
      </c>
      <c r="R493" t="s">
        <v>1558</v>
      </c>
      <c r="S493" t="s">
        <v>1558</v>
      </c>
      <c r="T493">
        <v>0</v>
      </c>
      <c r="U493">
        <v>2</v>
      </c>
    </row>
    <row r="494" spans="1:21" x14ac:dyDescent="0.3">
      <c r="A494">
        <v>10493</v>
      </c>
      <c r="B494" t="s">
        <v>512</v>
      </c>
      <c r="C494">
        <v>51</v>
      </c>
      <c r="D494" t="s">
        <v>1520</v>
      </c>
      <c r="E494" t="s">
        <v>1529</v>
      </c>
      <c r="F494" t="str" cm="1">
        <f t="array" ref="F494">_xlfn.IFS(
E494="Delhi","Delhi",
E494="Ahmedabad","Gujarat",
OR(E494="Mumbai",E494="Pune"),"Maharashtra",
E494="Chennai","Tamil Nadu",
E494="Hyderabad","Telangana",
E494="Kolkata","West Bengal",
E494="Bengaluru","Karnataka"
)</f>
        <v>Gujarat</v>
      </c>
      <c r="G494" t="s">
        <v>1532</v>
      </c>
      <c r="H494" t="s">
        <v>1537</v>
      </c>
      <c r="I494" t="s">
        <v>1551</v>
      </c>
      <c r="J494" t="s">
        <v>1555</v>
      </c>
      <c r="K494">
        <v>126972</v>
      </c>
      <c r="L494">
        <v>4</v>
      </c>
      <c r="M494">
        <v>6</v>
      </c>
      <c r="N494">
        <v>8</v>
      </c>
      <c r="O494" s="2">
        <v>42593</v>
      </c>
      <c r="P494">
        <v>3</v>
      </c>
      <c r="Q494">
        <v>5</v>
      </c>
      <c r="R494" t="s">
        <v>1558</v>
      </c>
      <c r="S494" t="s">
        <v>1558</v>
      </c>
      <c r="T494">
        <v>1</v>
      </c>
      <c r="U494">
        <v>4</v>
      </c>
    </row>
    <row r="495" spans="1:21" x14ac:dyDescent="0.3">
      <c r="A495">
        <v>10494</v>
      </c>
      <c r="B495" t="s">
        <v>513</v>
      </c>
      <c r="C495">
        <v>21</v>
      </c>
      <c r="D495" t="s">
        <v>1520</v>
      </c>
      <c r="E495" t="s">
        <v>1529</v>
      </c>
      <c r="F495" t="str" cm="1">
        <f t="array" ref="F495">_xlfn.IFS(
E495="Delhi","Delhi",
E495="Ahmedabad","Gujarat",
OR(E495="Mumbai",E495="Pune"),"Maharashtra",
E495="Chennai","Tamil Nadu",
E495="Hyderabad","Telangana",
E495="Kolkata","West Bengal",
E495="Bengaluru","Karnataka"
)</f>
        <v>Gujarat</v>
      </c>
      <c r="G495" t="s">
        <v>1533</v>
      </c>
      <c r="H495" t="s">
        <v>1545</v>
      </c>
      <c r="I495" t="s">
        <v>1553</v>
      </c>
      <c r="J495" t="s">
        <v>1556</v>
      </c>
      <c r="K495">
        <v>141845</v>
      </c>
      <c r="L495">
        <v>4</v>
      </c>
      <c r="M495">
        <v>0</v>
      </c>
      <c r="N495">
        <v>3</v>
      </c>
      <c r="O495" s="2">
        <v>42931</v>
      </c>
      <c r="P495">
        <v>1</v>
      </c>
      <c r="Q495">
        <v>1</v>
      </c>
      <c r="R495" t="s">
        <v>1558</v>
      </c>
      <c r="S495" t="s">
        <v>1558</v>
      </c>
      <c r="T495">
        <v>2</v>
      </c>
      <c r="U495">
        <v>4</v>
      </c>
    </row>
    <row r="496" spans="1:21" x14ac:dyDescent="0.3">
      <c r="A496">
        <v>10495</v>
      </c>
      <c r="B496" t="s">
        <v>514</v>
      </c>
      <c r="C496">
        <v>40</v>
      </c>
      <c r="D496" t="s">
        <v>1521</v>
      </c>
      <c r="E496" t="s">
        <v>1529</v>
      </c>
      <c r="F496" t="str" cm="1">
        <f t="array" ref="F496">_xlfn.IFS(
E496="Delhi","Delhi",
E496="Ahmedabad","Gujarat",
OR(E496="Mumbai",E496="Pune"),"Maharashtra",
E496="Chennai","Tamil Nadu",
E496="Hyderabad","Telangana",
E496="Kolkata","West Bengal",
E496="Bengaluru","Karnataka"
)</f>
        <v>Gujarat</v>
      </c>
      <c r="G496" t="s">
        <v>1533</v>
      </c>
      <c r="H496" t="s">
        <v>1538</v>
      </c>
      <c r="I496" t="s">
        <v>1553</v>
      </c>
      <c r="J496" t="s">
        <v>1555</v>
      </c>
      <c r="K496">
        <v>70908</v>
      </c>
      <c r="L496">
        <v>1</v>
      </c>
      <c r="M496">
        <v>13</v>
      </c>
      <c r="N496">
        <v>16</v>
      </c>
      <c r="O496" s="2">
        <v>42380</v>
      </c>
      <c r="P496">
        <v>1</v>
      </c>
      <c r="Q496">
        <v>4</v>
      </c>
      <c r="R496" t="s">
        <v>1558</v>
      </c>
      <c r="S496" t="s">
        <v>1558</v>
      </c>
      <c r="T496">
        <v>5</v>
      </c>
      <c r="U496">
        <v>1</v>
      </c>
    </row>
    <row r="497" spans="1:21" x14ac:dyDescent="0.3">
      <c r="A497">
        <v>10496</v>
      </c>
      <c r="B497" t="s">
        <v>515</v>
      </c>
      <c r="C497">
        <v>38</v>
      </c>
      <c r="D497" t="s">
        <v>1521</v>
      </c>
      <c r="E497" t="s">
        <v>1523</v>
      </c>
      <c r="F497" t="str" cm="1">
        <f t="array" ref="F497">_xlfn.IFS(
E497="Delhi","Delhi",
E497="Ahmedabad","Gujarat",
OR(E497="Mumbai",E497="Pune"),"Maharashtra",
E497="Chennai","Tamil Nadu",
E497="Hyderabad","Telangana",
E497="Kolkata","West Bengal",
E497="Bengaluru","Karnataka"
)</f>
        <v>Tamil Nadu</v>
      </c>
      <c r="G497" t="s">
        <v>1531</v>
      </c>
      <c r="H497" t="s">
        <v>1542</v>
      </c>
      <c r="I497" t="s">
        <v>1550</v>
      </c>
      <c r="J497" t="s">
        <v>1554</v>
      </c>
      <c r="K497">
        <v>42496</v>
      </c>
      <c r="L497">
        <v>4</v>
      </c>
      <c r="M497">
        <v>6</v>
      </c>
      <c r="N497">
        <v>13</v>
      </c>
      <c r="O497" s="2">
        <v>44278</v>
      </c>
      <c r="P497">
        <v>3</v>
      </c>
      <c r="Q497">
        <v>4</v>
      </c>
      <c r="R497" t="s">
        <v>1558</v>
      </c>
      <c r="S497" t="s">
        <v>1558</v>
      </c>
      <c r="T497">
        <v>3</v>
      </c>
      <c r="U497">
        <v>2</v>
      </c>
    </row>
    <row r="498" spans="1:21" x14ac:dyDescent="0.3">
      <c r="A498">
        <v>10497</v>
      </c>
      <c r="B498" t="s">
        <v>516</v>
      </c>
      <c r="C498">
        <v>53</v>
      </c>
      <c r="D498" t="s">
        <v>1520</v>
      </c>
      <c r="E498" t="s">
        <v>1527</v>
      </c>
      <c r="F498" t="str" cm="1">
        <f t="array" ref="F498">_xlfn.IFS(
E498="Delhi","Delhi",
E498="Ahmedabad","Gujarat",
OR(E498="Mumbai",E498="Pune"),"Maharashtra",
E498="Chennai","Tamil Nadu",
E498="Hyderabad","Telangana",
E498="Kolkata","West Bengal",
E498="Bengaluru","Karnataka"
)</f>
        <v>Karnataka</v>
      </c>
      <c r="G498" t="s">
        <v>1533</v>
      </c>
      <c r="H498" t="s">
        <v>1545</v>
      </c>
      <c r="I498" t="s">
        <v>1553</v>
      </c>
      <c r="J498" t="s">
        <v>1554</v>
      </c>
      <c r="K498">
        <v>146154</v>
      </c>
      <c r="L498">
        <v>0</v>
      </c>
      <c r="M498">
        <v>0</v>
      </c>
      <c r="N498">
        <v>1</v>
      </c>
      <c r="O498" s="2">
        <v>44692</v>
      </c>
      <c r="P498">
        <v>3</v>
      </c>
      <c r="Q498">
        <v>1</v>
      </c>
      <c r="R498" t="s">
        <v>1558</v>
      </c>
      <c r="S498" t="s">
        <v>1558</v>
      </c>
      <c r="T498">
        <v>5</v>
      </c>
      <c r="U498">
        <v>2</v>
      </c>
    </row>
    <row r="499" spans="1:21" x14ac:dyDescent="0.3">
      <c r="A499">
        <v>10498</v>
      </c>
      <c r="B499" t="s">
        <v>517</v>
      </c>
      <c r="C499">
        <v>50</v>
      </c>
      <c r="D499" t="s">
        <v>1521</v>
      </c>
      <c r="E499" t="s">
        <v>1529</v>
      </c>
      <c r="F499" t="str" cm="1">
        <f t="array" ref="F499">_xlfn.IFS(
E499="Delhi","Delhi",
E499="Ahmedabad","Gujarat",
OR(E499="Mumbai",E499="Pune"),"Maharashtra",
E499="Chennai","Tamil Nadu",
E499="Hyderabad","Telangana",
E499="Kolkata","West Bengal",
E499="Bengaluru","Karnataka"
)</f>
        <v>Gujarat</v>
      </c>
      <c r="G499" t="s">
        <v>1533</v>
      </c>
      <c r="H499" t="s">
        <v>1538</v>
      </c>
      <c r="I499" t="s">
        <v>1551</v>
      </c>
      <c r="J499" t="s">
        <v>1556</v>
      </c>
      <c r="K499">
        <v>145941</v>
      </c>
      <c r="L499">
        <v>2</v>
      </c>
      <c r="M499">
        <v>2</v>
      </c>
      <c r="N499">
        <v>3</v>
      </c>
      <c r="O499" s="2">
        <v>45401</v>
      </c>
      <c r="P499">
        <v>2</v>
      </c>
      <c r="Q499">
        <v>2</v>
      </c>
      <c r="R499" t="s">
        <v>1558</v>
      </c>
      <c r="S499" t="s">
        <v>1558</v>
      </c>
      <c r="T499">
        <v>6</v>
      </c>
      <c r="U499">
        <v>1</v>
      </c>
    </row>
    <row r="500" spans="1:21" x14ac:dyDescent="0.3">
      <c r="A500">
        <v>10499</v>
      </c>
      <c r="B500" t="s">
        <v>518</v>
      </c>
      <c r="C500">
        <v>32</v>
      </c>
      <c r="D500" t="s">
        <v>1521</v>
      </c>
      <c r="E500" t="s">
        <v>1524</v>
      </c>
      <c r="F500" t="str" cm="1">
        <f t="array" ref="F500">_xlfn.IFS(
E500="Delhi","Delhi",
E500="Ahmedabad","Gujarat",
OR(E500="Mumbai",E500="Pune"),"Maharashtra",
E500="Chennai","Tamil Nadu",
E500="Hyderabad","Telangana",
E500="Kolkata","West Bengal",
E500="Bengaluru","Karnataka"
)</f>
        <v>Telangana</v>
      </c>
      <c r="G500" t="s">
        <v>1532</v>
      </c>
      <c r="H500" t="s">
        <v>1549</v>
      </c>
      <c r="I500" t="s">
        <v>1551</v>
      </c>
      <c r="J500" t="s">
        <v>1556</v>
      </c>
      <c r="K500">
        <v>57545</v>
      </c>
      <c r="L500">
        <v>2</v>
      </c>
      <c r="M500">
        <v>8</v>
      </c>
      <c r="N500">
        <v>14</v>
      </c>
      <c r="O500" s="2">
        <v>42288</v>
      </c>
      <c r="P500">
        <v>2</v>
      </c>
      <c r="Q500">
        <v>2</v>
      </c>
      <c r="R500" t="s">
        <v>1557</v>
      </c>
      <c r="S500" t="s">
        <v>1558</v>
      </c>
      <c r="T500">
        <v>5</v>
      </c>
      <c r="U500">
        <v>1</v>
      </c>
    </row>
    <row r="501" spans="1:21" x14ac:dyDescent="0.3">
      <c r="A501">
        <v>10500</v>
      </c>
      <c r="B501" t="s">
        <v>519</v>
      </c>
      <c r="C501">
        <v>49</v>
      </c>
      <c r="D501" t="s">
        <v>1520</v>
      </c>
      <c r="E501" t="s">
        <v>1522</v>
      </c>
      <c r="F501" t="str" cm="1">
        <f t="array" ref="F501">_xlfn.IFS(
E501="Delhi","Delhi",
E501="Ahmedabad","Gujarat",
OR(E501="Mumbai",E501="Pune"),"Maharashtra",
E501="Chennai","Tamil Nadu",
E501="Hyderabad","Telangana",
E501="Kolkata","West Bengal",
E501="Bengaluru","Karnataka"
)</f>
        <v>Maharashtra</v>
      </c>
      <c r="G501" t="s">
        <v>1532</v>
      </c>
      <c r="H501" t="s">
        <v>1549</v>
      </c>
      <c r="I501" t="s">
        <v>1550</v>
      </c>
      <c r="J501" t="s">
        <v>1556</v>
      </c>
      <c r="K501">
        <v>162068</v>
      </c>
      <c r="L501">
        <v>1</v>
      </c>
      <c r="M501">
        <v>20</v>
      </c>
      <c r="N501">
        <v>21</v>
      </c>
      <c r="O501" s="2">
        <v>44108</v>
      </c>
      <c r="P501">
        <v>2</v>
      </c>
      <c r="Q501">
        <v>3</v>
      </c>
      <c r="R501" t="s">
        <v>1558</v>
      </c>
      <c r="S501" t="s">
        <v>1558</v>
      </c>
      <c r="T501">
        <v>1</v>
      </c>
      <c r="U501">
        <v>2</v>
      </c>
    </row>
    <row r="502" spans="1:21" x14ac:dyDescent="0.3">
      <c r="A502">
        <v>10501</v>
      </c>
      <c r="B502" t="s">
        <v>520</v>
      </c>
      <c r="C502">
        <v>47</v>
      </c>
      <c r="D502" t="s">
        <v>1520</v>
      </c>
      <c r="E502" t="s">
        <v>1528</v>
      </c>
      <c r="F502" t="str" cm="1">
        <f t="array" ref="F502">_xlfn.IFS(
E502="Delhi","Delhi",
E502="Ahmedabad","Gujarat",
OR(E502="Mumbai",E502="Pune"),"Maharashtra",
E502="Chennai","Tamil Nadu",
E502="Hyderabad","Telangana",
E502="Kolkata","West Bengal",
E502="Bengaluru","Karnataka"
)</f>
        <v>Delhi</v>
      </c>
      <c r="G502" t="s">
        <v>1530</v>
      </c>
      <c r="H502" t="s">
        <v>1535</v>
      </c>
      <c r="I502" t="s">
        <v>1551</v>
      </c>
      <c r="J502" t="s">
        <v>1554</v>
      </c>
      <c r="K502">
        <v>28816</v>
      </c>
      <c r="L502">
        <v>3</v>
      </c>
      <c r="M502">
        <v>10</v>
      </c>
      <c r="N502">
        <v>13</v>
      </c>
      <c r="O502" s="2">
        <v>41426</v>
      </c>
      <c r="P502">
        <v>1</v>
      </c>
      <c r="Q502">
        <v>3</v>
      </c>
      <c r="R502" t="s">
        <v>1557</v>
      </c>
      <c r="S502" t="s">
        <v>1558</v>
      </c>
      <c r="T502">
        <v>2</v>
      </c>
      <c r="U502">
        <v>2</v>
      </c>
    </row>
    <row r="503" spans="1:21" x14ac:dyDescent="0.3">
      <c r="A503">
        <v>10502</v>
      </c>
      <c r="B503" t="s">
        <v>521</v>
      </c>
      <c r="C503">
        <v>55</v>
      </c>
      <c r="D503" t="s">
        <v>1521</v>
      </c>
      <c r="E503" t="s">
        <v>1522</v>
      </c>
      <c r="F503" t="str" cm="1">
        <f t="array" ref="F503">_xlfn.IFS(
E503="Delhi","Delhi",
E503="Ahmedabad","Gujarat",
OR(E503="Mumbai",E503="Pune"),"Maharashtra",
E503="Chennai","Tamil Nadu",
E503="Hyderabad","Telangana",
E503="Kolkata","West Bengal",
E503="Bengaluru","Karnataka"
)</f>
        <v>Maharashtra</v>
      </c>
      <c r="G503" t="s">
        <v>1532</v>
      </c>
      <c r="H503" t="s">
        <v>1549</v>
      </c>
      <c r="I503" t="s">
        <v>1553</v>
      </c>
      <c r="J503" t="s">
        <v>1555</v>
      </c>
      <c r="K503">
        <v>137166</v>
      </c>
      <c r="L503">
        <v>2</v>
      </c>
      <c r="M503">
        <v>3</v>
      </c>
      <c r="N503">
        <v>6</v>
      </c>
      <c r="O503" s="2">
        <v>42660</v>
      </c>
      <c r="P503">
        <v>1</v>
      </c>
      <c r="Q503">
        <v>4</v>
      </c>
      <c r="R503" t="s">
        <v>1557</v>
      </c>
      <c r="S503" t="s">
        <v>1558</v>
      </c>
      <c r="T503">
        <v>1</v>
      </c>
      <c r="U503">
        <v>4</v>
      </c>
    </row>
    <row r="504" spans="1:21" x14ac:dyDescent="0.3">
      <c r="A504">
        <v>10503</v>
      </c>
      <c r="B504" t="s">
        <v>522</v>
      </c>
      <c r="C504">
        <v>38</v>
      </c>
      <c r="D504" t="s">
        <v>1521</v>
      </c>
      <c r="E504" t="s">
        <v>1526</v>
      </c>
      <c r="F504" t="str" cm="1">
        <f t="array" ref="F504">_xlfn.IFS(
E504="Delhi","Delhi",
E504="Ahmedabad","Gujarat",
OR(E504="Mumbai",E504="Pune"),"Maharashtra",
E504="Chennai","Tamil Nadu",
E504="Hyderabad","Telangana",
E504="Kolkata","West Bengal",
E504="Bengaluru","Karnataka"
)</f>
        <v>Maharashtra</v>
      </c>
      <c r="G504" t="s">
        <v>1531</v>
      </c>
      <c r="H504" t="s">
        <v>1542</v>
      </c>
      <c r="I504" t="s">
        <v>1551</v>
      </c>
      <c r="J504" t="s">
        <v>1556</v>
      </c>
      <c r="K504">
        <v>36518</v>
      </c>
      <c r="L504">
        <v>0</v>
      </c>
      <c r="M504">
        <v>2</v>
      </c>
      <c r="N504">
        <v>5</v>
      </c>
      <c r="O504" s="2">
        <v>44276</v>
      </c>
      <c r="P504">
        <v>3</v>
      </c>
      <c r="Q504">
        <v>4</v>
      </c>
      <c r="R504" t="s">
        <v>1558</v>
      </c>
      <c r="S504" t="s">
        <v>1558</v>
      </c>
      <c r="T504">
        <v>5</v>
      </c>
      <c r="U504">
        <v>2</v>
      </c>
    </row>
    <row r="505" spans="1:21" x14ac:dyDescent="0.3">
      <c r="A505">
        <v>10504</v>
      </c>
      <c r="B505" t="s">
        <v>523</v>
      </c>
      <c r="C505">
        <v>41</v>
      </c>
      <c r="D505" t="s">
        <v>1521</v>
      </c>
      <c r="E505" t="s">
        <v>1527</v>
      </c>
      <c r="F505" t="str" cm="1">
        <f t="array" ref="F505">_xlfn.IFS(
E505="Delhi","Delhi",
E505="Ahmedabad","Gujarat",
OR(E505="Mumbai",E505="Pune"),"Maharashtra",
E505="Chennai","Tamil Nadu",
E505="Hyderabad","Telangana",
E505="Kolkata","West Bengal",
E505="Bengaluru","Karnataka"
)</f>
        <v>Karnataka</v>
      </c>
      <c r="G505" t="s">
        <v>1533</v>
      </c>
      <c r="H505" t="s">
        <v>1545</v>
      </c>
      <c r="I505" t="s">
        <v>1550</v>
      </c>
      <c r="J505" t="s">
        <v>1554</v>
      </c>
      <c r="K505">
        <v>42698</v>
      </c>
      <c r="L505">
        <v>0</v>
      </c>
      <c r="M505">
        <v>10</v>
      </c>
      <c r="N505">
        <v>10</v>
      </c>
      <c r="O505" s="2">
        <v>44586</v>
      </c>
      <c r="P505">
        <v>1</v>
      </c>
      <c r="Q505">
        <v>3</v>
      </c>
      <c r="R505" t="s">
        <v>1558</v>
      </c>
      <c r="S505" t="s">
        <v>1558</v>
      </c>
      <c r="T505">
        <v>1</v>
      </c>
      <c r="U505">
        <v>4</v>
      </c>
    </row>
    <row r="506" spans="1:21" x14ac:dyDescent="0.3">
      <c r="A506">
        <v>10505</v>
      </c>
      <c r="B506" t="s">
        <v>524</v>
      </c>
      <c r="C506">
        <v>26</v>
      </c>
      <c r="D506" t="s">
        <v>1520</v>
      </c>
      <c r="E506" t="s">
        <v>1522</v>
      </c>
      <c r="F506" t="str" cm="1">
        <f t="array" ref="F506">_xlfn.IFS(
E506="Delhi","Delhi",
E506="Ahmedabad","Gujarat",
OR(E506="Mumbai",E506="Pune"),"Maharashtra",
E506="Chennai","Tamil Nadu",
E506="Hyderabad","Telangana",
E506="Kolkata","West Bengal",
E506="Bengaluru","Karnataka"
)</f>
        <v>Maharashtra</v>
      </c>
      <c r="G506" t="s">
        <v>1531</v>
      </c>
      <c r="H506" t="s">
        <v>1541</v>
      </c>
      <c r="I506" t="s">
        <v>1551</v>
      </c>
      <c r="J506" t="s">
        <v>1555</v>
      </c>
      <c r="K506">
        <v>61059</v>
      </c>
      <c r="L506">
        <v>4</v>
      </c>
      <c r="M506">
        <v>5</v>
      </c>
      <c r="N506">
        <v>8</v>
      </c>
      <c r="O506" s="2">
        <v>43338</v>
      </c>
      <c r="P506">
        <v>4</v>
      </c>
      <c r="Q506">
        <v>3</v>
      </c>
      <c r="R506" t="s">
        <v>1557</v>
      </c>
      <c r="S506" t="s">
        <v>1558</v>
      </c>
      <c r="T506">
        <v>1</v>
      </c>
      <c r="U506">
        <v>3</v>
      </c>
    </row>
    <row r="507" spans="1:21" x14ac:dyDescent="0.3">
      <c r="A507">
        <v>10506</v>
      </c>
      <c r="B507" t="s">
        <v>525</v>
      </c>
      <c r="C507">
        <v>23</v>
      </c>
      <c r="D507" t="s">
        <v>1521</v>
      </c>
      <c r="E507" t="s">
        <v>1522</v>
      </c>
      <c r="F507" t="str" cm="1">
        <f t="array" ref="F507">_xlfn.IFS(
E507="Delhi","Delhi",
E507="Ahmedabad","Gujarat",
OR(E507="Mumbai",E507="Pune"),"Maharashtra",
E507="Chennai","Tamil Nadu",
E507="Hyderabad","Telangana",
E507="Kolkata","West Bengal",
E507="Bengaluru","Karnataka"
)</f>
        <v>Maharashtra</v>
      </c>
      <c r="G507" t="s">
        <v>1533</v>
      </c>
      <c r="H507" t="s">
        <v>1538</v>
      </c>
      <c r="I507" t="s">
        <v>1551</v>
      </c>
      <c r="J507" t="s">
        <v>1555</v>
      </c>
      <c r="K507">
        <v>100616</v>
      </c>
      <c r="L507">
        <v>1</v>
      </c>
      <c r="M507">
        <v>0</v>
      </c>
      <c r="N507">
        <v>3</v>
      </c>
      <c r="O507" s="2">
        <v>43622</v>
      </c>
      <c r="P507">
        <v>4</v>
      </c>
      <c r="Q507">
        <v>5</v>
      </c>
      <c r="R507" t="s">
        <v>1558</v>
      </c>
      <c r="S507" t="s">
        <v>1558</v>
      </c>
      <c r="T507">
        <v>2</v>
      </c>
      <c r="U507">
        <v>2</v>
      </c>
    </row>
    <row r="508" spans="1:21" x14ac:dyDescent="0.3">
      <c r="A508">
        <v>10507</v>
      </c>
      <c r="B508" t="s">
        <v>526</v>
      </c>
      <c r="C508">
        <v>21</v>
      </c>
      <c r="D508" t="s">
        <v>1520</v>
      </c>
      <c r="E508" t="s">
        <v>1527</v>
      </c>
      <c r="F508" t="str" cm="1">
        <f t="array" ref="F508">_xlfn.IFS(
E508="Delhi","Delhi",
E508="Ahmedabad","Gujarat",
OR(E508="Mumbai",E508="Pune"),"Maharashtra",
E508="Chennai","Tamil Nadu",
E508="Hyderabad","Telangana",
E508="Kolkata","West Bengal",
E508="Bengaluru","Karnataka"
)</f>
        <v>Karnataka</v>
      </c>
      <c r="G508" t="s">
        <v>1534</v>
      </c>
      <c r="H508" t="s">
        <v>1539</v>
      </c>
      <c r="I508" t="s">
        <v>1551</v>
      </c>
      <c r="J508" t="s">
        <v>1554</v>
      </c>
      <c r="K508">
        <v>153881</v>
      </c>
      <c r="L508">
        <v>1</v>
      </c>
      <c r="M508">
        <v>0</v>
      </c>
      <c r="N508">
        <v>3</v>
      </c>
      <c r="O508" s="2">
        <v>41335</v>
      </c>
      <c r="P508">
        <v>2</v>
      </c>
      <c r="Q508">
        <v>2</v>
      </c>
      <c r="R508" t="s">
        <v>1558</v>
      </c>
      <c r="S508" t="s">
        <v>1557</v>
      </c>
      <c r="T508">
        <v>4</v>
      </c>
      <c r="U508">
        <v>1</v>
      </c>
    </row>
    <row r="509" spans="1:21" x14ac:dyDescent="0.3">
      <c r="A509">
        <v>10508</v>
      </c>
      <c r="B509" t="s">
        <v>527</v>
      </c>
      <c r="C509">
        <v>50</v>
      </c>
      <c r="D509" t="s">
        <v>1521</v>
      </c>
      <c r="E509" t="s">
        <v>1524</v>
      </c>
      <c r="F509" t="str" cm="1">
        <f t="array" ref="F509">_xlfn.IFS(
E509="Delhi","Delhi",
E509="Ahmedabad","Gujarat",
OR(E509="Mumbai",E509="Pune"),"Maharashtra",
E509="Chennai","Tamil Nadu",
E509="Hyderabad","Telangana",
E509="Kolkata","West Bengal",
E509="Bengaluru","Karnataka"
)</f>
        <v>Telangana</v>
      </c>
      <c r="G509" t="s">
        <v>1534</v>
      </c>
      <c r="H509" t="s">
        <v>1539</v>
      </c>
      <c r="I509" t="s">
        <v>1552</v>
      </c>
      <c r="J509" t="s">
        <v>1555</v>
      </c>
      <c r="K509">
        <v>68033</v>
      </c>
      <c r="L509">
        <v>3</v>
      </c>
      <c r="M509">
        <v>23</v>
      </c>
      <c r="N509">
        <v>26</v>
      </c>
      <c r="O509" s="2">
        <v>42915</v>
      </c>
      <c r="P509">
        <v>2</v>
      </c>
      <c r="Q509">
        <v>3</v>
      </c>
      <c r="R509" t="s">
        <v>1558</v>
      </c>
      <c r="S509" t="s">
        <v>1558</v>
      </c>
      <c r="T509">
        <v>6</v>
      </c>
      <c r="U509">
        <v>4</v>
      </c>
    </row>
    <row r="510" spans="1:21" x14ac:dyDescent="0.3">
      <c r="A510">
        <v>10509</v>
      </c>
      <c r="B510" t="s">
        <v>528</v>
      </c>
      <c r="C510">
        <v>46</v>
      </c>
      <c r="D510" t="s">
        <v>1521</v>
      </c>
      <c r="E510" t="s">
        <v>1528</v>
      </c>
      <c r="F510" t="str" cm="1">
        <f t="array" ref="F510">_xlfn.IFS(
E510="Delhi","Delhi",
E510="Ahmedabad","Gujarat",
OR(E510="Mumbai",E510="Pune"),"Maharashtra",
E510="Chennai","Tamil Nadu",
E510="Hyderabad","Telangana",
E510="Kolkata","West Bengal",
E510="Bengaluru","Karnataka"
)</f>
        <v>Delhi</v>
      </c>
      <c r="G510" t="s">
        <v>1530</v>
      </c>
      <c r="H510" t="s">
        <v>1547</v>
      </c>
      <c r="I510" t="s">
        <v>1553</v>
      </c>
      <c r="J510" t="s">
        <v>1554</v>
      </c>
      <c r="K510">
        <v>68978</v>
      </c>
      <c r="L510">
        <v>3</v>
      </c>
      <c r="M510">
        <v>15</v>
      </c>
      <c r="N510">
        <v>22</v>
      </c>
      <c r="O510" s="2">
        <v>44371</v>
      </c>
      <c r="P510">
        <v>4</v>
      </c>
      <c r="Q510">
        <v>1</v>
      </c>
      <c r="R510" t="s">
        <v>1558</v>
      </c>
      <c r="S510" t="s">
        <v>1558</v>
      </c>
      <c r="T510">
        <v>6</v>
      </c>
      <c r="U510">
        <v>3</v>
      </c>
    </row>
    <row r="511" spans="1:21" x14ac:dyDescent="0.3">
      <c r="A511">
        <v>10510</v>
      </c>
      <c r="B511" t="s">
        <v>529</v>
      </c>
      <c r="C511">
        <v>30</v>
      </c>
      <c r="D511" t="s">
        <v>1520</v>
      </c>
      <c r="E511" t="s">
        <v>1529</v>
      </c>
      <c r="F511" t="str" cm="1">
        <f t="array" ref="F511">_xlfn.IFS(
E511="Delhi","Delhi",
E511="Ahmedabad","Gujarat",
OR(E511="Mumbai",E511="Pune"),"Maharashtra",
E511="Chennai","Tamil Nadu",
E511="Hyderabad","Telangana",
E511="Kolkata","West Bengal",
E511="Bengaluru","Karnataka"
)</f>
        <v>Gujarat</v>
      </c>
      <c r="G511" t="s">
        <v>1532</v>
      </c>
      <c r="H511" t="s">
        <v>1548</v>
      </c>
      <c r="I511" t="s">
        <v>1550</v>
      </c>
      <c r="J511" t="s">
        <v>1556</v>
      </c>
      <c r="K511">
        <v>92447</v>
      </c>
      <c r="L511">
        <v>1</v>
      </c>
      <c r="M511">
        <v>6</v>
      </c>
      <c r="N511">
        <v>12</v>
      </c>
      <c r="O511" s="2">
        <v>43414</v>
      </c>
      <c r="P511">
        <v>4</v>
      </c>
      <c r="Q511">
        <v>2</v>
      </c>
      <c r="R511" t="s">
        <v>1558</v>
      </c>
      <c r="S511" t="s">
        <v>1558</v>
      </c>
      <c r="T511">
        <v>1</v>
      </c>
      <c r="U511">
        <v>2</v>
      </c>
    </row>
    <row r="512" spans="1:21" x14ac:dyDescent="0.3">
      <c r="A512">
        <v>10511</v>
      </c>
      <c r="B512" t="s">
        <v>530</v>
      </c>
      <c r="C512">
        <v>53</v>
      </c>
      <c r="D512" t="s">
        <v>1521</v>
      </c>
      <c r="E512" t="s">
        <v>1529</v>
      </c>
      <c r="F512" t="str" cm="1">
        <f t="array" ref="F512">_xlfn.IFS(
E512="Delhi","Delhi",
E512="Ahmedabad","Gujarat",
OR(E512="Mumbai",E512="Pune"),"Maharashtra",
E512="Chennai","Tamil Nadu",
E512="Hyderabad","Telangana",
E512="Kolkata","West Bengal",
E512="Bengaluru","Karnataka"
)</f>
        <v>Gujarat</v>
      </c>
      <c r="G512" t="s">
        <v>1530</v>
      </c>
      <c r="H512" t="s">
        <v>1535</v>
      </c>
      <c r="I512" t="s">
        <v>1552</v>
      </c>
      <c r="J512" t="s">
        <v>1555</v>
      </c>
      <c r="K512">
        <v>153831</v>
      </c>
      <c r="L512">
        <v>4</v>
      </c>
      <c r="M512">
        <v>12</v>
      </c>
      <c r="N512">
        <v>18</v>
      </c>
      <c r="O512" s="2">
        <v>44141</v>
      </c>
      <c r="P512">
        <v>1</v>
      </c>
      <c r="Q512">
        <v>4</v>
      </c>
      <c r="R512" t="s">
        <v>1558</v>
      </c>
      <c r="S512" t="s">
        <v>1558</v>
      </c>
      <c r="T512">
        <v>0</v>
      </c>
      <c r="U512">
        <v>1</v>
      </c>
    </row>
    <row r="513" spans="1:21" x14ac:dyDescent="0.3">
      <c r="A513">
        <v>10512</v>
      </c>
      <c r="B513" t="s">
        <v>531</v>
      </c>
      <c r="C513">
        <v>31</v>
      </c>
      <c r="D513" t="s">
        <v>1520</v>
      </c>
      <c r="E513" t="s">
        <v>1523</v>
      </c>
      <c r="F513" t="str" cm="1">
        <f t="array" ref="F513">_xlfn.IFS(
E513="Delhi","Delhi",
E513="Ahmedabad","Gujarat",
OR(E513="Mumbai",E513="Pune"),"Maharashtra",
E513="Chennai","Tamil Nadu",
E513="Hyderabad","Telangana",
E513="Kolkata","West Bengal",
E513="Bengaluru","Karnataka"
)</f>
        <v>Tamil Nadu</v>
      </c>
      <c r="G513" t="s">
        <v>1534</v>
      </c>
      <c r="H513" t="s">
        <v>1539</v>
      </c>
      <c r="I513" t="s">
        <v>1550</v>
      </c>
      <c r="J513" t="s">
        <v>1555</v>
      </c>
      <c r="K513">
        <v>139372</v>
      </c>
      <c r="L513">
        <v>3</v>
      </c>
      <c r="M513">
        <v>4</v>
      </c>
      <c r="N513">
        <v>9</v>
      </c>
      <c r="O513" s="2">
        <v>45083</v>
      </c>
      <c r="P513">
        <v>4</v>
      </c>
      <c r="Q513">
        <v>2</v>
      </c>
      <c r="R513" t="s">
        <v>1558</v>
      </c>
      <c r="S513" t="s">
        <v>1558</v>
      </c>
      <c r="T513">
        <v>1</v>
      </c>
      <c r="U513">
        <v>4</v>
      </c>
    </row>
    <row r="514" spans="1:21" x14ac:dyDescent="0.3">
      <c r="A514">
        <v>10513</v>
      </c>
      <c r="B514" t="s">
        <v>532</v>
      </c>
      <c r="C514">
        <v>22</v>
      </c>
      <c r="D514" t="s">
        <v>1520</v>
      </c>
      <c r="E514" t="s">
        <v>1528</v>
      </c>
      <c r="F514" t="str" cm="1">
        <f t="array" ref="F514">_xlfn.IFS(
E514="Delhi","Delhi",
E514="Ahmedabad","Gujarat",
OR(E514="Mumbai",E514="Pune"),"Maharashtra",
E514="Chennai","Tamil Nadu",
E514="Hyderabad","Telangana",
E514="Kolkata","West Bengal",
E514="Bengaluru","Karnataka"
)</f>
        <v>Delhi</v>
      </c>
      <c r="G514" t="s">
        <v>1530</v>
      </c>
      <c r="H514" t="s">
        <v>1547</v>
      </c>
      <c r="I514" t="s">
        <v>1550</v>
      </c>
      <c r="J514" t="s">
        <v>1554</v>
      </c>
      <c r="K514">
        <v>93506</v>
      </c>
      <c r="L514">
        <v>0</v>
      </c>
      <c r="M514">
        <v>4</v>
      </c>
      <c r="N514">
        <v>4</v>
      </c>
      <c r="O514" s="2">
        <v>42116</v>
      </c>
      <c r="P514">
        <v>4</v>
      </c>
      <c r="Q514">
        <v>4</v>
      </c>
      <c r="R514" t="s">
        <v>1557</v>
      </c>
      <c r="S514" t="s">
        <v>1558</v>
      </c>
      <c r="T514">
        <v>5</v>
      </c>
      <c r="U514">
        <v>1</v>
      </c>
    </row>
    <row r="515" spans="1:21" x14ac:dyDescent="0.3">
      <c r="A515">
        <v>10514</v>
      </c>
      <c r="B515" t="s">
        <v>533</v>
      </c>
      <c r="C515">
        <v>48</v>
      </c>
      <c r="D515" t="s">
        <v>1520</v>
      </c>
      <c r="E515" t="s">
        <v>1525</v>
      </c>
      <c r="F515" t="str" cm="1">
        <f t="array" ref="F515">_xlfn.IFS(
E515="Delhi","Delhi",
E515="Ahmedabad","Gujarat",
OR(E515="Mumbai",E515="Pune"),"Maharashtra",
E515="Chennai","Tamil Nadu",
E515="Hyderabad","Telangana",
E515="Kolkata","West Bengal",
E515="Bengaluru","Karnataka"
)</f>
        <v>West Bengal</v>
      </c>
      <c r="G515" t="s">
        <v>1532</v>
      </c>
      <c r="H515" t="s">
        <v>1549</v>
      </c>
      <c r="I515" t="s">
        <v>1552</v>
      </c>
      <c r="J515" t="s">
        <v>1555</v>
      </c>
      <c r="K515">
        <v>136901</v>
      </c>
      <c r="L515">
        <v>3</v>
      </c>
      <c r="M515">
        <v>8</v>
      </c>
      <c r="N515">
        <v>12</v>
      </c>
      <c r="O515" s="2">
        <v>45010</v>
      </c>
      <c r="P515">
        <v>1</v>
      </c>
      <c r="Q515">
        <v>1</v>
      </c>
      <c r="R515" t="s">
        <v>1558</v>
      </c>
      <c r="S515" t="s">
        <v>1558</v>
      </c>
      <c r="T515">
        <v>5</v>
      </c>
      <c r="U515">
        <v>3</v>
      </c>
    </row>
    <row r="516" spans="1:21" x14ac:dyDescent="0.3">
      <c r="A516">
        <v>10515</v>
      </c>
      <c r="B516" t="s">
        <v>534</v>
      </c>
      <c r="C516">
        <v>34</v>
      </c>
      <c r="D516" t="s">
        <v>1521</v>
      </c>
      <c r="E516" t="s">
        <v>1525</v>
      </c>
      <c r="F516" t="str" cm="1">
        <f t="array" ref="F516">_xlfn.IFS(
E516="Delhi","Delhi",
E516="Ahmedabad","Gujarat",
OR(E516="Mumbai",E516="Pune"),"Maharashtra",
E516="Chennai","Tamil Nadu",
E516="Hyderabad","Telangana",
E516="Kolkata","West Bengal",
E516="Bengaluru","Karnataka"
)</f>
        <v>West Bengal</v>
      </c>
      <c r="G516" t="s">
        <v>1531</v>
      </c>
      <c r="H516" t="s">
        <v>1536</v>
      </c>
      <c r="I516" t="s">
        <v>1553</v>
      </c>
      <c r="J516" t="s">
        <v>1555</v>
      </c>
      <c r="K516">
        <v>105766</v>
      </c>
      <c r="L516">
        <v>2</v>
      </c>
      <c r="M516">
        <v>0</v>
      </c>
      <c r="N516">
        <v>2</v>
      </c>
      <c r="O516" s="2">
        <v>44937</v>
      </c>
      <c r="P516">
        <v>4</v>
      </c>
      <c r="Q516">
        <v>2</v>
      </c>
      <c r="R516" t="s">
        <v>1557</v>
      </c>
      <c r="S516" t="s">
        <v>1557</v>
      </c>
      <c r="T516">
        <v>1</v>
      </c>
      <c r="U516">
        <v>3</v>
      </c>
    </row>
    <row r="517" spans="1:21" x14ac:dyDescent="0.3">
      <c r="A517">
        <v>10516</v>
      </c>
      <c r="B517" t="s">
        <v>535</v>
      </c>
      <c r="C517">
        <v>29</v>
      </c>
      <c r="D517" t="s">
        <v>1520</v>
      </c>
      <c r="E517" t="s">
        <v>1528</v>
      </c>
      <c r="F517" t="str" cm="1">
        <f t="array" ref="F517">_xlfn.IFS(
E517="Delhi","Delhi",
E517="Ahmedabad","Gujarat",
OR(E517="Mumbai",E517="Pune"),"Maharashtra",
E517="Chennai","Tamil Nadu",
E517="Hyderabad","Telangana",
E517="Kolkata","West Bengal",
E517="Bengaluru","Karnataka"
)</f>
        <v>Delhi</v>
      </c>
      <c r="G517" t="s">
        <v>1531</v>
      </c>
      <c r="H517" t="s">
        <v>1541</v>
      </c>
      <c r="I517" t="s">
        <v>1551</v>
      </c>
      <c r="J517" t="s">
        <v>1554</v>
      </c>
      <c r="K517">
        <v>152525</v>
      </c>
      <c r="L517">
        <v>1</v>
      </c>
      <c r="M517">
        <v>2</v>
      </c>
      <c r="N517">
        <v>10</v>
      </c>
      <c r="O517" s="2">
        <v>41812</v>
      </c>
      <c r="P517">
        <v>2</v>
      </c>
      <c r="Q517">
        <v>3</v>
      </c>
      <c r="R517" t="s">
        <v>1558</v>
      </c>
      <c r="S517" t="s">
        <v>1558</v>
      </c>
      <c r="T517">
        <v>6</v>
      </c>
      <c r="U517">
        <v>4</v>
      </c>
    </row>
    <row r="518" spans="1:21" x14ac:dyDescent="0.3">
      <c r="A518">
        <v>10517</v>
      </c>
      <c r="B518" t="s">
        <v>536</v>
      </c>
      <c r="C518">
        <v>27</v>
      </c>
      <c r="D518" t="s">
        <v>1520</v>
      </c>
      <c r="E518" t="s">
        <v>1522</v>
      </c>
      <c r="F518" t="str" cm="1">
        <f t="array" ref="F518">_xlfn.IFS(
E518="Delhi","Delhi",
E518="Ahmedabad","Gujarat",
OR(E518="Mumbai",E518="Pune"),"Maharashtra",
E518="Chennai","Tamil Nadu",
E518="Hyderabad","Telangana",
E518="Kolkata","West Bengal",
E518="Bengaluru","Karnataka"
)</f>
        <v>Maharashtra</v>
      </c>
      <c r="G518" t="s">
        <v>1534</v>
      </c>
      <c r="H518" t="s">
        <v>1539</v>
      </c>
      <c r="I518" t="s">
        <v>1551</v>
      </c>
      <c r="J518" t="s">
        <v>1556</v>
      </c>
      <c r="K518">
        <v>45921</v>
      </c>
      <c r="L518">
        <v>3</v>
      </c>
      <c r="M518">
        <v>4</v>
      </c>
      <c r="N518">
        <v>5</v>
      </c>
      <c r="O518" s="2">
        <v>44003</v>
      </c>
      <c r="P518">
        <v>1</v>
      </c>
      <c r="Q518">
        <v>1</v>
      </c>
      <c r="R518" t="s">
        <v>1557</v>
      </c>
      <c r="S518" t="s">
        <v>1557</v>
      </c>
      <c r="T518">
        <v>0</v>
      </c>
      <c r="U518">
        <v>3</v>
      </c>
    </row>
    <row r="519" spans="1:21" x14ac:dyDescent="0.3">
      <c r="A519">
        <v>10518</v>
      </c>
      <c r="B519" t="s">
        <v>537</v>
      </c>
      <c r="C519">
        <v>58</v>
      </c>
      <c r="D519" t="s">
        <v>1520</v>
      </c>
      <c r="E519" t="s">
        <v>1524</v>
      </c>
      <c r="F519" t="str" cm="1">
        <f t="array" ref="F519">_xlfn.IFS(
E519="Delhi","Delhi",
E519="Ahmedabad","Gujarat",
OR(E519="Mumbai",E519="Pune"),"Maharashtra",
E519="Chennai","Tamil Nadu",
E519="Hyderabad","Telangana",
E519="Kolkata","West Bengal",
E519="Bengaluru","Karnataka"
)</f>
        <v>Telangana</v>
      </c>
      <c r="G519" t="s">
        <v>1530</v>
      </c>
      <c r="H519" t="s">
        <v>1543</v>
      </c>
      <c r="I519" t="s">
        <v>1553</v>
      </c>
      <c r="J519" t="s">
        <v>1556</v>
      </c>
      <c r="K519">
        <v>50386</v>
      </c>
      <c r="L519">
        <v>2</v>
      </c>
      <c r="M519">
        <v>6</v>
      </c>
      <c r="N519">
        <v>14</v>
      </c>
      <c r="O519" s="2">
        <v>40968</v>
      </c>
      <c r="P519">
        <v>4</v>
      </c>
      <c r="Q519">
        <v>3</v>
      </c>
      <c r="R519" t="s">
        <v>1558</v>
      </c>
      <c r="S519" t="s">
        <v>1558</v>
      </c>
      <c r="T519">
        <v>2</v>
      </c>
      <c r="U519">
        <v>3</v>
      </c>
    </row>
    <row r="520" spans="1:21" x14ac:dyDescent="0.3">
      <c r="A520">
        <v>10519</v>
      </c>
      <c r="B520" t="s">
        <v>538</v>
      </c>
      <c r="C520">
        <v>44</v>
      </c>
      <c r="D520" t="s">
        <v>1521</v>
      </c>
      <c r="E520" t="s">
        <v>1522</v>
      </c>
      <c r="F520" t="str" cm="1">
        <f t="array" ref="F520">_xlfn.IFS(
E520="Delhi","Delhi",
E520="Ahmedabad","Gujarat",
OR(E520="Mumbai",E520="Pune"),"Maharashtra",
E520="Chennai","Tamil Nadu",
E520="Hyderabad","Telangana",
E520="Kolkata","West Bengal",
E520="Bengaluru","Karnataka"
)</f>
        <v>Maharashtra</v>
      </c>
      <c r="G520" t="s">
        <v>1533</v>
      </c>
      <c r="H520" t="s">
        <v>1545</v>
      </c>
      <c r="I520" t="s">
        <v>1553</v>
      </c>
      <c r="J520" t="s">
        <v>1555</v>
      </c>
      <c r="K520">
        <v>124204</v>
      </c>
      <c r="L520">
        <v>3</v>
      </c>
      <c r="M520">
        <v>19</v>
      </c>
      <c r="N520">
        <v>19</v>
      </c>
      <c r="O520" s="2">
        <v>43825</v>
      </c>
      <c r="P520">
        <v>2</v>
      </c>
      <c r="Q520">
        <v>1</v>
      </c>
      <c r="R520" t="s">
        <v>1558</v>
      </c>
      <c r="S520" t="s">
        <v>1558</v>
      </c>
      <c r="T520">
        <v>4</v>
      </c>
      <c r="U520">
        <v>1</v>
      </c>
    </row>
    <row r="521" spans="1:21" x14ac:dyDescent="0.3">
      <c r="A521">
        <v>10520</v>
      </c>
      <c r="B521" t="s">
        <v>539</v>
      </c>
      <c r="C521">
        <v>36</v>
      </c>
      <c r="D521" t="s">
        <v>1521</v>
      </c>
      <c r="E521" t="s">
        <v>1523</v>
      </c>
      <c r="F521" t="str" cm="1">
        <f t="array" ref="F521">_xlfn.IFS(
E521="Delhi","Delhi",
E521="Ahmedabad","Gujarat",
OR(E521="Mumbai",E521="Pune"),"Maharashtra",
E521="Chennai","Tamil Nadu",
E521="Hyderabad","Telangana",
E521="Kolkata","West Bengal",
E521="Bengaluru","Karnataka"
)</f>
        <v>Tamil Nadu</v>
      </c>
      <c r="G521" t="s">
        <v>1532</v>
      </c>
      <c r="H521" t="s">
        <v>1537</v>
      </c>
      <c r="I521" t="s">
        <v>1550</v>
      </c>
      <c r="J521" t="s">
        <v>1555</v>
      </c>
      <c r="K521">
        <v>143467</v>
      </c>
      <c r="L521">
        <v>2</v>
      </c>
      <c r="M521">
        <v>15</v>
      </c>
      <c r="N521">
        <v>18</v>
      </c>
      <c r="O521" s="2">
        <v>44293</v>
      </c>
      <c r="P521">
        <v>1</v>
      </c>
      <c r="Q521">
        <v>3</v>
      </c>
      <c r="R521" t="s">
        <v>1558</v>
      </c>
      <c r="S521" t="s">
        <v>1557</v>
      </c>
      <c r="T521">
        <v>5</v>
      </c>
      <c r="U521">
        <v>4</v>
      </c>
    </row>
    <row r="522" spans="1:21" x14ac:dyDescent="0.3">
      <c r="A522">
        <v>10521</v>
      </c>
      <c r="B522" t="s">
        <v>540</v>
      </c>
      <c r="C522">
        <v>52</v>
      </c>
      <c r="D522" t="s">
        <v>1521</v>
      </c>
      <c r="E522" t="s">
        <v>1526</v>
      </c>
      <c r="F522" t="str" cm="1">
        <f t="array" ref="F522">_xlfn.IFS(
E522="Delhi","Delhi",
E522="Ahmedabad","Gujarat",
OR(E522="Mumbai",E522="Pune"),"Maharashtra",
E522="Chennai","Tamil Nadu",
E522="Hyderabad","Telangana",
E522="Kolkata","West Bengal",
E522="Bengaluru","Karnataka"
)</f>
        <v>Maharashtra</v>
      </c>
      <c r="G522" t="s">
        <v>1531</v>
      </c>
      <c r="H522" t="s">
        <v>1541</v>
      </c>
      <c r="I522" t="s">
        <v>1553</v>
      </c>
      <c r="J522" t="s">
        <v>1556</v>
      </c>
      <c r="K522">
        <v>46330</v>
      </c>
      <c r="L522">
        <v>4</v>
      </c>
      <c r="M522">
        <v>11</v>
      </c>
      <c r="N522">
        <v>17</v>
      </c>
      <c r="O522" s="2">
        <v>44809</v>
      </c>
      <c r="P522">
        <v>2</v>
      </c>
      <c r="Q522">
        <v>2</v>
      </c>
      <c r="R522" t="s">
        <v>1558</v>
      </c>
      <c r="S522" t="s">
        <v>1558</v>
      </c>
      <c r="T522">
        <v>6</v>
      </c>
      <c r="U522">
        <v>1</v>
      </c>
    </row>
    <row r="523" spans="1:21" x14ac:dyDescent="0.3">
      <c r="A523">
        <v>10522</v>
      </c>
      <c r="B523" t="s">
        <v>541</v>
      </c>
      <c r="C523">
        <v>26</v>
      </c>
      <c r="D523" t="s">
        <v>1521</v>
      </c>
      <c r="E523" t="s">
        <v>1527</v>
      </c>
      <c r="F523" t="str" cm="1">
        <f t="array" ref="F523">_xlfn.IFS(
E523="Delhi","Delhi",
E523="Ahmedabad","Gujarat",
OR(E523="Mumbai",E523="Pune"),"Maharashtra",
E523="Chennai","Tamil Nadu",
E523="Hyderabad","Telangana",
E523="Kolkata","West Bengal",
E523="Bengaluru","Karnataka"
)</f>
        <v>Karnataka</v>
      </c>
      <c r="G523" t="s">
        <v>1531</v>
      </c>
      <c r="H523" t="s">
        <v>1536</v>
      </c>
      <c r="I523" t="s">
        <v>1551</v>
      </c>
      <c r="J523" t="s">
        <v>1554</v>
      </c>
      <c r="K523">
        <v>168850</v>
      </c>
      <c r="L523">
        <v>1</v>
      </c>
      <c r="M523">
        <v>7</v>
      </c>
      <c r="N523">
        <v>8</v>
      </c>
      <c r="O523" s="2">
        <v>44564</v>
      </c>
      <c r="P523">
        <v>1</v>
      </c>
      <c r="Q523">
        <v>1</v>
      </c>
      <c r="R523" t="s">
        <v>1558</v>
      </c>
      <c r="S523" t="s">
        <v>1558</v>
      </c>
      <c r="T523">
        <v>3</v>
      </c>
      <c r="U523">
        <v>1</v>
      </c>
    </row>
    <row r="524" spans="1:21" x14ac:dyDescent="0.3">
      <c r="A524">
        <v>10523</v>
      </c>
      <c r="B524" t="s">
        <v>542</v>
      </c>
      <c r="C524">
        <v>45</v>
      </c>
      <c r="D524" t="s">
        <v>1521</v>
      </c>
      <c r="E524" t="s">
        <v>1528</v>
      </c>
      <c r="F524" t="str" cm="1">
        <f t="array" ref="F524">_xlfn.IFS(
E524="Delhi","Delhi",
E524="Ahmedabad","Gujarat",
OR(E524="Mumbai",E524="Pune"),"Maharashtra",
E524="Chennai","Tamil Nadu",
E524="Hyderabad","Telangana",
E524="Kolkata","West Bengal",
E524="Bengaluru","Karnataka"
)</f>
        <v>Delhi</v>
      </c>
      <c r="G524" t="s">
        <v>1531</v>
      </c>
      <c r="H524" t="s">
        <v>1536</v>
      </c>
      <c r="I524" t="s">
        <v>1553</v>
      </c>
      <c r="J524" t="s">
        <v>1554</v>
      </c>
      <c r="K524">
        <v>82770</v>
      </c>
      <c r="L524">
        <v>2</v>
      </c>
      <c r="M524">
        <v>23</v>
      </c>
      <c r="N524">
        <v>27</v>
      </c>
      <c r="O524" s="2">
        <v>44810</v>
      </c>
      <c r="P524">
        <v>2</v>
      </c>
      <c r="Q524">
        <v>5</v>
      </c>
      <c r="R524" t="s">
        <v>1558</v>
      </c>
      <c r="S524" t="s">
        <v>1558</v>
      </c>
      <c r="T524">
        <v>6</v>
      </c>
      <c r="U524">
        <v>1</v>
      </c>
    </row>
    <row r="525" spans="1:21" x14ac:dyDescent="0.3">
      <c r="A525">
        <v>10524</v>
      </c>
      <c r="B525" t="s">
        <v>543</v>
      </c>
      <c r="C525">
        <v>45</v>
      </c>
      <c r="D525" t="s">
        <v>1521</v>
      </c>
      <c r="E525" t="s">
        <v>1523</v>
      </c>
      <c r="F525" t="str" cm="1">
        <f t="array" ref="F525">_xlfn.IFS(
E525="Delhi","Delhi",
E525="Ahmedabad","Gujarat",
OR(E525="Mumbai",E525="Pune"),"Maharashtra",
E525="Chennai","Tamil Nadu",
E525="Hyderabad","Telangana",
E525="Kolkata","West Bengal",
E525="Bengaluru","Karnataka"
)</f>
        <v>Tamil Nadu</v>
      </c>
      <c r="G525" t="s">
        <v>1533</v>
      </c>
      <c r="H525" t="s">
        <v>1546</v>
      </c>
      <c r="I525" t="s">
        <v>1551</v>
      </c>
      <c r="J525" t="s">
        <v>1555</v>
      </c>
      <c r="K525">
        <v>86175</v>
      </c>
      <c r="L525">
        <v>0</v>
      </c>
      <c r="M525">
        <v>7</v>
      </c>
      <c r="N525">
        <v>11</v>
      </c>
      <c r="O525" s="2">
        <v>41856</v>
      </c>
      <c r="P525">
        <v>3</v>
      </c>
      <c r="Q525">
        <v>2</v>
      </c>
      <c r="R525" t="s">
        <v>1557</v>
      </c>
      <c r="S525" t="s">
        <v>1557</v>
      </c>
      <c r="T525">
        <v>6</v>
      </c>
      <c r="U525">
        <v>3</v>
      </c>
    </row>
    <row r="526" spans="1:21" x14ac:dyDescent="0.3">
      <c r="A526">
        <v>10525</v>
      </c>
      <c r="B526" t="s">
        <v>544</v>
      </c>
      <c r="C526">
        <v>21</v>
      </c>
      <c r="D526" t="s">
        <v>1521</v>
      </c>
      <c r="E526" t="s">
        <v>1528</v>
      </c>
      <c r="F526" t="str" cm="1">
        <f t="array" ref="F526">_xlfn.IFS(
E526="Delhi","Delhi",
E526="Ahmedabad","Gujarat",
OR(E526="Mumbai",E526="Pune"),"Maharashtra",
E526="Chennai","Tamil Nadu",
E526="Hyderabad","Telangana",
E526="Kolkata","West Bengal",
E526="Bengaluru","Karnataka"
)</f>
        <v>Delhi</v>
      </c>
      <c r="G526" t="s">
        <v>1534</v>
      </c>
      <c r="H526" t="s">
        <v>1539</v>
      </c>
      <c r="I526" t="s">
        <v>1551</v>
      </c>
      <c r="J526" t="s">
        <v>1554</v>
      </c>
      <c r="K526">
        <v>41222</v>
      </c>
      <c r="L526">
        <v>3</v>
      </c>
      <c r="M526">
        <v>1</v>
      </c>
      <c r="N526">
        <v>3</v>
      </c>
      <c r="O526" s="2">
        <v>44379</v>
      </c>
      <c r="P526">
        <v>1</v>
      </c>
      <c r="Q526">
        <v>5</v>
      </c>
      <c r="R526" t="s">
        <v>1558</v>
      </c>
      <c r="S526" t="s">
        <v>1558</v>
      </c>
      <c r="T526">
        <v>6</v>
      </c>
      <c r="U526">
        <v>4</v>
      </c>
    </row>
    <row r="527" spans="1:21" x14ac:dyDescent="0.3">
      <c r="A527">
        <v>10526</v>
      </c>
      <c r="B527" t="s">
        <v>545</v>
      </c>
      <c r="C527">
        <v>39</v>
      </c>
      <c r="D527" t="s">
        <v>1520</v>
      </c>
      <c r="E527" t="s">
        <v>1522</v>
      </c>
      <c r="F527" t="str" cm="1">
        <f t="array" ref="F527">_xlfn.IFS(
E527="Delhi","Delhi",
E527="Ahmedabad","Gujarat",
OR(E527="Mumbai",E527="Pune"),"Maharashtra",
E527="Chennai","Tamil Nadu",
E527="Hyderabad","Telangana",
E527="Kolkata","West Bengal",
E527="Bengaluru","Karnataka"
)</f>
        <v>Maharashtra</v>
      </c>
      <c r="G527" t="s">
        <v>1533</v>
      </c>
      <c r="H527" t="s">
        <v>1545</v>
      </c>
      <c r="I527" t="s">
        <v>1552</v>
      </c>
      <c r="J527" t="s">
        <v>1556</v>
      </c>
      <c r="K527">
        <v>156028</v>
      </c>
      <c r="L527">
        <v>4</v>
      </c>
      <c r="M527">
        <v>21</v>
      </c>
      <c r="N527">
        <v>21</v>
      </c>
      <c r="O527" s="2">
        <v>42116</v>
      </c>
      <c r="P527">
        <v>1</v>
      </c>
      <c r="Q527">
        <v>3</v>
      </c>
      <c r="R527" t="s">
        <v>1558</v>
      </c>
      <c r="S527" t="s">
        <v>1558</v>
      </c>
      <c r="T527">
        <v>6</v>
      </c>
      <c r="U527">
        <v>4</v>
      </c>
    </row>
    <row r="528" spans="1:21" x14ac:dyDescent="0.3">
      <c r="A528">
        <v>10527</v>
      </c>
      <c r="B528" t="s">
        <v>546</v>
      </c>
      <c r="C528">
        <v>39</v>
      </c>
      <c r="D528" t="s">
        <v>1521</v>
      </c>
      <c r="E528" t="s">
        <v>1527</v>
      </c>
      <c r="F528" t="str" cm="1">
        <f t="array" ref="F528">_xlfn.IFS(
E528="Delhi","Delhi",
E528="Ahmedabad","Gujarat",
OR(E528="Mumbai",E528="Pune"),"Maharashtra",
E528="Chennai","Tamil Nadu",
E528="Hyderabad","Telangana",
E528="Kolkata","West Bengal",
E528="Bengaluru","Karnataka"
)</f>
        <v>Karnataka</v>
      </c>
      <c r="G528" t="s">
        <v>1531</v>
      </c>
      <c r="H528" t="s">
        <v>1536</v>
      </c>
      <c r="I528" t="s">
        <v>1550</v>
      </c>
      <c r="J528" t="s">
        <v>1554</v>
      </c>
      <c r="K528">
        <v>40417</v>
      </c>
      <c r="L528">
        <v>3</v>
      </c>
      <c r="M528">
        <v>10</v>
      </c>
      <c r="N528">
        <v>12</v>
      </c>
      <c r="O528" s="2">
        <v>42634</v>
      </c>
      <c r="P528">
        <v>4</v>
      </c>
      <c r="Q528">
        <v>3</v>
      </c>
      <c r="R528" t="s">
        <v>1558</v>
      </c>
      <c r="S528" t="s">
        <v>1558</v>
      </c>
      <c r="T528">
        <v>6</v>
      </c>
      <c r="U528">
        <v>2</v>
      </c>
    </row>
    <row r="529" spans="1:21" x14ac:dyDescent="0.3">
      <c r="A529">
        <v>10528</v>
      </c>
      <c r="B529" t="s">
        <v>547</v>
      </c>
      <c r="C529">
        <v>46</v>
      </c>
      <c r="D529" t="s">
        <v>1521</v>
      </c>
      <c r="E529" t="s">
        <v>1524</v>
      </c>
      <c r="F529" t="str" cm="1">
        <f t="array" ref="F529">_xlfn.IFS(
E529="Delhi","Delhi",
E529="Ahmedabad","Gujarat",
OR(E529="Mumbai",E529="Pune"),"Maharashtra",
E529="Chennai","Tamil Nadu",
E529="Hyderabad","Telangana",
E529="Kolkata","West Bengal",
E529="Bengaluru","Karnataka"
)</f>
        <v>Telangana</v>
      </c>
      <c r="G529" t="s">
        <v>1530</v>
      </c>
      <c r="H529" t="s">
        <v>1543</v>
      </c>
      <c r="I529" t="s">
        <v>1552</v>
      </c>
      <c r="J529" t="s">
        <v>1555</v>
      </c>
      <c r="K529">
        <v>135739</v>
      </c>
      <c r="L529">
        <v>1</v>
      </c>
      <c r="M529">
        <v>21</v>
      </c>
      <c r="N529">
        <v>28</v>
      </c>
      <c r="O529" s="2">
        <v>43762</v>
      </c>
      <c r="P529">
        <v>4</v>
      </c>
      <c r="Q529">
        <v>1</v>
      </c>
      <c r="R529" t="s">
        <v>1558</v>
      </c>
      <c r="S529" t="s">
        <v>1558</v>
      </c>
      <c r="T529">
        <v>1</v>
      </c>
      <c r="U529">
        <v>3</v>
      </c>
    </row>
    <row r="530" spans="1:21" x14ac:dyDescent="0.3">
      <c r="A530">
        <v>10529</v>
      </c>
      <c r="B530" t="s">
        <v>548</v>
      </c>
      <c r="C530">
        <v>40</v>
      </c>
      <c r="D530" t="s">
        <v>1521</v>
      </c>
      <c r="E530" t="s">
        <v>1528</v>
      </c>
      <c r="F530" t="str" cm="1">
        <f t="array" ref="F530">_xlfn.IFS(
E530="Delhi","Delhi",
E530="Ahmedabad","Gujarat",
OR(E530="Mumbai",E530="Pune"),"Maharashtra",
E530="Chennai","Tamil Nadu",
E530="Hyderabad","Telangana",
E530="Kolkata","West Bengal",
E530="Bengaluru","Karnataka"
)</f>
        <v>Delhi</v>
      </c>
      <c r="G530" t="s">
        <v>1532</v>
      </c>
      <c r="H530" t="s">
        <v>1549</v>
      </c>
      <c r="I530" t="s">
        <v>1551</v>
      </c>
      <c r="J530" t="s">
        <v>1554</v>
      </c>
      <c r="K530">
        <v>67911</v>
      </c>
      <c r="L530">
        <v>1</v>
      </c>
      <c r="M530">
        <v>18</v>
      </c>
      <c r="N530">
        <v>20</v>
      </c>
      <c r="O530" s="2">
        <v>44528</v>
      </c>
      <c r="P530">
        <v>1</v>
      </c>
      <c r="Q530">
        <v>3</v>
      </c>
      <c r="R530" t="s">
        <v>1558</v>
      </c>
      <c r="S530" t="s">
        <v>1558</v>
      </c>
      <c r="T530">
        <v>5</v>
      </c>
      <c r="U530">
        <v>1</v>
      </c>
    </row>
    <row r="531" spans="1:21" x14ac:dyDescent="0.3">
      <c r="A531">
        <v>10530</v>
      </c>
      <c r="B531" t="s">
        <v>549</v>
      </c>
      <c r="C531">
        <v>48</v>
      </c>
      <c r="D531" t="s">
        <v>1520</v>
      </c>
      <c r="E531" t="s">
        <v>1523</v>
      </c>
      <c r="F531" t="str" cm="1">
        <f t="array" ref="F531">_xlfn.IFS(
E531="Delhi","Delhi",
E531="Ahmedabad","Gujarat",
OR(E531="Mumbai",E531="Pune"),"Maharashtra",
E531="Chennai","Tamil Nadu",
E531="Hyderabad","Telangana",
E531="Kolkata","West Bengal",
E531="Bengaluru","Karnataka"
)</f>
        <v>Tamil Nadu</v>
      </c>
      <c r="G531" t="s">
        <v>1531</v>
      </c>
      <c r="H531" t="s">
        <v>1536</v>
      </c>
      <c r="I531" t="s">
        <v>1553</v>
      </c>
      <c r="J531" t="s">
        <v>1554</v>
      </c>
      <c r="K531">
        <v>39766</v>
      </c>
      <c r="L531">
        <v>3</v>
      </c>
      <c r="M531">
        <v>3</v>
      </c>
      <c r="N531">
        <v>8</v>
      </c>
      <c r="O531" s="2">
        <v>44790</v>
      </c>
      <c r="P531">
        <v>2</v>
      </c>
      <c r="Q531">
        <v>1</v>
      </c>
      <c r="R531" t="s">
        <v>1557</v>
      </c>
      <c r="S531" t="s">
        <v>1557</v>
      </c>
      <c r="T531">
        <v>0</v>
      </c>
      <c r="U531">
        <v>2</v>
      </c>
    </row>
    <row r="532" spans="1:21" x14ac:dyDescent="0.3">
      <c r="A532">
        <v>10531</v>
      </c>
      <c r="B532" t="s">
        <v>550</v>
      </c>
      <c r="C532">
        <v>40</v>
      </c>
      <c r="D532" t="s">
        <v>1520</v>
      </c>
      <c r="E532" t="s">
        <v>1524</v>
      </c>
      <c r="F532" t="str" cm="1">
        <f t="array" ref="F532">_xlfn.IFS(
E532="Delhi","Delhi",
E532="Ahmedabad","Gujarat",
OR(E532="Mumbai",E532="Pune"),"Maharashtra",
E532="Chennai","Tamil Nadu",
E532="Hyderabad","Telangana",
E532="Kolkata","West Bengal",
E532="Bengaluru","Karnataka"
)</f>
        <v>Telangana</v>
      </c>
      <c r="G532" t="s">
        <v>1534</v>
      </c>
      <c r="H532" t="s">
        <v>1544</v>
      </c>
      <c r="I532" t="s">
        <v>1553</v>
      </c>
      <c r="J532" t="s">
        <v>1556</v>
      </c>
      <c r="K532">
        <v>123401</v>
      </c>
      <c r="L532">
        <v>0</v>
      </c>
      <c r="M532">
        <v>22</v>
      </c>
      <c r="N532">
        <v>22</v>
      </c>
      <c r="O532" s="2">
        <v>44707</v>
      </c>
      <c r="P532">
        <v>1</v>
      </c>
      <c r="Q532">
        <v>1</v>
      </c>
      <c r="R532" t="s">
        <v>1558</v>
      </c>
      <c r="S532" t="s">
        <v>1558</v>
      </c>
      <c r="T532">
        <v>0</v>
      </c>
      <c r="U532">
        <v>1</v>
      </c>
    </row>
    <row r="533" spans="1:21" x14ac:dyDescent="0.3">
      <c r="A533">
        <v>10532</v>
      </c>
      <c r="B533" t="s">
        <v>551</v>
      </c>
      <c r="C533">
        <v>53</v>
      </c>
      <c r="D533" t="s">
        <v>1520</v>
      </c>
      <c r="E533" t="s">
        <v>1528</v>
      </c>
      <c r="F533" t="str" cm="1">
        <f t="array" ref="F533">_xlfn.IFS(
E533="Delhi","Delhi",
E533="Ahmedabad","Gujarat",
OR(E533="Mumbai",E533="Pune"),"Maharashtra",
E533="Chennai","Tamil Nadu",
E533="Hyderabad","Telangana",
E533="Kolkata","West Bengal",
E533="Bengaluru","Karnataka"
)</f>
        <v>Delhi</v>
      </c>
      <c r="G533" t="s">
        <v>1534</v>
      </c>
      <c r="H533" t="s">
        <v>1539</v>
      </c>
      <c r="I533" t="s">
        <v>1553</v>
      </c>
      <c r="J533" t="s">
        <v>1556</v>
      </c>
      <c r="K533">
        <v>31036</v>
      </c>
      <c r="L533">
        <v>3</v>
      </c>
      <c r="M533">
        <v>18</v>
      </c>
      <c r="N533">
        <v>25</v>
      </c>
      <c r="O533" s="2">
        <v>43151</v>
      </c>
      <c r="P533">
        <v>3</v>
      </c>
      <c r="Q533">
        <v>5</v>
      </c>
      <c r="R533" t="s">
        <v>1558</v>
      </c>
      <c r="S533" t="s">
        <v>1558</v>
      </c>
      <c r="T533">
        <v>1</v>
      </c>
      <c r="U533">
        <v>1</v>
      </c>
    </row>
    <row r="534" spans="1:21" x14ac:dyDescent="0.3">
      <c r="A534">
        <v>10533</v>
      </c>
      <c r="B534" t="s">
        <v>552</v>
      </c>
      <c r="C534">
        <v>55</v>
      </c>
      <c r="D534" t="s">
        <v>1520</v>
      </c>
      <c r="E534" t="s">
        <v>1529</v>
      </c>
      <c r="F534" t="str" cm="1">
        <f t="array" ref="F534">_xlfn.IFS(
E534="Delhi","Delhi",
E534="Ahmedabad","Gujarat",
OR(E534="Mumbai",E534="Pune"),"Maharashtra",
E534="Chennai","Tamil Nadu",
E534="Hyderabad","Telangana",
E534="Kolkata","West Bengal",
E534="Bengaluru","Karnataka"
)</f>
        <v>Gujarat</v>
      </c>
      <c r="G534" t="s">
        <v>1533</v>
      </c>
      <c r="H534" t="s">
        <v>1545</v>
      </c>
      <c r="I534" t="s">
        <v>1550</v>
      </c>
      <c r="J534" t="s">
        <v>1555</v>
      </c>
      <c r="K534">
        <v>131254</v>
      </c>
      <c r="L534">
        <v>4</v>
      </c>
      <c r="M534">
        <v>22</v>
      </c>
      <c r="N534">
        <v>22</v>
      </c>
      <c r="O534" s="2">
        <v>44134</v>
      </c>
      <c r="P534">
        <v>1</v>
      </c>
      <c r="Q534">
        <v>2</v>
      </c>
      <c r="R534" t="s">
        <v>1558</v>
      </c>
      <c r="S534" t="s">
        <v>1558</v>
      </c>
      <c r="T534">
        <v>5</v>
      </c>
      <c r="U534">
        <v>1</v>
      </c>
    </row>
    <row r="535" spans="1:21" x14ac:dyDescent="0.3">
      <c r="A535">
        <v>10534</v>
      </c>
      <c r="B535" t="s">
        <v>553</v>
      </c>
      <c r="C535">
        <v>32</v>
      </c>
      <c r="D535" t="s">
        <v>1520</v>
      </c>
      <c r="E535" t="s">
        <v>1528</v>
      </c>
      <c r="F535" t="str" cm="1">
        <f t="array" ref="F535">_xlfn.IFS(
E535="Delhi","Delhi",
E535="Ahmedabad","Gujarat",
OR(E535="Mumbai",E535="Pune"),"Maharashtra",
E535="Chennai","Tamil Nadu",
E535="Hyderabad","Telangana",
E535="Kolkata","West Bengal",
E535="Bengaluru","Karnataka"
)</f>
        <v>Delhi</v>
      </c>
      <c r="G535" t="s">
        <v>1531</v>
      </c>
      <c r="H535" t="s">
        <v>1541</v>
      </c>
      <c r="I535" t="s">
        <v>1550</v>
      </c>
      <c r="J535" t="s">
        <v>1555</v>
      </c>
      <c r="K535">
        <v>170416</v>
      </c>
      <c r="L535">
        <v>2</v>
      </c>
      <c r="M535">
        <v>7</v>
      </c>
      <c r="N535">
        <v>12</v>
      </c>
      <c r="O535" s="2">
        <v>41916</v>
      </c>
      <c r="P535">
        <v>1</v>
      </c>
      <c r="Q535">
        <v>1</v>
      </c>
      <c r="R535" t="s">
        <v>1557</v>
      </c>
      <c r="S535" t="s">
        <v>1558</v>
      </c>
      <c r="T535">
        <v>0</v>
      </c>
      <c r="U535">
        <v>3</v>
      </c>
    </row>
    <row r="536" spans="1:21" x14ac:dyDescent="0.3">
      <c r="A536">
        <v>10535</v>
      </c>
      <c r="B536" t="s">
        <v>554</v>
      </c>
      <c r="C536">
        <v>31</v>
      </c>
      <c r="D536" t="s">
        <v>1521</v>
      </c>
      <c r="E536" t="s">
        <v>1524</v>
      </c>
      <c r="F536" t="str" cm="1">
        <f t="array" ref="F536">_xlfn.IFS(
E536="Delhi","Delhi",
E536="Ahmedabad","Gujarat",
OR(E536="Mumbai",E536="Pune"),"Maharashtra",
E536="Chennai","Tamil Nadu",
E536="Hyderabad","Telangana",
E536="Kolkata","West Bengal",
E536="Bengaluru","Karnataka"
)</f>
        <v>Telangana</v>
      </c>
      <c r="G536" t="s">
        <v>1533</v>
      </c>
      <c r="H536" t="s">
        <v>1538</v>
      </c>
      <c r="I536" t="s">
        <v>1553</v>
      </c>
      <c r="J536" t="s">
        <v>1554</v>
      </c>
      <c r="K536">
        <v>25022</v>
      </c>
      <c r="L536">
        <v>4</v>
      </c>
      <c r="M536">
        <v>3</v>
      </c>
      <c r="N536">
        <v>7</v>
      </c>
      <c r="O536" s="2">
        <v>41287</v>
      </c>
      <c r="P536">
        <v>4</v>
      </c>
      <c r="Q536">
        <v>3</v>
      </c>
      <c r="R536" t="s">
        <v>1558</v>
      </c>
      <c r="S536" t="s">
        <v>1558</v>
      </c>
      <c r="T536">
        <v>4</v>
      </c>
      <c r="U536">
        <v>3</v>
      </c>
    </row>
    <row r="537" spans="1:21" x14ac:dyDescent="0.3">
      <c r="A537">
        <v>10536</v>
      </c>
      <c r="B537" t="s">
        <v>555</v>
      </c>
      <c r="C537">
        <v>53</v>
      </c>
      <c r="D537" t="s">
        <v>1520</v>
      </c>
      <c r="E537" t="s">
        <v>1527</v>
      </c>
      <c r="F537" t="str" cm="1">
        <f t="array" ref="F537">_xlfn.IFS(
E537="Delhi","Delhi",
E537="Ahmedabad","Gujarat",
OR(E537="Mumbai",E537="Pune"),"Maharashtra",
E537="Chennai","Tamil Nadu",
E537="Hyderabad","Telangana",
E537="Kolkata","West Bengal",
E537="Bengaluru","Karnataka"
)</f>
        <v>Karnataka</v>
      </c>
      <c r="G537" t="s">
        <v>1532</v>
      </c>
      <c r="H537" t="s">
        <v>1548</v>
      </c>
      <c r="I537" t="s">
        <v>1551</v>
      </c>
      <c r="J537" t="s">
        <v>1555</v>
      </c>
      <c r="K537">
        <v>50954</v>
      </c>
      <c r="L537">
        <v>4</v>
      </c>
      <c r="M537">
        <v>21</v>
      </c>
      <c r="N537">
        <v>21</v>
      </c>
      <c r="O537" s="2">
        <v>42851</v>
      </c>
      <c r="P537">
        <v>2</v>
      </c>
      <c r="Q537">
        <v>5</v>
      </c>
      <c r="R537" t="s">
        <v>1557</v>
      </c>
      <c r="S537" t="s">
        <v>1557</v>
      </c>
      <c r="T537">
        <v>2</v>
      </c>
      <c r="U537">
        <v>3</v>
      </c>
    </row>
    <row r="538" spans="1:21" x14ac:dyDescent="0.3">
      <c r="A538">
        <v>10537</v>
      </c>
      <c r="B538" t="s">
        <v>556</v>
      </c>
      <c r="C538">
        <v>48</v>
      </c>
      <c r="D538" t="s">
        <v>1520</v>
      </c>
      <c r="E538" t="s">
        <v>1529</v>
      </c>
      <c r="F538" t="str" cm="1">
        <f t="array" ref="F538">_xlfn.IFS(
E538="Delhi","Delhi",
E538="Ahmedabad","Gujarat",
OR(E538="Mumbai",E538="Pune"),"Maharashtra",
E538="Chennai","Tamil Nadu",
E538="Hyderabad","Telangana",
E538="Kolkata","West Bengal",
E538="Bengaluru","Karnataka"
)</f>
        <v>Gujarat</v>
      </c>
      <c r="G538" t="s">
        <v>1531</v>
      </c>
      <c r="H538" t="s">
        <v>1541</v>
      </c>
      <c r="I538" t="s">
        <v>1550</v>
      </c>
      <c r="J538" t="s">
        <v>1556</v>
      </c>
      <c r="K538">
        <v>169139</v>
      </c>
      <c r="L538">
        <v>3</v>
      </c>
      <c r="M538">
        <v>8</v>
      </c>
      <c r="N538">
        <v>12</v>
      </c>
      <c r="O538" s="2">
        <v>44036</v>
      </c>
      <c r="P538">
        <v>2</v>
      </c>
      <c r="Q538">
        <v>5</v>
      </c>
      <c r="R538" t="s">
        <v>1558</v>
      </c>
      <c r="S538" t="s">
        <v>1558</v>
      </c>
      <c r="T538">
        <v>1</v>
      </c>
      <c r="U538">
        <v>1</v>
      </c>
    </row>
    <row r="539" spans="1:21" x14ac:dyDescent="0.3">
      <c r="A539">
        <v>10538</v>
      </c>
      <c r="B539" t="s">
        <v>557</v>
      </c>
      <c r="C539">
        <v>33</v>
      </c>
      <c r="D539" t="s">
        <v>1521</v>
      </c>
      <c r="E539" t="s">
        <v>1525</v>
      </c>
      <c r="F539" t="str" cm="1">
        <f t="array" ref="F539">_xlfn.IFS(
E539="Delhi","Delhi",
E539="Ahmedabad","Gujarat",
OR(E539="Mumbai",E539="Pune"),"Maharashtra",
E539="Chennai","Tamil Nadu",
E539="Hyderabad","Telangana",
E539="Kolkata","West Bengal",
E539="Bengaluru","Karnataka"
)</f>
        <v>West Bengal</v>
      </c>
      <c r="G539" t="s">
        <v>1533</v>
      </c>
      <c r="H539" t="s">
        <v>1538</v>
      </c>
      <c r="I539" t="s">
        <v>1550</v>
      </c>
      <c r="J539" t="s">
        <v>1555</v>
      </c>
      <c r="K539">
        <v>172755</v>
      </c>
      <c r="L539">
        <v>1</v>
      </c>
      <c r="M539">
        <v>5</v>
      </c>
      <c r="N539">
        <v>11</v>
      </c>
      <c r="O539" s="2">
        <v>42166</v>
      </c>
      <c r="P539">
        <v>1</v>
      </c>
      <c r="Q539">
        <v>3</v>
      </c>
      <c r="R539" t="s">
        <v>1558</v>
      </c>
      <c r="S539" t="s">
        <v>1558</v>
      </c>
      <c r="T539">
        <v>0</v>
      </c>
      <c r="U539">
        <v>1</v>
      </c>
    </row>
    <row r="540" spans="1:21" x14ac:dyDescent="0.3">
      <c r="A540">
        <v>10539</v>
      </c>
      <c r="B540" t="s">
        <v>558</v>
      </c>
      <c r="C540">
        <v>25</v>
      </c>
      <c r="D540" t="s">
        <v>1521</v>
      </c>
      <c r="E540" t="s">
        <v>1524</v>
      </c>
      <c r="F540" t="str" cm="1">
        <f t="array" ref="F540">_xlfn.IFS(
E540="Delhi","Delhi",
E540="Ahmedabad","Gujarat",
OR(E540="Mumbai",E540="Pune"),"Maharashtra",
E540="Chennai","Tamil Nadu",
E540="Hyderabad","Telangana",
E540="Kolkata","West Bengal",
E540="Bengaluru","Karnataka"
)</f>
        <v>Telangana</v>
      </c>
      <c r="G540" t="s">
        <v>1532</v>
      </c>
      <c r="H540" t="s">
        <v>1537</v>
      </c>
      <c r="I540" t="s">
        <v>1550</v>
      </c>
      <c r="J540" t="s">
        <v>1554</v>
      </c>
      <c r="K540">
        <v>48324</v>
      </c>
      <c r="L540">
        <v>3</v>
      </c>
      <c r="M540">
        <v>5</v>
      </c>
      <c r="N540">
        <v>7</v>
      </c>
      <c r="O540" s="2">
        <v>43147</v>
      </c>
      <c r="P540">
        <v>2</v>
      </c>
      <c r="Q540">
        <v>4</v>
      </c>
      <c r="R540" t="s">
        <v>1557</v>
      </c>
      <c r="S540" t="s">
        <v>1558</v>
      </c>
      <c r="T540">
        <v>0</v>
      </c>
      <c r="U540">
        <v>1</v>
      </c>
    </row>
    <row r="541" spans="1:21" x14ac:dyDescent="0.3">
      <c r="A541">
        <v>10540</v>
      </c>
      <c r="B541" t="s">
        <v>559</v>
      </c>
      <c r="C541">
        <v>40</v>
      </c>
      <c r="D541" t="s">
        <v>1521</v>
      </c>
      <c r="E541" t="s">
        <v>1522</v>
      </c>
      <c r="F541" t="str" cm="1">
        <f t="array" ref="F541">_xlfn.IFS(
E541="Delhi","Delhi",
E541="Ahmedabad","Gujarat",
OR(E541="Mumbai",E541="Pune"),"Maharashtra",
E541="Chennai","Tamil Nadu",
E541="Hyderabad","Telangana",
E541="Kolkata","West Bengal",
E541="Bengaluru","Karnataka"
)</f>
        <v>Maharashtra</v>
      </c>
      <c r="G541" t="s">
        <v>1531</v>
      </c>
      <c r="H541" t="s">
        <v>1541</v>
      </c>
      <c r="I541" t="s">
        <v>1551</v>
      </c>
      <c r="J541" t="s">
        <v>1556</v>
      </c>
      <c r="K541">
        <v>50045</v>
      </c>
      <c r="L541">
        <v>3</v>
      </c>
      <c r="M541">
        <v>16</v>
      </c>
      <c r="N541">
        <v>21</v>
      </c>
      <c r="O541" s="2">
        <v>43219</v>
      </c>
      <c r="P541">
        <v>2</v>
      </c>
      <c r="Q541">
        <v>3</v>
      </c>
      <c r="R541" t="s">
        <v>1558</v>
      </c>
      <c r="S541" t="s">
        <v>1558</v>
      </c>
      <c r="T541">
        <v>6</v>
      </c>
      <c r="U541">
        <v>4</v>
      </c>
    </row>
    <row r="542" spans="1:21" x14ac:dyDescent="0.3">
      <c r="A542">
        <v>10541</v>
      </c>
      <c r="B542" t="s">
        <v>560</v>
      </c>
      <c r="C542">
        <v>29</v>
      </c>
      <c r="D542" t="s">
        <v>1521</v>
      </c>
      <c r="E542" t="s">
        <v>1524</v>
      </c>
      <c r="F542" t="str" cm="1">
        <f t="array" ref="F542">_xlfn.IFS(
E542="Delhi","Delhi",
E542="Ahmedabad","Gujarat",
OR(E542="Mumbai",E542="Pune"),"Maharashtra",
E542="Chennai","Tamil Nadu",
E542="Hyderabad","Telangana",
E542="Kolkata","West Bengal",
E542="Bengaluru","Karnataka"
)</f>
        <v>Telangana</v>
      </c>
      <c r="G542" t="s">
        <v>1534</v>
      </c>
      <c r="H542" t="s">
        <v>1539</v>
      </c>
      <c r="I542" t="s">
        <v>1550</v>
      </c>
      <c r="J542" t="s">
        <v>1555</v>
      </c>
      <c r="K542">
        <v>27489</v>
      </c>
      <c r="L542">
        <v>2</v>
      </c>
      <c r="M542">
        <v>10</v>
      </c>
      <c r="N542">
        <v>11</v>
      </c>
      <c r="O542" s="2">
        <v>42182</v>
      </c>
      <c r="P542">
        <v>2</v>
      </c>
      <c r="Q542">
        <v>5</v>
      </c>
      <c r="R542" t="s">
        <v>1558</v>
      </c>
      <c r="S542" t="s">
        <v>1558</v>
      </c>
      <c r="T542">
        <v>3</v>
      </c>
      <c r="U542">
        <v>4</v>
      </c>
    </row>
    <row r="543" spans="1:21" x14ac:dyDescent="0.3">
      <c r="A543">
        <v>10542</v>
      </c>
      <c r="B543" t="s">
        <v>561</v>
      </c>
      <c r="C543">
        <v>43</v>
      </c>
      <c r="D543" t="s">
        <v>1521</v>
      </c>
      <c r="E543" t="s">
        <v>1527</v>
      </c>
      <c r="F543" t="str" cm="1">
        <f t="array" ref="F543">_xlfn.IFS(
E543="Delhi","Delhi",
E543="Ahmedabad","Gujarat",
OR(E543="Mumbai",E543="Pune"),"Maharashtra",
E543="Chennai","Tamil Nadu",
E543="Hyderabad","Telangana",
E543="Kolkata","West Bengal",
E543="Bengaluru","Karnataka"
)</f>
        <v>Karnataka</v>
      </c>
      <c r="G543" t="s">
        <v>1531</v>
      </c>
      <c r="H543" t="s">
        <v>1536</v>
      </c>
      <c r="I543" t="s">
        <v>1552</v>
      </c>
      <c r="J543" t="s">
        <v>1555</v>
      </c>
      <c r="K543">
        <v>156656</v>
      </c>
      <c r="L543">
        <v>0</v>
      </c>
      <c r="M543">
        <v>9</v>
      </c>
      <c r="N543">
        <v>13</v>
      </c>
      <c r="O543" s="2">
        <v>44413</v>
      </c>
      <c r="P543">
        <v>3</v>
      </c>
      <c r="Q543">
        <v>4</v>
      </c>
      <c r="R543" t="s">
        <v>1558</v>
      </c>
      <c r="S543" t="s">
        <v>1558</v>
      </c>
      <c r="T543">
        <v>6</v>
      </c>
      <c r="U543">
        <v>3</v>
      </c>
    </row>
    <row r="544" spans="1:21" x14ac:dyDescent="0.3">
      <c r="A544">
        <v>10543</v>
      </c>
      <c r="B544" t="s">
        <v>562</v>
      </c>
      <c r="C544">
        <v>26</v>
      </c>
      <c r="D544" t="s">
        <v>1520</v>
      </c>
      <c r="E544" t="s">
        <v>1529</v>
      </c>
      <c r="F544" t="str" cm="1">
        <f t="array" ref="F544">_xlfn.IFS(
E544="Delhi","Delhi",
E544="Ahmedabad","Gujarat",
OR(E544="Mumbai",E544="Pune"),"Maharashtra",
E544="Chennai","Tamil Nadu",
E544="Hyderabad","Telangana",
E544="Kolkata","West Bengal",
E544="Bengaluru","Karnataka"
)</f>
        <v>Gujarat</v>
      </c>
      <c r="G544" t="s">
        <v>1530</v>
      </c>
      <c r="H544" t="s">
        <v>1543</v>
      </c>
      <c r="I544" t="s">
        <v>1550</v>
      </c>
      <c r="J544" t="s">
        <v>1556</v>
      </c>
      <c r="K544">
        <v>87924</v>
      </c>
      <c r="L544">
        <v>4</v>
      </c>
      <c r="M544">
        <v>1</v>
      </c>
      <c r="N544">
        <v>3</v>
      </c>
      <c r="O544" s="2">
        <v>41379</v>
      </c>
      <c r="P544">
        <v>2</v>
      </c>
      <c r="Q544">
        <v>4</v>
      </c>
      <c r="R544" t="s">
        <v>1557</v>
      </c>
      <c r="S544" t="s">
        <v>1558</v>
      </c>
      <c r="T544">
        <v>3</v>
      </c>
      <c r="U544">
        <v>1</v>
      </c>
    </row>
    <row r="545" spans="1:21" x14ac:dyDescent="0.3">
      <c r="A545">
        <v>10544</v>
      </c>
      <c r="B545" t="s">
        <v>563</v>
      </c>
      <c r="C545">
        <v>33</v>
      </c>
      <c r="D545" t="s">
        <v>1520</v>
      </c>
      <c r="E545" t="s">
        <v>1529</v>
      </c>
      <c r="F545" t="str" cm="1">
        <f t="array" ref="F545">_xlfn.IFS(
E545="Delhi","Delhi",
E545="Ahmedabad","Gujarat",
OR(E545="Mumbai",E545="Pune"),"Maharashtra",
E545="Chennai","Tamil Nadu",
E545="Hyderabad","Telangana",
E545="Kolkata","West Bengal",
E545="Bengaluru","Karnataka"
)</f>
        <v>Gujarat</v>
      </c>
      <c r="G545" t="s">
        <v>1534</v>
      </c>
      <c r="H545" t="s">
        <v>1540</v>
      </c>
      <c r="I545" t="s">
        <v>1551</v>
      </c>
      <c r="J545" t="s">
        <v>1555</v>
      </c>
      <c r="K545">
        <v>136405</v>
      </c>
      <c r="L545">
        <v>4</v>
      </c>
      <c r="M545">
        <v>11</v>
      </c>
      <c r="N545">
        <v>14</v>
      </c>
      <c r="O545" s="2">
        <v>45235</v>
      </c>
      <c r="P545">
        <v>2</v>
      </c>
      <c r="Q545">
        <v>2</v>
      </c>
      <c r="R545" t="s">
        <v>1558</v>
      </c>
      <c r="S545" t="s">
        <v>1557</v>
      </c>
      <c r="T545">
        <v>0</v>
      </c>
      <c r="U545">
        <v>3</v>
      </c>
    </row>
    <row r="546" spans="1:21" x14ac:dyDescent="0.3">
      <c r="A546">
        <v>10545</v>
      </c>
      <c r="B546" t="s">
        <v>564</v>
      </c>
      <c r="C546">
        <v>43</v>
      </c>
      <c r="D546" t="s">
        <v>1520</v>
      </c>
      <c r="E546" t="s">
        <v>1527</v>
      </c>
      <c r="F546" t="str" cm="1">
        <f t="array" ref="F546">_xlfn.IFS(
E546="Delhi","Delhi",
E546="Ahmedabad","Gujarat",
OR(E546="Mumbai",E546="Pune"),"Maharashtra",
E546="Chennai","Tamil Nadu",
E546="Hyderabad","Telangana",
E546="Kolkata","West Bengal",
E546="Bengaluru","Karnataka"
)</f>
        <v>Karnataka</v>
      </c>
      <c r="G546" t="s">
        <v>1531</v>
      </c>
      <c r="H546" t="s">
        <v>1541</v>
      </c>
      <c r="I546" t="s">
        <v>1550</v>
      </c>
      <c r="J546" t="s">
        <v>1556</v>
      </c>
      <c r="K546">
        <v>135814</v>
      </c>
      <c r="L546">
        <v>2</v>
      </c>
      <c r="M546">
        <v>15</v>
      </c>
      <c r="N546">
        <v>21</v>
      </c>
      <c r="O546" s="2">
        <v>42305</v>
      </c>
      <c r="P546">
        <v>4</v>
      </c>
      <c r="Q546">
        <v>3</v>
      </c>
      <c r="R546" t="s">
        <v>1558</v>
      </c>
      <c r="S546" t="s">
        <v>1558</v>
      </c>
      <c r="T546">
        <v>2</v>
      </c>
      <c r="U546">
        <v>2</v>
      </c>
    </row>
    <row r="547" spans="1:21" x14ac:dyDescent="0.3">
      <c r="A547">
        <v>10546</v>
      </c>
      <c r="B547" t="s">
        <v>565</v>
      </c>
      <c r="C547">
        <v>57</v>
      </c>
      <c r="D547" t="s">
        <v>1521</v>
      </c>
      <c r="E547" t="s">
        <v>1529</v>
      </c>
      <c r="F547" t="str" cm="1">
        <f t="array" ref="F547">_xlfn.IFS(
E547="Delhi","Delhi",
E547="Ahmedabad","Gujarat",
OR(E547="Mumbai",E547="Pune"),"Maharashtra",
E547="Chennai","Tamil Nadu",
E547="Hyderabad","Telangana",
E547="Kolkata","West Bengal",
E547="Bengaluru","Karnataka"
)</f>
        <v>Gujarat</v>
      </c>
      <c r="G547" t="s">
        <v>1530</v>
      </c>
      <c r="H547" t="s">
        <v>1543</v>
      </c>
      <c r="I547" t="s">
        <v>1550</v>
      </c>
      <c r="J547" t="s">
        <v>1556</v>
      </c>
      <c r="K547">
        <v>82006</v>
      </c>
      <c r="L547">
        <v>0</v>
      </c>
      <c r="M547">
        <v>9</v>
      </c>
      <c r="N547">
        <v>17</v>
      </c>
      <c r="O547" s="2">
        <v>41199</v>
      </c>
      <c r="P547">
        <v>4</v>
      </c>
      <c r="Q547">
        <v>3</v>
      </c>
      <c r="R547" t="s">
        <v>1558</v>
      </c>
      <c r="S547" t="s">
        <v>1558</v>
      </c>
      <c r="T547">
        <v>2</v>
      </c>
      <c r="U547">
        <v>3</v>
      </c>
    </row>
    <row r="548" spans="1:21" x14ac:dyDescent="0.3">
      <c r="A548">
        <v>10547</v>
      </c>
      <c r="B548" t="s">
        <v>566</v>
      </c>
      <c r="C548">
        <v>43</v>
      </c>
      <c r="D548" t="s">
        <v>1520</v>
      </c>
      <c r="E548" t="s">
        <v>1528</v>
      </c>
      <c r="F548" t="str" cm="1">
        <f t="array" ref="F548">_xlfn.IFS(
E548="Delhi","Delhi",
E548="Ahmedabad","Gujarat",
OR(E548="Mumbai",E548="Pune"),"Maharashtra",
E548="Chennai","Tamil Nadu",
E548="Hyderabad","Telangana",
E548="Kolkata","West Bengal",
E548="Bengaluru","Karnataka"
)</f>
        <v>Delhi</v>
      </c>
      <c r="G548" t="s">
        <v>1530</v>
      </c>
      <c r="H548" t="s">
        <v>1535</v>
      </c>
      <c r="I548" t="s">
        <v>1553</v>
      </c>
      <c r="J548" t="s">
        <v>1554</v>
      </c>
      <c r="K548">
        <v>130399</v>
      </c>
      <c r="L548">
        <v>3</v>
      </c>
      <c r="M548">
        <v>11</v>
      </c>
      <c r="N548">
        <v>11</v>
      </c>
      <c r="O548" s="2">
        <v>41739</v>
      </c>
      <c r="P548">
        <v>1</v>
      </c>
      <c r="Q548">
        <v>2</v>
      </c>
      <c r="R548" t="s">
        <v>1558</v>
      </c>
      <c r="S548" t="s">
        <v>1558</v>
      </c>
      <c r="T548">
        <v>6</v>
      </c>
      <c r="U548">
        <v>3</v>
      </c>
    </row>
    <row r="549" spans="1:21" x14ac:dyDescent="0.3">
      <c r="A549">
        <v>10548</v>
      </c>
      <c r="B549" t="s">
        <v>567</v>
      </c>
      <c r="C549">
        <v>46</v>
      </c>
      <c r="D549" t="s">
        <v>1521</v>
      </c>
      <c r="E549" t="s">
        <v>1529</v>
      </c>
      <c r="F549" t="str" cm="1">
        <f t="array" ref="F549">_xlfn.IFS(
E549="Delhi","Delhi",
E549="Ahmedabad","Gujarat",
OR(E549="Mumbai",E549="Pune"),"Maharashtra",
E549="Chennai","Tamil Nadu",
E549="Hyderabad","Telangana",
E549="Kolkata","West Bengal",
E549="Bengaluru","Karnataka"
)</f>
        <v>Gujarat</v>
      </c>
      <c r="G549" t="s">
        <v>1531</v>
      </c>
      <c r="H549" t="s">
        <v>1536</v>
      </c>
      <c r="I549" t="s">
        <v>1553</v>
      </c>
      <c r="J549" t="s">
        <v>1554</v>
      </c>
      <c r="K549">
        <v>103455</v>
      </c>
      <c r="L549">
        <v>1</v>
      </c>
      <c r="M549">
        <v>11</v>
      </c>
      <c r="N549">
        <v>17</v>
      </c>
      <c r="O549" s="2">
        <v>42401</v>
      </c>
      <c r="P549">
        <v>3</v>
      </c>
      <c r="Q549">
        <v>4</v>
      </c>
      <c r="R549" t="s">
        <v>1558</v>
      </c>
      <c r="S549" t="s">
        <v>1558</v>
      </c>
      <c r="T549">
        <v>0</v>
      </c>
      <c r="U549">
        <v>3</v>
      </c>
    </row>
    <row r="550" spans="1:21" x14ac:dyDescent="0.3">
      <c r="A550">
        <v>10549</v>
      </c>
      <c r="B550" t="s">
        <v>568</v>
      </c>
      <c r="C550">
        <v>33</v>
      </c>
      <c r="D550" t="s">
        <v>1521</v>
      </c>
      <c r="E550" t="s">
        <v>1528</v>
      </c>
      <c r="F550" t="str" cm="1">
        <f t="array" ref="F550">_xlfn.IFS(
E550="Delhi","Delhi",
E550="Ahmedabad","Gujarat",
OR(E550="Mumbai",E550="Pune"),"Maharashtra",
E550="Chennai","Tamil Nadu",
E550="Hyderabad","Telangana",
E550="Kolkata","West Bengal",
E550="Bengaluru","Karnataka"
)</f>
        <v>Delhi</v>
      </c>
      <c r="G550" t="s">
        <v>1531</v>
      </c>
      <c r="H550" t="s">
        <v>1542</v>
      </c>
      <c r="I550" t="s">
        <v>1551</v>
      </c>
      <c r="J550" t="s">
        <v>1556</v>
      </c>
      <c r="K550">
        <v>35552</v>
      </c>
      <c r="L550">
        <v>2</v>
      </c>
      <c r="M550">
        <v>4</v>
      </c>
      <c r="N550">
        <v>10</v>
      </c>
      <c r="O550" s="2">
        <v>44358</v>
      </c>
      <c r="P550">
        <v>1</v>
      </c>
      <c r="Q550">
        <v>4</v>
      </c>
      <c r="R550" t="s">
        <v>1558</v>
      </c>
      <c r="S550" t="s">
        <v>1558</v>
      </c>
      <c r="T550">
        <v>3</v>
      </c>
      <c r="U550">
        <v>4</v>
      </c>
    </row>
    <row r="551" spans="1:21" x14ac:dyDescent="0.3">
      <c r="A551">
        <v>10550</v>
      </c>
      <c r="B551" t="s">
        <v>569</v>
      </c>
      <c r="C551">
        <v>46</v>
      </c>
      <c r="D551" t="s">
        <v>1521</v>
      </c>
      <c r="E551" t="s">
        <v>1522</v>
      </c>
      <c r="F551" t="str" cm="1">
        <f t="array" ref="F551">_xlfn.IFS(
E551="Delhi","Delhi",
E551="Ahmedabad","Gujarat",
OR(E551="Mumbai",E551="Pune"),"Maharashtra",
E551="Chennai","Tamil Nadu",
E551="Hyderabad","Telangana",
E551="Kolkata","West Bengal",
E551="Bengaluru","Karnataka"
)</f>
        <v>Maharashtra</v>
      </c>
      <c r="G551" t="s">
        <v>1531</v>
      </c>
      <c r="H551" t="s">
        <v>1536</v>
      </c>
      <c r="I551" t="s">
        <v>1551</v>
      </c>
      <c r="J551" t="s">
        <v>1554</v>
      </c>
      <c r="K551">
        <v>59450</v>
      </c>
      <c r="L551">
        <v>2</v>
      </c>
      <c r="M551">
        <v>3</v>
      </c>
      <c r="N551">
        <v>4</v>
      </c>
      <c r="O551" s="2">
        <v>41082</v>
      </c>
      <c r="P551">
        <v>4</v>
      </c>
      <c r="Q551">
        <v>5</v>
      </c>
      <c r="R551" t="s">
        <v>1557</v>
      </c>
      <c r="S551" t="s">
        <v>1558</v>
      </c>
      <c r="T551">
        <v>5</v>
      </c>
      <c r="U551">
        <v>1</v>
      </c>
    </row>
    <row r="552" spans="1:21" x14ac:dyDescent="0.3">
      <c r="A552">
        <v>10551</v>
      </c>
      <c r="B552" t="s">
        <v>570</v>
      </c>
      <c r="C552">
        <v>39</v>
      </c>
      <c r="D552" t="s">
        <v>1521</v>
      </c>
      <c r="E552" t="s">
        <v>1528</v>
      </c>
      <c r="F552" t="str" cm="1">
        <f t="array" ref="F552">_xlfn.IFS(
E552="Delhi","Delhi",
E552="Ahmedabad","Gujarat",
OR(E552="Mumbai",E552="Pune"),"Maharashtra",
E552="Chennai","Tamil Nadu",
E552="Hyderabad","Telangana",
E552="Kolkata","West Bengal",
E552="Bengaluru","Karnataka"
)</f>
        <v>Delhi</v>
      </c>
      <c r="G552" t="s">
        <v>1534</v>
      </c>
      <c r="H552" t="s">
        <v>1544</v>
      </c>
      <c r="I552" t="s">
        <v>1551</v>
      </c>
      <c r="J552" t="s">
        <v>1556</v>
      </c>
      <c r="K552">
        <v>152383</v>
      </c>
      <c r="L552">
        <v>0</v>
      </c>
      <c r="M552">
        <v>2</v>
      </c>
      <c r="N552">
        <v>8</v>
      </c>
      <c r="O552" s="2">
        <v>42938</v>
      </c>
      <c r="P552">
        <v>3</v>
      </c>
      <c r="Q552">
        <v>2</v>
      </c>
      <c r="R552" t="s">
        <v>1558</v>
      </c>
      <c r="S552" t="s">
        <v>1558</v>
      </c>
      <c r="T552">
        <v>5</v>
      </c>
      <c r="U552">
        <v>4</v>
      </c>
    </row>
    <row r="553" spans="1:21" x14ac:dyDescent="0.3">
      <c r="A553">
        <v>10552</v>
      </c>
      <c r="B553" t="s">
        <v>571</v>
      </c>
      <c r="C553">
        <v>27</v>
      </c>
      <c r="D553" t="s">
        <v>1520</v>
      </c>
      <c r="E553" t="s">
        <v>1524</v>
      </c>
      <c r="F553" t="str" cm="1">
        <f t="array" ref="F553">_xlfn.IFS(
E553="Delhi","Delhi",
E553="Ahmedabad","Gujarat",
OR(E553="Mumbai",E553="Pune"),"Maharashtra",
E553="Chennai","Tamil Nadu",
E553="Hyderabad","Telangana",
E553="Kolkata","West Bengal",
E553="Bengaluru","Karnataka"
)</f>
        <v>Telangana</v>
      </c>
      <c r="G553" t="s">
        <v>1531</v>
      </c>
      <c r="H553" t="s">
        <v>1536</v>
      </c>
      <c r="I553" t="s">
        <v>1551</v>
      </c>
      <c r="J553" t="s">
        <v>1554</v>
      </c>
      <c r="K553">
        <v>74458</v>
      </c>
      <c r="L553">
        <v>3</v>
      </c>
      <c r="M553">
        <v>9</v>
      </c>
      <c r="N553">
        <v>9</v>
      </c>
      <c r="O553" s="2">
        <v>42788</v>
      </c>
      <c r="P553">
        <v>1</v>
      </c>
      <c r="Q553">
        <v>5</v>
      </c>
      <c r="R553" t="s">
        <v>1557</v>
      </c>
      <c r="S553" t="s">
        <v>1558</v>
      </c>
      <c r="T553">
        <v>1</v>
      </c>
      <c r="U553">
        <v>1</v>
      </c>
    </row>
    <row r="554" spans="1:21" x14ac:dyDescent="0.3">
      <c r="A554">
        <v>10553</v>
      </c>
      <c r="B554" t="s">
        <v>572</v>
      </c>
      <c r="C554">
        <v>47</v>
      </c>
      <c r="D554" t="s">
        <v>1521</v>
      </c>
      <c r="E554" t="s">
        <v>1522</v>
      </c>
      <c r="F554" t="str" cm="1">
        <f t="array" ref="F554">_xlfn.IFS(
E554="Delhi","Delhi",
E554="Ahmedabad","Gujarat",
OR(E554="Mumbai",E554="Pune"),"Maharashtra",
E554="Chennai","Tamil Nadu",
E554="Hyderabad","Telangana",
E554="Kolkata","West Bengal",
E554="Bengaluru","Karnataka"
)</f>
        <v>Maharashtra</v>
      </c>
      <c r="G554" t="s">
        <v>1530</v>
      </c>
      <c r="H554" t="s">
        <v>1547</v>
      </c>
      <c r="I554" t="s">
        <v>1552</v>
      </c>
      <c r="J554" t="s">
        <v>1554</v>
      </c>
      <c r="K554">
        <v>85667</v>
      </c>
      <c r="L554">
        <v>2</v>
      </c>
      <c r="M554">
        <v>7</v>
      </c>
      <c r="N554">
        <v>12</v>
      </c>
      <c r="O554" s="2">
        <v>44399</v>
      </c>
      <c r="P554">
        <v>3</v>
      </c>
      <c r="Q554">
        <v>3</v>
      </c>
      <c r="R554" t="s">
        <v>1558</v>
      </c>
      <c r="S554" t="s">
        <v>1558</v>
      </c>
      <c r="T554">
        <v>2</v>
      </c>
      <c r="U554">
        <v>4</v>
      </c>
    </row>
    <row r="555" spans="1:21" x14ac:dyDescent="0.3">
      <c r="A555">
        <v>10554</v>
      </c>
      <c r="B555" t="s">
        <v>573</v>
      </c>
      <c r="C555">
        <v>24</v>
      </c>
      <c r="D555" t="s">
        <v>1520</v>
      </c>
      <c r="E555" t="s">
        <v>1526</v>
      </c>
      <c r="F555" t="str" cm="1">
        <f t="array" ref="F555">_xlfn.IFS(
E555="Delhi","Delhi",
E555="Ahmedabad","Gujarat",
OR(E555="Mumbai",E555="Pune"),"Maharashtra",
E555="Chennai","Tamil Nadu",
E555="Hyderabad","Telangana",
E555="Kolkata","West Bengal",
E555="Bengaluru","Karnataka"
)</f>
        <v>Maharashtra</v>
      </c>
      <c r="G555" t="s">
        <v>1531</v>
      </c>
      <c r="H555" t="s">
        <v>1536</v>
      </c>
      <c r="I555" t="s">
        <v>1553</v>
      </c>
      <c r="J555" t="s">
        <v>1554</v>
      </c>
      <c r="K555">
        <v>35718</v>
      </c>
      <c r="L555">
        <v>2</v>
      </c>
      <c r="M555">
        <v>0</v>
      </c>
      <c r="N555">
        <v>0</v>
      </c>
      <c r="O555" s="2">
        <v>43543</v>
      </c>
      <c r="P555">
        <v>4</v>
      </c>
      <c r="Q555">
        <v>3</v>
      </c>
      <c r="R555" t="s">
        <v>1557</v>
      </c>
      <c r="S555" t="s">
        <v>1558</v>
      </c>
      <c r="T555">
        <v>2</v>
      </c>
      <c r="U555">
        <v>3</v>
      </c>
    </row>
    <row r="556" spans="1:21" x14ac:dyDescent="0.3">
      <c r="A556">
        <v>10555</v>
      </c>
      <c r="B556" t="s">
        <v>574</v>
      </c>
      <c r="C556">
        <v>21</v>
      </c>
      <c r="D556" t="s">
        <v>1520</v>
      </c>
      <c r="E556" t="s">
        <v>1524</v>
      </c>
      <c r="F556" t="str" cm="1">
        <f t="array" ref="F556">_xlfn.IFS(
E556="Delhi","Delhi",
E556="Ahmedabad","Gujarat",
OR(E556="Mumbai",E556="Pune"),"Maharashtra",
E556="Chennai","Tamil Nadu",
E556="Hyderabad","Telangana",
E556="Kolkata","West Bengal",
E556="Bengaluru","Karnataka"
)</f>
        <v>Telangana</v>
      </c>
      <c r="G556" t="s">
        <v>1530</v>
      </c>
      <c r="H556" t="s">
        <v>1535</v>
      </c>
      <c r="I556" t="s">
        <v>1551</v>
      </c>
      <c r="J556" t="s">
        <v>1555</v>
      </c>
      <c r="K556">
        <v>111825</v>
      </c>
      <c r="L556">
        <v>3</v>
      </c>
      <c r="M556">
        <v>2</v>
      </c>
      <c r="N556">
        <v>3</v>
      </c>
      <c r="O556" s="2">
        <v>45241</v>
      </c>
      <c r="P556">
        <v>1</v>
      </c>
      <c r="Q556">
        <v>1</v>
      </c>
      <c r="R556" t="s">
        <v>1558</v>
      </c>
      <c r="S556" t="s">
        <v>1558</v>
      </c>
      <c r="T556">
        <v>1</v>
      </c>
      <c r="U556">
        <v>1</v>
      </c>
    </row>
    <row r="557" spans="1:21" x14ac:dyDescent="0.3">
      <c r="A557">
        <v>10556</v>
      </c>
      <c r="B557" t="s">
        <v>575</v>
      </c>
      <c r="C557">
        <v>33</v>
      </c>
      <c r="D557" t="s">
        <v>1520</v>
      </c>
      <c r="E557" t="s">
        <v>1529</v>
      </c>
      <c r="F557" t="str" cm="1">
        <f t="array" ref="F557">_xlfn.IFS(
E557="Delhi","Delhi",
E557="Ahmedabad","Gujarat",
OR(E557="Mumbai",E557="Pune"),"Maharashtra",
E557="Chennai","Tamil Nadu",
E557="Hyderabad","Telangana",
E557="Kolkata","West Bengal",
E557="Bengaluru","Karnataka"
)</f>
        <v>Gujarat</v>
      </c>
      <c r="G557" t="s">
        <v>1530</v>
      </c>
      <c r="H557" t="s">
        <v>1543</v>
      </c>
      <c r="I557" t="s">
        <v>1551</v>
      </c>
      <c r="J557" t="s">
        <v>1555</v>
      </c>
      <c r="K557">
        <v>141855</v>
      </c>
      <c r="L557">
        <v>1</v>
      </c>
      <c r="M557">
        <v>3</v>
      </c>
      <c r="N557">
        <v>4</v>
      </c>
      <c r="O557" s="2">
        <v>45386</v>
      </c>
      <c r="P557">
        <v>1</v>
      </c>
      <c r="Q557">
        <v>2</v>
      </c>
      <c r="R557" t="s">
        <v>1558</v>
      </c>
      <c r="S557" t="s">
        <v>1558</v>
      </c>
      <c r="T557">
        <v>1</v>
      </c>
      <c r="U557">
        <v>4</v>
      </c>
    </row>
    <row r="558" spans="1:21" x14ac:dyDescent="0.3">
      <c r="A558">
        <v>10557</v>
      </c>
      <c r="B558" t="s">
        <v>576</v>
      </c>
      <c r="C558">
        <v>37</v>
      </c>
      <c r="D558" t="s">
        <v>1521</v>
      </c>
      <c r="E558" t="s">
        <v>1522</v>
      </c>
      <c r="F558" t="str" cm="1">
        <f t="array" ref="F558">_xlfn.IFS(
E558="Delhi","Delhi",
E558="Ahmedabad","Gujarat",
OR(E558="Mumbai",E558="Pune"),"Maharashtra",
E558="Chennai","Tamil Nadu",
E558="Hyderabad","Telangana",
E558="Kolkata","West Bengal",
E558="Bengaluru","Karnataka"
)</f>
        <v>Maharashtra</v>
      </c>
      <c r="G558" t="s">
        <v>1532</v>
      </c>
      <c r="H558" t="s">
        <v>1548</v>
      </c>
      <c r="I558" t="s">
        <v>1551</v>
      </c>
      <c r="J558" t="s">
        <v>1555</v>
      </c>
      <c r="K558">
        <v>120947</v>
      </c>
      <c r="L558">
        <v>2</v>
      </c>
      <c r="M558">
        <v>14</v>
      </c>
      <c r="N558">
        <v>15</v>
      </c>
      <c r="O558" s="2">
        <v>44481</v>
      </c>
      <c r="P558">
        <v>2</v>
      </c>
      <c r="Q558">
        <v>3</v>
      </c>
      <c r="R558" t="s">
        <v>1557</v>
      </c>
      <c r="S558" t="s">
        <v>1558</v>
      </c>
      <c r="T558">
        <v>0</v>
      </c>
      <c r="U558">
        <v>1</v>
      </c>
    </row>
    <row r="559" spans="1:21" x14ac:dyDescent="0.3">
      <c r="A559">
        <v>10558</v>
      </c>
      <c r="B559" t="s">
        <v>577</v>
      </c>
      <c r="C559">
        <v>46</v>
      </c>
      <c r="D559" t="s">
        <v>1521</v>
      </c>
      <c r="E559" t="s">
        <v>1525</v>
      </c>
      <c r="F559" t="str" cm="1">
        <f t="array" ref="F559">_xlfn.IFS(
E559="Delhi","Delhi",
E559="Ahmedabad","Gujarat",
OR(E559="Mumbai",E559="Pune"),"Maharashtra",
E559="Chennai","Tamil Nadu",
E559="Hyderabad","Telangana",
E559="Kolkata","West Bengal",
E559="Bengaluru","Karnataka"
)</f>
        <v>West Bengal</v>
      </c>
      <c r="G559" t="s">
        <v>1531</v>
      </c>
      <c r="H559" t="s">
        <v>1541</v>
      </c>
      <c r="I559" t="s">
        <v>1553</v>
      </c>
      <c r="J559" t="s">
        <v>1555</v>
      </c>
      <c r="K559">
        <v>164583</v>
      </c>
      <c r="L559">
        <v>2</v>
      </c>
      <c r="M559">
        <v>16</v>
      </c>
      <c r="N559">
        <v>17</v>
      </c>
      <c r="O559" s="2">
        <v>42264</v>
      </c>
      <c r="P559">
        <v>2</v>
      </c>
      <c r="Q559">
        <v>2</v>
      </c>
      <c r="R559" t="s">
        <v>1558</v>
      </c>
      <c r="S559" t="s">
        <v>1558</v>
      </c>
      <c r="T559">
        <v>0</v>
      </c>
      <c r="U559">
        <v>2</v>
      </c>
    </row>
    <row r="560" spans="1:21" x14ac:dyDescent="0.3">
      <c r="A560">
        <v>10559</v>
      </c>
      <c r="B560" t="s">
        <v>578</v>
      </c>
      <c r="C560">
        <v>58</v>
      </c>
      <c r="D560" t="s">
        <v>1520</v>
      </c>
      <c r="E560" t="s">
        <v>1524</v>
      </c>
      <c r="F560" t="str" cm="1">
        <f t="array" ref="F560">_xlfn.IFS(
E560="Delhi","Delhi",
E560="Ahmedabad","Gujarat",
OR(E560="Mumbai",E560="Pune"),"Maharashtra",
E560="Chennai","Tamil Nadu",
E560="Hyderabad","Telangana",
E560="Kolkata","West Bengal",
E560="Bengaluru","Karnataka"
)</f>
        <v>Telangana</v>
      </c>
      <c r="G560" t="s">
        <v>1532</v>
      </c>
      <c r="H560" t="s">
        <v>1549</v>
      </c>
      <c r="I560" t="s">
        <v>1552</v>
      </c>
      <c r="J560" t="s">
        <v>1555</v>
      </c>
      <c r="K560">
        <v>159426</v>
      </c>
      <c r="L560">
        <v>0</v>
      </c>
      <c r="M560">
        <v>14</v>
      </c>
      <c r="N560">
        <v>22</v>
      </c>
      <c r="O560" s="2">
        <v>45210</v>
      </c>
      <c r="P560">
        <v>2</v>
      </c>
      <c r="Q560">
        <v>2</v>
      </c>
      <c r="R560" t="s">
        <v>1557</v>
      </c>
      <c r="S560" t="s">
        <v>1558</v>
      </c>
      <c r="T560">
        <v>0</v>
      </c>
      <c r="U560">
        <v>2</v>
      </c>
    </row>
    <row r="561" spans="1:21" x14ac:dyDescent="0.3">
      <c r="A561">
        <v>10560</v>
      </c>
      <c r="B561" t="s">
        <v>579</v>
      </c>
      <c r="C561">
        <v>30</v>
      </c>
      <c r="D561" t="s">
        <v>1521</v>
      </c>
      <c r="E561" t="s">
        <v>1526</v>
      </c>
      <c r="F561" t="str" cm="1">
        <f t="array" ref="F561">_xlfn.IFS(
E561="Delhi","Delhi",
E561="Ahmedabad","Gujarat",
OR(E561="Mumbai",E561="Pune"),"Maharashtra",
E561="Chennai","Tamil Nadu",
E561="Hyderabad","Telangana",
E561="Kolkata","West Bengal",
E561="Bengaluru","Karnataka"
)</f>
        <v>Maharashtra</v>
      </c>
      <c r="G561" t="s">
        <v>1533</v>
      </c>
      <c r="H561" t="s">
        <v>1545</v>
      </c>
      <c r="I561" t="s">
        <v>1550</v>
      </c>
      <c r="J561" t="s">
        <v>1555</v>
      </c>
      <c r="K561">
        <v>59857</v>
      </c>
      <c r="L561">
        <v>2</v>
      </c>
      <c r="M561">
        <v>4</v>
      </c>
      <c r="N561">
        <v>4</v>
      </c>
      <c r="O561" s="2">
        <v>42948</v>
      </c>
      <c r="P561">
        <v>3</v>
      </c>
      <c r="Q561">
        <v>3</v>
      </c>
      <c r="R561" t="s">
        <v>1558</v>
      </c>
      <c r="S561" t="s">
        <v>1558</v>
      </c>
      <c r="T561">
        <v>0</v>
      </c>
      <c r="U561">
        <v>3</v>
      </c>
    </row>
    <row r="562" spans="1:21" x14ac:dyDescent="0.3">
      <c r="A562">
        <v>10561</v>
      </c>
      <c r="B562" t="s">
        <v>580</v>
      </c>
      <c r="C562">
        <v>39</v>
      </c>
      <c r="D562" t="s">
        <v>1521</v>
      </c>
      <c r="E562" t="s">
        <v>1528</v>
      </c>
      <c r="F562" t="str" cm="1">
        <f t="array" ref="F562">_xlfn.IFS(
E562="Delhi","Delhi",
E562="Ahmedabad","Gujarat",
OR(E562="Mumbai",E562="Pune"),"Maharashtra",
E562="Chennai","Tamil Nadu",
E562="Hyderabad","Telangana",
E562="Kolkata","West Bengal",
E562="Bengaluru","Karnataka"
)</f>
        <v>Delhi</v>
      </c>
      <c r="G562" t="s">
        <v>1531</v>
      </c>
      <c r="H562" t="s">
        <v>1536</v>
      </c>
      <c r="I562" t="s">
        <v>1552</v>
      </c>
      <c r="J562" t="s">
        <v>1554</v>
      </c>
      <c r="K562">
        <v>40011</v>
      </c>
      <c r="L562">
        <v>4</v>
      </c>
      <c r="M562">
        <v>20</v>
      </c>
      <c r="N562">
        <v>20</v>
      </c>
      <c r="O562" s="2">
        <v>43821</v>
      </c>
      <c r="P562">
        <v>1</v>
      </c>
      <c r="Q562">
        <v>4</v>
      </c>
      <c r="R562" t="s">
        <v>1557</v>
      </c>
      <c r="S562" t="s">
        <v>1558</v>
      </c>
      <c r="T562">
        <v>5</v>
      </c>
      <c r="U562">
        <v>3</v>
      </c>
    </row>
    <row r="563" spans="1:21" x14ac:dyDescent="0.3">
      <c r="A563">
        <v>10562</v>
      </c>
      <c r="B563" t="s">
        <v>581</v>
      </c>
      <c r="C563">
        <v>34</v>
      </c>
      <c r="D563" t="s">
        <v>1521</v>
      </c>
      <c r="E563" t="s">
        <v>1525</v>
      </c>
      <c r="F563" t="str" cm="1">
        <f t="array" ref="F563">_xlfn.IFS(
E563="Delhi","Delhi",
E563="Ahmedabad","Gujarat",
OR(E563="Mumbai",E563="Pune"),"Maharashtra",
E563="Chennai","Tamil Nadu",
E563="Hyderabad","Telangana",
E563="Kolkata","West Bengal",
E563="Bengaluru","Karnataka"
)</f>
        <v>West Bengal</v>
      </c>
      <c r="G563" t="s">
        <v>1532</v>
      </c>
      <c r="H563" t="s">
        <v>1548</v>
      </c>
      <c r="I563" t="s">
        <v>1551</v>
      </c>
      <c r="J563" t="s">
        <v>1556</v>
      </c>
      <c r="K563">
        <v>82839</v>
      </c>
      <c r="L563">
        <v>1</v>
      </c>
      <c r="M563">
        <v>10</v>
      </c>
      <c r="N563">
        <v>14</v>
      </c>
      <c r="O563" s="2">
        <v>42579</v>
      </c>
      <c r="P563">
        <v>4</v>
      </c>
      <c r="Q563">
        <v>3</v>
      </c>
      <c r="R563" t="s">
        <v>1558</v>
      </c>
      <c r="S563" t="s">
        <v>1558</v>
      </c>
      <c r="T563">
        <v>1</v>
      </c>
      <c r="U563">
        <v>4</v>
      </c>
    </row>
    <row r="564" spans="1:21" x14ac:dyDescent="0.3">
      <c r="A564">
        <v>10563</v>
      </c>
      <c r="B564" t="s">
        <v>582</v>
      </c>
      <c r="C564">
        <v>32</v>
      </c>
      <c r="D564" t="s">
        <v>1521</v>
      </c>
      <c r="E564" t="s">
        <v>1528</v>
      </c>
      <c r="F564" t="str" cm="1">
        <f t="array" ref="F564">_xlfn.IFS(
E564="Delhi","Delhi",
E564="Ahmedabad","Gujarat",
OR(E564="Mumbai",E564="Pune"),"Maharashtra",
E564="Chennai","Tamil Nadu",
E564="Hyderabad","Telangana",
E564="Kolkata","West Bengal",
E564="Bengaluru","Karnataka"
)</f>
        <v>Delhi</v>
      </c>
      <c r="G564" t="s">
        <v>1530</v>
      </c>
      <c r="H564" t="s">
        <v>1547</v>
      </c>
      <c r="I564" t="s">
        <v>1552</v>
      </c>
      <c r="J564" t="s">
        <v>1554</v>
      </c>
      <c r="K564">
        <v>73503</v>
      </c>
      <c r="L564">
        <v>2</v>
      </c>
      <c r="M564">
        <v>13</v>
      </c>
      <c r="N564">
        <v>14</v>
      </c>
      <c r="O564" s="2">
        <v>42456</v>
      </c>
      <c r="P564">
        <v>2</v>
      </c>
      <c r="Q564">
        <v>2</v>
      </c>
      <c r="R564" t="s">
        <v>1558</v>
      </c>
      <c r="S564" t="s">
        <v>1558</v>
      </c>
      <c r="T564">
        <v>6</v>
      </c>
      <c r="U564">
        <v>4</v>
      </c>
    </row>
    <row r="565" spans="1:21" x14ac:dyDescent="0.3">
      <c r="A565">
        <v>10564</v>
      </c>
      <c r="B565" t="s">
        <v>583</v>
      </c>
      <c r="C565">
        <v>25</v>
      </c>
      <c r="D565" t="s">
        <v>1520</v>
      </c>
      <c r="E565" t="s">
        <v>1526</v>
      </c>
      <c r="F565" t="str" cm="1">
        <f t="array" ref="F565">_xlfn.IFS(
E565="Delhi","Delhi",
E565="Ahmedabad","Gujarat",
OR(E565="Mumbai",E565="Pune"),"Maharashtra",
E565="Chennai","Tamil Nadu",
E565="Hyderabad","Telangana",
E565="Kolkata","West Bengal",
E565="Bengaluru","Karnataka"
)</f>
        <v>Maharashtra</v>
      </c>
      <c r="G565" t="s">
        <v>1532</v>
      </c>
      <c r="H565" t="s">
        <v>1549</v>
      </c>
      <c r="I565" t="s">
        <v>1551</v>
      </c>
      <c r="J565" t="s">
        <v>1555</v>
      </c>
      <c r="K565">
        <v>43887</v>
      </c>
      <c r="L565">
        <v>0</v>
      </c>
      <c r="M565">
        <v>6</v>
      </c>
      <c r="N565">
        <v>7</v>
      </c>
      <c r="O565" s="2">
        <v>44636</v>
      </c>
      <c r="P565">
        <v>1</v>
      </c>
      <c r="Q565">
        <v>4</v>
      </c>
      <c r="R565" t="s">
        <v>1558</v>
      </c>
      <c r="S565" t="s">
        <v>1558</v>
      </c>
      <c r="T565">
        <v>3</v>
      </c>
      <c r="U565">
        <v>1</v>
      </c>
    </row>
    <row r="566" spans="1:21" x14ac:dyDescent="0.3">
      <c r="A566">
        <v>10565</v>
      </c>
      <c r="B566" t="s">
        <v>584</v>
      </c>
      <c r="C566">
        <v>23</v>
      </c>
      <c r="D566" t="s">
        <v>1520</v>
      </c>
      <c r="E566" t="s">
        <v>1522</v>
      </c>
      <c r="F566" t="str" cm="1">
        <f t="array" ref="F566">_xlfn.IFS(
E566="Delhi","Delhi",
E566="Ahmedabad","Gujarat",
OR(E566="Mumbai",E566="Pune"),"Maharashtra",
E566="Chennai","Tamil Nadu",
E566="Hyderabad","Telangana",
E566="Kolkata","West Bengal",
E566="Bengaluru","Karnataka"
)</f>
        <v>Maharashtra</v>
      </c>
      <c r="G566" t="s">
        <v>1530</v>
      </c>
      <c r="H566" t="s">
        <v>1535</v>
      </c>
      <c r="I566" t="s">
        <v>1550</v>
      </c>
      <c r="J566" t="s">
        <v>1555</v>
      </c>
      <c r="K566">
        <v>90101</v>
      </c>
      <c r="L566">
        <v>2</v>
      </c>
      <c r="M566">
        <v>0</v>
      </c>
      <c r="N566">
        <v>4</v>
      </c>
      <c r="O566" s="2">
        <v>42077</v>
      </c>
      <c r="P566">
        <v>1</v>
      </c>
      <c r="Q566">
        <v>2</v>
      </c>
      <c r="R566" t="s">
        <v>1558</v>
      </c>
      <c r="S566" t="s">
        <v>1558</v>
      </c>
      <c r="T566">
        <v>1</v>
      </c>
      <c r="U566">
        <v>4</v>
      </c>
    </row>
    <row r="567" spans="1:21" x14ac:dyDescent="0.3">
      <c r="A567">
        <v>10566</v>
      </c>
      <c r="B567" t="s">
        <v>585</v>
      </c>
      <c r="C567">
        <v>31</v>
      </c>
      <c r="D567" t="s">
        <v>1521</v>
      </c>
      <c r="E567" t="s">
        <v>1526</v>
      </c>
      <c r="F567" t="str" cm="1">
        <f t="array" ref="F567">_xlfn.IFS(
E567="Delhi","Delhi",
E567="Ahmedabad","Gujarat",
OR(E567="Mumbai",E567="Pune"),"Maharashtra",
E567="Chennai","Tamil Nadu",
E567="Hyderabad","Telangana",
E567="Kolkata","West Bengal",
E567="Bengaluru","Karnataka"
)</f>
        <v>Maharashtra</v>
      </c>
      <c r="G567" t="s">
        <v>1532</v>
      </c>
      <c r="H567" t="s">
        <v>1537</v>
      </c>
      <c r="I567" t="s">
        <v>1550</v>
      </c>
      <c r="J567" t="s">
        <v>1554</v>
      </c>
      <c r="K567">
        <v>111967</v>
      </c>
      <c r="L567">
        <v>0</v>
      </c>
      <c r="M567">
        <v>7</v>
      </c>
      <c r="N567">
        <v>9</v>
      </c>
      <c r="O567" s="2">
        <v>42906</v>
      </c>
      <c r="P567">
        <v>3</v>
      </c>
      <c r="Q567">
        <v>1</v>
      </c>
      <c r="R567" t="s">
        <v>1557</v>
      </c>
      <c r="S567" t="s">
        <v>1558</v>
      </c>
      <c r="T567">
        <v>4</v>
      </c>
      <c r="U567">
        <v>4</v>
      </c>
    </row>
    <row r="568" spans="1:21" x14ac:dyDescent="0.3">
      <c r="A568">
        <v>10567</v>
      </c>
      <c r="B568" t="s">
        <v>586</v>
      </c>
      <c r="C568">
        <v>35</v>
      </c>
      <c r="D568" t="s">
        <v>1520</v>
      </c>
      <c r="E568" t="s">
        <v>1525</v>
      </c>
      <c r="F568" t="str" cm="1">
        <f t="array" ref="F568">_xlfn.IFS(
E568="Delhi","Delhi",
E568="Ahmedabad","Gujarat",
OR(E568="Mumbai",E568="Pune"),"Maharashtra",
E568="Chennai","Tamil Nadu",
E568="Hyderabad","Telangana",
E568="Kolkata","West Bengal",
E568="Bengaluru","Karnataka"
)</f>
        <v>West Bengal</v>
      </c>
      <c r="G568" t="s">
        <v>1531</v>
      </c>
      <c r="H568" t="s">
        <v>1542</v>
      </c>
      <c r="I568" t="s">
        <v>1550</v>
      </c>
      <c r="J568" t="s">
        <v>1556</v>
      </c>
      <c r="K568">
        <v>84421</v>
      </c>
      <c r="L568">
        <v>1</v>
      </c>
      <c r="M568">
        <v>13</v>
      </c>
      <c r="N568">
        <v>17</v>
      </c>
      <c r="O568" s="2">
        <v>42116</v>
      </c>
      <c r="P568">
        <v>1</v>
      </c>
      <c r="Q568">
        <v>2</v>
      </c>
      <c r="R568" t="s">
        <v>1558</v>
      </c>
      <c r="S568" t="s">
        <v>1558</v>
      </c>
      <c r="T568">
        <v>0</v>
      </c>
      <c r="U568">
        <v>3</v>
      </c>
    </row>
    <row r="569" spans="1:21" x14ac:dyDescent="0.3">
      <c r="A569">
        <v>10568</v>
      </c>
      <c r="B569" t="s">
        <v>587</v>
      </c>
      <c r="C569">
        <v>42</v>
      </c>
      <c r="D569" t="s">
        <v>1520</v>
      </c>
      <c r="E569" t="s">
        <v>1528</v>
      </c>
      <c r="F569" t="str" cm="1">
        <f t="array" ref="F569">_xlfn.IFS(
E569="Delhi","Delhi",
E569="Ahmedabad","Gujarat",
OR(E569="Mumbai",E569="Pune"),"Maharashtra",
E569="Chennai","Tamil Nadu",
E569="Hyderabad","Telangana",
E569="Kolkata","West Bengal",
E569="Bengaluru","Karnataka"
)</f>
        <v>Delhi</v>
      </c>
      <c r="G569" t="s">
        <v>1533</v>
      </c>
      <c r="H569" t="s">
        <v>1545</v>
      </c>
      <c r="I569" t="s">
        <v>1553</v>
      </c>
      <c r="J569" t="s">
        <v>1554</v>
      </c>
      <c r="K569">
        <v>119501</v>
      </c>
      <c r="L569">
        <v>2</v>
      </c>
      <c r="M569">
        <v>2</v>
      </c>
      <c r="N569">
        <v>2</v>
      </c>
      <c r="O569" s="2">
        <v>42146</v>
      </c>
      <c r="P569">
        <v>3</v>
      </c>
      <c r="Q569">
        <v>3</v>
      </c>
      <c r="R569" t="s">
        <v>1557</v>
      </c>
      <c r="S569" t="s">
        <v>1558</v>
      </c>
      <c r="T569">
        <v>0</v>
      </c>
      <c r="U569">
        <v>3</v>
      </c>
    </row>
    <row r="570" spans="1:21" x14ac:dyDescent="0.3">
      <c r="A570">
        <v>10569</v>
      </c>
      <c r="B570" t="s">
        <v>588</v>
      </c>
      <c r="C570">
        <v>44</v>
      </c>
      <c r="D570" t="s">
        <v>1521</v>
      </c>
      <c r="E570" t="s">
        <v>1528</v>
      </c>
      <c r="F570" t="str" cm="1">
        <f t="array" ref="F570">_xlfn.IFS(
E570="Delhi","Delhi",
E570="Ahmedabad","Gujarat",
OR(E570="Mumbai",E570="Pune"),"Maharashtra",
E570="Chennai","Tamil Nadu",
E570="Hyderabad","Telangana",
E570="Kolkata","West Bengal",
E570="Bengaluru","Karnataka"
)</f>
        <v>Delhi</v>
      </c>
      <c r="G570" t="s">
        <v>1534</v>
      </c>
      <c r="H570" t="s">
        <v>1539</v>
      </c>
      <c r="I570" t="s">
        <v>1553</v>
      </c>
      <c r="J570" t="s">
        <v>1556</v>
      </c>
      <c r="K570">
        <v>45019</v>
      </c>
      <c r="L570">
        <v>3</v>
      </c>
      <c r="M570">
        <v>25</v>
      </c>
      <c r="N570">
        <v>25</v>
      </c>
      <c r="O570" s="2">
        <v>42126</v>
      </c>
      <c r="P570">
        <v>1</v>
      </c>
      <c r="Q570">
        <v>1</v>
      </c>
      <c r="R570" t="s">
        <v>1558</v>
      </c>
      <c r="S570" t="s">
        <v>1558</v>
      </c>
      <c r="T570">
        <v>4</v>
      </c>
      <c r="U570">
        <v>4</v>
      </c>
    </row>
    <row r="571" spans="1:21" x14ac:dyDescent="0.3">
      <c r="A571">
        <v>10570</v>
      </c>
      <c r="B571" t="s">
        <v>589</v>
      </c>
      <c r="C571">
        <v>26</v>
      </c>
      <c r="D571" t="s">
        <v>1521</v>
      </c>
      <c r="E571" t="s">
        <v>1525</v>
      </c>
      <c r="F571" t="str" cm="1">
        <f t="array" ref="F571">_xlfn.IFS(
E571="Delhi","Delhi",
E571="Ahmedabad","Gujarat",
OR(E571="Mumbai",E571="Pune"),"Maharashtra",
E571="Chennai","Tamil Nadu",
E571="Hyderabad","Telangana",
E571="Kolkata","West Bengal",
E571="Bengaluru","Karnataka"
)</f>
        <v>West Bengal</v>
      </c>
      <c r="G571" t="s">
        <v>1533</v>
      </c>
      <c r="H571" t="s">
        <v>1545</v>
      </c>
      <c r="I571" t="s">
        <v>1552</v>
      </c>
      <c r="J571" t="s">
        <v>1554</v>
      </c>
      <c r="K571">
        <v>58432</v>
      </c>
      <c r="L571">
        <v>1</v>
      </c>
      <c r="M571">
        <v>2</v>
      </c>
      <c r="N571">
        <v>8</v>
      </c>
      <c r="O571" s="2">
        <v>43797</v>
      </c>
      <c r="P571">
        <v>4</v>
      </c>
      <c r="Q571">
        <v>4</v>
      </c>
      <c r="R571" t="s">
        <v>1558</v>
      </c>
      <c r="S571" t="s">
        <v>1558</v>
      </c>
      <c r="T571">
        <v>4</v>
      </c>
      <c r="U571">
        <v>4</v>
      </c>
    </row>
    <row r="572" spans="1:21" x14ac:dyDescent="0.3">
      <c r="A572">
        <v>10571</v>
      </c>
      <c r="B572" t="s">
        <v>590</v>
      </c>
      <c r="C572">
        <v>52</v>
      </c>
      <c r="D572" t="s">
        <v>1520</v>
      </c>
      <c r="E572" t="s">
        <v>1527</v>
      </c>
      <c r="F572" t="str" cm="1">
        <f t="array" ref="F572">_xlfn.IFS(
E572="Delhi","Delhi",
E572="Ahmedabad","Gujarat",
OR(E572="Mumbai",E572="Pune"),"Maharashtra",
E572="Chennai","Tamil Nadu",
E572="Hyderabad","Telangana",
E572="Kolkata","West Bengal",
E572="Bengaluru","Karnataka"
)</f>
        <v>Karnataka</v>
      </c>
      <c r="G572" t="s">
        <v>1532</v>
      </c>
      <c r="H572" t="s">
        <v>1548</v>
      </c>
      <c r="I572" t="s">
        <v>1550</v>
      </c>
      <c r="J572" t="s">
        <v>1554</v>
      </c>
      <c r="K572">
        <v>125827</v>
      </c>
      <c r="L572">
        <v>2</v>
      </c>
      <c r="M572">
        <v>2</v>
      </c>
      <c r="N572">
        <v>8</v>
      </c>
      <c r="O572" s="2">
        <v>45225</v>
      </c>
      <c r="P572">
        <v>1</v>
      </c>
      <c r="Q572">
        <v>2</v>
      </c>
      <c r="R572" t="s">
        <v>1558</v>
      </c>
      <c r="S572" t="s">
        <v>1558</v>
      </c>
      <c r="T572">
        <v>6</v>
      </c>
      <c r="U572">
        <v>1</v>
      </c>
    </row>
    <row r="573" spans="1:21" x14ac:dyDescent="0.3">
      <c r="A573">
        <v>10572</v>
      </c>
      <c r="B573" t="s">
        <v>591</v>
      </c>
      <c r="C573">
        <v>51</v>
      </c>
      <c r="D573" t="s">
        <v>1520</v>
      </c>
      <c r="E573" t="s">
        <v>1528</v>
      </c>
      <c r="F573" t="str" cm="1">
        <f t="array" ref="F573">_xlfn.IFS(
E573="Delhi","Delhi",
E573="Ahmedabad","Gujarat",
OR(E573="Mumbai",E573="Pune"),"Maharashtra",
E573="Chennai","Tamil Nadu",
E573="Hyderabad","Telangana",
E573="Kolkata","West Bengal",
E573="Bengaluru","Karnataka"
)</f>
        <v>Delhi</v>
      </c>
      <c r="G573" t="s">
        <v>1533</v>
      </c>
      <c r="H573" t="s">
        <v>1538</v>
      </c>
      <c r="I573" t="s">
        <v>1552</v>
      </c>
      <c r="J573" t="s">
        <v>1556</v>
      </c>
      <c r="K573">
        <v>53876</v>
      </c>
      <c r="L573">
        <v>1</v>
      </c>
      <c r="M573">
        <v>1</v>
      </c>
      <c r="N573">
        <v>6</v>
      </c>
      <c r="O573" s="2">
        <v>43865</v>
      </c>
      <c r="P573">
        <v>4</v>
      </c>
      <c r="Q573">
        <v>2</v>
      </c>
      <c r="R573" t="s">
        <v>1558</v>
      </c>
      <c r="S573" t="s">
        <v>1558</v>
      </c>
      <c r="T573">
        <v>1</v>
      </c>
      <c r="U573">
        <v>2</v>
      </c>
    </row>
    <row r="574" spans="1:21" x14ac:dyDescent="0.3">
      <c r="A574">
        <v>10573</v>
      </c>
      <c r="B574" t="s">
        <v>592</v>
      </c>
      <c r="C574">
        <v>29</v>
      </c>
      <c r="D574" t="s">
        <v>1520</v>
      </c>
      <c r="E574" t="s">
        <v>1526</v>
      </c>
      <c r="F574" t="str" cm="1">
        <f t="array" ref="F574">_xlfn.IFS(
E574="Delhi","Delhi",
E574="Ahmedabad","Gujarat",
OR(E574="Mumbai",E574="Pune"),"Maharashtra",
E574="Chennai","Tamil Nadu",
E574="Hyderabad","Telangana",
E574="Kolkata","West Bengal",
E574="Bengaluru","Karnataka"
)</f>
        <v>Maharashtra</v>
      </c>
      <c r="G574" t="s">
        <v>1530</v>
      </c>
      <c r="H574" t="s">
        <v>1543</v>
      </c>
      <c r="I574" t="s">
        <v>1553</v>
      </c>
      <c r="J574" t="s">
        <v>1555</v>
      </c>
      <c r="K574">
        <v>62506</v>
      </c>
      <c r="L574">
        <v>1</v>
      </c>
      <c r="M574">
        <v>6</v>
      </c>
      <c r="N574">
        <v>6</v>
      </c>
      <c r="O574" s="2">
        <v>44388</v>
      </c>
      <c r="P574">
        <v>1</v>
      </c>
      <c r="Q574">
        <v>2</v>
      </c>
      <c r="R574" t="s">
        <v>1558</v>
      </c>
      <c r="S574" t="s">
        <v>1558</v>
      </c>
      <c r="T574">
        <v>2</v>
      </c>
      <c r="U574">
        <v>2</v>
      </c>
    </row>
    <row r="575" spans="1:21" x14ac:dyDescent="0.3">
      <c r="A575">
        <v>10574</v>
      </c>
      <c r="B575" t="s">
        <v>593</v>
      </c>
      <c r="C575">
        <v>25</v>
      </c>
      <c r="D575" t="s">
        <v>1520</v>
      </c>
      <c r="E575" t="s">
        <v>1524</v>
      </c>
      <c r="F575" t="str" cm="1">
        <f t="array" ref="F575">_xlfn.IFS(
E575="Delhi","Delhi",
E575="Ahmedabad","Gujarat",
OR(E575="Mumbai",E575="Pune"),"Maharashtra",
E575="Chennai","Tamil Nadu",
E575="Hyderabad","Telangana",
E575="Kolkata","West Bengal",
E575="Bengaluru","Karnataka"
)</f>
        <v>Telangana</v>
      </c>
      <c r="G575" t="s">
        <v>1530</v>
      </c>
      <c r="H575" t="s">
        <v>1535</v>
      </c>
      <c r="I575" t="s">
        <v>1553</v>
      </c>
      <c r="J575" t="s">
        <v>1556</v>
      </c>
      <c r="K575">
        <v>174207</v>
      </c>
      <c r="L575">
        <v>2</v>
      </c>
      <c r="M575">
        <v>6</v>
      </c>
      <c r="N575">
        <v>7</v>
      </c>
      <c r="O575" s="2">
        <v>42403</v>
      </c>
      <c r="P575">
        <v>4</v>
      </c>
      <c r="Q575">
        <v>1</v>
      </c>
      <c r="R575" t="s">
        <v>1558</v>
      </c>
      <c r="S575" t="s">
        <v>1558</v>
      </c>
      <c r="T575">
        <v>2</v>
      </c>
      <c r="U575">
        <v>1</v>
      </c>
    </row>
    <row r="576" spans="1:21" x14ac:dyDescent="0.3">
      <c r="A576">
        <v>10575</v>
      </c>
      <c r="B576" t="s">
        <v>594</v>
      </c>
      <c r="C576">
        <v>23</v>
      </c>
      <c r="D576" t="s">
        <v>1520</v>
      </c>
      <c r="E576" t="s">
        <v>1529</v>
      </c>
      <c r="F576" t="str" cm="1">
        <f t="array" ref="F576">_xlfn.IFS(
E576="Delhi","Delhi",
E576="Ahmedabad","Gujarat",
OR(E576="Mumbai",E576="Pune"),"Maharashtra",
E576="Chennai","Tamil Nadu",
E576="Hyderabad","Telangana",
E576="Kolkata","West Bengal",
E576="Bengaluru","Karnataka"
)</f>
        <v>Gujarat</v>
      </c>
      <c r="G576" t="s">
        <v>1531</v>
      </c>
      <c r="H576" t="s">
        <v>1542</v>
      </c>
      <c r="I576" t="s">
        <v>1552</v>
      </c>
      <c r="J576" t="s">
        <v>1555</v>
      </c>
      <c r="K576">
        <v>156935</v>
      </c>
      <c r="L576">
        <v>4</v>
      </c>
      <c r="M576">
        <v>1</v>
      </c>
      <c r="N576">
        <v>1</v>
      </c>
      <c r="O576" s="2">
        <v>44156</v>
      </c>
      <c r="P576">
        <v>3</v>
      </c>
      <c r="Q576">
        <v>2</v>
      </c>
      <c r="R576" t="s">
        <v>1558</v>
      </c>
      <c r="S576" t="s">
        <v>1558</v>
      </c>
      <c r="T576">
        <v>3</v>
      </c>
      <c r="U576">
        <v>2</v>
      </c>
    </row>
    <row r="577" spans="1:21" x14ac:dyDescent="0.3">
      <c r="A577">
        <v>10576</v>
      </c>
      <c r="B577" t="s">
        <v>595</v>
      </c>
      <c r="C577">
        <v>54</v>
      </c>
      <c r="D577" t="s">
        <v>1521</v>
      </c>
      <c r="E577" t="s">
        <v>1528</v>
      </c>
      <c r="F577" t="str" cm="1">
        <f t="array" ref="F577">_xlfn.IFS(
E577="Delhi","Delhi",
E577="Ahmedabad","Gujarat",
OR(E577="Mumbai",E577="Pune"),"Maharashtra",
E577="Chennai","Tamil Nadu",
E577="Hyderabad","Telangana",
E577="Kolkata","West Bengal",
E577="Bengaluru","Karnataka"
)</f>
        <v>Delhi</v>
      </c>
      <c r="G577" t="s">
        <v>1533</v>
      </c>
      <c r="H577" t="s">
        <v>1545</v>
      </c>
      <c r="I577" t="s">
        <v>1550</v>
      </c>
      <c r="J577" t="s">
        <v>1555</v>
      </c>
      <c r="K577">
        <v>57802</v>
      </c>
      <c r="L577">
        <v>3</v>
      </c>
      <c r="M577">
        <v>23</v>
      </c>
      <c r="N577">
        <v>26</v>
      </c>
      <c r="O577" s="2">
        <v>44189</v>
      </c>
      <c r="P577">
        <v>4</v>
      </c>
      <c r="Q577">
        <v>3</v>
      </c>
      <c r="R577" t="s">
        <v>1558</v>
      </c>
      <c r="S577" t="s">
        <v>1558</v>
      </c>
      <c r="T577">
        <v>5</v>
      </c>
      <c r="U577">
        <v>4</v>
      </c>
    </row>
    <row r="578" spans="1:21" x14ac:dyDescent="0.3">
      <c r="A578">
        <v>10577</v>
      </c>
      <c r="B578" t="s">
        <v>596</v>
      </c>
      <c r="C578">
        <v>24</v>
      </c>
      <c r="D578" t="s">
        <v>1521</v>
      </c>
      <c r="E578" t="s">
        <v>1523</v>
      </c>
      <c r="F578" t="str" cm="1">
        <f t="array" ref="F578">_xlfn.IFS(
E578="Delhi","Delhi",
E578="Ahmedabad","Gujarat",
OR(E578="Mumbai",E578="Pune"),"Maharashtra",
E578="Chennai","Tamil Nadu",
E578="Hyderabad","Telangana",
E578="Kolkata","West Bengal",
E578="Bengaluru","Karnataka"
)</f>
        <v>Tamil Nadu</v>
      </c>
      <c r="G578" t="s">
        <v>1534</v>
      </c>
      <c r="H578" t="s">
        <v>1540</v>
      </c>
      <c r="I578" t="s">
        <v>1550</v>
      </c>
      <c r="J578" t="s">
        <v>1554</v>
      </c>
      <c r="K578">
        <v>136207</v>
      </c>
      <c r="L578">
        <v>2</v>
      </c>
      <c r="M578">
        <v>1</v>
      </c>
      <c r="N578">
        <v>5</v>
      </c>
      <c r="O578" s="2">
        <v>41797</v>
      </c>
      <c r="P578">
        <v>2</v>
      </c>
      <c r="Q578">
        <v>5</v>
      </c>
      <c r="R578" t="s">
        <v>1557</v>
      </c>
      <c r="S578" t="s">
        <v>1558</v>
      </c>
      <c r="T578">
        <v>0</v>
      </c>
      <c r="U578">
        <v>1</v>
      </c>
    </row>
    <row r="579" spans="1:21" x14ac:dyDescent="0.3">
      <c r="A579">
        <v>10578</v>
      </c>
      <c r="B579" t="s">
        <v>597</v>
      </c>
      <c r="C579">
        <v>21</v>
      </c>
      <c r="D579" t="s">
        <v>1521</v>
      </c>
      <c r="E579" t="s">
        <v>1522</v>
      </c>
      <c r="F579" t="str" cm="1">
        <f t="array" ref="F579">_xlfn.IFS(
E579="Delhi","Delhi",
E579="Ahmedabad","Gujarat",
OR(E579="Mumbai",E579="Pune"),"Maharashtra",
E579="Chennai","Tamil Nadu",
E579="Hyderabad","Telangana",
E579="Kolkata","West Bengal",
E579="Bengaluru","Karnataka"
)</f>
        <v>Maharashtra</v>
      </c>
      <c r="G579" t="s">
        <v>1531</v>
      </c>
      <c r="H579" t="s">
        <v>1541</v>
      </c>
      <c r="I579" t="s">
        <v>1553</v>
      </c>
      <c r="J579" t="s">
        <v>1554</v>
      </c>
      <c r="K579">
        <v>74215</v>
      </c>
      <c r="L579">
        <v>0</v>
      </c>
      <c r="M579">
        <v>1</v>
      </c>
      <c r="N579">
        <v>1</v>
      </c>
      <c r="O579" s="2">
        <v>42877</v>
      </c>
      <c r="P579">
        <v>3</v>
      </c>
      <c r="Q579">
        <v>1</v>
      </c>
      <c r="R579" t="s">
        <v>1557</v>
      </c>
      <c r="S579" t="s">
        <v>1558</v>
      </c>
      <c r="T579">
        <v>2</v>
      </c>
      <c r="U579">
        <v>1</v>
      </c>
    </row>
    <row r="580" spans="1:21" x14ac:dyDescent="0.3">
      <c r="A580">
        <v>10579</v>
      </c>
      <c r="B580" t="s">
        <v>598</v>
      </c>
      <c r="C580">
        <v>46</v>
      </c>
      <c r="D580" t="s">
        <v>1520</v>
      </c>
      <c r="E580" t="s">
        <v>1526</v>
      </c>
      <c r="F580" t="str" cm="1">
        <f t="array" ref="F580">_xlfn.IFS(
E580="Delhi","Delhi",
E580="Ahmedabad","Gujarat",
OR(E580="Mumbai",E580="Pune"),"Maharashtra",
E580="Chennai","Tamil Nadu",
E580="Hyderabad","Telangana",
E580="Kolkata","West Bengal",
E580="Bengaluru","Karnataka"
)</f>
        <v>Maharashtra</v>
      </c>
      <c r="G580" t="s">
        <v>1533</v>
      </c>
      <c r="H580" t="s">
        <v>1546</v>
      </c>
      <c r="I580" t="s">
        <v>1552</v>
      </c>
      <c r="J580" t="s">
        <v>1556</v>
      </c>
      <c r="K580">
        <v>107437</v>
      </c>
      <c r="L580">
        <v>4</v>
      </c>
      <c r="M580">
        <v>24</v>
      </c>
      <c r="N580">
        <v>28</v>
      </c>
      <c r="O580" s="2">
        <v>43824</v>
      </c>
      <c r="P580">
        <v>1</v>
      </c>
      <c r="Q580">
        <v>5</v>
      </c>
      <c r="R580" t="s">
        <v>1558</v>
      </c>
      <c r="S580" t="s">
        <v>1558</v>
      </c>
      <c r="T580">
        <v>6</v>
      </c>
      <c r="U580">
        <v>2</v>
      </c>
    </row>
    <row r="581" spans="1:21" x14ac:dyDescent="0.3">
      <c r="A581">
        <v>10580</v>
      </c>
      <c r="B581" t="s">
        <v>599</v>
      </c>
      <c r="C581">
        <v>45</v>
      </c>
      <c r="D581" t="s">
        <v>1521</v>
      </c>
      <c r="E581" t="s">
        <v>1526</v>
      </c>
      <c r="F581" t="str" cm="1">
        <f t="array" ref="F581">_xlfn.IFS(
E581="Delhi","Delhi",
E581="Ahmedabad","Gujarat",
OR(E581="Mumbai",E581="Pune"),"Maharashtra",
E581="Chennai","Tamil Nadu",
E581="Hyderabad","Telangana",
E581="Kolkata","West Bengal",
E581="Bengaluru","Karnataka"
)</f>
        <v>Maharashtra</v>
      </c>
      <c r="G581" t="s">
        <v>1530</v>
      </c>
      <c r="H581" t="s">
        <v>1543</v>
      </c>
      <c r="I581" t="s">
        <v>1551</v>
      </c>
      <c r="J581" t="s">
        <v>1554</v>
      </c>
      <c r="K581">
        <v>178710</v>
      </c>
      <c r="L581">
        <v>1</v>
      </c>
      <c r="M581">
        <v>1</v>
      </c>
      <c r="N581">
        <v>5</v>
      </c>
      <c r="O581" s="2">
        <v>42229</v>
      </c>
      <c r="P581">
        <v>2</v>
      </c>
      <c r="Q581">
        <v>5</v>
      </c>
      <c r="R581" t="s">
        <v>1557</v>
      </c>
      <c r="S581" t="s">
        <v>1558</v>
      </c>
      <c r="T581">
        <v>4</v>
      </c>
      <c r="U581">
        <v>3</v>
      </c>
    </row>
    <row r="582" spans="1:21" x14ac:dyDescent="0.3">
      <c r="A582">
        <v>10581</v>
      </c>
      <c r="B582" t="s">
        <v>600</v>
      </c>
      <c r="C582">
        <v>42</v>
      </c>
      <c r="D582" t="s">
        <v>1521</v>
      </c>
      <c r="E582" t="s">
        <v>1525</v>
      </c>
      <c r="F582" t="str" cm="1">
        <f t="array" ref="F582">_xlfn.IFS(
E582="Delhi","Delhi",
E582="Ahmedabad","Gujarat",
OR(E582="Mumbai",E582="Pune"),"Maharashtra",
E582="Chennai","Tamil Nadu",
E582="Hyderabad","Telangana",
E582="Kolkata","West Bengal",
E582="Bengaluru","Karnataka"
)</f>
        <v>West Bengal</v>
      </c>
      <c r="G582" t="s">
        <v>1534</v>
      </c>
      <c r="H582" t="s">
        <v>1540</v>
      </c>
      <c r="I582" t="s">
        <v>1551</v>
      </c>
      <c r="J582" t="s">
        <v>1554</v>
      </c>
      <c r="K582">
        <v>119454</v>
      </c>
      <c r="L582">
        <v>4</v>
      </c>
      <c r="M582">
        <v>19</v>
      </c>
      <c r="N582">
        <v>24</v>
      </c>
      <c r="O582" s="2">
        <v>41236</v>
      </c>
      <c r="P582">
        <v>1</v>
      </c>
      <c r="Q582">
        <v>2</v>
      </c>
      <c r="R582" t="s">
        <v>1558</v>
      </c>
      <c r="S582" t="s">
        <v>1558</v>
      </c>
      <c r="T582">
        <v>4</v>
      </c>
      <c r="U582">
        <v>4</v>
      </c>
    </row>
    <row r="583" spans="1:21" x14ac:dyDescent="0.3">
      <c r="A583">
        <v>10582</v>
      </c>
      <c r="B583" t="s">
        <v>601</v>
      </c>
      <c r="C583">
        <v>30</v>
      </c>
      <c r="D583" t="s">
        <v>1521</v>
      </c>
      <c r="E583" t="s">
        <v>1524</v>
      </c>
      <c r="F583" t="str" cm="1">
        <f t="array" ref="F583">_xlfn.IFS(
E583="Delhi","Delhi",
E583="Ahmedabad","Gujarat",
OR(E583="Mumbai",E583="Pune"),"Maharashtra",
E583="Chennai","Tamil Nadu",
E583="Hyderabad","Telangana",
E583="Kolkata","West Bengal",
E583="Bengaluru","Karnataka"
)</f>
        <v>Telangana</v>
      </c>
      <c r="G583" t="s">
        <v>1530</v>
      </c>
      <c r="H583" t="s">
        <v>1535</v>
      </c>
      <c r="I583" t="s">
        <v>1551</v>
      </c>
      <c r="J583" t="s">
        <v>1554</v>
      </c>
      <c r="K583">
        <v>168428</v>
      </c>
      <c r="L583">
        <v>2</v>
      </c>
      <c r="M583">
        <v>12</v>
      </c>
      <c r="N583">
        <v>12</v>
      </c>
      <c r="O583" s="2">
        <v>44996</v>
      </c>
      <c r="P583">
        <v>3</v>
      </c>
      <c r="Q583">
        <v>3</v>
      </c>
      <c r="R583" t="s">
        <v>1557</v>
      </c>
      <c r="S583" t="s">
        <v>1558</v>
      </c>
      <c r="T583">
        <v>0</v>
      </c>
      <c r="U583">
        <v>1</v>
      </c>
    </row>
    <row r="584" spans="1:21" x14ac:dyDescent="0.3">
      <c r="A584">
        <v>10583</v>
      </c>
      <c r="B584" t="s">
        <v>602</v>
      </c>
      <c r="C584">
        <v>50</v>
      </c>
      <c r="D584" t="s">
        <v>1521</v>
      </c>
      <c r="E584" t="s">
        <v>1529</v>
      </c>
      <c r="F584" t="str" cm="1">
        <f t="array" ref="F584">_xlfn.IFS(
E584="Delhi","Delhi",
E584="Ahmedabad","Gujarat",
OR(E584="Mumbai",E584="Pune"),"Maharashtra",
E584="Chennai","Tamil Nadu",
E584="Hyderabad","Telangana",
E584="Kolkata","West Bengal",
E584="Bengaluru","Karnataka"
)</f>
        <v>Gujarat</v>
      </c>
      <c r="G584" t="s">
        <v>1531</v>
      </c>
      <c r="H584" t="s">
        <v>1541</v>
      </c>
      <c r="I584" t="s">
        <v>1550</v>
      </c>
      <c r="J584" t="s">
        <v>1556</v>
      </c>
      <c r="K584">
        <v>149062</v>
      </c>
      <c r="L584">
        <v>2</v>
      </c>
      <c r="M584">
        <v>8</v>
      </c>
      <c r="N584">
        <v>15</v>
      </c>
      <c r="O584" s="2">
        <v>42059</v>
      </c>
      <c r="P584">
        <v>4</v>
      </c>
      <c r="Q584">
        <v>4</v>
      </c>
      <c r="R584" t="s">
        <v>1558</v>
      </c>
      <c r="S584" t="s">
        <v>1558</v>
      </c>
      <c r="T584">
        <v>6</v>
      </c>
      <c r="U584">
        <v>2</v>
      </c>
    </row>
    <row r="585" spans="1:21" x14ac:dyDescent="0.3">
      <c r="A585">
        <v>10584</v>
      </c>
      <c r="B585" t="s">
        <v>603</v>
      </c>
      <c r="C585">
        <v>53</v>
      </c>
      <c r="D585" t="s">
        <v>1521</v>
      </c>
      <c r="E585" t="s">
        <v>1522</v>
      </c>
      <c r="F585" t="str" cm="1">
        <f t="array" ref="F585">_xlfn.IFS(
E585="Delhi","Delhi",
E585="Ahmedabad","Gujarat",
OR(E585="Mumbai",E585="Pune"),"Maharashtra",
E585="Chennai","Tamil Nadu",
E585="Hyderabad","Telangana",
E585="Kolkata","West Bengal",
E585="Bengaluru","Karnataka"
)</f>
        <v>Maharashtra</v>
      </c>
      <c r="G585" t="s">
        <v>1534</v>
      </c>
      <c r="H585" t="s">
        <v>1544</v>
      </c>
      <c r="I585" t="s">
        <v>1550</v>
      </c>
      <c r="J585" t="s">
        <v>1555</v>
      </c>
      <c r="K585">
        <v>122958</v>
      </c>
      <c r="L585">
        <v>1</v>
      </c>
      <c r="M585">
        <v>2</v>
      </c>
      <c r="N585">
        <v>8</v>
      </c>
      <c r="O585" s="2">
        <v>45053</v>
      </c>
      <c r="P585">
        <v>1</v>
      </c>
      <c r="Q585">
        <v>2</v>
      </c>
      <c r="R585" t="s">
        <v>1558</v>
      </c>
      <c r="S585" t="s">
        <v>1558</v>
      </c>
      <c r="T585">
        <v>6</v>
      </c>
      <c r="U585">
        <v>1</v>
      </c>
    </row>
    <row r="586" spans="1:21" x14ac:dyDescent="0.3">
      <c r="A586">
        <v>10585</v>
      </c>
      <c r="B586" t="s">
        <v>604</v>
      </c>
      <c r="C586">
        <v>31</v>
      </c>
      <c r="D586" t="s">
        <v>1521</v>
      </c>
      <c r="E586" t="s">
        <v>1529</v>
      </c>
      <c r="F586" t="str" cm="1">
        <f t="array" ref="F586">_xlfn.IFS(
E586="Delhi","Delhi",
E586="Ahmedabad","Gujarat",
OR(E586="Mumbai",E586="Pune"),"Maharashtra",
E586="Chennai","Tamil Nadu",
E586="Hyderabad","Telangana",
E586="Kolkata","West Bengal",
E586="Bengaluru","Karnataka"
)</f>
        <v>Gujarat</v>
      </c>
      <c r="G586" t="s">
        <v>1533</v>
      </c>
      <c r="H586" t="s">
        <v>1546</v>
      </c>
      <c r="I586" t="s">
        <v>1553</v>
      </c>
      <c r="J586" t="s">
        <v>1554</v>
      </c>
      <c r="K586">
        <v>44130</v>
      </c>
      <c r="L586">
        <v>0</v>
      </c>
      <c r="M586">
        <v>3</v>
      </c>
      <c r="N586">
        <v>9</v>
      </c>
      <c r="O586" s="2">
        <v>44695</v>
      </c>
      <c r="P586">
        <v>2</v>
      </c>
      <c r="Q586">
        <v>1</v>
      </c>
      <c r="R586" t="s">
        <v>1558</v>
      </c>
      <c r="S586" t="s">
        <v>1558</v>
      </c>
      <c r="T586">
        <v>3</v>
      </c>
      <c r="U586">
        <v>4</v>
      </c>
    </row>
    <row r="587" spans="1:21" x14ac:dyDescent="0.3">
      <c r="A587">
        <v>10586</v>
      </c>
      <c r="B587" t="s">
        <v>605</v>
      </c>
      <c r="C587">
        <v>42</v>
      </c>
      <c r="D587" t="s">
        <v>1520</v>
      </c>
      <c r="E587" t="s">
        <v>1524</v>
      </c>
      <c r="F587" t="str" cm="1">
        <f t="array" ref="F587">_xlfn.IFS(
E587="Delhi","Delhi",
E587="Ahmedabad","Gujarat",
OR(E587="Mumbai",E587="Pune"),"Maharashtra",
E587="Chennai","Tamil Nadu",
E587="Hyderabad","Telangana",
E587="Kolkata","West Bengal",
E587="Bengaluru","Karnataka"
)</f>
        <v>Telangana</v>
      </c>
      <c r="G587" t="s">
        <v>1531</v>
      </c>
      <c r="H587" t="s">
        <v>1536</v>
      </c>
      <c r="I587" t="s">
        <v>1553</v>
      </c>
      <c r="J587" t="s">
        <v>1554</v>
      </c>
      <c r="K587">
        <v>108174</v>
      </c>
      <c r="L587">
        <v>4</v>
      </c>
      <c r="M587">
        <v>10</v>
      </c>
      <c r="N587">
        <v>17</v>
      </c>
      <c r="O587" s="2">
        <v>42650</v>
      </c>
      <c r="P587">
        <v>2</v>
      </c>
      <c r="Q587">
        <v>4</v>
      </c>
      <c r="R587" t="s">
        <v>1558</v>
      </c>
      <c r="S587" t="s">
        <v>1558</v>
      </c>
      <c r="T587">
        <v>1</v>
      </c>
      <c r="U587">
        <v>2</v>
      </c>
    </row>
    <row r="588" spans="1:21" x14ac:dyDescent="0.3">
      <c r="A588">
        <v>10587</v>
      </c>
      <c r="B588" t="s">
        <v>606</v>
      </c>
      <c r="C588">
        <v>23</v>
      </c>
      <c r="D588" t="s">
        <v>1521</v>
      </c>
      <c r="E588" t="s">
        <v>1522</v>
      </c>
      <c r="F588" t="str" cm="1">
        <f t="array" ref="F588">_xlfn.IFS(
E588="Delhi","Delhi",
E588="Ahmedabad","Gujarat",
OR(E588="Mumbai",E588="Pune"),"Maharashtra",
E588="Chennai","Tamil Nadu",
E588="Hyderabad","Telangana",
E588="Kolkata","West Bengal",
E588="Bengaluru","Karnataka"
)</f>
        <v>Maharashtra</v>
      </c>
      <c r="G588" t="s">
        <v>1533</v>
      </c>
      <c r="H588" t="s">
        <v>1538</v>
      </c>
      <c r="I588" t="s">
        <v>1553</v>
      </c>
      <c r="J588" t="s">
        <v>1556</v>
      </c>
      <c r="K588">
        <v>41357</v>
      </c>
      <c r="L588">
        <v>2</v>
      </c>
      <c r="M588">
        <v>2</v>
      </c>
      <c r="N588">
        <v>5</v>
      </c>
      <c r="O588" s="2">
        <v>44787</v>
      </c>
      <c r="P588">
        <v>2</v>
      </c>
      <c r="Q588">
        <v>1</v>
      </c>
      <c r="R588" t="s">
        <v>1557</v>
      </c>
      <c r="S588" t="s">
        <v>1557</v>
      </c>
      <c r="T588">
        <v>1</v>
      </c>
      <c r="U588">
        <v>1</v>
      </c>
    </row>
    <row r="589" spans="1:21" x14ac:dyDescent="0.3">
      <c r="A589">
        <v>10588</v>
      </c>
      <c r="B589" t="s">
        <v>607</v>
      </c>
      <c r="C589">
        <v>26</v>
      </c>
      <c r="D589" t="s">
        <v>1521</v>
      </c>
      <c r="E589" t="s">
        <v>1522</v>
      </c>
      <c r="F589" t="str" cm="1">
        <f t="array" ref="F589">_xlfn.IFS(
E589="Delhi","Delhi",
E589="Ahmedabad","Gujarat",
OR(E589="Mumbai",E589="Pune"),"Maharashtra",
E589="Chennai","Tamil Nadu",
E589="Hyderabad","Telangana",
E589="Kolkata","West Bengal",
E589="Bengaluru","Karnataka"
)</f>
        <v>Maharashtra</v>
      </c>
      <c r="G589" t="s">
        <v>1533</v>
      </c>
      <c r="H589" t="s">
        <v>1546</v>
      </c>
      <c r="I589" t="s">
        <v>1550</v>
      </c>
      <c r="J589" t="s">
        <v>1556</v>
      </c>
      <c r="K589">
        <v>143337</v>
      </c>
      <c r="L589">
        <v>2</v>
      </c>
      <c r="M589">
        <v>6</v>
      </c>
      <c r="N589">
        <v>8</v>
      </c>
      <c r="O589" s="2">
        <v>42662</v>
      </c>
      <c r="P589">
        <v>3</v>
      </c>
      <c r="Q589">
        <v>2</v>
      </c>
      <c r="R589" t="s">
        <v>1558</v>
      </c>
      <c r="S589" t="s">
        <v>1558</v>
      </c>
      <c r="T589">
        <v>1</v>
      </c>
      <c r="U589">
        <v>3</v>
      </c>
    </row>
    <row r="590" spans="1:21" x14ac:dyDescent="0.3">
      <c r="A590">
        <v>10589</v>
      </c>
      <c r="B590" t="s">
        <v>608</v>
      </c>
      <c r="C590">
        <v>51</v>
      </c>
      <c r="D590" t="s">
        <v>1520</v>
      </c>
      <c r="E590" t="s">
        <v>1527</v>
      </c>
      <c r="F590" t="str" cm="1">
        <f t="array" ref="F590">_xlfn.IFS(
E590="Delhi","Delhi",
E590="Ahmedabad","Gujarat",
OR(E590="Mumbai",E590="Pune"),"Maharashtra",
E590="Chennai","Tamil Nadu",
E590="Hyderabad","Telangana",
E590="Kolkata","West Bengal",
E590="Bengaluru","Karnataka"
)</f>
        <v>Karnataka</v>
      </c>
      <c r="G590" t="s">
        <v>1534</v>
      </c>
      <c r="H590" t="s">
        <v>1544</v>
      </c>
      <c r="I590" t="s">
        <v>1550</v>
      </c>
      <c r="J590" t="s">
        <v>1555</v>
      </c>
      <c r="K590">
        <v>139500</v>
      </c>
      <c r="L590">
        <v>4</v>
      </c>
      <c r="M590">
        <v>11</v>
      </c>
      <c r="N590">
        <v>17</v>
      </c>
      <c r="O590" s="2">
        <v>40990</v>
      </c>
      <c r="P590">
        <v>2</v>
      </c>
      <c r="Q590">
        <v>3</v>
      </c>
      <c r="R590" t="s">
        <v>1558</v>
      </c>
      <c r="S590" t="s">
        <v>1558</v>
      </c>
      <c r="T590">
        <v>5</v>
      </c>
      <c r="U590">
        <v>3</v>
      </c>
    </row>
    <row r="591" spans="1:21" x14ac:dyDescent="0.3">
      <c r="A591">
        <v>10590</v>
      </c>
      <c r="B591" t="s">
        <v>609</v>
      </c>
      <c r="C591">
        <v>50</v>
      </c>
      <c r="D591" t="s">
        <v>1520</v>
      </c>
      <c r="E591" t="s">
        <v>1529</v>
      </c>
      <c r="F591" t="str" cm="1">
        <f t="array" ref="F591">_xlfn.IFS(
E591="Delhi","Delhi",
E591="Ahmedabad","Gujarat",
OR(E591="Mumbai",E591="Pune"),"Maharashtra",
E591="Chennai","Tamil Nadu",
E591="Hyderabad","Telangana",
E591="Kolkata","West Bengal",
E591="Bengaluru","Karnataka"
)</f>
        <v>Gujarat</v>
      </c>
      <c r="G591" t="s">
        <v>1530</v>
      </c>
      <c r="H591" t="s">
        <v>1535</v>
      </c>
      <c r="I591" t="s">
        <v>1551</v>
      </c>
      <c r="J591" t="s">
        <v>1555</v>
      </c>
      <c r="K591">
        <v>155926</v>
      </c>
      <c r="L591">
        <v>3</v>
      </c>
      <c r="M591">
        <v>10</v>
      </c>
      <c r="N591">
        <v>11</v>
      </c>
      <c r="O591" s="2">
        <v>44238</v>
      </c>
      <c r="P591">
        <v>1</v>
      </c>
      <c r="Q591">
        <v>1</v>
      </c>
      <c r="R591" t="s">
        <v>1557</v>
      </c>
      <c r="S591" t="s">
        <v>1558</v>
      </c>
      <c r="T591">
        <v>1</v>
      </c>
      <c r="U591">
        <v>2</v>
      </c>
    </row>
    <row r="592" spans="1:21" x14ac:dyDescent="0.3">
      <c r="A592">
        <v>10591</v>
      </c>
      <c r="B592" t="s">
        <v>610</v>
      </c>
      <c r="C592">
        <v>55</v>
      </c>
      <c r="D592" t="s">
        <v>1520</v>
      </c>
      <c r="E592" t="s">
        <v>1522</v>
      </c>
      <c r="F592" t="str" cm="1">
        <f t="array" ref="F592">_xlfn.IFS(
E592="Delhi","Delhi",
E592="Ahmedabad","Gujarat",
OR(E592="Mumbai",E592="Pune"),"Maharashtra",
E592="Chennai","Tamil Nadu",
E592="Hyderabad","Telangana",
E592="Kolkata","West Bengal",
E592="Bengaluru","Karnataka"
)</f>
        <v>Maharashtra</v>
      </c>
      <c r="G592" t="s">
        <v>1534</v>
      </c>
      <c r="H592" t="s">
        <v>1539</v>
      </c>
      <c r="I592" t="s">
        <v>1552</v>
      </c>
      <c r="J592" t="s">
        <v>1556</v>
      </c>
      <c r="K592">
        <v>123974</v>
      </c>
      <c r="L592">
        <v>0</v>
      </c>
      <c r="M592">
        <v>6</v>
      </c>
      <c r="N592">
        <v>11</v>
      </c>
      <c r="O592" s="2">
        <v>42627</v>
      </c>
      <c r="P592">
        <v>3</v>
      </c>
      <c r="Q592">
        <v>3</v>
      </c>
      <c r="R592" t="s">
        <v>1558</v>
      </c>
      <c r="S592" t="s">
        <v>1558</v>
      </c>
      <c r="T592">
        <v>4</v>
      </c>
      <c r="U592">
        <v>1</v>
      </c>
    </row>
    <row r="593" spans="1:21" x14ac:dyDescent="0.3">
      <c r="A593">
        <v>10592</v>
      </c>
      <c r="B593" t="s">
        <v>611</v>
      </c>
      <c r="C593">
        <v>50</v>
      </c>
      <c r="D593" t="s">
        <v>1521</v>
      </c>
      <c r="E593" t="s">
        <v>1523</v>
      </c>
      <c r="F593" t="str" cm="1">
        <f t="array" ref="F593">_xlfn.IFS(
E593="Delhi","Delhi",
E593="Ahmedabad","Gujarat",
OR(E593="Mumbai",E593="Pune"),"Maharashtra",
E593="Chennai","Tamil Nadu",
E593="Hyderabad","Telangana",
E593="Kolkata","West Bengal",
E593="Bengaluru","Karnataka"
)</f>
        <v>Tamil Nadu</v>
      </c>
      <c r="G593" t="s">
        <v>1534</v>
      </c>
      <c r="H593" t="s">
        <v>1539</v>
      </c>
      <c r="I593" t="s">
        <v>1550</v>
      </c>
      <c r="J593" t="s">
        <v>1554</v>
      </c>
      <c r="K593">
        <v>132580</v>
      </c>
      <c r="L593">
        <v>3</v>
      </c>
      <c r="M593">
        <v>11</v>
      </c>
      <c r="N593">
        <v>16</v>
      </c>
      <c r="O593" s="2">
        <v>45352</v>
      </c>
      <c r="P593">
        <v>4</v>
      </c>
      <c r="Q593">
        <v>3</v>
      </c>
      <c r="R593" t="s">
        <v>1558</v>
      </c>
      <c r="S593" t="s">
        <v>1558</v>
      </c>
      <c r="T593">
        <v>1</v>
      </c>
      <c r="U593">
        <v>2</v>
      </c>
    </row>
    <row r="594" spans="1:21" x14ac:dyDescent="0.3">
      <c r="A594">
        <v>10593</v>
      </c>
      <c r="B594" t="s">
        <v>612</v>
      </c>
      <c r="C594">
        <v>45</v>
      </c>
      <c r="D594" t="s">
        <v>1521</v>
      </c>
      <c r="E594" t="s">
        <v>1526</v>
      </c>
      <c r="F594" t="str" cm="1">
        <f t="array" ref="F594">_xlfn.IFS(
E594="Delhi","Delhi",
E594="Ahmedabad","Gujarat",
OR(E594="Mumbai",E594="Pune"),"Maharashtra",
E594="Chennai","Tamil Nadu",
E594="Hyderabad","Telangana",
E594="Kolkata","West Bengal",
E594="Bengaluru","Karnataka"
)</f>
        <v>Maharashtra</v>
      </c>
      <c r="G594" t="s">
        <v>1532</v>
      </c>
      <c r="H594" t="s">
        <v>1537</v>
      </c>
      <c r="I594" t="s">
        <v>1550</v>
      </c>
      <c r="J594" t="s">
        <v>1555</v>
      </c>
      <c r="K594">
        <v>139686</v>
      </c>
      <c r="L594">
        <v>0</v>
      </c>
      <c r="M594">
        <v>20</v>
      </c>
      <c r="N594">
        <v>24</v>
      </c>
      <c r="O594" s="2">
        <v>41721</v>
      </c>
      <c r="P594">
        <v>4</v>
      </c>
      <c r="Q594">
        <v>1</v>
      </c>
      <c r="R594" t="s">
        <v>1558</v>
      </c>
      <c r="S594" t="s">
        <v>1558</v>
      </c>
      <c r="T594">
        <v>3</v>
      </c>
      <c r="U594">
        <v>1</v>
      </c>
    </row>
    <row r="595" spans="1:21" x14ac:dyDescent="0.3">
      <c r="A595">
        <v>10594</v>
      </c>
      <c r="B595" t="s">
        <v>613</v>
      </c>
      <c r="C595">
        <v>58</v>
      </c>
      <c r="D595" t="s">
        <v>1520</v>
      </c>
      <c r="E595" t="s">
        <v>1526</v>
      </c>
      <c r="F595" t="str" cm="1">
        <f t="array" ref="F595">_xlfn.IFS(
E595="Delhi","Delhi",
E595="Ahmedabad","Gujarat",
OR(E595="Mumbai",E595="Pune"),"Maharashtra",
E595="Chennai","Tamil Nadu",
E595="Hyderabad","Telangana",
E595="Kolkata","West Bengal",
E595="Bengaluru","Karnataka"
)</f>
        <v>Maharashtra</v>
      </c>
      <c r="G595" t="s">
        <v>1534</v>
      </c>
      <c r="H595" t="s">
        <v>1539</v>
      </c>
      <c r="I595" t="s">
        <v>1551</v>
      </c>
      <c r="J595" t="s">
        <v>1556</v>
      </c>
      <c r="K595">
        <v>100996</v>
      </c>
      <c r="L595">
        <v>0</v>
      </c>
      <c r="M595">
        <v>13</v>
      </c>
      <c r="N595">
        <v>16</v>
      </c>
      <c r="O595" s="2">
        <v>42734</v>
      </c>
      <c r="P595">
        <v>3</v>
      </c>
      <c r="Q595">
        <v>4</v>
      </c>
      <c r="R595" t="s">
        <v>1558</v>
      </c>
      <c r="S595" t="s">
        <v>1558</v>
      </c>
      <c r="T595">
        <v>3</v>
      </c>
      <c r="U595">
        <v>4</v>
      </c>
    </row>
    <row r="596" spans="1:21" x14ac:dyDescent="0.3">
      <c r="A596">
        <v>10595</v>
      </c>
      <c r="B596" t="s">
        <v>614</v>
      </c>
      <c r="C596">
        <v>35</v>
      </c>
      <c r="D596" t="s">
        <v>1521</v>
      </c>
      <c r="E596" t="s">
        <v>1525</v>
      </c>
      <c r="F596" t="str" cm="1">
        <f t="array" ref="F596">_xlfn.IFS(
E596="Delhi","Delhi",
E596="Ahmedabad","Gujarat",
OR(E596="Mumbai",E596="Pune"),"Maharashtra",
E596="Chennai","Tamil Nadu",
E596="Hyderabad","Telangana",
E596="Kolkata","West Bengal",
E596="Bengaluru","Karnataka"
)</f>
        <v>West Bengal</v>
      </c>
      <c r="G596" t="s">
        <v>1530</v>
      </c>
      <c r="H596" t="s">
        <v>1547</v>
      </c>
      <c r="I596" t="s">
        <v>1550</v>
      </c>
      <c r="J596" t="s">
        <v>1554</v>
      </c>
      <c r="K596">
        <v>95152</v>
      </c>
      <c r="L596">
        <v>0</v>
      </c>
      <c r="M596">
        <v>8</v>
      </c>
      <c r="N596">
        <v>12</v>
      </c>
      <c r="O596" s="2">
        <v>44306</v>
      </c>
      <c r="P596">
        <v>2</v>
      </c>
      <c r="Q596">
        <v>3</v>
      </c>
      <c r="R596" t="s">
        <v>1558</v>
      </c>
      <c r="S596" t="s">
        <v>1557</v>
      </c>
      <c r="T596">
        <v>6</v>
      </c>
      <c r="U596">
        <v>3</v>
      </c>
    </row>
    <row r="597" spans="1:21" x14ac:dyDescent="0.3">
      <c r="A597">
        <v>10596</v>
      </c>
      <c r="B597" t="s">
        <v>615</v>
      </c>
      <c r="C597">
        <v>57</v>
      </c>
      <c r="D597" t="s">
        <v>1521</v>
      </c>
      <c r="E597" t="s">
        <v>1522</v>
      </c>
      <c r="F597" t="str" cm="1">
        <f t="array" ref="F597">_xlfn.IFS(
E597="Delhi","Delhi",
E597="Ahmedabad","Gujarat",
OR(E597="Mumbai",E597="Pune"),"Maharashtra",
E597="Chennai","Tamil Nadu",
E597="Hyderabad","Telangana",
E597="Kolkata","West Bengal",
E597="Bengaluru","Karnataka"
)</f>
        <v>Maharashtra</v>
      </c>
      <c r="G597" t="s">
        <v>1533</v>
      </c>
      <c r="H597" t="s">
        <v>1545</v>
      </c>
      <c r="I597" t="s">
        <v>1553</v>
      </c>
      <c r="J597" t="s">
        <v>1554</v>
      </c>
      <c r="K597">
        <v>88394</v>
      </c>
      <c r="L597">
        <v>3</v>
      </c>
      <c r="M597">
        <v>17</v>
      </c>
      <c r="N597">
        <v>23</v>
      </c>
      <c r="O597" s="2">
        <v>42487</v>
      </c>
      <c r="P597">
        <v>2</v>
      </c>
      <c r="Q597">
        <v>4</v>
      </c>
      <c r="R597" t="s">
        <v>1558</v>
      </c>
      <c r="S597" t="s">
        <v>1558</v>
      </c>
      <c r="T597">
        <v>2</v>
      </c>
      <c r="U597">
        <v>2</v>
      </c>
    </row>
    <row r="598" spans="1:21" x14ac:dyDescent="0.3">
      <c r="A598">
        <v>10597</v>
      </c>
      <c r="B598" t="s">
        <v>616</v>
      </c>
      <c r="C598">
        <v>27</v>
      </c>
      <c r="D598" t="s">
        <v>1520</v>
      </c>
      <c r="E598" t="s">
        <v>1523</v>
      </c>
      <c r="F598" t="str" cm="1">
        <f t="array" ref="F598">_xlfn.IFS(
E598="Delhi","Delhi",
E598="Ahmedabad","Gujarat",
OR(E598="Mumbai",E598="Pune"),"Maharashtra",
E598="Chennai","Tamil Nadu",
E598="Hyderabad","Telangana",
E598="Kolkata","West Bengal",
E598="Bengaluru","Karnataka"
)</f>
        <v>Tamil Nadu</v>
      </c>
      <c r="G598" t="s">
        <v>1534</v>
      </c>
      <c r="H598" t="s">
        <v>1540</v>
      </c>
      <c r="I598" t="s">
        <v>1551</v>
      </c>
      <c r="J598" t="s">
        <v>1554</v>
      </c>
      <c r="K598">
        <v>157187</v>
      </c>
      <c r="L598">
        <v>0</v>
      </c>
      <c r="M598">
        <v>1</v>
      </c>
      <c r="N598">
        <v>7</v>
      </c>
      <c r="O598" s="2">
        <v>43040</v>
      </c>
      <c r="P598">
        <v>1</v>
      </c>
      <c r="Q598">
        <v>4</v>
      </c>
      <c r="R598" t="s">
        <v>1558</v>
      </c>
      <c r="S598" t="s">
        <v>1557</v>
      </c>
      <c r="T598">
        <v>0</v>
      </c>
      <c r="U598">
        <v>2</v>
      </c>
    </row>
    <row r="599" spans="1:21" x14ac:dyDescent="0.3">
      <c r="A599">
        <v>10598</v>
      </c>
      <c r="B599" t="s">
        <v>617</v>
      </c>
      <c r="C599">
        <v>55</v>
      </c>
      <c r="D599" t="s">
        <v>1520</v>
      </c>
      <c r="E599" t="s">
        <v>1523</v>
      </c>
      <c r="F599" t="str" cm="1">
        <f t="array" ref="F599">_xlfn.IFS(
E599="Delhi","Delhi",
E599="Ahmedabad","Gujarat",
OR(E599="Mumbai",E599="Pune"),"Maharashtra",
E599="Chennai","Tamil Nadu",
E599="Hyderabad","Telangana",
E599="Kolkata","West Bengal",
E599="Bengaluru","Karnataka"
)</f>
        <v>Tamil Nadu</v>
      </c>
      <c r="G599" t="s">
        <v>1530</v>
      </c>
      <c r="H599" t="s">
        <v>1543</v>
      </c>
      <c r="I599" t="s">
        <v>1551</v>
      </c>
      <c r="J599" t="s">
        <v>1554</v>
      </c>
      <c r="K599">
        <v>174892</v>
      </c>
      <c r="L599">
        <v>1</v>
      </c>
      <c r="M599">
        <v>12</v>
      </c>
      <c r="N599">
        <v>12</v>
      </c>
      <c r="O599" s="2">
        <v>41978</v>
      </c>
      <c r="P599">
        <v>3</v>
      </c>
      <c r="Q599">
        <v>2</v>
      </c>
      <c r="R599" t="s">
        <v>1558</v>
      </c>
      <c r="S599" t="s">
        <v>1558</v>
      </c>
      <c r="T599">
        <v>4</v>
      </c>
      <c r="U599">
        <v>2</v>
      </c>
    </row>
    <row r="600" spans="1:21" x14ac:dyDescent="0.3">
      <c r="A600">
        <v>10599</v>
      </c>
      <c r="B600" t="s">
        <v>618</v>
      </c>
      <c r="C600">
        <v>24</v>
      </c>
      <c r="D600" t="s">
        <v>1521</v>
      </c>
      <c r="E600" t="s">
        <v>1526</v>
      </c>
      <c r="F600" t="str" cm="1">
        <f t="array" ref="F600">_xlfn.IFS(
E600="Delhi","Delhi",
E600="Ahmedabad","Gujarat",
OR(E600="Mumbai",E600="Pune"),"Maharashtra",
E600="Chennai","Tamil Nadu",
E600="Hyderabad","Telangana",
E600="Kolkata","West Bengal",
E600="Bengaluru","Karnataka"
)</f>
        <v>Maharashtra</v>
      </c>
      <c r="G600" t="s">
        <v>1534</v>
      </c>
      <c r="H600" t="s">
        <v>1544</v>
      </c>
      <c r="I600" t="s">
        <v>1550</v>
      </c>
      <c r="J600" t="s">
        <v>1554</v>
      </c>
      <c r="K600">
        <v>46748</v>
      </c>
      <c r="L600">
        <v>2</v>
      </c>
      <c r="M600">
        <v>1</v>
      </c>
      <c r="N600">
        <v>1</v>
      </c>
      <c r="O600" s="2">
        <v>41756</v>
      </c>
      <c r="P600">
        <v>3</v>
      </c>
      <c r="Q600">
        <v>2</v>
      </c>
      <c r="R600" t="s">
        <v>1557</v>
      </c>
      <c r="S600" t="s">
        <v>1558</v>
      </c>
      <c r="T600">
        <v>0</v>
      </c>
      <c r="U600">
        <v>1</v>
      </c>
    </row>
    <row r="601" spans="1:21" x14ac:dyDescent="0.3">
      <c r="A601">
        <v>10600</v>
      </c>
      <c r="B601" t="s">
        <v>619</v>
      </c>
      <c r="C601">
        <v>34</v>
      </c>
      <c r="D601" t="s">
        <v>1521</v>
      </c>
      <c r="E601" t="s">
        <v>1526</v>
      </c>
      <c r="F601" t="str" cm="1">
        <f t="array" ref="F601">_xlfn.IFS(
E601="Delhi","Delhi",
E601="Ahmedabad","Gujarat",
OR(E601="Mumbai",E601="Pune"),"Maharashtra",
E601="Chennai","Tamil Nadu",
E601="Hyderabad","Telangana",
E601="Kolkata","West Bengal",
E601="Bengaluru","Karnataka"
)</f>
        <v>Maharashtra</v>
      </c>
      <c r="G601" t="s">
        <v>1534</v>
      </c>
      <c r="H601" t="s">
        <v>1544</v>
      </c>
      <c r="I601" t="s">
        <v>1551</v>
      </c>
      <c r="J601" t="s">
        <v>1555</v>
      </c>
      <c r="K601">
        <v>51390</v>
      </c>
      <c r="L601">
        <v>3</v>
      </c>
      <c r="M601">
        <v>15</v>
      </c>
      <c r="N601">
        <v>15</v>
      </c>
      <c r="O601" s="2">
        <v>44298</v>
      </c>
      <c r="P601">
        <v>4</v>
      </c>
      <c r="Q601">
        <v>3</v>
      </c>
      <c r="R601" t="s">
        <v>1557</v>
      </c>
      <c r="S601" t="s">
        <v>1558</v>
      </c>
      <c r="T601">
        <v>5</v>
      </c>
      <c r="U601">
        <v>4</v>
      </c>
    </row>
    <row r="602" spans="1:21" x14ac:dyDescent="0.3">
      <c r="A602">
        <v>10601</v>
      </c>
      <c r="B602" t="s">
        <v>620</v>
      </c>
      <c r="C602">
        <v>40</v>
      </c>
      <c r="D602" t="s">
        <v>1520</v>
      </c>
      <c r="E602" t="s">
        <v>1529</v>
      </c>
      <c r="F602" t="str" cm="1">
        <f t="array" ref="F602">_xlfn.IFS(
E602="Delhi","Delhi",
E602="Ahmedabad","Gujarat",
OR(E602="Mumbai",E602="Pune"),"Maharashtra",
E602="Chennai","Tamil Nadu",
E602="Hyderabad","Telangana",
E602="Kolkata","West Bengal",
E602="Bengaluru","Karnataka"
)</f>
        <v>Gujarat</v>
      </c>
      <c r="G602" t="s">
        <v>1531</v>
      </c>
      <c r="H602" t="s">
        <v>1542</v>
      </c>
      <c r="I602" t="s">
        <v>1550</v>
      </c>
      <c r="J602" t="s">
        <v>1554</v>
      </c>
      <c r="K602">
        <v>71839</v>
      </c>
      <c r="L602">
        <v>4</v>
      </c>
      <c r="M602">
        <v>21</v>
      </c>
      <c r="N602">
        <v>21</v>
      </c>
      <c r="O602" s="2">
        <v>41869</v>
      </c>
      <c r="P602">
        <v>3</v>
      </c>
      <c r="Q602">
        <v>1</v>
      </c>
      <c r="R602" t="s">
        <v>1558</v>
      </c>
      <c r="S602" t="s">
        <v>1558</v>
      </c>
      <c r="T602">
        <v>1</v>
      </c>
      <c r="U602">
        <v>1</v>
      </c>
    </row>
    <row r="603" spans="1:21" x14ac:dyDescent="0.3">
      <c r="A603">
        <v>10602</v>
      </c>
      <c r="B603" t="s">
        <v>621</v>
      </c>
      <c r="C603">
        <v>54</v>
      </c>
      <c r="D603" t="s">
        <v>1520</v>
      </c>
      <c r="E603" t="s">
        <v>1526</v>
      </c>
      <c r="F603" t="str" cm="1">
        <f t="array" ref="F603">_xlfn.IFS(
E603="Delhi","Delhi",
E603="Ahmedabad","Gujarat",
OR(E603="Mumbai",E603="Pune"),"Maharashtra",
E603="Chennai","Tamil Nadu",
E603="Hyderabad","Telangana",
E603="Kolkata","West Bengal",
E603="Bengaluru","Karnataka"
)</f>
        <v>Maharashtra</v>
      </c>
      <c r="G603" t="s">
        <v>1532</v>
      </c>
      <c r="H603" t="s">
        <v>1549</v>
      </c>
      <c r="I603" t="s">
        <v>1551</v>
      </c>
      <c r="J603" t="s">
        <v>1556</v>
      </c>
      <c r="K603">
        <v>81703</v>
      </c>
      <c r="L603">
        <v>2</v>
      </c>
      <c r="M603">
        <v>11</v>
      </c>
      <c r="N603">
        <v>12</v>
      </c>
      <c r="O603" s="2">
        <v>42686</v>
      </c>
      <c r="P603">
        <v>4</v>
      </c>
      <c r="Q603">
        <v>2</v>
      </c>
      <c r="R603" t="s">
        <v>1557</v>
      </c>
      <c r="S603" t="s">
        <v>1557</v>
      </c>
      <c r="T603">
        <v>0</v>
      </c>
      <c r="U603">
        <v>3</v>
      </c>
    </row>
    <row r="604" spans="1:21" x14ac:dyDescent="0.3">
      <c r="A604">
        <v>10603</v>
      </c>
      <c r="B604" t="s">
        <v>622</v>
      </c>
      <c r="C604">
        <v>39</v>
      </c>
      <c r="D604" t="s">
        <v>1521</v>
      </c>
      <c r="E604" t="s">
        <v>1527</v>
      </c>
      <c r="F604" t="str" cm="1">
        <f t="array" ref="F604">_xlfn.IFS(
E604="Delhi","Delhi",
E604="Ahmedabad","Gujarat",
OR(E604="Mumbai",E604="Pune"),"Maharashtra",
E604="Chennai","Tamil Nadu",
E604="Hyderabad","Telangana",
E604="Kolkata","West Bengal",
E604="Bengaluru","Karnataka"
)</f>
        <v>Karnataka</v>
      </c>
      <c r="G604" t="s">
        <v>1532</v>
      </c>
      <c r="H604" t="s">
        <v>1548</v>
      </c>
      <c r="I604" t="s">
        <v>1552</v>
      </c>
      <c r="J604" t="s">
        <v>1556</v>
      </c>
      <c r="K604">
        <v>154971</v>
      </c>
      <c r="L604">
        <v>0</v>
      </c>
      <c r="M604">
        <v>13</v>
      </c>
      <c r="N604">
        <v>21</v>
      </c>
      <c r="O604" s="2">
        <v>44185</v>
      </c>
      <c r="P604">
        <v>3</v>
      </c>
      <c r="Q604">
        <v>2</v>
      </c>
      <c r="R604" t="s">
        <v>1558</v>
      </c>
      <c r="S604" t="s">
        <v>1558</v>
      </c>
      <c r="T604">
        <v>6</v>
      </c>
      <c r="U604">
        <v>2</v>
      </c>
    </row>
    <row r="605" spans="1:21" x14ac:dyDescent="0.3">
      <c r="A605">
        <v>10604</v>
      </c>
      <c r="B605" t="s">
        <v>623</v>
      </c>
      <c r="C605">
        <v>49</v>
      </c>
      <c r="D605" t="s">
        <v>1521</v>
      </c>
      <c r="E605" t="s">
        <v>1523</v>
      </c>
      <c r="F605" t="str" cm="1">
        <f t="array" ref="F605">_xlfn.IFS(
E605="Delhi","Delhi",
E605="Ahmedabad","Gujarat",
OR(E605="Mumbai",E605="Pune"),"Maharashtra",
E605="Chennai","Tamil Nadu",
E605="Hyderabad","Telangana",
E605="Kolkata","West Bengal",
E605="Bengaluru","Karnataka"
)</f>
        <v>Tamil Nadu</v>
      </c>
      <c r="G605" t="s">
        <v>1534</v>
      </c>
      <c r="H605" t="s">
        <v>1544</v>
      </c>
      <c r="I605" t="s">
        <v>1550</v>
      </c>
      <c r="J605" t="s">
        <v>1556</v>
      </c>
      <c r="K605">
        <v>96217</v>
      </c>
      <c r="L605">
        <v>1</v>
      </c>
      <c r="M605">
        <v>10</v>
      </c>
      <c r="N605">
        <v>11</v>
      </c>
      <c r="O605" s="2">
        <v>44046</v>
      </c>
      <c r="P605">
        <v>1</v>
      </c>
      <c r="Q605">
        <v>5</v>
      </c>
      <c r="R605" t="s">
        <v>1558</v>
      </c>
      <c r="S605" t="s">
        <v>1558</v>
      </c>
      <c r="T605">
        <v>2</v>
      </c>
      <c r="U605">
        <v>4</v>
      </c>
    </row>
    <row r="606" spans="1:21" x14ac:dyDescent="0.3">
      <c r="A606">
        <v>10605</v>
      </c>
      <c r="B606" t="s">
        <v>624</v>
      </c>
      <c r="C606">
        <v>54</v>
      </c>
      <c r="D606" t="s">
        <v>1521</v>
      </c>
      <c r="E606" t="s">
        <v>1528</v>
      </c>
      <c r="F606" t="str" cm="1">
        <f t="array" ref="F606">_xlfn.IFS(
E606="Delhi","Delhi",
E606="Ahmedabad","Gujarat",
OR(E606="Mumbai",E606="Pune"),"Maharashtra",
E606="Chennai","Tamil Nadu",
E606="Hyderabad","Telangana",
E606="Kolkata","West Bengal",
E606="Bengaluru","Karnataka"
)</f>
        <v>Delhi</v>
      </c>
      <c r="G606" t="s">
        <v>1533</v>
      </c>
      <c r="H606" t="s">
        <v>1538</v>
      </c>
      <c r="I606" t="s">
        <v>1552</v>
      </c>
      <c r="J606" t="s">
        <v>1554</v>
      </c>
      <c r="K606">
        <v>129413</v>
      </c>
      <c r="L606">
        <v>0</v>
      </c>
      <c r="M606">
        <v>0</v>
      </c>
      <c r="N606">
        <v>1</v>
      </c>
      <c r="O606" s="2">
        <v>42382</v>
      </c>
      <c r="P606">
        <v>2</v>
      </c>
      <c r="Q606">
        <v>3</v>
      </c>
      <c r="R606" t="s">
        <v>1558</v>
      </c>
      <c r="S606" t="s">
        <v>1558</v>
      </c>
      <c r="T606">
        <v>2</v>
      </c>
      <c r="U606">
        <v>2</v>
      </c>
    </row>
    <row r="607" spans="1:21" x14ac:dyDescent="0.3">
      <c r="A607">
        <v>10606</v>
      </c>
      <c r="B607" t="s">
        <v>625</v>
      </c>
      <c r="C607">
        <v>21</v>
      </c>
      <c r="D607" t="s">
        <v>1521</v>
      </c>
      <c r="E607" t="s">
        <v>1527</v>
      </c>
      <c r="F607" t="str" cm="1">
        <f t="array" ref="F607">_xlfn.IFS(
E607="Delhi","Delhi",
E607="Ahmedabad","Gujarat",
OR(E607="Mumbai",E607="Pune"),"Maharashtra",
E607="Chennai","Tamil Nadu",
E607="Hyderabad","Telangana",
E607="Kolkata","West Bengal",
E607="Bengaluru","Karnataka"
)</f>
        <v>Karnataka</v>
      </c>
      <c r="G607" t="s">
        <v>1533</v>
      </c>
      <c r="H607" t="s">
        <v>1545</v>
      </c>
      <c r="I607" t="s">
        <v>1550</v>
      </c>
      <c r="J607" t="s">
        <v>1556</v>
      </c>
      <c r="K607">
        <v>27857</v>
      </c>
      <c r="L607">
        <v>2</v>
      </c>
      <c r="M607">
        <v>2</v>
      </c>
      <c r="N607">
        <v>3</v>
      </c>
      <c r="O607" s="2">
        <v>44721</v>
      </c>
      <c r="P607">
        <v>2</v>
      </c>
      <c r="Q607">
        <v>5</v>
      </c>
      <c r="R607" t="s">
        <v>1558</v>
      </c>
      <c r="S607" t="s">
        <v>1558</v>
      </c>
      <c r="T607">
        <v>1</v>
      </c>
      <c r="U607">
        <v>1</v>
      </c>
    </row>
    <row r="608" spans="1:21" x14ac:dyDescent="0.3">
      <c r="A608">
        <v>10607</v>
      </c>
      <c r="B608" t="s">
        <v>626</v>
      </c>
      <c r="C608">
        <v>25</v>
      </c>
      <c r="D608" t="s">
        <v>1521</v>
      </c>
      <c r="E608" t="s">
        <v>1529</v>
      </c>
      <c r="F608" t="str" cm="1">
        <f t="array" ref="F608">_xlfn.IFS(
E608="Delhi","Delhi",
E608="Ahmedabad","Gujarat",
OR(E608="Mumbai",E608="Pune"),"Maharashtra",
E608="Chennai","Tamil Nadu",
E608="Hyderabad","Telangana",
E608="Kolkata","West Bengal",
E608="Bengaluru","Karnataka"
)</f>
        <v>Gujarat</v>
      </c>
      <c r="G608" t="s">
        <v>1532</v>
      </c>
      <c r="H608" t="s">
        <v>1537</v>
      </c>
      <c r="I608" t="s">
        <v>1550</v>
      </c>
      <c r="J608" t="s">
        <v>1556</v>
      </c>
      <c r="K608">
        <v>139086</v>
      </c>
      <c r="L608">
        <v>3</v>
      </c>
      <c r="M608">
        <v>5</v>
      </c>
      <c r="N608">
        <v>7</v>
      </c>
      <c r="O608" s="2">
        <v>42532</v>
      </c>
      <c r="P608">
        <v>1</v>
      </c>
      <c r="Q608">
        <v>1</v>
      </c>
      <c r="R608" t="s">
        <v>1557</v>
      </c>
      <c r="S608" t="s">
        <v>1558</v>
      </c>
      <c r="T608">
        <v>3</v>
      </c>
      <c r="U608">
        <v>2</v>
      </c>
    </row>
    <row r="609" spans="1:21" x14ac:dyDescent="0.3">
      <c r="A609">
        <v>10608</v>
      </c>
      <c r="B609" t="s">
        <v>627</v>
      </c>
      <c r="C609">
        <v>58</v>
      </c>
      <c r="D609" t="s">
        <v>1521</v>
      </c>
      <c r="E609" t="s">
        <v>1522</v>
      </c>
      <c r="F609" t="str" cm="1">
        <f t="array" ref="F609">_xlfn.IFS(
E609="Delhi","Delhi",
E609="Ahmedabad","Gujarat",
OR(E609="Mumbai",E609="Pune"),"Maharashtra",
E609="Chennai","Tamil Nadu",
E609="Hyderabad","Telangana",
E609="Kolkata","West Bengal",
E609="Bengaluru","Karnataka"
)</f>
        <v>Maharashtra</v>
      </c>
      <c r="G609" t="s">
        <v>1532</v>
      </c>
      <c r="H609" t="s">
        <v>1537</v>
      </c>
      <c r="I609" t="s">
        <v>1553</v>
      </c>
      <c r="J609" t="s">
        <v>1556</v>
      </c>
      <c r="K609">
        <v>86976</v>
      </c>
      <c r="L609">
        <v>1</v>
      </c>
      <c r="M609">
        <v>18</v>
      </c>
      <c r="N609">
        <v>18</v>
      </c>
      <c r="O609" s="2">
        <v>43244</v>
      </c>
      <c r="P609">
        <v>4</v>
      </c>
      <c r="Q609">
        <v>1</v>
      </c>
      <c r="R609" t="s">
        <v>1557</v>
      </c>
      <c r="S609" t="s">
        <v>1558</v>
      </c>
      <c r="T609">
        <v>4</v>
      </c>
      <c r="U609">
        <v>1</v>
      </c>
    </row>
    <row r="610" spans="1:21" x14ac:dyDescent="0.3">
      <c r="A610">
        <v>10609</v>
      </c>
      <c r="B610" t="s">
        <v>628</v>
      </c>
      <c r="C610">
        <v>22</v>
      </c>
      <c r="D610" t="s">
        <v>1520</v>
      </c>
      <c r="E610" t="s">
        <v>1525</v>
      </c>
      <c r="F610" t="str" cm="1">
        <f t="array" ref="F610">_xlfn.IFS(
E610="Delhi","Delhi",
E610="Ahmedabad","Gujarat",
OR(E610="Mumbai",E610="Pune"),"Maharashtra",
E610="Chennai","Tamil Nadu",
E610="Hyderabad","Telangana",
E610="Kolkata","West Bengal",
E610="Bengaluru","Karnataka"
)</f>
        <v>West Bengal</v>
      </c>
      <c r="G610" t="s">
        <v>1533</v>
      </c>
      <c r="H610" t="s">
        <v>1538</v>
      </c>
      <c r="I610" t="s">
        <v>1550</v>
      </c>
      <c r="J610" t="s">
        <v>1555</v>
      </c>
      <c r="K610">
        <v>148179</v>
      </c>
      <c r="L610">
        <v>2</v>
      </c>
      <c r="M610">
        <v>0</v>
      </c>
      <c r="N610">
        <v>4</v>
      </c>
      <c r="O610" s="2">
        <v>43374</v>
      </c>
      <c r="P610">
        <v>4</v>
      </c>
      <c r="Q610">
        <v>5</v>
      </c>
      <c r="R610" t="s">
        <v>1557</v>
      </c>
      <c r="S610" t="s">
        <v>1558</v>
      </c>
      <c r="T610">
        <v>0</v>
      </c>
      <c r="U610">
        <v>4</v>
      </c>
    </row>
    <row r="611" spans="1:21" x14ac:dyDescent="0.3">
      <c r="A611">
        <v>10610</v>
      </c>
      <c r="B611" t="s">
        <v>629</v>
      </c>
      <c r="C611">
        <v>50</v>
      </c>
      <c r="D611" t="s">
        <v>1521</v>
      </c>
      <c r="E611" t="s">
        <v>1528</v>
      </c>
      <c r="F611" t="str" cm="1">
        <f t="array" ref="F611">_xlfn.IFS(
E611="Delhi","Delhi",
E611="Ahmedabad","Gujarat",
OR(E611="Mumbai",E611="Pune"),"Maharashtra",
E611="Chennai","Tamil Nadu",
E611="Hyderabad","Telangana",
E611="Kolkata","West Bengal",
E611="Bengaluru","Karnataka"
)</f>
        <v>Delhi</v>
      </c>
      <c r="G611" t="s">
        <v>1533</v>
      </c>
      <c r="H611" t="s">
        <v>1538</v>
      </c>
      <c r="I611" t="s">
        <v>1550</v>
      </c>
      <c r="J611" t="s">
        <v>1556</v>
      </c>
      <c r="K611">
        <v>56827</v>
      </c>
      <c r="L611">
        <v>3</v>
      </c>
      <c r="M611">
        <v>11</v>
      </c>
      <c r="N611">
        <v>12</v>
      </c>
      <c r="O611" s="2">
        <v>41148</v>
      </c>
      <c r="P611">
        <v>2</v>
      </c>
      <c r="Q611">
        <v>2</v>
      </c>
      <c r="R611" t="s">
        <v>1557</v>
      </c>
      <c r="S611" t="s">
        <v>1558</v>
      </c>
      <c r="T611">
        <v>0</v>
      </c>
      <c r="U611">
        <v>2</v>
      </c>
    </row>
    <row r="612" spans="1:21" x14ac:dyDescent="0.3">
      <c r="A612">
        <v>10611</v>
      </c>
      <c r="B612" t="s">
        <v>630</v>
      </c>
      <c r="C612">
        <v>21</v>
      </c>
      <c r="D612" t="s">
        <v>1520</v>
      </c>
      <c r="E612" t="s">
        <v>1523</v>
      </c>
      <c r="F612" t="str" cm="1">
        <f t="array" ref="F612">_xlfn.IFS(
E612="Delhi","Delhi",
E612="Ahmedabad","Gujarat",
OR(E612="Mumbai",E612="Pune"),"Maharashtra",
E612="Chennai","Tamil Nadu",
E612="Hyderabad","Telangana",
E612="Kolkata","West Bengal",
E612="Bengaluru","Karnataka"
)</f>
        <v>Tamil Nadu</v>
      </c>
      <c r="G612" t="s">
        <v>1533</v>
      </c>
      <c r="H612" t="s">
        <v>1538</v>
      </c>
      <c r="I612" t="s">
        <v>1553</v>
      </c>
      <c r="J612" t="s">
        <v>1556</v>
      </c>
      <c r="K612">
        <v>93075</v>
      </c>
      <c r="L612">
        <v>1</v>
      </c>
      <c r="M612">
        <v>0</v>
      </c>
      <c r="N612">
        <v>1</v>
      </c>
      <c r="O612" s="2">
        <v>41302</v>
      </c>
      <c r="P612">
        <v>2</v>
      </c>
      <c r="Q612">
        <v>5</v>
      </c>
      <c r="R612" t="s">
        <v>1558</v>
      </c>
      <c r="S612" t="s">
        <v>1557</v>
      </c>
      <c r="T612">
        <v>3</v>
      </c>
      <c r="U612">
        <v>1</v>
      </c>
    </row>
    <row r="613" spans="1:21" x14ac:dyDescent="0.3">
      <c r="A613">
        <v>10612</v>
      </c>
      <c r="B613" t="s">
        <v>631</v>
      </c>
      <c r="C613">
        <v>30</v>
      </c>
      <c r="D613" t="s">
        <v>1521</v>
      </c>
      <c r="E613" t="s">
        <v>1529</v>
      </c>
      <c r="F613" t="str" cm="1">
        <f t="array" ref="F613">_xlfn.IFS(
E613="Delhi","Delhi",
E613="Ahmedabad","Gujarat",
OR(E613="Mumbai",E613="Pune"),"Maharashtra",
E613="Chennai","Tamil Nadu",
E613="Hyderabad","Telangana",
E613="Kolkata","West Bengal",
E613="Bengaluru","Karnataka"
)</f>
        <v>Gujarat</v>
      </c>
      <c r="G613" t="s">
        <v>1531</v>
      </c>
      <c r="H613" t="s">
        <v>1536</v>
      </c>
      <c r="I613" t="s">
        <v>1552</v>
      </c>
      <c r="J613" t="s">
        <v>1556</v>
      </c>
      <c r="K613">
        <v>142120</v>
      </c>
      <c r="L613">
        <v>3</v>
      </c>
      <c r="M613">
        <v>10</v>
      </c>
      <c r="N613">
        <v>11</v>
      </c>
      <c r="O613" s="2">
        <v>45183</v>
      </c>
      <c r="P613">
        <v>2</v>
      </c>
      <c r="Q613">
        <v>1</v>
      </c>
      <c r="R613" t="s">
        <v>1558</v>
      </c>
      <c r="S613" t="s">
        <v>1558</v>
      </c>
      <c r="T613">
        <v>2</v>
      </c>
      <c r="U613">
        <v>3</v>
      </c>
    </row>
    <row r="614" spans="1:21" x14ac:dyDescent="0.3">
      <c r="A614">
        <v>10613</v>
      </c>
      <c r="B614" t="s">
        <v>632</v>
      </c>
      <c r="C614">
        <v>56</v>
      </c>
      <c r="D614" t="s">
        <v>1520</v>
      </c>
      <c r="E614" t="s">
        <v>1522</v>
      </c>
      <c r="F614" t="str" cm="1">
        <f t="array" ref="F614">_xlfn.IFS(
E614="Delhi","Delhi",
E614="Ahmedabad","Gujarat",
OR(E614="Mumbai",E614="Pune"),"Maharashtra",
E614="Chennai","Tamil Nadu",
E614="Hyderabad","Telangana",
E614="Kolkata","West Bengal",
E614="Bengaluru","Karnataka"
)</f>
        <v>Maharashtra</v>
      </c>
      <c r="G614" t="s">
        <v>1530</v>
      </c>
      <c r="H614" t="s">
        <v>1547</v>
      </c>
      <c r="I614" t="s">
        <v>1551</v>
      </c>
      <c r="J614" t="s">
        <v>1556</v>
      </c>
      <c r="K614">
        <v>78973</v>
      </c>
      <c r="L614">
        <v>3</v>
      </c>
      <c r="M614">
        <v>22</v>
      </c>
      <c r="N614">
        <v>23</v>
      </c>
      <c r="O614" s="2">
        <v>41524</v>
      </c>
      <c r="P614">
        <v>2</v>
      </c>
      <c r="Q614">
        <v>4</v>
      </c>
      <c r="R614" t="s">
        <v>1558</v>
      </c>
      <c r="S614" t="s">
        <v>1557</v>
      </c>
      <c r="T614">
        <v>0</v>
      </c>
      <c r="U614">
        <v>3</v>
      </c>
    </row>
    <row r="615" spans="1:21" x14ac:dyDescent="0.3">
      <c r="A615">
        <v>10614</v>
      </c>
      <c r="B615" t="s">
        <v>633</v>
      </c>
      <c r="C615">
        <v>54</v>
      </c>
      <c r="D615" t="s">
        <v>1521</v>
      </c>
      <c r="E615" t="s">
        <v>1528</v>
      </c>
      <c r="F615" t="str" cm="1">
        <f t="array" ref="F615">_xlfn.IFS(
E615="Delhi","Delhi",
E615="Ahmedabad","Gujarat",
OR(E615="Mumbai",E615="Pune"),"Maharashtra",
E615="Chennai","Tamil Nadu",
E615="Hyderabad","Telangana",
E615="Kolkata","West Bengal",
E615="Bengaluru","Karnataka"
)</f>
        <v>Delhi</v>
      </c>
      <c r="G615" t="s">
        <v>1531</v>
      </c>
      <c r="H615" t="s">
        <v>1541</v>
      </c>
      <c r="I615" t="s">
        <v>1551</v>
      </c>
      <c r="J615" t="s">
        <v>1556</v>
      </c>
      <c r="K615">
        <v>106743</v>
      </c>
      <c r="L615">
        <v>3</v>
      </c>
      <c r="M615">
        <v>22</v>
      </c>
      <c r="N615">
        <v>29</v>
      </c>
      <c r="O615" s="2">
        <v>42170</v>
      </c>
      <c r="P615">
        <v>4</v>
      </c>
      <c r="Q615">
        <v>5</v>
      </c>
      <c r="R615" t="s">
        <v>1558</v>
      </c>
      <c r="S615" t="s">
        <v>1558</v>
      </c>
      <c r="T615">
        <v>4</v>
      </c>
      <c r="U615">
        <v>2</v>
      </c>
    </row>
    <row r="616" spans="1:21" x14ac:dyDescent="0.3">
      <c r="A616">
        <v>10615</v>
      </c>
      <c r="B616" t="s">
        <v>634</v>
      </c>
      <c r="C616">
        <v>25</v>
      </c>
      <c r="D616" t="s">
        <v>1521</v>
      </c>
      <c r="E616" t="s">
        <v>1526</v>
      </c>
      <c r="F616" t="str" cm="1">
        <f t="array" ref="F616">_xlfn.IFS(
E616="Delhi","Delhi",
E616="Ahmedabad","Gujarat",
OR(E616="Mumbai",E616="Pune"),"Maharashtra",
E616="Chennai","Tamil Nadu",
E616="Hyderabad","Telangana",
E616="Kolkata","West Bengal",
E616="Bengaluru","Karnataka"
)</f>
        <v>Maharashtra</v>
      </c>
      <c r="G616" t="s">
        <v>1534</v>
      </c>
      <c r="H616" t="s">
        <v>1540</v>
      </c>
      <c r="I616" t="s">
        <v>1551</v>
      </c>
      <c r="J616" t="s">
        <v>1554</v>
      </c>
      <c r="K616">
        <v>135911</v>
      </c>
      <c r="L616">
        <v>3</v>
      </c>
      <c r="M616">
        <v>2</v>
      </c>
      <c r="N616">
        <v>6</v>
      </c>
      <c r="O616" s="2">
        <v>41745</v>
      </c>
      <c r="P616">
        <v>2</v>
      </c>
      <c r="Q616">
        <v>3</v>
      </c>
      <c r="R616" t="s">
        <v>1557</v>
      </c>
      <c r="S616" t="s">
        <v>1558</v>
      </c>
      <c r="T616">
        <v>0</v>
      </c>
      <c r="U616">
        <v>4</v>
      </c>
    </row>
    <row r="617" spans="1:21" x14ac:dyDescent="0.3">
      <c r="A617">
        <v>10616</v>
      </c>
      <c r="B617" t="s">
        <v>635</v>
      </c>
      <c r="C617">
        <v>43</v>
      </c>
      <c r="D617" t="s">
        <v>1521</v>
      </c>
      <c r="E617" t="s">
        <v>1525</v>
      </c>
      <c r="F617" t="str" cm="1">
        <f t="array" ref="F617">_xlfn.IFS(
E617="Delhi","Delhi",
E617="Ahmedabad","Gujarat",
OR(E617="Mumbai",E617="Pune"),"Maharashtra",
E617="Chennai","Tamil Nadu",
E617="Hyderabad","Telangana",
E617="Kolkata","West Bengal",
E617="Bengaluru","Karnataka"
)</f>
        <v>West Bengal</v>
      </c>
      <c r="G617" t="s">
        <v>1532</v>
      </c>
      <c r="H617" t="s">
        <v>1537</v>
      </c>
      <c r="I617" t="s">
        <v>1552</v>
      </c>
      <c r="J617" t="s">
        <v>1554</v>
      </c>
      <c r="K617">
        <v>56018</v>
      </c>
      <c r="L617">
        <v>3</v>
      </c>
      <c r="M617">
        <v>17</v>
      </c>
      <c r="N617">
        <v>18</v>
      </c>
      <c r="O617" s="2">
        <v>43812</v>
      </c>
      <c r="P617">
        <v>3</v>
      </c>
      <c r="Q617">
        <v>3</v>
      </c>
      <c r="R617" t="s">
        <v>1558</v>
      </c>
      <c r="S617" t="s">
        <v>1558</v>
      </c>
      <c r="T617">
        <v>0</v>
      </c>
      <c r="U617">
        <v>1</v>
      </c>
    </row>
    <row r="618" spans="1:21" x14ac:dyDescent="0.3">
      <c r="A618">
        <v>10617</v>
      </c>
      <c r="B618" t="s">
        <v>636</v>
      </c>
      <c r="C618">
        <v>48</v>
      </c>
      <c r="D618" t="s">
        <v>1520</v>
      </c>
      <c r="E618" t="s">
        <v>1529</v>
      </c>
      <c r="F618" t="str" cm="1">
        <f t="array" ref="F618">_xlfn.IFS(
E618="Delhi","Delhi",
E618="Ahmedabad","Gujarat",
OR(E618="Mumbai",E618="Pune"),"Maharashtra",
E618="Chennai","Tamil Nadu",
E618="Hyderabad","Telangana",
E618="Kolkata","West Bengal",
E618="Bengaluru","Karnataka"
)</f>
        <v>Gujarat</v>
      </c>
      <c r="G618" t="s">
        <v>1534</v>
      </c>
      <c r="H618" t="s">
        <v>1539</v>
      </c>
      <c r="I618" t="s">
        <v>1553</v>
      </c>
      <c r="J618" t="s">
        <v>1554</v>
      </c>
      <c r="K618">
        <v>102071</v>
      </c>
      <c r="L618">
        <v>0</v>
      </c>
      <c r="M618">
        <v>6</v>
      </c>
      <c r="N618">
        <v>12</v>
      </c>
      <c r="O618" s="2">
        <v>42356</v>
      </c>
      <c r="P618">
        <v>2</v>
      </c>
      <c r="Q618">
        <v>1</v>
      </c>
      <c r="R618" t="s">
        <v>1558</v>
      </c>
      <c r="S618" t="s">
        <v>1558</v>
      </c>
      <c r="T618">
        <v>1</v>
      </c>
      <c r="U618">
        <v>1</v>
      </c>
    </row>
    <row r="619" spans="1:21" x14ac:dyDescent="0.3">
      <c r="A619">
        <v>10618</v>
      </c>
      <c r="B619" t="s">
        <v>637</v>
      </c>
      <c r="C619">
        <v>57</v>
      </c>
      <c r="D619" t="s">
        <v>1521</v>
      </c>
      <c r="E619" t="s">
        <v>1525</v>
      </c>
      <c r="F619" t="str" cm="1">
        <f t="array" ref="F619">_xlfn.IFS(
E619="Delhi","Delhi",
E619="Ahmedabad","Gujarat",
OR(E619="Mumbai",E619="Pune"),"Maharashtra",
E619="Chennai","Tamil Nadu",
E619="Hyderabad","Telangana",
E619="Kolkata","West Bengal",
E619="Bengaluru","Karnataka"
)</f>
        <v>West Bengal</v>
      </c>
      <c r="G619" t="s">
        <v>1530</v>
      </c>
      <c r="H619" t="s">
        <v>1535</v>
      </c>
      <c r="I619" t="s">
        <v>1553</v>
      </c>
      <c r="J619" t="s">
        <v>1556</v>
      </c>
      <c r="K619">
        <v>87591</v>
      </c>
      <c r="L619">
        <v>0</v>
      </c>
      <c r="M619">
        <v>2</v>
      </c>
      <c r="N619">
        <v>10</v>
      </c>
      <c r="O619" s="2">
        <v>41736</v>
      </c>
      <c r="P619">
        <v>2</v>
      </c>
      <c r="Q619">
        <v>3</v>
      </c>
      <c r="R619" t="s">
        <v>1557</v>
      </c>
      <c r="S619" t="s">
        <v>1558</v>
      </c>
      <c r="T619">
        <v>3</v>
      </c>
      <c r="U619">
        <v>2</v>
      </c>
    </row>
    <row r="620" spans="1:21" x14ac:dyDescent="0.3">
      <c r="A620">
        <v>10619</v>
      </c>
      <c r="B620" t="s">
        <v>638</v>
      </c>
      <c r="C620">
        <v>43</v>
      </c>
      <c r="D620" t="s">
        <v>1521</v>
      </c>
      <c r="E620" t="s">
        <v>1529</v>
      </c>
      <c r="F620" t="str" cm="1">
        <f t="array" ref="F620">_xlfn.IFS(
E620="Delhi","Delhi",
E620="Ahmedabad","Gujarat",
OR(E620="Mumbai",E620="Pune"),"Maharashtra",
E620="Chennai","Tamil Nadu",
E620="Hyderabad","Telangana",
E620="Kolkata","West Bengal",
E620="Bengaluru","Karnataka"
)</f>
        <v>Gujarat</v>
      </c>
      <c r="G620" t="s">
        <v>1531</v>
      </c>
      <c r="H620" t="s">
        <v>1542</v>
      </c>
      <c r="I620" t="s">
        <v>1552</v>
      </c>
      <c r="J620" t="s">
        <v>1555</v>
      </c>
      <c r="K620">
        <v>100491</v>
      </c>
      <c r="L620">
        <v>1</v>
      </c>
      <c r="M620">
        <v>23</v>
      </c>
      <c r="N620">
        <v>23</v>
      </c>
      <c r="O620" s="2">
        <v>41681</v>
      </c>
      <c r="P620">
        <v>2</v>
      </c>
      <c r="Q620">
        <v>3</v>
      </c>
      <c r="R620" t="s">
        <v>1557</v>
      </c>
      <c r="S620" t="s">
        <v>1558</v>
      </c>
      <c r="T620">
        <v>5</v>
      </c>
      <c r="U620">
        <v>1</v>
      </c>
    </row>
    <row r="621" spans="1:21" x14ac:dyDescent="0.3">
      <c r="A621">
        <v>10620</v>
      </c>
      <c r="B621" t="s">
        <v>639</v>
      </c>
      <c r="C621">
        <v>42</v>
      </c>
      <c r="D621" t="s">
        <v>1521</v>
      </c>
      <c r="E621" t="s">
        <v>1524</v>
      </c>
      <c r="F621" t="str" cm="1">
        <f t="array" ref="F621">_xlfn.IFS(
E621="Delhi","Delhi",
E621="Ahmedabad","Gujarat",
OR(E621="Mumbai",E621="Pune"),"Maharashtra",
E621="Chennai","Tamil Nadu",
E621="Hyderabad","Telangana",
E621="Kolkata","West Bengal",
E621="Bengaluru","Karnataka"
)</f>
        <v>Telangana</v>
      </c>
      <c r="G621" t="s">
        <v>1531</v>
      </c>
      <c r="H621" t="s">
        <v>1542</v>
      </c>
      <c r="I621" t="s">
        <v>1550</v>
      </c>
      <c r="J621" t="s">
        <v>1554</v>
      </c>
      <c r="K621">
        <v>62180</v>
      </c>
      <c r="L621">
        <v>0</v>
      </c>
      <c r="M621">
        <v>0</v>
      </c>
      <c r="N621">
        <v>7</v>
      </c>
      <c r="O621" s="2">
        <v>44414</v>
      </c>
      <c r="P621">
        <v>3</v>
      </c>
      <c r="Q621">
        <v>4</v>
      </c>
      <c r="R621" t="s">
        <v>1558</v>
      </c>
      <c r="S621" t="s">
        <v>1558</v>
      </c>
      <c r="T621">
        <v>4</v>
      </c>
      <c r="U621">
        <v>1</v>
      </c>
    </row>
    <row r="622" spans="1:21" x14ac:dyDescent="0.3">
      <c r="A622">
        <v>10621</v>
      </c>
      <c r="B622" t="s">
        <v>640</v>
      </c>
      <c r="C622">
        <v>51</v>
      </c>
      <c r="D622" t="s">
        <v>1520</v>
      </c>
      <c r="E622" t="s">
        <v>1528</v>
      </c>
      <c r="F622" t="str" cm="1">
        <f t="array" ref="F622">_xlfn.IFS(
E622="Delhi","Delhi",
E622="Ahmedabad","Gujarat",
OR(E622="Mumbai",E622="Pune"),"Maharashtra",
E622="Chennai","Tamil Nadu",
E622="Hyderabad","Telangana",
E622="Kolkata","West Bengal",
E622="Bengaluru","Karnataka"
)</f>
        <v>Delhi</v>
      </c>
      <c r="G622" t="s">
        <v>1534</v>
      </c>
      <c r="H622" t="s">
        <v>1540</v>
      </c>
      <c r="I622" t="s">
        <v>1550</v>
      </c>
      <c r="J622" t="s">
        <v>1554</v>
      </c>
      <c r="K622">
        <v>36842</v>
      </c>
      <c r="L622">
        <v>2</v>
      </c>
      <c r="M622">
        <v>0</v>
      </c>
      <c r="N622">
        <v>4</v>
      </c>
      <c r="O622" s="2">
        <v>42779</v>
      </c>
      <c r="P622">
        <v>3</v>
      </c>
      <c r="Q622">
        <v>4</v>
      </c>
      <c r="R622" t="s">
        <v>1558</v>
      </c>
      <c r="S622" t="s">
        <v>1558</v>
      </c>
      <c r="T622">
        <v>3</v>
      </c>
      <c r="U622">
        <v>3</v>
      </c>
    </row>
    <row r="623" spans="1:21" x14ac:dyDescent="0.3">
      <c r="A623">
        <v>10622</v>
      </c>
      <c r="B623" t="s">
        <v>641</v>
      </c>
      <c r="C623">
        <v>52</v>
      </c>
      <c r="D623" t="s">
        <v>1521</v>
      </c>
      <c r="E623" t="s">
        <v>1529</v>
      </c>
      <c r="F623" t="str" cm="1">
        <f t="array" ref="F623">_xlfn.IFS(
E623="Delhi","Delhi",
E623="Ahmedabad","Gujarat",
OR(E623="Mumbai",E623="Pune"),"Maharashtra",
E623="Chennai","Tamil Nadu",
E623="Hyderabad","Telangana",
E623="Kolkata","West Bengal",
E623="Bengaluru","Karnataka"
)</f>
        <v>Gujarat</v>
      </c>
      <c r="G623" t="s">
        <v>1532</v>
      </c>
      <c r="H623" t="s">
        <v>1537</v>
      </c>
      <c r="I623" t="s">
        <v>1550</v>
      </c>
      <c r="J623" t="s">
        <v>1556</v>
      </c>
      <c r="K623">
        <v>120496</v>
      </c>
      <c r="L623">
        <v>4</v>
      </c>
      <c r="M623">
        <v>14</v>
      </c>
      <c r="N623">
        <v>14</v>
      </c>
      <c r="O623" s="2">
        <v>43797</v>
      </c>
      <c r="P623">
        <v>1</v>
      </c>
      <c r="Q623">
        <v>2</v>
      </c>
      <c r="R623" t="s">
        <v>1558</v>
      </c>
      <c r="S623" t="s">
        <v>1558</v>
      </c>
      <c r="T623">
        <v>3</v>
      </c>
      <c r="U623">
        <v>2</v>
      </c>
    </row>
    <row r="624" spans="1:21" x14ac:dyDescent="0.3">
      <c r="A624">
        <v>10623</v>
      </c>
      <c r="B624" t="s">
        <v>642</v>
      </c>
      <c r="C624">
        <v>52</v>
      </c>
      <c r="D624" t="s">
        <v>1520</v>
      </c>
      <c r="E624" t="s">
        <v>1525</v>
      </c>
      <c r="F624" t="str" cm="1">
        <f t="array" ref="F624">_xlfn.IFS(
E624="Delhi","Delhi",
E624="Ahmedabad","Gujarat",
OR(E624="Mumbai",E624="Pune"),"Maharashtra",
E624="Chennai","Tamil Nadu",
E624="Hyderabad","Telangana",
E624="Kolkata","West Bengal",
E624="Bengaluru","Karnataka"
)</f>
        <v>West Bengal</v>
      </c>
      <c r="G624" t="s">
        <v>1531</v>
      </c>
      <c r="H624" t="s">
        <v>1536</v>
      </c>
      <c r="I624" t="s">
        <v>1550</v>
      </c>
      <c r="J624" t="s">
        <v>1556</v>
      </c>
      <c r="K624">
        <v>89059</v>
      </c>
      <c r="L624">
        <v>4</v>
      </c>
      <c r="M624">
        <v>18</v>
      </c>
      <c r="N624">
        <v>24</v>
      </c>
      <c r="O624" s="2">
        <v>43853</v>
      </c>
      <c r="P624">
        <v>4</v>
      </c>
      <c r="Q624">
        <v>5</v>
      </c>
      <c r="R624" t="s">
        <v>1557</v>
      </c>
      <c r="S624" t="s">
        <v>1557</v>
      </c>
      <c r="T624">
        <v>1</v>
      </c>
      <c r="U624">
        <v>3</v>
      </c>
    </row>
    <row r="625" spans="1:21" x14ac:dyDescent="0.3">
      <c r="A625">
        <v>10624</v>
      </c>
      <c r="B625" t="s">
        <v>643</v>
      </c>
      <c r="C625">
        <v>46</v>
      </c>
      <c r="D625" t="s">
        <v>1521</v>
      </c>
      <c r="E625" t="s">
        <v>1526</v>
      </c>
      <c r="F625" t="str" cm="1">
        <f t="array" ref="F625">_xlfn.IFS(
E625="Delhi","Delhi",
E625="Ahmedabad","Gujarat",
OR(E625="Mumbai",E625="Pune"),"Maharashtra",
E625="Chennai","Tamil Nadu",
E625="Hyderabad","Telangana",
E625="Kolkata","West Bengal",
E625="Bengaluru","Karnataka"
)</f>
        <v>Maharashtra</v>
      </c>
      <c r="G625" t="s">
        <v>1533</v>
      </c>
      <c r="H625" t="s">
        <v>1546</v>
      </c>
      <c r="I625" t="s">
        <v>1553</v>
      </c>
      <c r="J625" t="s">
        <v>1556</v>
      </c>
      <c r="K625">
        <v>97416</v>
      </c>
      <c r="L625">
        <v>4</v>
      </c>
      <c r="M625">
        <v>9</v>
      </c>
      <c r="N625">
        <v>12</v>
      </c>
      <c r="O625" s="2">
        <v>41245</v>
      </c>
      <c r="P625">
        <v>3</v>
      </c>
      <c r="Q625">
        <v>3</v>
      </c>
      <c r="R625" t="s">
        <v>1558</v>
      </c>
      <c r="S625" t="s">
        <v>1558</v>
      </c>
      <c r="T625">
        <v>0</v>
      </c>
      <c r="U625">
        <v>1</v>
      </c>
    </row>
    <row r="626" spans="1:21" x14ac:dyDescent="0.3">
      <c r="A626">
        <v>10625</v>
      </c>
      <c r="B626" t="s">
        <v>644</v>
      </c>
      <c r="C626">
        <v>30</v>
      </c>
      <c r="D626" t="s">
        <v>1521</v>
      </c>
      <c r="E626" t="s">
        <v>1524</v>
      </c>
      <c r="F626" t="str" cm="1">
        <f t="array" ref="F626">_xlfn.IFS(
E626="Delhi","Delhi",
E626="Ahmedabad","Gujarat",
OR(E626="Mumbai",E626="Pune"),"Maharashtra",
E626="Chennai","Tamil Nadu",
E626="Hyderabad","Telangana",
E626="Kolkata","West Bengal",
E626="Bengaluru","Karnataka"
)</f>
        <v>Telangana</v>
      </c>
      <c r="G626" t="s">
        <v>1534</v>
      </c>
      <c r="H626" t="s">
        <v>1539</v>
      </c>
      <c r="I626" t="s">
        <v>1550</v>
      </c>
      <c r="J626" t="s">
        <v>1556</v>
      </c>
      <c r="K626">
        <v>64381</v>
      </c>
      <c r="L626">
        <v>0</v>
      </c>
      <c r="M626">
        <v>8</v>
      </c>
      <c r="N626">
        <v>12</v>
      </c>
      <c r="O626" s="2">
        <v>42241</v>
      </c>
      <c r="P626">
        <v>2</v>
      </c>
      <c r="Q626">
        <v>3</v>
      </c>
      <c r="R626" t="s">
        <v>1558</v>
      </c>
      <c r="S626" t="s">
        <v>1558</v>
      </c>
      <c r="T626">
        <v>6</v>
      </c>
      <c r="U626">
        <v>1</v>
      </c>
    </row>
    <row r="627" spans="1:21" x14ac:dyDescent="0.3">
      <c r="A627">
        <v>10626</v>
      </c>
      <c r="B627" t="s">
        <v>645</v>
      </c>
      <c r="C627">
        <v>40</v>
      </c>
      <c r="D627" t="s">
        <v>1520</v>
      </c>
      <c r="E627" t="s">
        <v>1524</v>
      </c>
      <c r="F627" t="str" cm="1">
        <f t="array" ref="F627">_xlfn.IFS(
E627="Delhi","Delhi",
E627="Ahmedabad","Gujarat",
OR(E627="Mumbai",E627="Pune"),"Maharashtra",
E627="Chennai","Tamil Nadu",
E627="Hyderabad","Telangana",
E627="Kolkata","West Bengal",
E627="Bengaluru","Karnataka"
)</f>
        <v>Telangana</v>
      </c>
      <c r="G627" t="s">
        <v>1530</v>
      </c>
      <c r="H627" t="s">
        <v>1547</v>
      </c>
      <c r="I627" t="s">
        <v>1551</v>
      </c>
      <c r="J627" t="s">
        <v>1554</v>
      </c>
      <c r="K627">
        <v>137806</v>
      </c>
      <c r="L627">
        <v>2</v>
      </c>
      <c r="M627">
        <v>11</v>
      </c>
      <c r="N627">
        <v>11</v>
      </c>
      <c r="O627" s="2">
        <v>41317</v>
      </c>
      <c r="P627">
        <v>2</v>
      </c>
      <c r="Q627">
        <v>2</v>
      </c>
      <c r="R627" t="s">
        <v>1557</v>
      </c>
      <c r="S627" t="s">
        <v>1558</v>
      </c>
      <c r="T627">
        <v>3</v>
      </c>
      <c r="U627">
        <v>1</v>
      </c>
    </row>
    <row r="628" spans="1:21" x14ac:dyDescent="0.3">
      <c r="A628">
        <v>10627</v>
      </c>
      <c r="B628" t="s">
        <v>646</v>
      </c>
      <c r="C628">
        <v>23</v>
      </c>
      <c r="D628" t="s">
        <v>1521</v>
      </c>
      <c r="E628" t="s">
        <v>1524</v>
      </c>
      <c r="F628" t="str" cm="1">
        <f t="array" ref="F628">_xlfn.IFS(
E628="Delhi","Delhi",
E628="Ahmedabad","Gujarat",
OR(E628="Mumbai",E628="Pune"),"Maharashtra",
E628="Chennai","Tamil Nadu",
E628="Hyderabad","Telangana",
E628="Kolkata","West Bengal",
E628="Bengaluru","Karnataka"
)</f>
        <v>Telangana</v>
      </c>
      <c r="G628" t="s">
        <v>1533</v>
      </c>
      <c r="H628" t="s">
        <v>1545</v>
      </c>
      <c r="I628" t="s">
        <v>1552</v>
      </c>
      <c r="J628" t="s">
        <v>1555</v>
      </c>
      <c r="K628">
        <v>117964</v>
      </c>
      <c r="L628">
        <v>2</v>
      </c>
      <c r="M628">
        <v>1</v>
      </c>
      <c r="N628">
        <v>5</v>
      </c>
      <c r="O628" s="2">
        <v>44370</v>
      </c>
      <c r="P628">
        <v>2</v>
      </c>
      <c r="Q628">
        <v>5</v>
      </c>
      <c r="R628" t="s">
        <v>1558</v>
      </c>
      <c r="S628" t="s">
        <v>1558</v>
      </c>
      <c r="T628">
        <v>3</v>
      </c>
      <c r="U628">
        <v>3</v>
      </c>
    </row>
    <row r="629" spans="1:21" x14ac:dyDescent="0.3">
      <c r="A629">
        <v>10628</v>
      </c>
      <c r="B629" t="s">
        <v>647</v>
      </c>
      <c r="C629">
        <v>33</v>
      </c>
      <c r="D629" t="s">
        <v>1521</v>
      </c>
      <c r="E629" t="s">
        <v>1529</v>
      </c>
      <c r="F629" t="str" cm="1">
        <f t="array" ref="F629">_xlfn.IFS(
E629="Delhi","Delhi",
E629="Ahmedabad","Gujarat",
OR(E629="Mumbai",E629="Pune"),"Maharashtra",
E629="Chennai","Tamil Nadu",
E629="Hyderabad","Telangana",
E629="Kolkata","West Bengal",
E629="Bengaluru","Karnataka"
)</f>
        <v>Gujarat</v>
      </c>
      <c r="G629" t="s">
        <v>1532</v>
      </c>
      <c r="H629" t="s">
        <v>1549</v>
      </c>
      <c r="I629" t="s">
        <v>1551</v>
      </c>
      <c r="J629" t="s">
        <v>1556</v>
      </c>
      <c r="K629">
        <v>60570</v>
      </c>
      <c r="L629">
        <v>3</v>
      </c>
      <c r="M629">
        <v>13</v>
      </c>
      <c r="N629">
        <v>15</v>
      </c>
      <c r="O629" s="2">
        <v>42543</v>
      </c>
      <c r="P629">
        <v>1</v>
      </c>
      <c r="Q629">
        <v>2</v>
      </c>
      <c r="R629" t="s">
        <v>1558</v>
      </c>
      <c r="S629" t="s">
        <v>1558</v>
      </c>
      <c r="T629">
        <v>4</v>
      </c>
      <c r="U629">
        <v>4</v>
      </c>
    </row>
    <row r="630" spans="1:21" x14ac:dyDescent="0.3">
      <c r="A630">
        <v>10629</v>
      </c>
      <c r="B630" t="s">
        <v>648</v>
      </c>
      <c r="C630">
        <v>43</v>
      </c>
      <c r="D630" t="s">
        <v>1521</v>
      </c>
      <c r="E630" t="s">
        <v>1522</v>
      </c>
      <c r="F630" t="str" cm="1">
        <f t="array" ref="F630">_xlfn.IFS(
E630="Delhi","Delhi",
E630="Ahmedabad","Gujarat",
OR(E630="Mumbai",E630="Pune"),"Maharashtra",
E630="Chennai","Tamil Nadu",
E630="Hyderabad","Telangana",
E630="Kolkata","West Bengal",
E630="Bengaluru","Karnataka"
)</f>
        <v>Maharashtra</v>
      </c>
      <c r="G630" t="s">
        <v>1533</v>
      </c>
      <c r="H630" t="s">
        <v>1538</v>
      </c>
      <c r="I630" t="s">
        <v>1553</v>
      </c>
      <c r="J630" t="s">
        <v>1554</v>
      </c>
      <c r="K630">
        <v>117849</v>
      </c>
      <c r="L630">
        <v>1</v>
      </c>
      <c r="M630">
        <v>13</v>
      </c>
      <c r="N630">
        <v>20</v>
      </c>
      <c r="O630" s="2">
        <v>44353</v>
      </c>
      <c r="P630">
        <v>3</v>
      </c>
      <c r="Q630">
        <v>2</v>
      </c>
      <c r="R630" t="s">
        <v>1558</v>
      </c>
      <c r="S630" t="s">
        <v>1558</v>
      </c>
      <c r="T630">
        <v>4</v>
      </c>
      <c r="U630">
        <v>3</v>
      </c>
    </row>
    <row r="631" spans="1:21" x14ac:dyDescent="0.3">
      <c r="A631">
        <v>10630</v>
      </c>
      <c r="B631" t="s">
        <v>649</v>
      </c>
      <c r="C631">
        <v>55</v>
      </c>
      <c r="D631" t="s">
        <v>1521</v>
      </c>
      <c r="E631" t="s">
        <v>1529</v>
      </c>
      <c r="F631" t="str" cm="1">
        <f t="array" ref="F631">_xlfn.IFS(
E631="Delhi","Delhi",
E631="Ahmedabad","Gujarat",
OR(E631="Mumbai",E631="Pune"),"Maharashtra",
E631="Chennai","Tamil Nadu",
E631="Hyderabad","Telangana",
E631="Kolkata","West Bengal",
E631="Bengaluru","Karnataka"
)</f>
        <v>Gujarat</v>
      </c>
      <c r="G631" t="s">
        <v>1531</v>
      </c>
      <c r="H631" t="s">
        <v>1541</v>
      </c>
      <c r="I631" t="s">
        <v>1550</v>
      </c>
      <c r="J631" t="s">
        <v>1554</v>
      </c>
      <c r="K631">
        <v>39034</v>
      </c>
      <c r="L631">
        <v>0</v>
      </c>
      <c r="M631">
        <v>24</v>
      </c>
      <c r="N631">
        <v>30</v>
      </c>
      <c r="O631" s="2">
        <v>41940</v>
      </c>
      <c r="P631">
        <v>3</v>
      </c>
      <c r="Q631">
        <v>1</v>
      </c>
      <c r="R631" t="s">
        <v>1558</v>
      </c>
      <c r="S631" t="s">
        <v>1557</v>
      </c>
      <c r="T631">
        <v>2</v>
      </c>
      <c r="U631">
        <v>1</v>
      </c>
    </row>
    <row r="632" spans="1:21" x14ac:dyDescent="0.3">
      <c r="A632">
        <v>10631</v>
      </c>
      <c r="B632" t="s">
        <v>650</v>
      </c>
      <c r="C632">
        <v>51</v>
      </c>
      <c r="D632" t="s">
        <v>1521</v>
      </c>
      <c r="E632" t="s">
        <v>1529</v>
      </c>
      <c r="F632" t="str" cm="1">
        <f t="array" ref="F632">_xlfn.IFS(
E632="Delhi","Delhi",
E632="Ahmedabad","Gujarat",
OR(E632="Mumbai",E632="Pune"),"Maharashtra",
E632="Chennai","Tamil Nadu",
E632="Hyderabad","Telangana",
E632="Kolkata","West Bengal",
E632="Bengaluru","Karnataka"
)</f>
        <v>Gujarat</v>
      </c>
      <c r="G632" t="s">
        <v>1533</v>
      </c>
      <c r="H632" t="s">
        <v>1538</v>
      </c>
      <c r="I632" t="s">
        <v>1551</v>
      </c>
      <c r="J632" t="s">
        <v>1554</v>
      </c>
      <c r="K632">
        <v>40955</v>
      </c>
      <c r="L632">
        <v>1</v>
      </c>
      <c r="M632">
        <v>3</v>
      </c>
      <c r="N632">
        <v>11</v>
      </c>
      <c r="O632" s="2">
        <v>41343</v>
      </c>
      <c r="P632">
        <v>3</v>
      </c>
      <c r="Q632">
        <v>3</v>
      </c>
      <c r="R632" t="s">
        <v>1558</v>
      </c>
      <c r="S632" t="s">
        <v>1558</v>
      </c>
      <c r="T632">
        <v>5</v>
      </c>
      <c r="U632">
        <v>1</v>
      </c>
    </row>
    <row r="633" spans="1:21" x14ac:dyDescent="0.3">
      <c r="A633">
        <v>10632</v>
      </c>
      <c r="B633" t="s">
        <v>651</v>
      </c>
      <c r="C633">
        <v>33</v>
      </c>
      <c r="D633" t="s">
        <v>1520</v>
      </c>
      <c r="E633" t="s">
        <v>1526</v>
      </c>
      <c r="F633" t="str" cm="1">
        <f t="array" ref="F633">_xlfn.IFS(
E633="Delhi","Delhi",
E633="Ahmedabad","Gujarat",
OR(E633="Mumbai",E633="Pune"),"Maharashtra",
E633="Chennai","Tamil Nadu",
E633="Hyderabad","Telangana",
E633="Kolkata","West Bengal",
E633="Bengaluru","Karnataka"
)</f>
        <v>Maharashtra</v>
      </c>
      <c r="G633" t="s">
        <v>1534</v>
      </c>
      <c r="H633" t="s">
        <v>1539</v>
      </c>
      <c r="I633" t="s">
        <v>1553</v>
      </c>
      <c r="J633" t="s">
        <v>1554</v>
      </c>
      <c r="K633">
        <v>42600</v>
      </c>
      <c r="L633">
        <v>4</v>
      </c>
      <c r="M633">
        <v>0</v>
      </c>
      <c r="N633">
        <v>2</v>
      </c>
      <c r="O633" s="2">
        <v>41900</v>
      </c>
      <c r="P633">
        <v>4</v>
      </c>
      <c r="Q633">
        <v>4</v>
      </c>
      <c r="R633" t="s">
        <v>1558</v>
      </c>
      <c r="S633" t="s">
        <v>1558</v>
      </c>
      <c r="T633">
        <v>0</v>
      </c>
      <c r="U633">
        <v>1</v>
      </c>
    </row>
    <row r="634" spans="1:21" x14ac:dyDescent="0.3">
      <c r="A634">
        <v>10633</v>
      </c>
      <c r="B634" t="s">
        <v>652</v>
      </c>
      <c r="C634">
        <v>51</v>
      </c>
      <c r="D634" t="s">
        <v>1520</v>
      </c>
      <c r="E634" t="s">
        <v>1525</v>
      </c>
      <c r="F634" t="str" cm="1">
        <f t="array" ref="F634">_xlfn.IFS(
E634="Delhi","Delhi",
E634="Ahmedabad","Gujarat",
OR(E634="Mumbai",E634="Pune"),"Maharashtra",
E634="Chennai","Tamil Nadu",
E634="Hyderabad","Telangana",
E634="Kolkata","West Bengal",
E634="Bengaluru","Karnataka"
)</f>
        <v>West Bengal</v>
      </c>
      <c r="G634" t="s">
        <v>1533</v>
      </c>
      <c r="H634" t="s">
        <v>1546</v>
      </c>
      <c r="I634" t="s">
        <v>1551</v>
      </c>
      <c r="J634" t="s">
        <v>1555</v>
      </c>
      <c r="K634">
        <v>86584</v>
      </c>
      <c r="L634">
        <v>0</v>
      </c>
      <c r="M634">
        <v>17</v>
      </c>
      <c r="N634">
        <v>21</v>
      </c>
      <c r="O634" s="2">
        <v>44506</v>
      </c>
      <c r="P634">
        <v>2</v>
      </c>
      <c r="Q634">
        <v>2</v>
      </c>
      <c r="R634" t="s">
        <v>1558</v>
      </c>
      <c r="S634" t="s">
        <v>1558</v>
      </c>
      <c r="T634">
        <v>6</v>
      </c>
      <c r="U634">
        <v>2</v>
      </c>
    </row>
    <row r="635" spans="1:21" x14ac:dyDescent="0.3">
      <c r="A635">
        <v>10634</v>
      </c>
      <c r="B635" t="s">
        <v>653</v>
      </c>
      <c r="C635">
        <v>55</v>
      </c>
      <c r="D635" t="s">
        <v>1520</v>
      </c>
      <c r="E635" t="s">
        <v>1529</v>
      </c>
      <c r="F635" t="str" cm="1">
        <f t="array" ref="F635">_xlfn.IFS(
E635="Delhi","Delhi",
E635="Ahmedabad","Gujarat",
OR(E635="Mumbai",E635="Pune"),"Maharashtra",
E635="Chennai","Tamil Nadu",
E635="Hyderabad","Telangana",
E635="Kolkata","West Bengal",
E635="Bengaluru","Karnataka"
)</f>
        <v>Gujarat</v>
      </c>
      <c r="G635" t="s">
        <v>1531</v>
      </c>
      <c r="H635" t="s">
        <v>1541</v>
      </c>
      <c r="I635" t="s">
        <v>1552</v>
      </c>
      <c r="J635" t="s">
        <v>1555</v>
      </c>
      <c r="K635">
        <v>149822</v>
      </c>
      <c r="L635">
        <v>2</v>
      </c>
      <c r="M635">
        <v>15</v>
      </c>
      <c r="N635">
        <v>19</v>
      </c>
      <c r="O635" s="2">
        <v>43280</v>
      </c>
      <c r="P635">
        <v>4</v>
      </c>
      <c r="Q635">
        <v>4</v>
      </c>
      <c r="R635" t="s">
        <v>1558</v>
      </c>
      <c r="S635" t="s">
        <v>1558</v>
      </c>
      <c r="T635">
        <v>5</v>
      </c>
      <c r="U635">
        <v>1</v>
      </c>
    </row>
    <row r="636" spans="1:21" x14ac:dyDescent="0.3">
      <c r="A636">
        <v>10635</v>
      </c>
      <c r="B636" t="s">
        <v>654</v>
      </c>
      <c r="C636">
        <v>48</v>
      </c>
      <c r="D636" t="s">
        <v>1520</v>
      </c>
      <c r="E636" t="s">
        <v>1524</v>
      </c>
      <c r="F636" t="str" cm="1">
        <f t="array" ref="F636">_xlfn.IFS(
E636="Delhi","Delhi",
E636="Ahmedabad","Gujarat",
OR(E636="Mumbai",E636="Pune"),"Maharashtra",
E636="Chennai","Tamil Nadu",
E636="Hyderabad","Telangana",
E636="Kolkata","West Bengal",
E636="Bengaluru","Karnataka"
)</f>
        <v>Telangana</v>
      </c>
      <c r="G636" t="s">
        <v>1534</v>
      </c>
      <c r="H636" t="s">
        <v>1544</v>
      </c>
      <c r="I636" t="s">
        <v>1550</v>
      </c>
      <c r="J636" t="s">
        <v>1555</v>
      </c>
      <c r="K636">
        <v>32332</v>
      </c>
      <c r="L636">
        <v>4</v>
      </c>
      <c r="M636">
        <v>9</v>
      </c>
      <c r="N636">
        <v>16</v>
      </c>
      <c r="O636" s="2">
        <v>41893</v>
      </c>
      <c r="P636">
        <v>4</v>
      </c>
      <c r="Q636">
        <v>1</v>
      </c>
      <c r="R636" t="s">
        <v>1558</v>
      </c>
      <c r="S636" t="s">
        <v>1557</v>
      </c>
      <c r="T636">
        <v>2</v>
      </c>
      <c r="U636">
        <v>2</v>
      </c>
    </row>
    <row r="637" spans="1:21" x14ac:dyDescent="0.3">
      <c r="A637">
        <v>10636</v>
      </c>
      <c r="B637" t="s">
        <v>655</v>
      </c>
      <c r="C637">
        <v>50</v>
      </c>
      <c r="D637" t="s">
        <v>1521</v>
      </c>
      <c r="E637" t="s">
        <v>1523</v>
      </c>
      <c r="F637" t="str" cm="1">
        <f t="array" ref="F637">_xlfn.IFS(
E637="Delhi","Delhi",
E637="Ahmedabad","Gujarat",
OR(E637="Mumbai",E637="Pune"),"Maharashtra",
E637="Chennai","Tamil Nadu",
E637="Hyderabad","Telangana",
E637="Kolkata","West Bengal",
E637="Bengaluru","Karnataka"
)</f>
        <v>Tamil Nadu</v>
      </c>
      <c r="G637" t="s">
        <v>1534</v>
      </c>
      <c r="H637" t="s">
        <v>1539</v>
      </c>
      <c r="I637" t="s">
        <v>1553</v>
      </c>
      <c r="J637" t="s">
        <v>1555</v>
      </c>
      <c r="K637">
        <v>27390</v>
      </c>
      <c r="L637">
        <v>0</v>
      </c>
      <c r="M637">
        <v>5</v>
      </c>
      <c r="N637">
        <v>10</v>
      </c>
      <c r="O637" s="2">
        <v>45010</v>
      </c>
      <c r="P637">
        <v>2</v>
      </c>
      <c r="Q637">
        <v>2</v>
      </c>
      <c r="R637" t="s">
        <v>1558</v>
      </c>
      <c r="S637" t="s">
        <v>1558</v>
      </c>
      <c r="T637">
        <v>2</v>
      </c>
      <c r="U637">
        <v>3</v>
      </c>
    </row>
    <row r="638" spans="1:21" x14ac:dyDescent="0.3">
      <c r="A638">
        <v>10637</v>
      </c>
      <c r="B638" t="s">
        <v>656</v>
      </c>
      <c r="C638">
        <v>29</v>
      </c>
      <c r="D638" t="s">
        <v>1521</v>
      </c>
      <c r="E638" t="s">
        <v>1528</v>
      </c>
      <c r="F638" t="str" cm="1">
        <f t="array" ref="F638">_xlfn.IFS(
E638="Delhi","Delhi",
E638="Ahmedabad","Gujarat",
OR(E638="Mumbai",E638="Pune"),"Maharashtra",
E638="Chennai","Tamil Nadu",
E638="Hyderabad","Telangana",
E638="Kolkata","West Bengal",
E638="Bengaluru","Karnataka"
)</f>
        <v>Delhi</v>
      </c>
      <c r="G638" t="s">
        <v>1534</v>
      </c>
      <c r="H638" t="s">
        <v>1539</v>
      </c>
      <c r="I638" t="s">
        <v>1552</v>
      </c>
      <c r="J638" t="s">
        <v>1554</v>
      </c>
      <c r="K638">
        <v>104411</v>
      </c>
      <c r="L638">
        <v>2</v>
      </c>
      <c r="M638">
        <v>6</v>
      </c>
      <c r="N638">
        <v>7</v>
      </c>
      <c r="O638" s="2">
        <v>44871</v>
      </c>
      <c r="P638">
        <v>3</v>
      </c>
      <c r="Q638">
        <v>5</v>
      </c>
      <c r="R638" t="s">
        <v>1558</v>
      </c>
      <c r="S638" t="s">
        <v>1558</v>
      </c>
      <c r="T638">
        <v>4</v>
      </c>
      <c r="U638">
        <v>4</v>
      </c>
    </row>
    <row r="639" spans="1:21" x14ac:dyDescent="0.3">
      <c r="A639">
        <v>10638</v>
      </c>
      <c r="B639" t="s">
        <v>657</v>
      </c>
      <c r="C639">
        <v>22</v>
      </c>
      <c r="D639" t="s">
        <v>1520</v>
      </c>
      <c r="E639" t="s">
        <v>1527</v>
      </c>
      <c r="F639" t="str" cm="1">
        <f t="array" ref="F639">_xlfn.IFS(
E639="Delhi","Delhi",
E639="Ahmedabad","Gujarat",
OR(E639="Mumbai",E639="Pune"),"Maharashtra",
E639="Chennai","Tamil Nadu",
E639="Hyderabad","Telangana",
E639="Kolkata","West Bengal",
E639="Bengaluru","Karnataka"
)</f>
        <v>Karnataka</v>
      </c>
      <c r="G639" t="s">
        <v>1530</v>
      </c>
      <c r="H639" t="s">
        <v>1535</v>
      </c>
      <c r="I639" t="s">
        <v>1551</v>
      </c>
      <c r="J639" t="s">
        <v>1554</v>
      </c>
      <c r="K639">
        <v>85739</v>
      </c>
      <c r="L639">
        <v>1</v>
      </c>
      <c r="M639">
        <v>0</v>
      </c>
      <c r="N639">
        <v>1</v>
      </c>
      <c r="O639" s="2">
        <v>45000</v>
      </c>
      <c r="P639">
        <v>4</v>
      </c>
      <c r="Q639">
        <v>4</v>
      </c>
      <c r="R639" t="s">
        <v>1558</v>
      </c>
      <c r="S639" t="s">
        <v>1558</v>
      </c>
      <c r="T639">
        <v>0</v>
      </c>
      <c r="U639">
        <v>1</v>
      </c>
    </row>
    <row r="640" spans="1:21" x14ac:dyDescent="0.3">
      <c r="A640">
        <v>10639</v>
      </c>
      <c r="B640" t="s">
        <v>658</v>
      </c>
      <c r="C640">
        <v>28</v>
      </c>
      <c r="D640" t="s">
        <v>1520</v>
      </c>
      <c r="E640" t="s">
        <v>1529</v>
      </c>
      <c r="F640" t="str" cm="1">
        <f t="array" ref="F640">_xlfn.IFS(
E640="Delhi","Delhi",
E640="Ahmedabad","Gujarat",
OR(E640="Mumbai",E640="Pune"),"Maharashtra",
E640="Chennai","Tamil Nadu",
E640="Hyderabad","Telangana",
E640="Kolkata","West Bengal",
E640="Bengaluru","Karnataka"
)</f>
        <v>Gujarat</v>
      </c>
      <c r="G640" t="s">
        <v>1532</v>
      </c>
      <c r="H640" t="s">
        <v>1537</v>
      </c>
      <c r="I640" t="s">
        <v>1553</v>
      </c>
      <c r="J640" t="s">
        <v>1554</v>
      </c>
      <c r="K640">
        <v>44105</v>
      </c>
      <c r="L640">
        <v>4</v>
      </c>
      <c r="M640">
        <v>7</v>
      </c>
      <c r="N640">
        <v>10</v>
      </c>
      <c r="O640" s="2">
        <v>41150</v>
      </c>
      <c r="P640">
        <v>2</v>
      </c>
      <c r="Q640">
        <v>2</v>
      </c>
      <c r="R640" t="s">
        <v>1558</v>
      </c>
      <c r="S640" t="s">
        <v>1558</v>
      </c>
      <c r="T640">
        <v>2</v>
      </c>
      <c r="U640">
        <v>4</v>
      </c>
    </row>
    <row r="641" spans="1:21" x14ac:dyDescent="0.3">
      <c r="A641">
        <v>10640</v>
      </c>
      <c r="B641" t="s">
        <v>659</v>
      </c>
      <c r="C641">
        <v>39</v>
      </c>
      <c r="D641" t="s">
        <v>1520</v>
      </c>
      <c r="E641" t="s">
        <v>1522</v>
      </c>
      <c r="F641" t="str" cm="1">
        <f t="array" ref="F641">_xlfn.IFS(
E641="Delhi","Delhi",
E641="Ahmedabad","Gujarat",
OR(E641="Mumbai",E641="Pune"),"Maharashtra",
E641="Chennai","Tamil Nadu",
E641="Hyderabad","Telangana",
E641="Kolkata","West Bengal",
E641="Bengaluru","Karnataka"
)</f>
        <v>Maharashtra</v>
      </c>
      <c r="G641" t="s">
        <v>1534</v>
      </c>
      <c r="H641" t="s">
        <v>1539</v>
      </c>
      <c r="I641" t="s">
        <v>1550</v>
      </c>
      <c r="J641" t="s">
        <v>1554</v>
      </c>
      <c r="K641">
        <v>77741</v>
      </c>
      <c r="L641">
        <v>0</v>
      </c>
      <c r="M641">
        <v>5</v>
      </c>
      <c r="N641">
        <v>11</v>
      </c>
      <c r="O641" s="2">
        <v>45238</v>
      </c>
      <c r="P641">
        <v>2</v>
      </c>
      <c r="Q641">
        <v>1</v>
      </c>
      <c r="R641" t="s">
        <v>1558</v>
      </c>
      <c r="S641" t="s">
        <v>1558</v>
      </c>
      <c r="T641">
        <v>2</v>
      </c>
      <c r="U641">
        <v>4</v>
      </c>
    </row>
    <row r="642" spans="1:21" x14ac:dyDescent="0.3">
      <c r="A642">
        <v>10641</v>
      </c>
      <c r="B642" t="s">
        <v>660</v>
      </c>
      <c r="C642">
        <v>25</v>
      </c>
      <c r="D642" t="s">
        <v>1521</v>
      </c>
      <c r="E642" t="s">
        <v>1523</v>
      </c>
      <c r="F642" t="str" cm="1">
        <f t="array" ref="F642">_xlfn.IFS(
E642="Delhi","Delhi",
E642="Ahmedabad","Gujarat",
OR(E642="Mumbai",E642="Pune"),"Maharashtra",
E642="Chennai","Tamil Nadu",
E642="Hyderabad","Telangana",
E642="Kolkata","West Bengal",
E642="Bengaluru","Karnataka"
)</f>
        <v>Tamil Nadu</v>
      </c>
      <c r="G642" t="s">
        <v>1532</v>
      </c>
      <c r="H642" t="s">
        <v>1548</v>
      </c>
      <c r="I642" t="s">
        <v>1552</v>
      </c>
      <c r="J642" t="s">
        <v>1555</v>
      </c>
      <c r="K642">
        <v>73576</v>
      </c>
      <c r="L642">
        <v>4</v>
      </c>
      <c r="M642">
        <v>7</v>
      </c>
      <c r="N642">
        <v>7</v>
      </c>
      <c r="O642" s="2">
        <v>42608</v>
      </c>
      <c r="P642">
        <v>2</v>
      </c>
      <c r="Q642">
        <v>1</v>
      </c>
      <c r="R642" t="s">
        <v>1558</v>
      </c>
      <c r="S642" t="s">
        <v>1558</v>
      </c>
      <c r="T642">
        <v>3</v>
      </c>
      <c r="U642">
        <v>4</v>
      </c>
    </row>
    <row r="643" spans="1:21" x14ac:dyDescent="0.3">
      <c r="A643">
        <v>10642</v>
      </c>
      <c r="B643" t="s">
        <v>661</v>
      </c>
      <c r="C643">
        <v>57</v>
      </c>
      <c r="D643" t="s">
        <v>1520</v>
      </c>
      <c r="E643" t="s">
        <v>1522</v>
      </c>
      <c r="F643" t="str" cm="1">
        <f t="array" ref="F643">_xlfn.IFS(
E643="Delhi","Delhi",
E643="Ahmedabad","Gujarat",
OR(E643="Mumbai",E643="Pune"),"Maharashtra",
E643="Chennai","Tamil Nadu",
E643="Hyderabad","Telangana",
E643="Kolkata","West Bengal",
E643="Bengaluru","Karnataka"
)</f>
        <v>Maharashtra</v>
      </c>
      <c r="G643" t="s">
        <v>1534</v>
      </c>
      <c r="H643" t="s">
        <v>1540</v>
      </c>
      <c r="I643" t="s">
        <v>1552</v>
      </c>
      <c r="J643" t="s">
        <v>1554</v>
      </c>
      <c r="K643">
        <v>58342</v>
      </c>
      <c r="L643">
        <v>1</v>
      </c>
      <c r="M643">
        <v>25</v>
      </c>
      <c r="N643">
        <v>33</v>
      </c>
      <c r="O643" s="2">
        <v>43352</v>
      </c>
      <c r="P643">
        <v>3</v>
      </c>
      <c r="Q643">
        <v>3</v>
      </c>
      <c r="R643" t="s">
        <v>1557</v>
      </c>
      <c r="S643" t="s">
        <v>1558</v>
      </c>
      <c r="T643">
        <v>3</v>
      </c>
      <c r="U643">
        <v>3</v>
      </c>
    </row>
    <row r="644" spans="1:21" x14ac:dyDescent="0.3">
      <c r="A644">
        <v>10643</v>
      </c>
      <c r="B644" t="s">
        <v>662</v>
      </c>
      <c r="C644">
        <v>39</v>
      </c>
      <c r="D644" t="s">
        <v>1520</v>
      </c>
      <c r="E644" t="s">
        <v>1525</v>
      </c>
      <c r="F644" t="str" cm="1">
        <f t="array" ref="F644">_xlfn.IFS(
E644="Delhi","Delhi",
E644="Ahmedabad","Gujarat",
OR(E644="Mumbai",E644="Pune"),"Maharashtra",
E644="Chennai","Tamil Nadu",
E644="Hyderabad","Telangana",
E644="Kolkata","West Bengal",
E644="Bengaluru","Karnataka"
)</f>
        <v>West Bengal</v>
      </c>
      <c r="G644" t="s">
        <v>1530</v>
      </c>
      <c r="H644" t="s">
        <v>1535</v>
      </c>
      <c r="I644" t="s">
        <v>1550</v>
      </c>
      <c r="J644" t="s">
        <v>1555</v>
      </c>
      <c r="K644">
        <v>165095</v>
      </c>
      <c r="L644">
        <v>0</v>
      </c>
      <c r="M644">
        <v>18</v>
      </c>
      <c r="N644">
        <v>21</v>
      </c>
      <c r="O644" s="2">
        <v>45150</v>
      </c>
      <c r="P644">
        <v>4</v>
      </c>
      <c r="Q644">
        <v>3</v>
      </c>
      <c r="R644" t="s">
        <v>1558</v>
      </c>
      <c r="S644" t="s">
        <v>1558</v>
      </c>
      <c r="T644">
        <v>5</v>
      </c>
      <c r="U644">
        <v>1</v>
      </c>
    </row>
    <row r="645" spans="1:21" x14ac:dyDescent="0.3">
      <c r="A645">
        <v>10644</v>
      </c>
      <c r="B645" t="s">
        <v>663</v>
      </c>
      <c r="C645">
        <v>47</v>
      </c>
      <c r="D645" t="s">
        <v>1521</v>
      </c>
      <c r="E645" t="s">
        <v>1523</v>
      </c>
      <c r="F645" t="str" cm="1">
        <f t="array" ref="F645">_xlfn.IFS(
E645="Delhi","Delhi",
E645="Ahmedabad","Gujarat",
OR(E645="Mumbai",E645="Pune"),"Maharashtra",
E645="Chennai","Tamil Nadu",
E645="Hyderabad","Telangana",
E645="Kolkata","West Bengal",
E645="Bengaluru","Karnataka"
)</f>
        <v>Tamil Nadu</v>
      </c>
      <c r="G645" t="s">
        <v>1530</v>
      </c>
      <c r="H645" t="s">
        <v>1547</v>
      </c>
      <c r="I645" t="s">
        <v>1550</v>
      </c>
      <c r="J645" t="s">
        <v>1554</v>
      </c>
      <c r="K645">
        <v>77562</v>
      </c>
      <c r="L645">
        <v>3</v>
      </c>
      <c r="M645">
        <v>10</v>
      </c>
      <c r="N645">
        <v>10</v>
      </c>
      <c r="O645" s="2">
        <v>42050</v>
      </c>
      <c r="P645">
        <v>1</v>
      </c>
      <c r="Q645">
        <v>5</v>
      </c>
      <c r="R645" t="s">
        <v>1557</v>
      </c>
      <c r="S645" t="s">
        <v>1558</v>
      </c>
      <c r="T645">
        <v>4</v>
      </c>
      <c r="U645">
        <v>1</v>
      </c>
    </row>
    <row r="646" spans="1:21" x14ac:dyDescent="0.3">
      <c r="A646">
        <v>10645</v>
      </c>
      <c r="B646" t="s">
        <v>664</v>
      </c>
      <c r="C646">
        <v>47</v>
      </c>
      <c r="D646" t="s">
        <v>1520</v>
      </c>
      <c r="E646" t="s">
        <v>1529</v>
      </c>
      <c r="F646" t="str" cm="1">
        <f t="array" ref="F646">_xlfn.IFS(
E646="Delhi","Delhi",
E646="Ahmedabad","Gujarat",
OR(E646="Mumbai",E646="Pune"),"Maharashtra",
E646="Chennai","Tamil Nadu",
E646="Hyderabad","Telangana",
E646="Kolkata","West Bengal",
E646="Bengaluru","Karnataka"
)</f>
        <v>Gujarat</v>
      </c>
      <c r="G646" t="s">
        <v>1533</v>
      </c>
      <c r="H646" t="s">
        <v>1545</v>
      </c>
      <c r="I646" t="s">
        <v>1551</v>
      </c>
      <c r="J646" t="s">
        <v>1555</v>
      </c>
      <c r="K646">
        <v>169552</v>
      </c>
      <c r="L646">
        <v>2</v>
      </c>
      <c r="M646">
        <v>15</v>
      </c>
      <c r="N646">
        <v>17</v>
      </c>
      <c r="O646" s="2">
        <v>43125</v>
      </c>
      <c r="P646">
        <v>4</v>
      </c>
      <c r="Q646">
        <v>4</v>
      </c>
      <c r="R646" t="s">
        <v>1558</v>
      </c>
      <c r="S646" t="s">
        <v>1558</v>
      </c>
      <c r="T646">
        <v>2</v>
      </c>
      <c r="U646">
        <v>2</v>
      </c>
    </row>
    <row r="647" spans="1:21" x14ac:dyDescent="0.3">
      <c r="A647">
        <v>10646</v>
      </c>
      <c r="B647" t="s">
        <v>665</v>
      </c>
      <c r="C647">
        <v>22</v>
      </c>
      <c r="D647" t="s">
        <v>1520</v>
      </c>
      <c r="E647" t="s">
        <v>1525</v>
      </c>
      <c r="F647" t="str" cm="1">
        <f t="array" ref="F647">_xlfn.IFS(
E647="Delhi","Delhi",
E647="Ahmedabad","Gujarat",
OR(E647="Mumbai",E647="Pune"),"Maharashtra",
E647="Chennai","Tamil Nadu",
E647="Hyderabad","Telangana",
E647="Kolkata","West Bengal",
E647="Bengaluru","Karnataka"
)</f>
        <v>West Bengal</v>
      </c>
      <c r="G647" t="s">
        <v>1530</v>
      </c>
      <c r="H647" t="s">
        <v>1535</v>
      </c>
      <c r="I647" t="s">
        <v>1551</v>
      </c>
      <c r="J647" t="s">
        <v>1556</v>
      </c>
      <c r="K647">
        <v>165033</v>
      </c>
      <c r="L647">
        <v>3</v>
      </c>
      <c r="M647">
        <v>4</v>
      </c>
      <c r="N647">
        <v>4</v>
      </c>
      <c r="O647" s="2">
        <v>41057</v>
      </c>
      <c r="P647">
        <v>2</v>
      </c>
      <c r="Q647">
        <v>1</v>
      </c>
      <c r="R647" t="s">
        <v>1558</v>
      </c>
      <c r="S647" t="s">
        <v>1557</v>
      </c>
      <c r="T647">
        <v>3</v>
      </c>
      <c r="U647">
        <v>1</v>
      </c>
    </row>
    <row r="648" spans="1:21" x14ac:dyDescent="0.3">
      <c r="A648">
        <v>10647</v>
      </c>
      <c r="B648" t="s">
        <v>666</v>
      </c>
      <c r="C648">
        <v>43</v>
      </c>
      <c r="D648" t="s">
        <v>1520</v>
      </c>
      <c r="E648" t="s">
        <v>1527</v>
      </c>
      <c r="F648" t="str" cm="1">
        <f t="array" ref="F648">_xlfn.IFS(
E648="Delhi","Delhi",
E648="Ahmedabad","Gujarat",
OR(E648="Mumbai",E648="Pune"),"Maharashtra",
E648="Chennai","Tamil Nadu",
E648="Hyderabad","Telangana",
E648="Kolkata","West Bengal",
E648="Bengaluru","Karnataka"
)</f>
        <v>Karnataka</v>
      </c>
      <c r="G648" t="s">
        <v>1532</v>
      </c>
      <c r="H648" t="s">
        <v>1537</v>
      </c>
      <c r="I648" t="s">
        <v>1553</v>
      </c>
      <c r="J648" t="s">
        <v>1555</v>
      </c>
      <c r="K648">
        <v>114948</v>
      </c>
      <c r="L648">
        <v>4</v>
      </c>
      <c r="M648">
        <v>13</v>
      </c>
      <c r="N648">
        <v>13</v>
      </c>
      <c r="O648" s="2">
        <v>42860</v>
      </c>
      <c r="P648">
        <v>1</v>
      </c>
      <c r="Q648">
        <v>1</v>
      </c>
      <c r="R648" t="s">
        <v>1557</v>
      </c>
      <c r="S648" t="s">
        <v>1558</v>
      </c>
      <c r="T648">
        <v>6</v>
      </c>
      <c r="U648">
        <v>2</v>
      </c>
    </row>
    <row r="649" spans="1:21" x14ac:dyDescent="0.3">
      <c r="A649">
        <v>10648</v>
      </c>
      <c r="B649" t="s">
        <v>667</v>
      </c>
      <c r="C649">
        <v>24</v>
      </c>
      <c r="D649" t="s">
        <v>1520</v>
      </c>
      <c r="E649" t="s">
        <v>1527</v>
      </c>
      <c r="F649" t="str" cm="1">
        <f t="array" ref="F649">_xlfn.IFS(
E649="Delhi","Delhi",
E649="Ahmedabad","Gujarat",
OR(E649="Mumbai",E649="Pune"),"Maharashtra",
E649="Chennai","Tamil Nadu",
E649="Hyderabad","Telangana",
E649="Kolkata","West Bengal",
E649="Bengaluru","Karnataka"
)</f>
        <v>Karnataka</v>
      </c>
      <c r="G649" t="s">
        <v>1530</v>
      </c>
      <c r="H649" t="s">
        <v>1535</v>
      </c>
      <c r="I649" t="s">
        <v>1552</v>
      </c>
      <c r="J649" t="s">
        <v>1554</v>
      </c>
      <c r="K649">
        <v>139964</v>
      </c>
      <c r="L649">
        <v>4</v>
      </c>
      <c r="M649">
        <v>1</v>
      </c>
      <c r="N649">
        <v>5</v>
      </c>
      <c r="O649" s="2">
        <v>41267</v>
      </c>
      <c r="P649">
        <v>4</v>
      </c>
      <c r="Q649">
        <v>4</v>
      </c>
      <c r="R649" t="s">
        <v>1558</v>
      </c>
      <c r="S649" t="s">
        <v>1558</v>
      </c>
      <c r="T649">
        <v>5</v>
      </c>
      <c r="U649">
        <v>1</v>
      </c>
    </row>
    <row r="650" spans="1:21" x14ac:dyDescent="0.3">
      <c r="A650">
        <v>10649</v>
      </c>
      <c r="B650" t="s">
        <v>668</v>
      </c>
      <c r="C650">
        <v>37</v>
      </c>
      <c r="D650" t="s">
        <v>1520</v>
      </c>
      <c r="E650" t="s">
        <v>1524</v>
      </c>
      <c r="F650" t="str" cm="1">
        <f t="array" ref="F650">_xlfn.IFS(
E650="Delhi","Delhi",
E650="Ahmedabad","Gujarat",
OR(E650="Mumbai",E650="Pune"),"Maharashtra",
E650="Chennai","Tamil Nadu",
E650="Hyderabad","Telangana",
E650="Kolkata","West Bengal",
E650="Bengaluru","Karnataka"
)</f>
        <v>Telangana</v>
      </c>
      <c r="G650" t="s">
        <v>1530</v>
      </c>
      <c r="H650" t="s">
        <v>1535</v>
      </c>
      <c r="I650" t="s">
        <v>1551</v>
      </c>
      <c r="J650" t="s">
        <v>1555</v>
      </c>
      <c r="K650">
        <v>154742</v>
      </c>
      <c r="L650">
        <v>2</v>
      </c>
      <c r="M650">
        <v>11</v>
      </c>
      <c r="N650">
        <v>14</v>
      </c>
      <c r="O650" s="2">
        <v>44542</v>
      </c>
      <c r="P650">
        <v>3</v>
      </c>
      <c r="Q650">
        <v>5</v>
      </c>
      <c r="R650" t="s">
        <v>1558</v>
      </c>
      <c r="S650" t="s">
        <v>1558</v>
      </c>
      <c r="T650">
        <v>4</v>
      </c>
      <c r="U650">
        <v>1</v>
      </c>
    </row>
    <row r="651" spans="1:21" x14ac:dyDescent="0.3">
      <c r="A651">
        <v>10650</v>
      </c>
      <c r="B651" t="s">
        <v>669</v>
      </c>
      <c r="C651">
        <v>47</v>
      </c>
      <c r="D651" t="s">
        <v>1521</v>
      </c>
      <c r="E651" t="s">
        <v>1524</v>
      </c>
      <c r="F651" t="str" cm="1">
        <f t="array" ref="F651">_xlfn.IFS(
E651="Delhi","Delhi",
E651="Ahmedabad","Gujarat",
OR(E651="Mumbai",E651="Pune"),"Maharashtra",
E651="Chennai","Tamil Nadu",
E651="Hyderabad","Telangana",
E651="Kolkata","West Bengal",
E651="Bengaluru","Karnataka"
)</f>
        <v>Telangana</v>
      </c>
      <c r="G651" t="s">
        <v>1530</v>
      </c>
      <c r="H651" t="s">
        <v>1547</v>
      </c>
      <c r="I651" t="s">
        <v>1551</v>
      </c>
      <c r="J651" t="s">
        <v>1554</v>
      </c>
      <c r="K651">
        <v>98343</v>
      </c>
      <c r="L651">
        <v>2</v>
      </c>
      <c r="M651">
        <v>2</v>
      </c>
      <c r="N651">
        <v>5</v>
      </c>
      <c r="O651" s="2">
        <v>42032</v>
      </c>
      <c r="P651">
        <v>2</v>
      </c>
      <c r="Q651">
        <v>1</v>
      </c>
      <c r="R651" t="s">
        <v>1558</v>
      </c>
      <c r="S651" t="s">
        <v>1558</v>
      </c>
      <c r="T651">
        <v>1</v>
      </c>
      <c r="U651">
        <v>4</v>
      </c>
    </row>
    <row r="652" spans="1:21" x14ac:dyDescent="0.3">
      <c r="A652">
        <v>10651</v>
      </c>
      <c r="B652" t="s">
        <v>670</v>
      </c>
      <c r="C652">
        <v>22</v>
      </c>
      <c r="D652" t="s">
        <v>1521</v>
      </c>
      <c r="E652" t="s">
        <v>1522</v>
      </c>
      <c r="F652" t="str" cm="1">
        <f t="array" ref="F652">_xlfn.IFS(
E652="Delhi","Delhi",
E652="Ahmedabad","Gujarat",
OR(E652="Mumbai",E652="Pune"),"Maharashtra",
E652="Chennai","Tamil Nadu",
E652="Hyderabad","Telangana",
E652="Kolkata","West Bengal",
E652="Bengaluru","Karnataka"
)</f>
        <v>Maharashtra</v>
      </c>
      <c r="G652" t="s">
        <v>1534</v>
      </c>
      <c r="H652" t="s">
        <v>1540</v>
      </c>
      <c r="I652" t="s">
        <v>1552</v>
      </c>
      <c r="J652" t="s">
        <v>1555</v>
      </c>
      <c r="K652">
        <v>33848</v>
      </c>
      <c r="L652">
        <v>3</v>
      </c>
      <c r="M652">
        <v>2</v>
      </c>
      <c r="N652">
        <v>4</v>
      </c>
      <c r="O652" s="2">
        <v>44056</v>
      </c>
      <c r="P652">
        <v>4</v>
      </c>
      <c r="Q652">
        <v>1</v>
      </c>
      <c r="R652" t="s">
        <v>1558</v>
      </c>
      <c r="S652" t="s">
        <v>1558</v>
      </c>
      <c r="T652">
        <v>6</v>
      </c>
      <c r="U652">
        <v>4</v>
      </c>
    </row>
    <row r="653" spans="1:21" x14ac:dyDescent="0.3">
      <c r="A653">
        <v>10652</v>
      </c>
      <c r="B653" t="s">
        <v>671</v>
      </c>
      <c r="C653">
        <v>23</v>
      </c>
      <c r="D653" t="s">
        <v>1520</v>
      </c>
      <c r="E653" t="s">
        <v>1522</v>
      </c>
      <c r="F653" t="str" cm="1">
        <f t="array" ref="F653">_xlfn.IFS(
E653="Delhi","Delhi",
E653="Ahmedabad","Gujarat",
OR(E653="Mumbai",E653="Pune"),"Maharashtra",
E653="Chennai","Tamil Nadu",
E653="Hyderabad","Telangana",
E653="Kolkata","West Bengal",
E653="Bengaluru","Karnataka"
)</f>
        <v>Maharashtra</v>
      </c>
      <c r="G653" t="s">
        <v>1534</v>
      </c>
      <c r="H653" t="s">
        <v>1544</v>
      </c>
      <c r="I653" t="s">
        <v>1552</v>
      </c>
      <c r="J653" t="s">
        <v>1554</v>
      </c>
      <c r="K653">
        <v>78930</v>
      </c>
      <c r="L653">
        <v>4</v>
      </c>
      <c r="M653">
        <v>3</v>
      </c>
      <c r="N653">
        <v>5</v>
      </c>
      <c r="O653" s="2">
        <v>44440</v>
      </c>
      <c r="P653">
        <v>3</v>
      </c>
      <c r="Q653">
        <v>3</v>
      </c>
      <c r="R653" t="s">
        <v>1558</v>
      </c>
      <c r="S653" t="s">
        <v>1558</v>
      </c>
      <c r="T653">
        <v>6</v>
      </c>
      <c r="U653">
        <v>2</v>
      </c>
    </row>
    <row r="654" spans="1:21" x14ac:dyDescent="0.3">
      <c r="A654">
        <v>10653</v>
      </c>
      <c r="B654" t="s">
        <v>672</v>
      </c>
      <c r="C654">
        <v>48</v>
      </c>
      <c r="D654" t="s">
        <v>1521</v>
      </c>
      <c r="E654" t="s">
        <v>1524</v>
      </c>
      <c r="F654" t="str" cm="1">
        <f t="array" ref="F654">_xlfn.IFS(
E654="Delhi","Delhi",
E654="Ahmedabad","Gujarat",
OR(E654="Mumbai",E654="Pune"),"Maharashtra",
E654="Chennai","Tamil Nadu",
E654="Hyderabad","Telangana",
E654="Kolkata","West Bengal",
E654="Bengaluru","Karnataka"
)</f>
        <v>Telangana</v>
      </c>
      <c r="G654" t="s">
        <v>1530</v>
      </c>
      <c r="H654" t="s">
        <v>1547</v>
      </c>
      <c r="I654" t="s">
        <v>1553</v>
      </c>
      <c r="J654" t="s">
        <v>1556</v>
      </c>
      <c r="K654">
        <v>39973</v>
      </c>
      <c r="L654">
        <v>4</v>
      </c>
      <c r="M654">
        <v>25</v>
      </c>
      <c r="N654">
        <v>26</v>
      </c>
      <c r="O654" s="2">
        <v>44088</v>
      </c>
      <c r="P654">
        <v>3</v>
      </c>
      <c r="Q654">
        <v>2</v>
      </c>
      <c r="R654" t="s">
        <v>1558</v>
      </c>
      <c r="S654" t="s">
        <v>1558</v>
      </c>
      <c r="T654">
        <v>3</v>
      </c>
      <c r="U654">
        <v>4</v>
      </c>
    </row>
    <row r="655" spans="1:21" x14ac:dyDescent="0.3">
      <c r="A655">
        <v>10654</v>
      </c>
      <c r="B655" t="s">
        <v>673</v>
      </c>
      <c r="C655">
        <v>21</v>
      </c>
      <c r="D655" t="s">
        <v>1521</v>
      </c>
      <c r="E655" t="s">
        <v>1522</v>
      </c>
      <c r="F655" t="str" cm="1">
        <f t="array" ref="F655">_xlfn.IFS(
E655="Delhi","Delhi",
E655="Ahmedabad","Gujarat",
OR(E655="Mumbai",E655="Pune"),"Maharashtra",
E655="Chennai","Tamil Nadu",
E655="Hyderabad","Telangana",
E655="Kolkata","West Bengal",
E655="Bengaluru","Karnataka"
)</f>
        <v>Maharashtra</v>
      </c>
      <c r="G655" t="s">
        <v>1531</v>
      </c>
      <c r="H655" t="s">
        <v>1542</v>
      </c>
      <c r="I655" t="s">
        <v>1552</v>
      </c>
      <c r="J655" t="s">
        <v>1556</v>
      </c>
      <c r="K655">
        <v>96930</v>
      </c>
      <c r="L655">
        <v>2</v>
      </c>
      <c r="M655">
        <v>0</v>
      </c>
      <c r="N655">
        <v>3</v>
      </c>
      <c r="O655" s="2">
        <v>45355</v>
      </c>
      <c r="P655">
        <v>3</v>
      </c>
      <c r="Q655">
        <v>5</v>
      </c>
      <c r="R655" t="s">
        <v>1557</v>
      </c>
      <c r="S655" t="s">
        <v>1558</v>
      </c>
      <c r="T655">
        <v>0</v>
      </c>
      <c r="U655">
        <v>1</v>
      </c>
    </row>
    <row r="656" spans="1:21" x14ac:dyDescent="0.3">
      <c r="A656">
        <v>10655</v>
      </c>
      <c r="B656" t="s">
        <v>674</v>
      </c>
      <c r="C656">
        <v>41</v>
      </c>
      <c r="D656" t="s">
        <v>1521</v>
      </c>
      <c r="E656" t="s">
        <v>1523</v>
      </c>
      <c r="F656" t="str" cm="1">
        <f t="array" ref="F656">_xlfn.IFS(
E656="Delhi","Delhi",
E656="Ahmedabad","Gujarat",
OR(E656="Mumbai",E656="Pune"),"Maharashtra",
E656="Chennai","Tamil Nadu",
E656="Hyderabad","Telangana",
E656="Kolkata","West Bengal",
E656="Bengaluru","Karnataka"
)</f>
        <v>Tamil Nadu</v>
      </c>
      <c r="G656" t="s">
        <v>1533</v>
      </c>
      <c r="H656" t="s">
        <v>1538</v>
      </c>
      <c r="I656" t="s">
        <v>1553</v>
      </c>
      <c r="J656" t="s">
        <v>1555</v>
      </c>
      <c r="K656">
        <v>71867</v>
      </c>
      <c r="L656">
        <v>4</v>
      </c>
      <c r="M656">
        <v>14</v>
      </c>
      <c r="N656">
        <v>21</v>
      </c>
      <c r="O656" s="2">
        <v>41050</v>
      </c>
      <c r="P656">
        <v>2</v>
      </c>
      <c r="Q656">
        <v>4</v>
      </c>
      <c r="R656" t="s">
        <v>1558</v>
      </c>
      <c r="S656" t="s">
        <v>1558</v>
      </c>
      <c r="T656">
        <v>0</v>
      </c>
      <c r="U656">
        <v>1</v>
      </c>
    </row>
    <row r="657" spans="1:21" x14ac:dyDescent="0.3">
      <c r="A657">
        <v>10656</v>
      </c>
      <c r="B657" t="s">
        <v>675</v>
      </c>
      <c r="C657">
        <v>56</v>
      </c>
      <c r="D657" t="s">
        <v>1521</v>
      </c>
      <c r="E657" t="s">
        <v>1529</v>
      </c>
      <c r="F657" t="str" cm="1">
        <f t="array" ref="F657">_xlfn.IFS(
E657="Delhi","Delhi",
E657="Ahmedabad","Gujarat",
OR(E657="Mumbai",E657="Pune"),"Maharashtra",
E657="Chennai","Tamil Nadu",
E657="Hyderabad","Telangana",
E657="Kolkata","West Bengal",
E657="Bengaluru","Karnataka"
)</f>
        <v>Gujarat</v>
      </c>
      <c r="G657" t="s">
        <v>1533</v>
      </c>
      <c r="H657" t="s">
        <v>1538</v>
      </c>
      <c r="I657" t="s">
        <v>1551</v>
      </c>
      <c r="J657" t="s">
        <v>1554</v>
      </c>
      <c r="K657">
        <v>41788</v>
      </c>
      <c r="L657">
        <v>1</v>
      </c>
      <c r="M657">
        <v>14</v>
      </c>
      <c r="N657">
        <v>16</v>
      </c>
      <c r="O657" s="2">
        <v>43022</v>
      </c>
      <c r="P657">
        <v>2</v>
      </c>
      <c r="Q657">
        <v>5</v>
      </c>
      <c r="R657" t="s">
        <v>1558</v>
      </c>
      <c r="S657" t="s">
        <v>1558</v>
      </c>
      <c r="T657">
        <v>5</v>
      </c>
      <c r="U657">
        <v>1</v>
      </c>
    </row>
    <row r="658" spans="1:21" x14ac:dyDescent="0.3">
      <c r="A658">
        <v>10657</v>
      </c>
      <c r="B658" t="s">
        <v>676</v>
      </c>
      <c r="C658">
        <v>23</v>
      </c>
      <c r="D658" t="s">
        <v>1520</v>
      </c>
      <c r="E658" t="s">
        <v>1524</v>
      </c>
      <c r="F658" t="str" cm="1">
        <f t="array" ref="F658">_xlfn.IFS(
E658="Delhi","Delhi",
E658="Ahmedabad","Gujarat",
OR(E658="Mumbai",E658="Pune"),"Maharashtra",
E658="Chennai","Tamil Nadu",
E658="Hyderabad","Telangana",
E658="Kolkata","West Bengal",
E658="Bengaluru","Karnataka"
)</f>
        <v>Telangana</v>
      </c>
      <c r="G658" t="s">
        <v>1531</v>
      </c>
      <c r="H658" t="s">
        <v>1542</v>
      </c>
      <c r="I658" t="s">
        <v>1552</v>
      </c>
      <c r="J658" t="s">
        <v>1554</v>
      </c>
      <c r="K658">
        <v>157833</v>
      </c>
      <c r="L658">
        <v>2</v>
      </c>
      <c r="M658">
        <v>3</v>
      </c>
      <c r="N658">
        <v>5</v>
      </c>
      <c r="O658" s="2">
        <v>41252</v>
      </c>
      <c r="P658">
        <v>1</v>
      </c>
      <c r="Q658">
        <v>5</v>
      </c>
      <c r="R658" t="s">
        <v>1558</v>
      </c>
      <c r="S658" t="s">
        <v>1558</v>
      </c>
      <c r="T658">
        <v>1</v>
      </c>
      <c r="U658">
        <v>3</v>
      </c>
    </row>
    <row r="659" spans="1:21" x14ac:dyDescent="0.3">
      <c r="A659">
        <v>10658</v>
      </c>
      <c r="B659" t="s">
        <v>677</v>
      </c>
      <c r="C659">
        <v>53</v>
      </c>
      <c r="D659" t="s">
        <v>1521</v>
      </c>
      <c r="E659" t="s">
        <v>1525</v>
      </c>
      <c r="F659" t="str" cm="1">
        <f t="array" ref="F659">_xlfn.IFS(
E659="Delhi","Delhi",
E659="Ahmedabad","Gujarat",
OR(E659="Mumbai",E659="Pune"),"Maharashtra",
E659="Chennai","Tamil Nadu",
E659="Hyderabad","Telangana",
E659="Kolkata","West Bengal",
E659="Bengaluru","Karnataka"
)</f>
        <v>West Bengal</v>
      </c>
      <c r="G659" t="s">
        <v>1530</v>
      </c>
      <c r="H659" t="s">
        <v>1535</v>
      </c>
      <c r="I659" t="s">
        <v>1550</v>
      </c>
      <c r="J659" t="s">
        <v>1555</v>
      </c>
      <c r="K659">
        <v>54670</v>
      </c>
      <c r="L659">
        <v>3</v>
      </c>
      <c r="M659">
        <v>16</v>
      </c>
      <c r="N659">
        <v>17</v>
      </c>
      <c r="O659" s="2">
        <v>42850</v>
      </c>
      <c r="P659">
        <v>3</v>
      </c>
      <c r="Q659">
        <v>2</v>
      </c>
      <c r="R659" t="s">
        <v>1557</v>
      </c>
      <c r="S659" t="s">
        <v>1558</v>
      </c>
      <c r="T659">
        <v>0</v>
      </c>
      <c r="U659">
        <v>3</v>
      </c>
    </row>
    <row r="660" spans="1:21" x14ac:dyDescent="0.3">
      <c r="A660">
        <v>10659</v>
      </c>
      <c r="B660" t="s">
        <v>678</v>
      </c>
      <c r="C660">
        <v>42</v>
      </c>
      <c r="D660" t="s">
        <v>1521</v>
      </c>
      <c r="E660" t="s">
        <v>1528</v>
      </c>
      <c r="F660" t="str" cm="1">
        <f t="array" ref="F660">_xlfn.IFS(
E660="Delhi","Delhi",
E660="Ahmedabad","Gujarat",
OR(E660="Mumbai",E660="Pune"),"Maharashtra",
E660="Chennai","Tamil Nadu",
E660="Hyderabad","Telangana",
E660="Kolkata","West Bengal",
E660="Bengaluru","Karnataka"
)</f>
        <v>Delhi</v>
      </c>
      <c r="G660" t="s">
        <v>1532</v>
      </c>
      <c r="H660" t="s">
        <v>1537</v>
      </c>
      <c r="I660" t="s">
        <v>1550</v>
      </c>
      <c r="J660" t="s">
        <v>1554</v>
      </c>
      <c r="K660">
        <v>123229</v>
      </c>
      <c r="L660">
        <v>4</v>
      </c>
      <c r="M660">
        <v>15</v>
      </c>
      <c r="N660">
        <v>19</v>
      </c>
      <c r="O660" s="2">
        <v>41164</v>
      </c>
      <c r="P660">
        <v>2</v>
      </c>
      <c r="Q660">
        <v>3</v>
      </c>
      <c r="R660" t="s">
        <v>1557</v>
      </c>
      <c r="S660" t="s">
        <v>1557</v>
      </c>
      <c r="T660">
        <v>4</v>
      </c>
      <c r="U660">
        <v>3</v>
      </c>
    </row>
    <row r="661" spans="1:21" x14ac:dyDescent="0.3">
      <c r="A661">
        <v>10660</v>
      </c>
      <c r="B661" t="s">
        <v>679</v>
      </c>
      <c r="C661">
        <v>58</v>
      </c>
      <c r="D661" t="s">
        <v>1520</v>
      </c>
      <c r="E661" t="s">
        <v>1525</v>
      </c>
      <c r="F661" t="str" cm="1">
        <f t="array" ref="F661">_xlfn.IFS(
E661="Delhi","Delhi",
E661="Ahmedabad","Gujarat",
OR(E661="Mumbai",E661="Pune"),"Maharashtra",
E661="Chennai","Tamil Nadu",
E661="Hyderabad","Telangana",
E661="Kolkata","West Bengal",
E661="Bengaluru","Karnataka"
)</f>
        <v>West Bengal</v>
      </c>
      <c r="G661" t="s">
        <v>1531</v>
      </c>
      <c r="H661" t="s">
        <v>1536</v>
      </c>
      <c r="I661" t="s">
        <v>1550</v>
      </c>
      <c r="J661" t="s">
        <v>1555</v>
      </c>
      <c r="K661">
        <v>64341</v>
      </c>
      <c r="L661">
        <v>0</v>
      </c>
      <c r="M661">
        <v>12</v>
      </c>
      <c r="N661">
        <v>13</v>
      </c>
      <c r="O661" s="2">
        <v>41542</v>
      </c>
      <c r="P661">
        <v>4</v>
      </c>
      <c r="Q661">
        <v>5</v>
      </c>
      <c r="R661" t="s">
        <v>1558</v>
      </c>
      <c r="S661" t="s">
        <v>1558</v>
      </c>
      <c r="T661">
        <v>4</v>
      </c>
      <c r="U661">
        <v>4</v>
      </c>
    </row>
    <row r="662" spans="1:21" x14ac:dyDescent="0.3">
      <c r="A662">
        <v>10661</v>
      </c>
      <c r="B662" t="s">
        <v>680</v>
      </c>
      <c r="C662">
        <v>33</v>
      </c>
      <c r="D662" t="s">
        <v>1521</v>
      </c>
      <c r="E662" t="s">
        <v>1526</v>
      </c>
      <c r="F662" t="str" cm="1">
        <f t="array" ref="F662">_xlfn.IFS(
E662="Delhi","Delhi",
E662="Ahmedabad","Gujarat",
OR(E662="Mumbai",E662="Pune"),"Maharashtra",
E662="Chennai","Tamil Nadu",
E662="Hyderabad","Telangana",
E662="Kolkata","West Bengal",
E662="Bengaluru","Karnataka"
)</f>
        <v>Maharashtra</v>
      </c>
      <c r="G662" t="s">
        <v>1533</v>
      </c>
      <c r="H662" t="s">
        <v>1546</v>
      </c>
      <c r="I662" t="s">
        <v>1551</v>
      </c>
      <c r="J662" t="s">
        <v>1556</v>
      </c>
      <c r="K662">
        <v>88970</v>
      </c>
      <c r="L662">
        <v>3</v>
      </c>
      <c r="M662">
        <v>10</v>
      </c>
      <c r="N662">
        <v>13</v>
      </c>
      <c r="O662" s="2">
        <v>43874</v>
      </c>
      <c r="P662">
        <v>3</v>
      </c>
      <c r="Q662">
        <v>1</v>
      </c>
      <c r="R662" t="s">
        <v>1557</v>
      </c>
      <c r="S662" t="s">
        <v>1558</v>
      </c>
      <c r="T662">
        <v>2</v>
      </c>
      <c r="U662">
        <v>1</v>
      </c>
    </row>
    <row r="663" spans="1:21" x14ac:dyDescent="0.3">
      <c r="A663">
        <v>10662</v>
      </c>
      <c r="B663" t="s">
        <v>681</v>
      </c>
      <c r="C663">
        <v>51</v>
      </c>
      <c r="D663" t="s">
        <v>1520</v>
      </c>
      <c r="E663" t="s">
        <v>1528</v>
      </c>
      <c r="F663" t="str" cm="1">
        <f t="array" ref="F663">_xlfn.IFS(
E663="Delhi","Delhi",
E663="Ahmedabad","Gujarat",
OR(E663="Mumbai",E663="Pune"),"Maharashtra",
E663="Chennai","Tamil Nadu",
E663="Hyderabad","Telangana",
E663="Kolkata","West Bengal",
E663="Bengaluru","Karnataka"
)</f>
        <v>Delhi</v>
      </c>
      <c r="G663" t="s">
        <v>1533</v>
      </c>
      <c r="H663" t="s">
        <v>1538</v>
      </c>
      <c r="I663" t="s">
        <v>1551</v>
      </c>
      <c r="J663" t="s">
        <v>1556</v>
      </c>
      <c r="K663">
        <v>142694</v>
      </c>
      <c r="L663">
        <v>4</v>
      </c>
      <c r="M663">
        <v>25</v>
      </c>
      <c r="N663">
        <v>31</v>
      </c>
      <c r="O663" s="2">
        <v>42791</v>
      </c>
      <c r="P663">
        <v>2</v>
      </c>
      <c r="Q663">
        <v>5</v>
      </c>
      <c r="R663" t="s">
        <v>1558</v>
      </c>
      <c r="S663" t="s">
        <v>1558</v>
      </c>
      <c r="T663">
        <v>2</v>
      </c>
      <c r="U663">
        <v>3</v>
      </c>
    </row>
    <row r="664" spans="1:21" x14ac:dyDescent="0.3">
      <c r="A664">
        <v>10663</v>
      </c>
      <c r="B664" t="s">
        <v>682</v>
      </c>
      <c r="C664">
        <v>28</v>
      </c>
      <c r="D664" t="s">
        <v>1520</v>
      </c>
      <c r="E664" t="s">
        <v>1527</v>
      </c>
      <c r="F664" t="str" cm="1">
        <f t="array" ref="F664">_xlfn.IFS(
E664="Delhi","Delhi",
E664="Ahmedabad","Gujarat",
OR(E664="Mumbai",E664="Pune"),"Maharashtra",
E664="Chennai","Tamil Nadu",
E664="Hyderabad","Telangana",
E664="Kolkata","West Bengal",
E664="Bengaluru","Karnataka"
)</f>
        <v>Karnataka</v>
      </c>
      <c r="G664" t="s">
        <v>1533</v>
      </c>
      <c r="H664" t="s">
        <v>1546</v>
      </c>
      <c r="I664" t="s">
        <v>1551</v>
      </c>
      <c r="J664" t="s">
        <v>1556</v>
      </c>
      <c r="K664">
        <v>132086</v>
      </c>
      <c r="L664">
        <v>0</v>
      </c>
      <c r="M664">
        <v>6</v>
      </c>
      <c r="N664">
        <v>10</v>
      </c>
      <c r="O664" s="2">
        <v>42124</v>
      </c>
      <c r="P664">
        <v>2</v>
      </c>
      <c r="Q664">
        <v>1</v>
      </c>
      <c r="R664" t="s">
        <v>1558</v>
      </c>
      <c r="S664" t="s">
        <v>1558</v>
      </c>
      <c r="T664">
        <v>3</v>
      </c>
      <c r="U664">
        <v>3</v>
      </c>
    </row>
    <row r="665" spans="1:21" x14ac:dyDescent="0.3">
      <c r="A665">
        <v>10664</v>
      </c>
      <c r="B665" t="s">
        <v>683</v>
      </c>
      <c r="C665">
        <v>51</v>
      </c>
      <c r="D665" t="s">
        <v>1520</v>
      </c>
      <c r="E665" t="s">
        <v>1528</v>
      </c>
      <c r="F665" t="str" cm="1">
        <f t="array" ref="F665">_xlfn.IFS(
E665="Delhi","Delhi",
E665="Ahmedabad","Gujarat",
OR(E665="Mumbai",E665="Pune"),"Maharashtra",
E665="Chennai","Tamil Nadu",
E665="Hyderabad","Telangana",
E665="Kolkata","West Bengal",
E665="Bengaluru","Karnataka"
)</f>
        <v>Delhi</v>
      </c>
      <c r="G665" t="s">
        <v>1532</v>
      </c>
      <c r="H665" t="s">
        <v>1548</v>
      </c>
      <c r="I665" t="s">
        <v>1553</v>
      </c>
      <c r="J665" t="s">
        <v>1556</v>
      </c>
      <c r="K665">
        <v>58134</v>
      </c>
      <c r="L665">
        <v>2</v>
      </c>
      <c r="M665">
        <v>1</v>
      </c>
      <c r="N665">
        <v>7</v>
      </c>
      <c r="O665" s="2">
        <v>41105</v>
      </c>
      <c r="P665">
        <v>2</v>
      </c>
      <c r="Q665">
        <v>4</v>
      </c>
      <c r="R665" t="s">
        <v>1558</v>
      </c>
      <c r="S665" t="s">
        <v>1558</v>
      </c>
      <c r="T665">
        <v>5</v>
      </c>
      <c r="U665">
        <v>2</v>
      </c>
    </row>
    <row r="666" spans="1:21" x14ac:dyDescent="0.3">
      <c r="A666">
        <v>10665</v>
      </c>
      <c r="B666" t="s">
        <v>684</v>
      </c>
      <c r="C666">
        <v>42</v>
      </c>
      <c r="D666" t="s">
        <v>1521</v>
      </c>
      <c r="E666" t="s">
        <v>1529</v>
      </c>
      <c r="F666" t="str" cm="1">
        <f t="array" ref="F666">_xlfn.IFS(
E666="Delhi","Delhi",
E666="Ahmedabad","Gujarat",
OR(E666="Mumbai",E666="Pune"),"Maharashtra",
E666="Chennai","Tamil Nadu",
E666="Hyderabad","Telangana",
E666="Kolkata","West Bengal",
E666="Bengaluru","Karnataka"
)</f>
        <v>Gujarat</v>
      </c>
      <c r="G666" t="s">
        <v>1533</v>
      </c>
      <c r="H666" t="s">
        <v>1545</v>
      </c>
      <c r="I666" t="s">
        <v>1553</v>
      </c>
      <c r="J666" t="s">
        <v>1555</v>
      </c>
      <c r="K666">
        <v>53251</v>
      </c>
      <c r="L666">
        <v>3</v>
      </c>
      <c r="M666">
        <v>23</v>
      </c>
      <c r="N666">
        <v>23</v>
      </c>
      <c r="O666" s="2">
        <v>41513</v>
      </c>
      <c r="P666">
        <v>4</v>
      </c>
      <c r="Q666">
        <v>3</v>
      </c>
      <c r="R666" t="s">
        <v>1558</v>
      </c>
      <c r="S666" t="s">
        <v>1558</v>
      </c>
      <c r="T666">
        <v>6</v>
      </c>
      <c r="U666">
        <v>4</v>
      </c>
    </row>
    <row r="667" spans="1:21" x14ac:dyDescent="0.3">
      <c r="A667">
        <v>10666</v>
      </c>
      <c r="B667" t="s">
        <v>685</v>
      </c>
      <c r="C667">
        <v>32</v>
      </c>
      <c r="D667" t="s">
        <v>1520</v>
      </c>
      <c r="E667" t="s">
        <v>1523</v>
      </c>
      <c r="F667" t="str" cm="1">
        <f t="array" ref="F667">_xlfn.IFS(
E667="Delhi","Delhi",
E667="Ahmedabad","Gujarat",
OR(E667="Mumbai",E667="Pune"),"Maharashtra",
E667="Chennai","Tamil Nadu",
E667="Hyderabad","Telangana",
E667="Kolkata","West Bengal",
E667="Bengaluru","Karnataka"
)</f>
        <v>Tamil Nadu</v>
      </c>
      <c r="G667" t="s">
        <v>1531</v>
      </c>
      <c r="H667" t="s">
        <v>1541</v>
      </c>
      <c r="I667" t="s">
        <v>1553</v>
      </c>
      <c r="J667" t="s">
        <v>1554</v>
      </c>
      <c r="K667">
        <v>64913</v>
      </c>
      <c r="L667">
        <v>4</v>
      </c>
      <c r="M667">
        <v>14</v>
      </c>
      <c r="N667">
        <v>14</v>
      </c>
      <c r="O667" s="2">
        <v>43939</v>
      </c>
      <c r="P667">
        <v>3</v>
      </c>
      <c r="Q667">
        <v>1</v>
      </c>
      <c r="R667" t="s">
        <v>1558</v>
      </c>
      <c r="S667" t="s">
        <v>1558</v>
      </c>
      <c r="T667">
        <v>1</v>
      </c>
      <c r="U667">
        <v>3</v>
      </c>
    </row>
    <row r="668" spans="1:21" x14ac:dyDescent="0.3">
      <c r="A668">
        <v>10667</v>
      </c>
      <c r="B668" t="s">
        <v>686</v>
      </c>
      <c r="C668">
        <v>24</v>
      </c>
      <c r="D668" t="s">
        <v>1521</v>
      </c>
      <c r="E668" t="s">
        <v>1522</v>
      </c>
      <c r="F668" t="str" cm="1">
        <f t="array" ref="F668">_xlfn.IFS(
E668="Delhi","Delhi",
E668="Ahmedabad","Gujarat",
OR(E668="Mumbai",E668="Pune"),"Maharashtra",
E668="Chennai","Tamil Nadu",
E668="Hyderabad","Telangana",
E668="Kolkata","West Bengal",
E668="Bengaluru","Karnataka"
)</f>
        <v>Maharashtra</v>
      </c>
      <c r="G668" t="s">
        <v>1534</v>
      </c>
      <c r="H668" t="s">
        <v>1544</v>
      </c>
      <c r="I668" t="s">
        <v>1551</v>
      </c>
      <c r="J668" t="s">
        <v>1556</v>
      </c>
      <c r="K668">
        <v>99778</v>
      </c>
      <c r="L668">
        <v>4</v>
      </c>
      <c r="M668">
        <v>2</v>
      </c>
      <c r="N668">
        <v>6</v>
      </c>
      <c r="O668" s="2">
        <v>43518</v>
      </c>
      <c r="P668">
        <v>3</v>
      </c>
      <c r="Q668">
        <v>5</v>
      </c>
      <c r="R668" t="s">
        <v>1558</v>
      </c>
      <c r="S668" t="s">
        <v>1558</v>
      </c>
      <c r="T668">
        <v>4</v>
      </c>
      <c r="U668">
        <v>3</v>
      </c>
    </row>
    <row r="669" spans="1:21" x14ac:dyDescent="0.3">
      <c r="A669">
        <v>10668</v>
      </c>
      <c r="B669" t="s">
        <v>687</v>
      </c>
      <c r="C669">
        <v>39</v>
      </c>
      <c r="D669" t="s">
        <v>1520</v>
      </c>
      <c r="E669" t="s">
        <v>1524</v>
      </c>
      <c r="F669" t="str" cm="1">
        <f t="array" ref="F669">_xlfn.IFS(
E669="Delhi","Delhi",
E669="Ahmedabad","Gujarat",
OR(E669="Mumbai",E669="Pune"),"Maharashtra",
E669="Chennai","Tamil Nadu",
E669="Hyderabad","Telangana",
E669="Kolkata","West Bengal",
E669="Bengaluru","Karnataka"
)</f>
        <v>Telangana</v>
      </c>
      <c r="G669" t="s">
        <v>1530</v>
      </c>
      <c r="H669" t="s">
        <v>1547</v>
      </c>
      <c r="I669" t="s">
        <v>1552</v>
      </c>
      <c r="J669" t="s">
        <v>1555</v>
      </c>
      <c r="K669">
        <v>56077</v>
      </c>
      <c r="L669">
        <v>0</v>
      </c>
      <c r="M669">
        <v>9</v>
      </c>
      <c r="N669">
        <v>13</v>
      </c>
      <c r="O669" s="2">
        <v>44895</v>
      </c>
      <c r="P669">
        <v>2</v>
      </c>
      <c r="Q669">
        <v>3</v>
      </c>
      <c r="R669" t="s">
        <v>1558</v>
      </c>
      <c r="S669" t="s">
        <v>1558</v>
      </c>
      <c r="T669">
        <v>1</v>
      </c>
      <c r="U669">
        <v>1</v>
      </c>
    </row>
    <row r="670" spans="1:21" x14ac:dyDescent="0.3">
      <c r="A670">
        <v>10669</v>
      </c>
      <c r="B670" t="s">
        <v>688</v>
      </c>
      <c r="C670">
        <v>53</v>
      </c>
      <c r="D670" t="s">
        <v>1520</v>
      </c>
      <c r="E670" t="s">
        <v>1529</v>
      </c>
      <c r="F670" t="str" cm="1">
        <f t="array" ref="F670">_xlfn.IFS(
E670="Delhi","Delhi",
E670="Ahmedabad","Gujarat",
OR(E670="Mumbai",E670="Pune"),"Maharashtra",
E670="Chennai","Tamil Nadu",
E670="Hyderabad","Telangana",
E670="Kolkata","West Bengal",
E670="Bengaluru","Karnataka"
)</f>
        <v>Gujarat</v>
      </c>
      <c r="G670" t="s">
        <v>1531</v>
      </c>
      <c r="H670" t="s">
        <v>1541</v>
      </c>
      <c r="I670" t="s">
        <v>1550</v>
      </c>
      <c r="J670" t="s">
        <v>1556</v>
      </c>
      <c r="K670">
        <v>32169</v>
      </c>
      <c r="L670">
        <v>1</v>
      </c>
      <c r="M670">
        <v>19</v>
      </c>
      <c r="N670">
        <v>19</v>
      </c>
      <c r="O670" s="2">
        <v>45331</v>
      </c>
      <c r="P670">
        <v>3</v>
      </c>
      <c r="Q670">
        <v>5</v>
      </c>
      <c r="R670" t="s">
        <v>1558</v>
      </c>
      <c r="S670" t="s">
        <v>1558</v>
      </c>
      <c r="T670">
        <v>3</v>
      </c>
      <c r="U670">
        <v>4</v>
      </c>
    </row>
    <row r="671" spans="1:21" x14ac:dyDescent="0.3">
      <c r="A671">
        <v>10670</v>
      </c>
      <c r="B671" t="s">
        <v>689</v>
      </c>
      <c r="C671">
        <v>50</v>
      </c>
      <c r="D671" t="s">
        <v>1521</v>
      </c>
      <c r="E671" t="s">
        <v>1526</v>
      </c>
      <c r="F671" t="str" cm="1">
        <f t="array" ref="F671">_xlfn.IFS(
E671="Delhi","Delhi",
E671="Ahmedabad","Gujarat",
OR(E671="Mumbai",E671="Pune"),"Maharashtra",
E671="Chennai","Tamil Nadu",
E671="Hyderabad","Telangana",
E671="Kolkata","West Bengal",
E671="Bengaluru","Karnataka"
)</f>
        <v>Maharashtra</v>
      </c>
      <c r="G671" t="s">
        <v>1532</v>
      </c>
      <c r="H671" t="s">
        <v>1549</v>
      </c>
      <c r="I671" t="s">
        <v>1551</v>
      </c>
      <c r="J671" t="s">
        <v>1556</v>
      </c>
      <c r="K671">
        <v>53734</v>
      </c>
      <c r="L671">
        <v>0</v>
      </c>
      <c r="M671">
        <v>22</v>
      </c>
      <c r="N671">
        <v>23</v>
      </c>
      <c r="O671" s="2">
        <v>44549</v>
      </c>
      <c r="P671">
        <v>3</v>
      </c>
      <c r="Q671">
        <v>1</v>
      </c>
      <c r="R671" t="s">
        <v>1558</v>
      </c>
      <c r="S671" t="s">
        <v>1558</v>
      </c>
      <c r="T671">
        <v>5</v>
      </c>
      <c r="U671">
        <v>2</v>
      </c>
    </row>
    <row r="672" spans="1:21" x14ac:dyDescent="0.3">
      <c r="A672">
        <v>10671</v>
      </c>
      <c r="B672" t="s">
        <v>690</v>
      </c>
      <c r="C672">
        <v>31</v>
      </c>
      <c r="D672" t="s">
        <v>1521</v>
      </c>
      <c r="E672" t="s">
        <v>1522</v>
      </c>
      <c r="F672" t="str" cm="1">
        <f t="array" ref="F672">_xlfn.IFS(
E672="Delhi","Delhi",
E672="Ahmedabad","Gujarat",
OR(E672="Mumbai",E672="Pune"),"Maharashtra",
E672="Chennai","Tamil Nadu",
E672="Hyderabad","Telangana",
E672="Kolkata","West Bengal",
E672="Bengaluru","Karnataka"
)</f>
        <v>Maharashtra</v>
      </c>
      <c r="G672" t="s">
        <v>1530</v>
      </c>
      <c r="H672" t="s">
        <v>1547</v>
      </c>
      <c r="I672" t="s">
        <v>1553</v>
      </c>
      <c r="J672" t="s">
        <v>1554</v>
      </c>
      <c r="K672">
        <v>97380</v>
      </c>
      <c r="L672">
        <v>4</v>
      </c>
      <c r="M672">
        <v>7</v>
      </c>
      <c r="N672">
        <v>13</v>
      </c>
      <c r="O672" s="2">
        <v>41515</v>
      </c>
      <c r="P672">
        <v>3</v>
      </c>
      <c r="Q672">
        <v>2</v>
      </c>
      <c r="R672" t="s">
        <v>1558</v>
      </c>
      <c r="S672" t="s">
        <v>1558</v>
      </c>
      <c r="T672">
        <v>6</v>
      </c>
      <c r="U672">
        <v>1</v>
      </c>
    </row>
    <row r="673" spans="1:21" x14ac:dyDescent="0.3">
      <c r="A673">
        <v>10672</v>
      </c>
      <c r="B673" t="s">
        <v>691</v>
      </c>
      <c r="C673">
        <v>29</v>
      </c>
      <c r="D673" t="s">
        <v>1521</v>
      </c>
      <c r="E673" t="s">
        <v>1528</v>
      </c>
      <c r="F673" t="str" cm="1">
        <f t="array" ref="F673">_xlfn.IFS(
E673="Delhi","Delhi",
E673="Ahmedabad","Gujarat",
OR(E673="Mumbai",E673="Pune"),"Maharashtra",
E673="Chennai","Tamil Nadu",
E673="Hyderabad","Telangana",
E673="Kolkata","West Bengal",
E673="Bengaluru","Karnataka"
)</f>
        <v>Delhi</v>
      </c>
      <c r="G673" t="s">
        <v>1530</v>
      </c>
      <c r="H673" t="s">
        <v>1535</v>
      </c>
      <c r="I673" t="s">
        <v>1553</v>
      </c>
      <c r="J673" t="s">
        <v>1556</v>
      </c>
      <c r="K673">
        <v>82726</v>
      </c>
      <c r="L673">
        <v>1</v>
      </c>
      <c r="M673">
        <v>10</v>
      </c>
      <c r="N673">
        <v>11</v>
      </c>
      <c r="O673" s="2">
        <v>43082</v>
      </c>
      <c r="P673">
        <v>2</v>
      </c>
      <c r="Q673">
        <v>1</v>
      </c>
      <c r="R673" t="s">
        <v>1558</v>
      </c>
      <c r="S673" t="s">
        <v>1558</v>
      </c>
      <c r="T673">
        <v>4</v>
      </c>
      <c r="U673">
        <v>2</v>
      </c>
    </row>
    <row r="674" spans="1:21" x14ac:dyDescent="0.3">
      <c r="A674">
        <v>10673</v>
      </c>
      <c r="B674" t="s">
        <v>692</v>
      </c>
      <c r="C674">
        <v>25</v>
      </c>
      <c r="D674" t="s">
        <v>1521</v>
      </c>
      <c r="E674" t="s">
        <v>1525</v>
      </c>
      <c r="F674" t="str" cm="1">
        <f t="array" ref="F674">_xlfn.IFS(
E674="Delhi","Delhi",
E674="Ahmedabad","Gujarat",
OR(E674="Mumbai",E674="Pune"),"Maharashtra",
E674="Chennai","Tamil Nadu",
E674="Hyderabad","Telangana",
E674="Kolkata","West Bengal",
E674="Bengaluru","Karnataka"
)</f>
        <v>West Bengal</v>
      </c>
      <c r="G674" t="s">
        <v>1530</v>
      </c>
      <c r="H674" t="s">
        <v>1547</v>
      </c>
      <c r="I674" t="s">
        <v>1551</v>
      </c>
      <c r="J674" t="s">
        <v>1555</v>
      </c>
      <c r="K674">
        <v>171207</v>
      </c>
      <c r="L674">
        <v>2</v>
      </c>
      <c r="M674">
        <v>3</v>
      </c>
      <c r="N674">
        <v>5</v>
      </c>
      <c r="O674" s="2">
        <v>41226</v>
      </c>
      <c r="P674">
        <v>4</v>
      </c>
      <c r="Q674">
        <v>5</v>
      </c>
      <c r="R674" t="s">
        <v>1558</v>
      </c>
      <c r="S674" t="s">
        <v>1558</v>
      </c>
      <c r="T674">
        <v>5</v>
      </c>
      <c r="U674">
        <v>2</v>
      </c>
    </row>
    <row r="675" spans="1:21" x14ac:dyDescent="0.3">
      <c r="A675">
        <v>10674</v>
      </c>
      <c r="B675" t="s">
        <v>693</v>
      </c>
      <c r="C675">
        <v>39</v>
      </c>
      <c r="D675" t="s">
        <v>1521</v>
      </c>
      <c r="E675" t="s">
        <v>1527</v>
      </c>
      <c r="F675" t="str" cm="1">
        <f t="array" ref="F675">_xlfn.IFS(
E675="Delhi","Delhi",
E675="Ahmedabad","Gujarat",
OR(E675="Mumbai",E675="Pune"),"Maharashtra",
E675="Chennai","Tamil Nadu",
E675="Hyderabad","Telangana",
E675="Kolkata","West Bengal",
E675="Bengaluru","Karnataka"
)</f>
        <v>Karnataka</v>
      </c>
      <c r="G675" t="s">
        <v>1533</v>
      </c>
      <c r="H675" t="s">
        <v>1545</v>
      </c>
      <c r="I675" t="s">
        <v>1550</v>
      </c>
      <c r="J675" t="s">
        <v>1556</v>
      </c>
      <c r="K675">
        <v>153508</v>
      </c>
      <c r="L675">
        <v>3</v>
      </c>
      <c r="M675">
        <v>20</v>
      </c>
      <c r="N675">
        <v>21</v>
      </c>
      <c r="O675" s="2">
        <v>43834</v>
      </c>
      <c r="P675">
        <v>4</v>
      </c>
      <c r="Q675">
        <v>3</v>
      </c>
      <c r="R675" t="s">
        <v>1558</v>
      </c>
      <c r="S675" t="s">
        <v>1558</v>
      </c>
      <c r="T675">
        <v>1</v>
      </c>
      <c r="U675">
        <v>4</v>
      </c>
    </row>
    <row r="676" spans="1:21" x14ac:dyDescent="0.3">
      <c r="A676">
        <v>10675</v>
      </c>
      <c r="B676" t="s">
        <v>694</v>
      </c>
      <c r="C676">
        <v>50</v>
      </c>
      <c r="D676" t="s">
        <v>1521</v>
      </c>
      <c r="E676" t="s">
        <v>1529</v>
      </c>
      <c r="F676" t="str" cm="1">
        <f t="array" ref="F676">_xlfn.IFS(
E676="Delhi","Delhi",
E676="Ahmedabad","Gujarat",
OR(E676="Mumbai",E676="Pune"),"Maharashtra",
E676="Chennai","Tamil Nadu",
E676="Hyderabad","Telangana",
E676="Kolkata","West Bengal",
E676="Bengaluru","Karnataka"
)</f>
        <v>Gujarat</v>
      </c>
      <c r="G676" t="s">
        <v>1530</v>
      </c>
      <c r="H676" t="s">
        <v>1535</v>
      </c>
      <c r="I676" t="s">
        <v>1553</v>
      </c>
      <c r="J676" t="s">
        <v>1555</v>
      </c>
      <c r="K676">
        <v>54762</v>
      </c>
      <c r="L676">
        <v>1</v>
      </c>
      <c r="M676">
        <v>11</v>
      </c>
      <c r="N676">
        <v>17</v>
      </c>
      <c r="O676" s="2">
        <v>41958</v>
      </c>
      <c r="P676">
        <v>1</v>
      </c>
      <c r="Q676">
        <v>3</v>
      </c>
      <c r="R676" t="s">
        <v>1558</v>
      </c>
      <c r="S676" t="s">
        <v>1558</v>
      </c>
      <c r="T676">
        <v>2</v>
      </c>
      <c r="U676">
        <v>2</v>
      </c>
    </row>
    <row r="677" spans="1:21" x14ac:dyDescent="0.3">
      <c r="A677">
        <v>10676</v>
      </c>
      <c r="B677" t="s">
        <v>695</v>
      </c>
      <c r="C677">
        <v>56</v>
      </c>
      <c r="D677" t="s">
        <v>1521</v>
      </c>
      <c r="E677" t="s">
        <v>1525</v>
      </c>
      <c r="F677" t="str" cm="1">
        <f t="array" ref="F677">_xlfn.IFS(
E677="Delhi","Delhi",
E677="Ahmedabad","Gujarat",
OR(E677="Mumbai",E677="Pune"),"Maharashtra",
E677="Chennai","Tamil Nadu",
E677="Hyderabad","Telangana",
E677="Kolkata","West Bengal",
E677="Bengaluru","Karnataka"
)</f>
        <v>West Bengal</v>
      </c>
      <c r="G677" t="s">
        <v>1534</v>
      </c>
      <c r="H677" t="s">
        <v>1540</v>
      </c>
      <c r="I677" t="s">
        <v>1552</v>
      </c>
      <c r="J677" t="s">
        <v>1554</v>
      </c>
      <c r="K677">
        <v>93578</v>
      </c>
      <c r="L677">
        <v>2</v>
      </c>
      <c r="M677">
        <v>21</v>
      </c>
      <c r="N677">
        <v>26</v>
      </c>
      <c r="O677" s="2">
        <v>44277</v>
      </c>
      <c r="P677">
        <v>4</v>
      </c>
      <c r="Q677">
        <v>2</v>
      </c>
      <c r="R677" t="s">
        <v>1558</v>
      </c>
      <c r="S677" t="s">
        <v>1558</v>
      </c>
      <c r="T677">
        <v>2</v>
      </c>
      <c r="U677">
        <v>1</v>
      </c>
    </row>
    <row r="678" spans="1:21" x14ac:dyDescent="0.3">
      <c r="A678">
        <v>10677</v>
      </c>
      <c r="B678" t="s">
        <v>696</v>
      </c>
      <c r="C678">
        <v>47</v>
      </c>
      <c r="D678" t="s">
        <v>1520</v>
      </c>
      <c r="E678" t="s">
        <v>1523</v>
      </c>
      <c r="F678" t="str" cm="1">
        <f t="array" ref="F678">_xlfn.IFS(
E678="Delhi","Delhi",
E678="Ahmedabad","Gujarat",
OR(E678="Mumbai",E678="Pune"),"Maharashtra",
E678="Chennai","Tamil Nadu",
E678="Hyderabad","Telangana",
E678="Kolkata","West Bengal",
E678="Bengaluru","Karnataka"
)</f>
        <v>Tamil Nadu</v>
      </c>
      <c r="G678" t="s">
        <v>1533</v>
      </c>
      <c r="H678" t="s">
        <v>1546</v>
      </c>
      <c r="I678" t="s">
        <v>1551</v>
      </c>
      <c r="J678" t="s">
        <v>1555</v>
      </c>
      <c r="K678">
        <v>175078</v>
      </c>
      <c r="L678">
        <v>4</v>
      </c>
      <c r="M678">
        <v>5</v>
      </c>
      <c r="N678">
        <v>13</v>
      </c>
      <c r="O678" s="2">
        <v>42598</v>
      </c>
      <c r="P678">
        <v>1</v>
      </c>
      <c r="Q678">
        <v>1</v>
      </c>
      <c r="R678" t="s">
        <v>1558</v>
      </c>
      <c r="S678" t="s">
        <v>1558</v>
      </c>
      <c r="T678">
        <v>6</v>
      </c>
      <c r="U678">
        <v>4</v>
      </c>
    </row>
    <row r="679" spans="1:21" x14ac:dyDescent="0.3">
      <c r="A679">
        <v>10678</v>
      </c>
      <c r="B679" t="s">
        <v>697</v>
      </c>
      <c r="C679">
        <v>42</v>
      </c>
      <c r="D679" t="s">
        <v>1521</v>
      </c>
      <c r="E679" t="s">
        <v>1528</v>
      </c>
      <c r="F679" t="str" cm="1">
        <f t="array" ref="F679">_xlfn.IFS(
E679="Delhi","Delhi",
E679="Ahmedabad","Gujarat",
OR(E679="Mumbai",E679="Pune"),"Maharashtra",
E679="Chennai","Tamil Nadu",
E679="Hyderabad","Telangana",
E679="Kolkata","West Bengal",
E679="Bengaluru","Karnataka"
)</f>
        <v>Delhi</v>
      </c>
      <c r="G679" t="s">
        <v>1530</v>
      </c>
      <c r="H679" t="s">
        <v>1543</v>
      </c>
      <c r="I679" t="s">
        <v>1553</v>
      </c>
      <c r="J679" t="s">
        <v>1555</v>
      </c>
      <c r="K679">
        <v>169937</v>
      </c>
      <c r="L679">
        <v>1</v>
      </c>
      <c r="M679">
        <v>2</v>
      </c>
      <c r="N679">
        <v>2</v>
      </c>
      <c r="O679" s="2">
        <v>45157</v>
      </c>
      <c r="P679">
        <v>3</v>
      </c>
      <c r="Q679">
        <v>2</v>
      </c>
      <c r="R679" t="s">
        <v>1557</v>
      </c>
      <c r="S679" t="s">
        <v>1558</v>
      </c>
      <c r="T679">
        <v>2</v>
      </c>
      <c r="U679">
        <v>3</v>
      </c>
    </row>
    <row r="680" spans="1:21" x14ac:dyDescent="0.3">
      <c r="A680">
        <v>10679</v>
      </c>
      <c r="B680" t="s">
        <v>698</v>
      </c>
      <c r="C680">
        <v>56</v>
      </c>
      <c r="D680" t="s">
        <v>1520</v>
      </c>
      <c r="E680" t="s">
        <v>1529</v>
      </c>
      <c r="F680" t="str" cm="1">
        <f t="array" ref="F680">_xlfn.IFS(
E680="Delhi","Delhi",
E680="Ahmedabad","Gujarat",
OR(E680="Mumbai",E680="Pune"),"Maharashtra",
E680="Chennai","Tamil Nadu",
E680="Hyderabad","Telangana",
E680="Kolkata","West Bengal",
E680="Bengaluru","Karnataka"
)</f>
        <v>Gujarat</v>
      </c>
      <c r="G680" t="s">
        <v>1534</v>
      </c>
      <c r="H680" t="s">
        <v>1540</v>
      </c>
      <c r="I680" t="s">
        <v>1550</v>
      </c>
      <c r="J680" t="s">
        <v>1554</v>
      </c>
      <c r="K680">
        <v>28575</v>
      </c>
      <c r="L680">
        <v>2</v>
      </c>
      <c r="M680">
        <v>1</v>
      </c>
      <c r="N680">
        <v>1</v>
      </c>
      <c r="O680" s="2">
        <v>45222</v>
      </c>
      <c r="P680">
        <v>3</v>
      </c>
      <c r="Q680">
        <v>1</v>
      </c>
      <c r="R680" t="s">
        <v>1557</v>
      </c>
      <c r="S680" t="s">
        <v>1558</v>
      </c>
      <c r="T680">
        <v>1</v>
      </c>
      <c r="U680">
        <v>2</v>
      </c>
    </row>
    <row r="681" spans="1:21" x14ac:dyDescent="0.3">
      <c r="A681">
        <v>10680</v>
      </c>
      <c r="B681" t="s">
        <v>699</v>
      </c>
      <c r="C681">
        <v>28</v>
      </c>
      <c r="D681" t="s">
        <v>1521</v>
      </c>
      <c r="E681" t="s">
        <v>1525</v>
      </c>
      <c r="F681" t="str" cm="1">
        <f t="array" ref="F681">_xlfn.IFS(
E681="Delhi","Delhi",
E681="Ahmedabad","Gujarat",
OR(E681="Mumbai",E681="Pune"),"Maharashtra",
E681="Chennai","Tamil Nadu",
E681="Hyderabad","Telangana",
E681="Kolkata","West Bengal",
E681="Bengaluru","Karnataka"
)</f>
        <v>West Bengal</v>
      </c>
      <c r="G681" t="s">
        <v>1530</v>
      </c>
      <c r="H681" t="s">
        <v>1547</v>
      </c>
      <c r="I681" t="s">
        <v>1550</v>
      </c>
      <c r="J681" t="s">
        <v>1554</v>
      </c>
      <c r="K681">
        <v>130054</v>
      </c>
      <c r="L681">
        <v>4</v>
      </c>
      <c r="M681">
        <v>2</v>
      </c>
      <c r="N681">
        <v>6</v>
      </c>
      <c r="O681" s="2">
        <v>41604</v>
      </c>
      <c r="P681">
        <v>2</v>
      </c>
      <c r="Q681">
        <v>1</v>
      </c>
      <c r="R681" t="s">
        <v>1557</v>
      </c>
      <c r="S681" t="s">
        <v>1558</v>
      </c>
      <c r="T681">
        <v>5</v>
      </c>
      <c r="U681">
        <v>4</v>
      </c>
    </row>
    <row r="682" spans="1:21" x14ac:dyDescent="0.3">
      <c r="A682">
        <v>10681</v>
      </c>
      <c r="B682" t="s">
        <v>700</v>
      </c>
      <c r="C682">
        <v>40</v>
      </c>
      <c r="D682" t="s">
        <v>1521</v>
      </c>
      <c r="E682" t="s">
        <v>1524</v>
      </c>
      <c r="F682" t="str" cm="1">
        <f t="array" ref="F682">_xlfn.IFS(
E682="Delhi","Delhi",
E682="Ahmedabad","Gujarat",
OR(E682="Mumbai",E682="Pune"),"Maharashtra",
E682="Chennai","Tamil Nadu",
E682="Hyderabad","Telangana",
E682="Kolkata","West Bengal",
E682="Bengaluru","Karnataka"
)</f>
        <v>Telangana</v>
      </c>
      <c r="G682" t="s">
        <v>1531</v>
      </c>
      <c r="H682" t="s">
        <v>1541</v>
      </c>
      <c r="I682" t="s">
        <v>1553</v>
      </c>
      <c r="J682" t="s">
        <v>1556</v>
      </c>
      <c r="K682">
        <v>136451</v>
      </c>
      <c r="L682">
        <v>2</v>
      </c>
      <c r="M682">
        <v>16</v>
      </c>
      <c r="N682">
        <v>16</v>
      </c>
      <c r="O682" s="2">
        <v>43384</v>
      </c>
      <c r="P682">
        <v>4</v>
      </c>
      <c r="Q682">
        <v>1</v>
      </c>
      <c r="R682" t="s">
        <v>1557</v>
      </c>
      <c r="S682" t="s">
        <v>1558</v>
      </c>
      <c r="T682">
        <v>1</v>
      </c>
      <c r="U682">
        <v>4</v>
      </c>
    </row>
    <row r="683" spans="1:21" x14ac:dyDescent="0.3">
      <c r="A683">
        <v>10682</v>
      </c>
      <c r="B683" t="s">
        <v>701</v>
      </c>
      <c r="C683">
        <v>51</v>
      </c>
      <c r="D683" t="s">
        <v>1521</v>
      </c>
      <c r="E683" t="s">
        <v>1525</v>
      </c>
      <c r="F683" t="str" cm="1">
        <f t="array" ref="F683">_xlfn.IFS(
E683="Delhi","Delhi",
E683="Ahmedabad","Gujarat",
OR(E683="Mumbai",E683="Pune"),"Maharashtra",
E683="Chennai","Tamil Nadu",
E683="Hyderabad","Telangana",
E683="Kolkata","West Bengal",
E683="Bengaluru","Karnataka"
)</f>
        <v>West Bengal</v>
      </c>
      <c r="G683" t="s">
        <v>1532</v>
      </c>
      <c r="H683" t="s">
        <v>1537</v>
      </c>
      <c r="I683" t="s">
        <v>1552</v>
      </c>
      <c r="J683" t="s">
        <v>1555</v>
      </c>
      <c r="K683">
        <v>164776</v>
      </c>
      <c r="L683">
        <v>0</v>
      </c>
      <c r="M683">
        <v>16</v>
      </c>
      <c r="N683">
        <v>19</v>
      </c>
      <c r="O683" s="2">
        <v>44041</v>
      </c>
      <c r="P683">
        <v>4</v>
      </c>
      <c r="Q683">
        <v>2</v>
      </c>
      <c r="R683" t="s">
        <v>1557</v>
      </c>
      <c r="S683" t="s">
        <v>1558</v>
      </c>
      <c r="T683">
        <v>4</v>
      </c>
      <c r="U683">
        <v>1</v>
      </c>
    </row>
    <row r="684" spans="1:21" x14ac:dyDescent="0.3">
      <c r="A684">
        <v>10683</v>
      </c>
      <c r="B684" t="s">
        <v>702</v>
      </c>
      <c r="C684">
        <v>49</v>
      </c>
      <c r="D684" t="s">
        <v>1521</v>
      </c>
      <c r="E684" t="s">
        <v>1526</v>
      </c>
      <c r="F684" t="str" cm="1">
        <f t="array" ref="F684">_xlfn.IFS(
E684="Delhi","Delhi",
E684="Ahmedabad","Gujarat",
OR(E684="Mumbai",E684="Pune"),"Maharashtra",
E684="Chennai","Tamil Nadu",
E684="Hyderabad","Telangana",
E684="Kolkata","West Bengal",
E684="Bengaluru","Karnataka"
)</f>
        <v>Maharashtra</v>
      </c>
      <c r="G684" t="s">
        <v>1534</v>
      </c>
      <c r="H684" t="s">
        <v>1540</v>
      </c>
      <c r="I684" t="s">
        <v>1550</v>
      </c>
      <c r="J684" t="s">
        <v>1555</v>
      </c>
      <c r="K684">
        <v>149991</v>
      </c>
      <c r="L684">
        <v>1</v>
      </c>
      <c r="M684">
        <v>18</v>
      </c>
      <c r="N684">
        <v>19</v>
      </c>
      <c r="O684" s="2">
        <v>43453</v>
      </c>
      <c r="P684">
        <v>2</v>
      </c>
      <c r="Q684">
        <v>4</v>
      </c>
      <c r="R684" t="s">
        <v>1558</v>
      </c>
      <c r="S684" t="s">
        <v>1558</v>
      </c>
      <c r="T684">
        <v>4</v>
      </c>
      <c r="U684">
        <v>2</v>
      </c>
    </row>
    <row r="685" spans="1:21" x14ac:dyDescent="0.3">
      <c r="A685">
        <v>10684</v>
      </c>
      <c r="B685" t="s">
        <v>703</v>
      </c>
      <c r="C685">
        <v>46</v>
      </c>
      <c r="D685" t="s">
        <v>1521</v>
      </c>
      <c r="E685" t="s">
        <v>1524</v>
      </c>
      <c r="F685" t="str" cm="1">
        <f t="array" ref="F685">_xlfn.IFS(
E685="Delhi","Delhi",
E685="Ahmedabad","Gujarat",
OR(E685="Mumbai",E685="Pune"),"Maharashtra",
E685="Chennai","Tamil Nadu",
E685="Hyderabad","Telangana",
E685="Kolkata","West Bengal",
E685="Bengaluru","Karnataka"
)</f>
        <v>Telangana</v>
      </c>
      <c r="G685" t="s">
        <v>1530</v>
      </c>
      <c r="H685" t="s">
        <v>1535</v>
      </c>
      <c r="I685" t="s">
        <v>1552</v>
      </c>
      <c r="J685" t="s">
        <v>1554</v>
      </c>
      <c r="K685">
        <v>162207</v>
      </c>
      <c r="L685">
        <v>0</v>
      </c>
      <c r="M685">
        <v>23</v>
      </c>
      <c r="N685">
        <v>26</v>
      </c>
      <c r="O685" s="2">
        <v>41391</v>
      </c>
      <c r="P685">
        <v>3</v>
      </c>
      <c r="Q685">
        <v>5</v>
      </c>
      <c r="R685" t="s">
        <v>1558</v>
      </c>
      <c r="S685" t="s">
        <v>1558</v>
      </c>
      <c r="T685">
        <v>4</v>
      </c>
      <c r="U685">
        <v>4</v>
      </c>
    </row>
    <row r="686" spans="1:21" x14ac:dyDescent="0.3">
      <c r="A686">
        <v>10685</v>
      </c>
      <c r="B686" t="s">
        <v>704</v>
      </c>
      <c r="C686">
        <v>34</v>
      </c>
      <c r="D686" t="s">
        <v>1521</v>
      </c>
      <c r="E686" t="s">
        <v>1526</v>
      </c>
      <c r="F686" t="str" cm="1">
        <f t="array" ref="F686">_xlfn.IFS(
E686="Delhi","Delhi",
E686="Ahmedabad","Gujarat",
OR(E686="Mumbai",E686="Pune"),"Maharashtra",
E686="Chennai","Tamil Nadu",
E686="Hyderabad","Telangana",
E686="Kolkata","West Bengal",
E686="Bengaluru","Karnataka"
)</f>
        <v>Maharashtra</v>
      </c>
      <c r="G686" t="s">
        <v>1530</v>
      </c>
      <c r="H686" t="s">
        <v>1547</v>
      </c>
      <c r="I686" t="s">
        <v>1550</v>
      </c>
      <c r="J686" t="s">
        <v>1556</v>
      </c>
      <c r="K686">
        <v>168022</v>
      </c>
      <c r="L686">
        <v>0</v>
      </c>
      <c r="M686">
        <v>15</v>
      </c>
      <c r="N686">
        <v>16</v>
      </c>
      <c r="O686" s="2">
        <v>42840</v>
      </c>
      <c r="P686">
        <v>4</v>
      </c>
      <c r="Q686">
        <v>2</v>
      </c>
      <c r="R686" t="s">
        <v>1558</v>
      </c>
      <c r="S686" t="s">
        <v>1558</v>
      </c>
      <c r="T686">
        <v>6</v>
      </c>
      <c r="U686">
        <v>1</v>
      </c>
    </row>
    <row r="687" spans="1:21" x14ac:dyDescent="0.3">
      <c r="A687">
        <v>10686</v>
      </c>
      <c r="B687" t="s">
        <v>705</v>
      </c>
      <c r="C687">
        <v>28</v>
      </c>
      <c r="D687" t="s">
        <v>1520</v>
      </c>
      <c r="E687" t="s">
        <v>1529</v>
      </c>
      <c r="F687" t="str" cm="1">
        <f t="array" ref="F687">_xlfn.IFS(
E687="Delhi","Delhi",
E687="Ahmedabad","Gujarat",
OR(E687="Mumbai",E687="Pune"),"Maharashtra",
E687="Chennai","Tamil Nadu",
E687="Hyderabad","Telangana",
E687="Kolkata","West Bengal",
E687="Bengaluru","Karnataka"
)</f>
        <v>Gujarat</v>
      </c>
      <c r="G687" t="s">
        <v>1531</v>
      </c>
      <c r="H687" t="s">
        <v>1541</v>
      </c>
      <c r="I687" t="s">
        <v>1551</v>
      </c>
      <c r="J687" t="s">
        <v>1555</v>
      </c>
      <c r="K687">
        <v>76738</v>
      </c>
      <c r="L687">
        <v>4</v>
      </c>
      <c r="M687">
        <v>7</v>
      </c>
      <c r="N687">
        <v>8</v>
      </c>
      <c r="O687" s="2">
        <v>41228</v>
      </c>
      <c r="P687">
        <v>4</v>
      </c>
      <c r="Q687">
        <v>4</v>
      </c>
      <c r="R687" t="s">
        <v>1558</v>
      </c>
      <c r="S687" t="s">
        <v>1558</v>
      </c>
      <c r="T687">
        <v>0</v>
      </c>
      <c r="U687">
        <v>3</v>
      </c>
    </row>
    <row r="688" spans="1:21" x14ac:dyDescent="0.3">
      <c r="A688">
        <v>10687</v>
      </c>
      <c r="B688" t="s">
        <v>706</v>
      </c>
      <c r="C688">
        <v>39</v>
      </c>
      <c r="D688" t="s">
        <v>1521</v>
      </c>
      <c r="E688" t="s">
        <v>1527</v>
      </c>
      <c r="F688" t="str" cm="1">
        <f t="array" ref="F688">_xlfn.IFS(
E688="Delhi","Delhi",
E688="Ahmedabad","Gujarat",
OR(E688="Mumbai",E688="Pune"),"Maharashtra",
E688="Chennai","Tamil Nadu",
E688="Hyderabad","Telangana",
E688="Kolkata","West Bengal",
E688="Bengaluru","Karnataka"
)</f>
        <v>Karnataka</v>
      </c>
      <c r="G688" t="s">
        <v>1530</v>
      </c>
      <c r="H688" t="s">
        <v>1547</v>
      </c>
      <c r="I688" t="s">
        <v>1552</v>
      </c>
      <c r="J688" t="s">
        <v>1555</v>
      </c>
      <c r="K688">
        <v>161965</v>
      </c>
      <c r="L688">
        <v>4</v>
      </c>
      <c r="M688">
        <v>10</v>
      </c>
      <c r="N688">
        <v>15</v>
      </c>
      <c r="O688" s="2">
        <v>42268</v>
      </c>
      <c r="P688">
        <v>3</v>
      </c>
      <c r="Q688">
        <v>4</v>
      </c>
      <c r="R688" t="s">
        <v>1557</v>
      </c>
      <c r="S688" t="s">
        <v>1558</v>
      </c>
      <c r="T688">
        <v>3</v>
      </c>
      <c r="U688">
        <v>2</v>
      </c>
    </row>
    <row r="689" spans="1:21" x14ac:dyDescent="0.3">
      <c r="A689">
        <v>10688</v>
      </c>
      <c r="B689" t="s">
        <v>707</v>
      </c>
      <c r="C689">
        <v>29</v>
      </c>
      <c r="D689" t="s">
        <v>1520</v>
      </c>
      <c r="E689" t="s">
        <v>1529</v>
      </c>
      <c r="F689" t="str" cm="1">
        <f t="array" ref="F689">_xlfn.IFS(
E689="Delhi","Delhi",
E689="Ahmedabad","Gujarat",
OR(E689="Mumbai",E689="Pune"),"Maharashtra",
E689="Chennai","Tamil Nadu",
E689="Hyderabad","Telangana",
E689="Kolkata","West Bengal",
E689="Bengaluru","Karnataka"
)</f>
        <v>Gujarat</v>
      </c>
      <c r="G689" t="s">
        <v>1533</v>
      </c>
      <c r="H689" t="s">
        <v>1538</v>
      </c>
      <c r="I689" t="s">
        <v>1550</v>
      </c>
      <c r="J689" t="s">
        <v>1554</v>
      </c>
      <c r="K689">
        <v>162462</v>
      </c>
      <c r="L689">
        <v>2</v>
      </c>
      <c r="M689">
        <v>11</v>
      </c>
      <c r="N689">
        <v>11</v>
      </c>
      <c r="O689" s="2">
        <v>40989</v>
      </c>
      <c r="P689">
        <v>2</v>
      </c>
      <c r="Q689">
        <v>2</v>
      </c>
      <c r="R689" t="s">
        <v>1558</v>
      </c>
      <c r="S689" t="s">
        <v>1558</v>
      </c>
      <c r="T689">
        <v>5</v>
      </c>
      <c r="U689">
        <v>1</v>
      </c>
    </row>
    <row r="690" spans="1:21" x14ac:dyDescent="0.3">
      <c r="A690">
        <v>10689</v>
      </c>
      <c r="B690" t="s">
        <v>708</v>
      </c>
      <c r="C690">
        <v>42</v>
      </c>
      <c r="D690" t="s">
        <v>1520</v>
      </c>
      <c r="E690" t="s">
        <v>1527</v>
      </c>
      <c r="F690" t="str" cm="1">
        <f t="array" ref="F690">_xlfn.IFS(
E690="Delhi","Delhi",
E690="Ahmedabad","Gujarat",
OR(E690="Mumbai",E690="Pune"),"Maharashtra",
E690="Chennai","Tamil Nadu",
E690="Hyderabad","Telangana",
E690="Kolkata","West Bengal",
E690="Bengaluru","Karnataka"
)</f>
        <v>Karnataka</v>
      </c>
      <c r="G690" t="s">
        <v>1532</v>
      </c>
      <c r="H690" t="s">
        <v>1537</v>
      </c>
      <c r="I690" t="s">
        <v>1552</v>
      </c>
      <c r="J690" t="s">
        <v>1555</v>
      </c>
      <c r="K690">
        <v>41019</v>
      </c>
      <c r="L690">
        <v>0</v>
      </c>
      <c r="M690">
        <v>19</v>
      </c>
      <c r="N690">
        <v>24</v>
      </c>
      <c r="O690" s="2">
        <v>42190</v>
      </c>
      <c r="P690">
        <v>2</v>
      </c>
      <c r="Q690">
        <v>3</v>
      </c>
      <c r="R690" t="s">
        <v>1557</v>
      </c>
      <c r="S690" t="s">
        <v>1558</v>
      </c>
      <c r="T690">
        <v>2</v>
      </c>
      <c r="U690">
        <v>4</v>
      </c>
    </row>
    <row r="691" spans="1:21" x14ac:dyDescent="0.3">
      <c r="A691">
        <v>10690</v>
      </c>
      <c r="B691" t="s">
        <v>709</v>
      </c>
      <c r="C691">
        <v>40</v>
      </c>
      <c r="D691" t="s">
        <v>1521</v>
      </c>
      <c r="E691" t="s">
        <v>1528</v>
      </c>
      <c r="F691" t="str" cm="1">
        <f t="array" ref="F691">_xlfn.IFS(
E691="Delhi","Delhi",
E691="Ahmedabad","Gujarat",
OR(E691="Mumbai",E691="Pune"),"Maharashtra",
E691="Chennai","Tamil Nadu",
E691="Hyderabad","Telangana",
E691="Kolkata","West Bengal",
E691="Bengaluru","Karnataka"
)</f>
        <v>Delhi</v>
      </c>
      <c r="G691" t="s">
        <v>1532</v>
      </c>
      <c r="H691" t="s">
        <v>1548</v>
      </c>
      <c r="I691" t="s">
        <v>1550</v>
      </c>
      <c r="J691" t="s">
        <v>1555</v>
      </c>
      <c r="K691">
        <v>130714</v>
      </c>
      <c r="L691">
        <v>1</v>
      </c>
      <c r="M691">
        <v>8</v>
      </c>
      <c r="N691">
        <v>16</v>
      </c>
      <c r="O691" s="2">
        <v>45341</v>
      </c>
      <c r="P691">
        <v>3</v>
      </c>
      <c r="Q691">
        <v>2</v>
      </c>
      <c r="R691" t="s">
        <v>1558</v>
      </c>
      <c r="S691" t="s">
        <v>1558</v>
      </c>
      <c r="T691">
        <v>2</v>
      </c>
      <c r="U691">
        <v>1</v>
      </c>
    </row>
    <row r="692" spans="1:21" x14ac:dyDescent="0.3">
      <c r="A692">
        <v>10691</v>
      </c>
      <c r="B692" t="s">
        <v>710</v>
      </c>
      <c r="C692">
        <v>58</v>
      </c>
      <c r="D692" t="s">
        <v>1521</v>
      </c>
      <c r="E692" t="s">
        <v>1527</v>
      </c>
      <c r="F692" t="str" cm="1">
        <f t="array" ref="F692">_xlfn.IFS(
E692="Delhi","Delhi",
E692="Ahmedabad","Gujarat",
OR(E692="Mumbai",E692="Pune"),"Maharashtra",
E692="Chennai","Tamil Nadu",
E692="Hyderabad","Telangana",
E692="Kolkata","West Bengal",
E692="Bengaluru","Karnataka"
)</f>
        <v>Karnataka</v>
      </c>
      <c r="G692" t="s">
        <v>1531</v>
      </c>
      <c r="H692" t="s">
        <v>1541</v>
      </c>
      <c r="I692" t="s">
        <v>1551</v>
      </c>
      <c r="J692" t="s">
        <v>1554</v>
      </c>
      <c r="K692">
        <v>111549</v>
      </c>
      <c r="L692">
        <v>4</v>
      </c>
      <c r="M692">
        <v>18</v>
      </c>
      <c r="N692">
        <v>22</v>
      </c>
      <c r="O692" s="2">
        <v>44787</v>
      </c>
      <c r="P692">
        <v>2</v>
      </c>
      <c r="Q692">
        <v>2</v>
      </c>
      <c r="R692" t="s">
        <v>1557</v>
      </c>
      <c r="S692" t="s">
        <v>1557</v>
      </c>
      <c r="T692">
        <v>1</v>
      </c>
      <c r="U692">
        <v>4</v>
      </c>
    </row>
    <row r="693" spans="1:21" x14ac:dyDescent="0.3">
      <c r="A693">
        <v>10692</v>
      </c>
      <c r="B693" t="s">
        <v>711</v>
      </c>
      <c r="C693">
        <v>25</v>
      </c>
      <c r="D693" t="s">
        <v>1520</v>
      </c>
      <c r="E693" t="s">
        <v>1526</v>
      </c>
      <c r="F693" t="str" cm="1">
        <f t="array" ref="F693">_xlfn.IFS(
E693="Delhi","Delhi",
E693="Ahmedabad","Gujarat",
OR(E693="Mumbai",E693="Pune"),"Maharashtra",
E693="Chennai","Tamil Nadu",
E693="Hyderabad","Telangana",
E693="Kolkata","West Bengal",
E693="Bengaluru","Karnataka"
)</f>
        <v>Maharashtra</v>
      </c>
      <c r="G693" t="s">
        <v>1530</v>
      </c>
      <c r="H693" t="s">
        <v>1547</v>
      </c>
      <c r="I693" t="s">
        <v>1551</v>
      </c>
      <c r="J693" t="s">
        <v>1555</v>
      </c>
      <c r="K693">
        <v>60907</v>
      </c>
      <c r="L693">
        <v>3</v>
      </c>
      <c r="M693">
        <v>7</v>
      </c>
      <c r="N693">
        <v>7</v>
      </c>
      <c r="O693" s="2">
        <v>44773</v>
      </c>
      <c r="P693">
        <v>4</v>
      </c>
      <c r="Q693">
        <v>4</v>
      </c>
      <c r="R693" t="s">
        <v>1558</v>
      </c>
      <c r="S693" t="s">
        <v>1558</v>
      </c>
      <c r="T693">
        <v>5</v>
      </c>
      <c r="U693">
        <v>4</v>
      </c>
    </row>
    <row r="694" spans="1:21" x14ac:dyDescent="0.3">
      <c r="A694">
        <v>10693</v>
      </c>
      <c r="B694" t="s">
        <v>712</v>
      </c>
      <c r="C694">
        <v>54</v>
      </c>
      <c r="D694" t="s">
        <v>1521</v>
      </c>
      <c r="E694" t="s">
        <v>1528</v>
      </c>
      <c r="F694" t="str" cm="1">
        <f t="array" ref="F694">_xlfn.IFS(
E694="Delhi","Delhi",
E694="Ahmedabad","Gujarat",
OR(E694="Mumbai",E694="Pune"),"Maharashtra",
E694="Chennai","Tamil Nadu",
E694="Hyderabad","Telangana",
E694="Kolkata","West Bengal",
E694="Bengaluru","Karnataka"
)</f>
        <v>Delhi</v>
      </c>
      <c r="G694" t="s">
        <v>1533</v>
      </c>
      <c r="H694" t="s">
        <v>1546</v>
      </c>
      <c r="I694" t="s">
        <v>1553</v>
      </c>
      <c r="J694" t="s">
        <v>1555</v>
      </c>
      <c r="K694">
        <v>164116</v>
      </c>
      <c r="L694">
        <v>3</v>
      </c>
      <c r="M694">
        <v>2</v>
      </c>
      <c r="N694">
        <v>5</v>
      </c>
      <c r="O694" s="2">
        <v>42269</v>
      </c>
      <c r="P694">
        <v>4</v>
      </c>
      <c r="Q694">
        <v>3</v>
      </c>
      <c r="R694" t="s">
        <v>1558</v>
      </c>
      <c r="S694" t="s">
        <v>1558</v>
      </c>
      <c r="T694">
        <v>5</v>
      </c>
      <c r="U694">
        <v>1</v>
      </c>
    </row>
    <row r="695" spans="1:21" x14ac:dyDescent="0.3">
      <c r="A695">
        <v>10694</v>
      </c>
      <c r="B695" t="s">
        <v>713</v>
      </c>
      <c r="C695">
        <v>43</v>
      </c>
      <c r="D695" t="s">
        <v>1520</v>
      </c>
      <c r="E695" t="s">
        <v>1527</v>
      </c>
      <c r="F695" t="str" cm="1">
        <f t="array" ref="F695">_xlfn.IFS(
E695="Delhi","Delhi",
E695="Ahmedabad","Gujarat",
OR(E695="Mumbai",E695="Pune"),"Maharashtra",
E695="Chennai","Tamil Nadu",
E695="Hyderabad","Telangana",
E695="Kolkata","West Bengal",
E695="Bengaluru","Karnataka"
)</f>
        <v>Karnataka</v>
      </c>
      <c r="G695" t="s">
        <v>1532</v>
      </c>
      <c r="H695" t="s">
        <v>1537</v>
      </c>
      <c r="I695" t="s">
        <v>1553</v>
      </c>
      <c r="J695" t="s">
        <v>1556</v>
      </c>
      <c r="K695">
        <v>31631</v>
      </c>
      <c r="L695">
        <v>1</v>
      </c>
      <c r="M695">
        <v>11</v>
      </c>
      <c r="N695">
        <v>18</v>
      </c>
      <c r="O695" s="2">
        <v>43743</v>
      </c>
      <c r="P695">
        <v>1</v>
      </c>
      <c r="Q695">
        <v>2</v>
      </c>
      <c r="R695" t="s">
        <v>1558</v>
      </c>
      <c r="S695" t="s">
        <v>1558</v>
      </c>
      <c r="T695">
        <v>3</v>
      </c>
      <c r="U695">
        <v>3</v>
      </c>
    </row>
    <row r="696" spans="1:21" x14ac:dyDescent="0.3">
      <c r="A696">
        <v>10695</v>
      </c>
      <c r="B696" t="s">
        <v>714</v>
      </c>
      <c r="C696">
        <v>21</v>
      </c>
      <c r="D696" t="s">
        <v>1521</v>
      </c>
      <c r="E696" t="s">
        <v>1524</v>
      </c>
      <c r="F696" t="str" cm="1">
        <f t="array" ref="F696">_xlfn.IFS(
E696="Delhi","Delhi",
E696="Ahmedabad","Gujarat",
OR(E696="Mumbai",E696="Pune"),"Maharashtra",
E696="Chennai","Tamil Nadu",
E696="Hyderabad","Telangana",
E696="Kolkata","West Bengal",
E696="Bengaluru","Karnataka"
)</f>
        <v>Telangana</v>
      </c>
      <c r="G696" t="s">
        <v>1532</v>
      </c>
      <c r="H696" t="s">
        <v>1549</v>
      </c>
      <c r="I696" t="s">
        <v>1550</v>
      </c>
      <c r="J696" t="s">
        <v>1555</v>
      </c>
      <c r="K696">
        <v>111101</v>
      </c>
      <c r="L696">
        <v>2</v>
      </c>
      <c r="M696">
        <v>0</v>
      </c>
      <c r="N696">
        <v>3</v>
      </c>
      <c r="O696" s="2">
        <v>42987</v>
      </c>
      <c r="P696">
        <v>4</v>
      </c>
      <c r="Q696">
        <v>4</v>
      </c>
      <c r="R696" t="s">
        <v>1558</v>
      </c>
      <c r="S696" t="s">
        <v>1557</v>
      </c>
      <c r="T696">
        <v>0</v>
      </c>
      <c r="U696">
        <v>3</v>
      </c>
    </row>
    <row r="697" spans="1:21" x14ac:dyDescent="0.3">
      <c r="A697">
        <v>10696</v>
      </c>
      <c r="B697" t="s">
        <v>715</v>
      </c>
      <c r="C697">
        <v>24</v>
      </c>
      <c r="D697" t="s">
        <v>1520</v>
      </c>
      <c r="E697" t="s">
        <v>1526</v>
      </c>
      <c r="F697" t="str" cm="1">
        <f t="array" ref="F697">_xlfn.IFS(
E697="Delhi","Delhi",
E697="Ahmedabad","Gujarat",
OR(E697="Mumbai",E697="Pune"),"Maharashtra",
E697="Chennai","Tamil Nadu",
E697="Hyderabad","Telangana",
E697="Kolkata","West Bengal",
E697="Bengaluru","Karnataka"
)</f>
        <v>Maharashtra</v>
      </c>
      <c r="G697" t="s">
        <v>1533</v>
      </c>
      <c r="H697" t="s">
        <v>1538</v>
      </c>
      <c r="I697" t="s">
        <v>1550</v>
      </c>
      <c r="J697" t="s">
        <v>1556</v>
      </c>
      <c r="K697">
        <v>148419</v>
      </c>
      <c r="L697">
        <v>0</v>
      </c>
      <c r="M697">
        <v>4</v>
      </c>
      <c r="N697">
        <v>6</v>
      </c>
      <c r="O697" s="2">
        <v>44925</v>
      </c>
      <c r="P697">
        <v>2</v>
      </c>
      <c r="Q697">
        <v>2</v>
      </c>
      <c r="R697" t="s">
        <v>1557</v>
      </c>
      <c r="S697" t="s">
        <v>1558</v>
      </c>
      <c r="T697">
        <v>6</v>
      </c>
      <c r="U697">
        <v>2</v>
      </c>
    </row>
    <row r="698" spans="1:21" x14ac:dyDescent="0.3">
      <c r="A698">
        <v>10697</v>
      </c>
      <c r="B698" t="s">
        <v>716</v>
      </c>
      <c r="C698">
        <v>28</v>
      </c>
      <c r="D698" t="s">
        <v>1520</v>
      </c>
      <c r="E698" t="s">
        <v>1527</v>
      </c>
      <c r="F698" t="str" cm="1">
        <f t="array" ref="F698">_xlfn.IFS(
E698="Delhi","Delhi",
E698="Ahmedabad","Gujarat",
OR(E698="Mumbai",E698="Pune"),"Maharashtra",
E698="Chennai","Tamil Nadu",
E698="Hyderabad","Telangana",
E698="Kolkata","West Bengal",
E698="Bengaluru","Karnataka"
)</f>
        <v>Karnataka</v>
      </c>
      <c r="G698" t="s">
        <v>1530</v>
      </c>
      <c r="H698" t="s">
        <v>1547</v>
      </c>
      <c r="I698" t="s">
        <v>1550</v>
      </c>
      <c r="J698" t="s">
        <v>1556</v>
      </c>
      <c r="K698">
        <v>141228</v>
      </c>
      <c r="L698">
        <v>2</v>
      </c>
      <c r="M698">
        <v>10</v>
      </c>
      <c r="N698">
        <v>10</v>
      </c>
      <c r="O698" s="2">
        <v>43483</v>
      </c>
      <c r="P698">
        <v>2</v>
      </c>
      <c r="Q698">
        <v>5</v>
      </c>
      <c r="R698" t="s">
        <v>1557</v>
      </c>
      <c r="S698" t="s">
        <v>1558</v>
      </c>
      <c r="T698">
        <v>5</v>
      </c>
      <c r="U698">
        <v>3</v>
      </c>
    </row>
    <row r="699" spans="1:21" x14ac:dyDescent="0.3">
      <c r="A699">
        <v>10698</v>
      </c>
      <c r="B699" t="s">
        <v>717</v>
      </c>
      <c r="C699">
        <v>46</v>
      </c>
      <c r="D699" t="s">
        <v>1521</v>
      </c>
      <c r="E699" t="s">
        <v>1528</v>
      </c>
      <c r="F699" t="str" cm="1">
        <f t="array" ref="F699">_xlfn.IFS(
E699="Delhi","Delhi",
E699="Ahmedabad","Gujarat",
OR(E699="Mumbai",E699="Pune"),"Maharashtra",
E699="Chennai","Tamil Nadu",
E699="Hyderabad","Telangana",
E699="Kolkata","West Bengal",
E699="Bengaluru","Karnataka"
)</f>
        <v>Delhi</v>
      </c>
      <c r="G699" t="s">
        <v>1532</v>
      </c>
      <c r="H699" t="s">
        <v>1549</v>
      </c>
      <c r="I699" t="s">
        <v>1553</v>
      </c>
      <c r="J699" t="s">
        <v>1554</v>
      </c>
      <c r="K699">
        <v>41117</v>
      </c>
      <c r="L699">
        <v>2</v>
      </c>
      <c r="M699">
        <v>2</v>
      </c>
      <c r="N699">
        <v>5</v>
      </c>
      <c r="O699" s="2">
        <v>45017</v>
      </c>
      <c r="P699">
        <v>2</v>
      </c>
      <c r="Q699">
        <v>5</v>
      </c>
      <c r="R699" t="s">
        <v>1557</v>
      </c>
      <c r="S699" t="s">
        <v>1557</v>
      </c>
      <c r="T699">
        <v>3</v>
      </c>
      <c r="U699">
        <v>2</v>
      </c>
    </row>
    <row r="700" spans="1:21" x14ac:dyDescent="0.3">
      <c r="A700">
        <v>10699</v>
      </c>
      <c r="B700" t="s">
        <v>718</v>
      </c>
      <c r="C700">
        <v>38</v>
      </c>
      <c r="D700" t="s">
        <v>1521</v>
      </c>
      <c r="E700" t="s">
        <v>1526</v>
      </c>
      <c r="F700" t="str" cm="1">
        <f t="array" ref="F700">_xlfn.IFS(
E700="Delhi","Delhi",
E700="Ahmedabad","Gujarat",
OR(E700="Mumbai",E700="Pune"),"Maharashtra",
E700="Chennai","Tamil Nadu",
E700="Hyderabad","Telangana",
E700="Kolkata","West Bengal",
E700="Bengaluru","Karnataka"
)</f>
        <v>Maharashtra</v>
      </c>
      <c r="G700" t="s">
        <v>1530</v>
      </c>
      <c r="H700" t="s">
        <v>1547</v>
      </c>
      <c r="I700" t="s">
        <v>1550</v>
      </c>
      <c r="J700" t="s">
        <v>1554</v>
      </c>
      <c r="K700">
        <v>55858</v>
      </c>
      <c r="L700">
        <v>0</v>
      </c>
      <c r="M700">
        <v>10</v>
      </c>
      <c r="N700">
        <v>17</v>
      </c>
      <c r="O700" s="2">
        <v>41614</v>
      </c>
      <c r="P700">
        <v>2</v>
      </c>
      <c r="Q700">
        <v>3</v>
      </c>
      <c r="R700" t="s">
        <v>1558</v>
      </c>
      <c r="S700" t="s">
        <v>1558</v>
      </c>
      <c r="T700">
        <v>4</v>
      </c>
      <c r="U700">
        <v>1</v>
      </c>
    </row>
    <row r="701" spans="1:21" x14ac:dyDescent="0.3">
      <c r="A701">
        <v>10700</v>
      </c>
      <c r="B701" t="s">
        <v>719</v>
      </c>
      <c r="C701">
        <v>34</v>
      </c>
      <c r="D701" t="s">
        <v>1521</v>
      </c>
      <c r="E701" t="s">
        <v>1527</v>
      </c>
      <c r="F701" t="str" cm="1">
        <f t="array" ref="F701">_xlfn.IFS(
E701="Delhi","Delhi",
E701="Ahmedabad","Gujarat",
OR(E701="Mumbai",E701="Pune"),"Maharashtra",
E701="Chennai","Tamil Nadu",
E701="Hyderabad","Telangana",
E701="Kolkata","West Bengal",
E701="Bengaluru","Karnataka"
)</f>
        <v>Karnataka</v>
      </c>
      <c r="G701" t="s">
        <v>1531</v>
      </c>
      <c r="H701" t="s">
        <v>1542</v>
      </c>
      <c r="I701" t="s">
        <v>1551</v>
      </c>
      <c r="J701" t="s">
        <v>1556</v>
      </c>
      <c r="K701">
        <v>145677</v>
      </c>
      <c r="L701">
        <v>0</v>
      </c>
      <c r="M701">
        <v>2</v>
      </c>
      <c r="N701">
        <v>5</v>
      </c>
      <c r="O701" s="2">
        <v>43430</v>
      </c>
      <c r="P701">
        <v>4</v>
      </c>
      <c r="Q701">
        <v>3</v>
      </c>
      <c r="R701" t="s">
        <v>1558</v>
      </c>
      <c r="S701" t="s">
        <v>1558</v>
      </c>
      <c r="T701">
        <v>1</v>
      </c>
      <c r="U701">
        <v>3</v>
      </c>
    </row>
    <row r="702" spans="1:21" x14ac:dyDescent="0.3">
      <c r="A702">
        <v>10701</v>
      </c>
      <c r="B702" t="s">
        <v>720</v>
      </c>
      <c r="C702">
        <v>41</v>
      </c>
      <c r="D702" t="s">
        <v>1521</v>
      </c>
      <c r="E702" t="s">
        <v>1529</v>
      </c>
      <c r="F702" t="str" cm="1">
        <f t="array" ref="F702">_xlfn.IFS(
E702="Delhi","Delhi",
E702="Ahmedabad","Gujarat",
OR(E702="Mumbai",E702="Pune"),"Maharashtra",
E702="Chennai","Tamil Nadu",
E702="Hyderabad","Telangana",
E702="Kolkata","West Bengal",
E702="Bengaluru","Karnataka"
)</f>
        <v>Gujarat</v>
      </c>
      <c r="G702" t="s">
        <v>1531</v>
      </c>
      <c r="H702" t="s">
        <v>1541</v>
      </c>
      <c r="I702" t="s">
        <v>1552</v>
      </c>
      <c r="J702" t="s">
        <v>1554</v>
      </c>
      <c r="K702">
        <v>84234</v>
      </c>
      <c r="L702">
        <v>3</v>
      </c>
      <c r="M702">
        <v>6</v>
      </c>
      <c r="N702">
        <v>10</v>
      </c>
      <c r="O702" s="2">
        <v>42541</v>
      </c>
      <c r="P702">
        <v>3</v>
      </c>
      <c r="Q702">
        <v>5</v>
      </c>
      <c r="R702" t="s">
        <v>1557</v>
      </c>
      <c r="S702" t="s">
        <v>1558</v>
      </c>
      <c r="T702">
        <v>2</v>
      </c>
      <c r="U702">
        <v>3</v>
      </c>
    </row>
    <row r="703" spans="1:21" x14ac:dyDescent="0.3">
      <c r="A703">
        <v>10702</v>
      </c>
      <c r="B703" t="s">
        <v>721</v>
      </c>
      <c r="C703">
        <v>31</v>
      </c>
      <c r="D703" t="s">
        <v>1520</v>
      </c>
      <c r="E703" t="s">
        <v>1525</v>
      </c>
      <c r="F703" t="str" cm="1">
        <f t="array" ref="F703">_xlfn.IFS(
E703="Delhi","Delhi",
E703="Ahmedabad","Gujarat",
OR(E703="Mumbai",E703="Pune"),"Maharashtra",
E703="Chennai","Tamil Nadu",
E703="Hyderabad","Telangana",
E703="Kolkata","West Bengal",
E703="Bengaluru","Karnataka"
)</f>
        <v>West Bengal</v>
      </c>
      <c r="G703" t="s">
        <v>1532</v>
      </c>
      <c r="H703" t="s">
        <v>1537</v>
      </c>
      <c r="I703" t="s">
        <v>1552</v>
      </c>
      <c r="J703" t="s">
        <v>1555</v>
      </c>
      <c r="K703">
        <v>178412</v>
      </c>
      <c r="L703">
        <v>2</v>
      </c>
      <c r="M703">
        <v>6</v>
      </c>
      <c r="N703">
        <v>8</v>
      </c>
      <c r="O703" s="2">
        <v>45315</v>
      </c>
      <c r="P703">
        <v>2</v>
      </c>
      <c r="Q703">
        <v>3</v>
      </c>
      <c r="R703" t="s">
        <v>1558</v>
      </c>
      <c r="S703" t="s">
        <v>1558</v>
      </c>
      <c r="T703">
        <v>5</v>
      </c>
      <c r="U703">
        <v>3</v>
      </c>
    </row>
    <row r="704" spans="1:21" x14ac:dyDescent="0.3">
      <c r="A704">
        <v>10703</v>
      </c>
      <c r="B704" t="s">
        <v>722</v>
      </c>
      <c r="C704">
        <v>34</v>
      </c>
      <c r="D704" t="s">
        <v>1521</v>
      </c>
      <c r="E704" t="s">
        <v>1528</v>
      </c>
      <c r="F704" t="str" cm="1">
        <f t="array" ref="F704">_xlfn.IFS(
E704="Delhi","Delhi",
E704="Ahmedabad","Gujarat",
OR(E704="Mumbai",E704="Pune"),"Maharashtra",
E704="Chennai","Tamil Nadu",
E704="Hyderabad","Telangana",
E704="Kolkata","West Bengal",
E704="Bengaluru","Karnataka"
)</f>
        <v>Delhi</v>
      </c>
      <c r="G704" t="s">
        <v>1530</v>
      </c>
      <c r="H704" t="s">
        <v>1543</v>
      </c>
      <c r="I704" t="s">
        <v>1553</v>
      </c>
      <c r="J704" t="s">
        <v>1554</v>
      </c>
      <c r="K704">
        <v>82214</v>
      </c>
      <c r="L704">
        <v>3</v>
      </c>
      <c r="M704">
        <v>14</v>
      </c>
      <c r="N704">
        <v>16</v>
      </c>
      <c r="O704" s="2">
        <v>41166</v>
      </c>
      <c r="P704">
        <v>3</v>
      </c>
      <c r="Q704">
        <v>3</v>
      </c>
      <c r="R704" t="s">
        <v>1558</v>
      </c>
      <c r="S704" t="s">
        <v>1558</v>
      </c>
      <c r="T704">
        <v>4</v>
      </c>
      <c r="U704">
        <v>4</v>
      </c>
    </row>
    <row r="705" spans="1:21" x14ac:dyDescent="0.3">
      <c r="A705">
        <v>10704</v>
      </c>
      <c r="B705" t="s">
        <v>723</v>
      </c>
      <c r="C705">
        <v>41</v>
      </c>
      <c r="D705" t="s">
        <v>1520</v>
      </c>
      <c r="E705" t="s">
        <v>1526</v>
      </c>
      <c r="F705" t="str" cm="1">
        <f t="array" ref="F705">_xlfn.IFS(
E705="Delhi","Delhi",
E705="Ahmedabad","Gujarat",
OR(E705="Mumbai",E705="Pune"),"Maharashtra",
E705="Chennai","Tamil Nadu",
E705="Hyderabad","Telangana",
E705="Kolkata","West Bengal",
E705="Bengaluru","Karnataka"
)</f>
        <v>Maharashtra</v>
      </c>
      <c r="G705" t="s">
        <v>1532</v>
      </c>
      <c r="H705" t="s">
        <v>1549</v>
      </c>
      <c r="I705" t="s">
        <v>1551</v>
      </c>
      <c r="J705" t="s">
        <v>1556</v>
      </c>
      <c r="K705">
        <v>119079</v>
      </c>
      <c r="L705">
        <v>2</v>
      </c>
      <c r="M705">
        <v>0</v>
      </c>
      <c r="N705">
        <v>2</v>
      </c>
      <c r="O705" s="2">
        <v>44361</v>
      </c>
      <c r="P705">
        <v>2</v>
      </c>
      <c r="Q705">
        <v>4</v>
      </c>
      <c r="R705" t="s">
        <v>1558</v>
      </c>
      <c r="S705" t="s">
        <v>1558</v>
      </c>
      <c r="T705">
        <v>4</v>
      </c>
      <c r="U705">
        <v>2</v>
      </c>
    </row>
    <row r="706" spans="1:21" x14ac:dyDescent="0.3">
      <c r="A706">
        <v>10705</v>
      </c>
      <c r="B706" t="s">
        <v>724</v>
      </c>
      <c r="C706">
        <v>50</v>
      </c>
      <c r="D706" t="s">
        <v>1521</v>
      </c>
      <c r="E706" t="s">
        <v>1529</v>
      </c>
      <c r="F706" t="str" cm="1">
        <f t="array" ref="F706">_xlfn.IFS(
E706="Delhi","Delhi",
E706="Ahmedabad","Gujarat",
OR(E706="Mumbai",E706="Pune"),"Maharashtra",
E706="Chennai","Tamil Nadu",
E706="Hyderabad","Telangana",
E706="Kolkata","West Bengal",
E706="Bengaluru","Karnataka"
)</f>
        <v>Gujarat</v>
      </c>
      <c r="G706" t="s">
        <v>1530</v>
      </c>
      <c r="H706" t="s">
        <v>1547</v>
      </c>
      <c r="I706" t="s">
        <v>1553</v>
      </c>
      <c r="J706" t="s">
        <v>1556</v>
      </c>
      <c r="K706">
        <v>129682</v>
      </c>
      <c r="L706">
        <v>0</v>
      </c>
      <c r="M706">
        <v>15</v>
      </c>
      <c r="N706">
        <v>18</v>
      </c>
      <c r="O706" s="2">
        <v>42978</v>
      </c>
      <c r="P706">
        <v>2</v>
      </c>
      <c r="Q706">
        <v>5</v>
      </c>
      <c r="R706" t="s">
        <v>1558</v>
      </c>
      <c r="S706" t="s">
        <v>1558</v>
      </c>
      <c r="T706">
        <v>0</v>
      </c>
      <c r="U706">
        <v>4</v>
      </c>
    </row>
    <row r="707" spans="1:21" x14ac:dyDescent="0.3">
      <c r="A707">
        <v>10706</v>
      </c>
      <c r="B707" t="s">
        <v>725</v>
      </c>
      <c r="C707">
        <v>57</v>
      </c>
      <c r="D707" t="s">
        <v>1521</v>
      </c>
      <c r="E707" t="s">
        <v>1527</v>
      </c>
      <c r="F707" t="str" cm="1">
        <f t="array" ref="F707">_xlfn.IFS(
E707="Delhi","Delhi",
E707="Ahmedabad","Gujarat",
OR(E707="Mumbai",E707="Pune"),"Maharashtra",
E707="Chennai","Tamil Nadu",
E707="Hyderabad","Telangana",
E707="Kolkata","West Bengal",
E707="Bengaluru","Karnataka"
)</f>
        <v>Karnataka</v>
      </c>
      <c r="G707" t="s">
        <v>1534</v>
      </c>
      <c r="H707" t="s">
        <v>1544</v>
      </c>
      <c r="I707" t="s">
        <v>1551</v>
      </c>
      <c r="J707" t="s">
        <v>1554</v>
      </c>
      <c r="K707">
        <v>32485</v>
      </c>
      <c r="L707">
        <v>2</v>
      </c>
      <c r="M707">
        <v>5</v>
      </c>
      <c r="N707">
        <v>13</v>
      </c>
      <c r="O707" s="2">
        <v>42272</v>
      </c>
      <c r="P707">
        <v>1</v>
      </c>
      <c r="Q707">
        <v>1</v>
      </c>
      <c r="R707" t="s">
        <v>1558</v>
      </c>
      <c r="S707" t="s">
        <v>1558</v>
      </c>
      <c r="T707">
        <v>2</v>
      </c>
      <c r="U707">
        <v>2</v>
      </c>
    </row>
    <row r="708" spans="1:21" x14ac:dyDescent="0.3">
      <c r="A708">
        <v>10707</v>
      </c>
      <c r="B708" t="s">
        <v>726</v>
      </c>
      <c r="C708">
        <v>46</v>
      </c>
      <c r="D708" t="s">
        <v>1520</v>
      </c>
      <c r="E708" t="s">
        <v>1526</v>
      </c>
      <c r="F708" t="str" cm="1">
        <f t="array" ref="F708">_xlfn.IFS(
E708="Delhi","Delhi",
E708="Ahmedabad","Gujarat",
OR(E708="Mumbai",E708="Pune"),"Maharashtra",
E708="Chennai","Tamil Nadu",
E708="Hyderabad","Telangana",
E708="Kolkata","West Bengal",
E708="Bengaluru","Karnataka"
)</f>
        <v>Maharashtra</v>
      </c>
      <c r="G708" t="s">
        <v>1533</v>
      </c>
      <c r="H708" t="s">
        <v>1546</v>
      </c>
      <c r="I708" t="s">
        <v>1551</v>
      </c>
      <c r="J708" t="s">
        <v>1554</v>
      </c>
      <c r="K708">
        <v>145740</v>
      </c>
      <c r="L708">
        <v>1</v>
      </c>
      <c r="M708">
        <v>0</v>
      </c>
      <c r="N708">
        <v>2</v>
      </c>
      <c r="O708" s="2">
        <v>42550</v>
      </c>
      <c r="P708">
        <v>4</v>
      </c>
      <c r="Q708">
        <v>1</v>
      </c>
      <c r="R708" t="s">
        <v>1558</v>
      </c>
      <c r="S708" t="s">
        <v>1558</v>
      </c>
      <c r="T708">
        <v>5</v>
      </c>
      <c r="U708">
        <v>2</v>
      </c>
    </row>
    <row r="709" spans="1:21" x14ac:dyDescent="0.3">
      <c r="A709">
        <v>10708</v>
      </c>
      <c r="B709" t="s">
        <v>727</v>
      </c>
      <c r="C709">
        <v>56</v>
      </c>
      <c r="D709" t="s">
        <v>1521</v>
      </c>
      <c r="E709" t="s">
        <v>1525</v>
      </c>
      <c r="F709" t="str" cm="1">
        <f t="array" ref="F709">_xlfn.IFS(
E709="Delhi","Delhi",
E709="Ahmedabad","Gujarat",
OR(E709="Mumbai",E709="Pune"),"Maharashtra",
E709="Chennai","Tamil Nadu",
E709="Hyderabad","Telangana",
E709="Kolkata","West Bengal",
E709="Bengaluru","Karnataka"
)</f>
        <v>West Bengal</v>
      </c>
      <c r="G709" t="s">
        <v>1531</v>
      </c>
      <c r="H709" t="s">
        <v>1541</v>
      </c>
      <c r="I709" t="s">
        <v>1551</v>
      </c>
      <c r="J709" t="s">
        <v>1556</v>
      </c>
      <c r="K709">
        <v>26296</v>
      </c>
      <c r="L709">
        <v>3</v>
      </c>
      <c r="M709">
        <v>15</v>
      </c>
      <c r="N709">
        <v>17</v>
      </c>
      <c r="O709" s="2">
        <v>43732</v>
      </c>
      <c r="P709">
        <v>4</v>
      </c>
      <c r="Q709">
        <v>2</v>
      </c>
      <c r="R709" t="s">
        <v>1557</v>
      </c>
      <c r="S709" t="s">
        <v>1558</v>
      </c>
      <c r="T709">
        <v>6</v>
      </c>
      <c r="U709">
        <v>1</v>
      </c>
    </row>
    <row r="710" spans="1:21" x14ac:dyDescent="0.3">
      <c r="A710">
        <v>10709</v>
      </c>
      <c r="B710" t="s">
        <v>728</v>
      </c>
      <c r="C710">
        <v>41</v>
      </c>
      <c r="D710" t="s">
        <v>1520</v>
      </c>
      <c r="E710" t="s">
        <v>1523</v>
      </c>
      <c r="F710" t="str" cm="1">
        <f t="array" ref="F710">_xlfn.IFS(
E710="Delhi","Delhi",
E710="Ahmedabad","Gujarat",
OR(E710="Mumbai",E710="Pune"),"Maharashtra",
E710="Chennai","Tamil Nadu",
E710="Hyderabad","Telangana",
E710="Kolkata","West Bengal",
E710="Bengaluru","Karnataka"
)</f>
        <v>Tamil Nadu</v>
      </c>
      <c r="G710" t="s">
        <v>1534</v>
      </c>
      <c r="H710" t="s">
        <v>1540</v>
      </c>
      <c r="I710" t="s">
        <v>1553</v>
      </c>
      <c r="J710" t="s">
        <v>1555</v>
      </c>
      <c r="K710">
        <v>129827</v>
      </c>
      <c r="L710">
        <v>4</v>
      </c>
      <c r="M710">
        <v>10</v>
      </c>
      <c r="N710">
        <v>14</v>
      </c>
      <c r="O710" s="2">
        <v>44387</v>
      </c>
      <c r="P710">
        <v>1</v>
      </c>
      <c r="Q710">
        <v>2</v>
      </c>
      <c r="R710" t="s">
        <v>1558</v>
      </c>
      <c r="S710" t="s">
        <v>1558</v>
      </c>
      <c r="T710">
        <v>4</v>
      </c>
      <c r="U710">
        <v>2</v>
      </c>
    </row>
    <row r="711" spans="1:21" x14ac:dyDescent="0.3">
      <c r="A711">
        <v>10710</v>
      </c>
      <c r="B711" t="s">
        <v>729</v>
      </c>
      <c r="C711">
        <v>44</v>
      </c>
      <c r="D711" t="s">
        <v>1521</v>
      </c>
      <c r="E711" t="s">
        <v>1527</v>
      </c>
      <c r="F711" t="str" cm="1">
        <f t="array" ref="F711">_xlfn.IFS(
E711="Delhi","Delhi",
E711="Ahmedabad","Gujarat",
OR(E711="Mumbai",E711="Pune"),"Maharashtra",
E711="Chennai","Tamil Nadu",
E711="Hyderabad","Telangana",
E711="Kolkata","West Bengal",
E711="Bengaluru","Karnataka"
)</f>
        <v>Karnataka</v>
      </c>
      <c r="G711" t="s">
        <v>1531</v>
      </c>
      <c r="H711" t="s">
        <v>1536</v>
      </c>
      <c r="I711" t="s">
        <v>1550</v>
      </c>
      <c r="J711" t="s">
        <v>1554</v>
      </c>
      <c r="K711">
        <v>156453</v>
      </c>
      <c r="L711">
        <v>2</v>
      </c>
      <c r="M711">
        <v>0</v>
      </c>
      <c r="N711">
        <v>6</v>
      </c>
      <c r="O711" s="2">
        <v>41541</v>
      </c>
      <c r="P711">
        <v>4</v>
      </c>
      <c r="Q711">
        <v>1</v>
      </c>
      <c r="R711" t="s">
        <v>1558</v>
      </c>
      <c r="S711" t="s">
        <v>1557</v>
      </c>
      <c r="T711">
        <v>2</v>
      </c>
      <c r="U711">
        <v>4</v>
      </c>
    </row>
    <row r="712" spans="1:21" x14ac:dyDescent="0.3">
      <c r="A712">
        <v>10711</v>
      </c>
      <c r="B712" t="s">
        <v>730</v>
      </c>
      <c r="C712">
        <v>30</v>
      </c>
      <c r="D712" t="s">
        <v>1521</v>
      </c>
      <c r="E712" t="s">
        <v>1528</v>
      </c>
      <c r="F712" t="str" cm="1">
        <f t="array" ref="F712">_xlfn.IFS(
E712="Delhi","Delhi",
E712="Ahmedabad","Gujarat",
OR(E712="Mumbai",E712="Pune"),"Maharashtra",
E712="Chennai","Tamil Nadu",
E712="Hyderabad","Telangana",
E712="Kolkata","West Bengal",
E712="Bengaluru","Karnataka"
)</f>
        <v>Delhi</v>
      </c>
      <c r="G712" t="s">
        <v>1531</v>
      </c>
      <c r="H712" t="s">
        <v>1536</v>
      </c>
      <c r="I712" t="s">
        <v>1551</v>
      </c>
      <c r="J712" t="s">
        <v>1556</v>
      </c>
      <c r="K712">
        <v>106550</v>
      </c>
      <c r="L712">
        <v>4</v>
      </c>
      <c r="M712">
        <v>6</v>
      </c>
      <c r="N712">
        <v>12</v>
      </c>
      <c r="O712" s="2">
        <v>41194</v>
      </c>
      <c r="P712">
        <v>1</v>
      </c>
      <c r="Q712">
        <v>4</v>
      </c>
      <c r="R712" t="s">
        <v>1557</v>
      </c>
      <c r="S712" t="s">
        <v>1558</v>
      </c>
      <c r="T712">
        <v>6</v>
      </c>
      <c r="U712">
        <v>1</v>
      </c>
    </row>
    <row r="713" spans="1:21" x14ac:dyDescent="0.3">
      <c r="A713">
        <v>10712</v>
      </c>
      <c r="B713" t="s">
        <v>731</v>
      </c>
      <c r="C713">
        <v>27</v>
      </c>
      <c r="D713" t="s">
        <v>1521</v>
      </c>
      <c r="E713" t="s">
        <v>1529</v>
      </c>
      <c r="F713" t="str" cm="1">
        <f t="array" ref="F713">_xlfn.IFS(
E713="Delhi","Delhi",
E713="Ahmedabad","Gujarat",
OR(E713="Mumbai",E713="Pune"),"Maharashtra",
E713="Chennai","Tamil Nadu",
E713="Hyderabad","Telangana",
E713="Kolkata","West Bengal",
E713="Bengaluru","Karnataka"
)</f>
        <v>Gujarat</v>
      </c>
      <c r="G713" t="s">
        <v>1533</v>
      </c>
      <c r="H713" t="s">
        <v>1538</v>
      </c>
      <c r="I713" t="s">
        <v>1550</v>
      </c>
      <c r="J713" t="s">
        <v>1556</v>
      </c>
      <c r="K713">
        <v>28204</v>
      </c>
      <c r="L713">
        <v>3</v>
      </c>
      <c r="M713">
        <v>2</v>
      </c>
      <c r="N713">
        <v>7</v>
      </c>
      <c r="O713" s="2">
        <v>41963</v>
      </c>
      <c r="P713">
        <v>4</v>
      </c>
      <c r="Q713">
        <v>1</v>
      </c>
      <c r="R713" t="s">
        <v>1558</v>
      </c>
      <c r="S713" t="s">
        <v>1558</v>
      </c>
      <c r="T713">
        <v>2</v>
      </c>
      <c r="U713">
        <v>4</v>
      </c>
    </row>
    <row r="714" spans="1:21" x14ac:dyDescent="0.3">
      <c r="A714">
        <v>10713</v>
      </c>
      <c r="B714" t="s">
        <v>732</v>
      </c>
      <c r="C714">
        <v>28</v>
      </c>
      <c r="D714" t="s">
        <v>1521</v>
      </c>
      <c r="E714" t="s">
        <v>1526</v>
      </c>
      <c r="F714" t="str" cm="1">
        <f t="array" ref="F714">_xlfn.IFS(
E714="Delhi","Delhi",
E714="Ahmedabad","Gujarat",
OR(E714="Mumbai",E714="Pune"),"Maharashtra",
E714="Chennai","Tamil Nadu",
E714="Hyderabad","Telangana",
E714="Kolkata","West Bengal",
E714="Bengaluru","Karnataka"
)</f>
        <v>Maharashtra</v>
      </c>
      <c r="G714" t="s">
        <v>1533</v>
      </c>
      <c r="H714" t="s">
        <v>1538</v>
      </c>
      <c r="I714" t="s">
        <v>1551</v>
      </c>
      <c r="J714" t="s">
        <v>1556</v>
      </c>
      <c r="K714">
        <v>156612</v>
      </c>
      <c r="L714">
        <v>4</v>
      </c>
      <c r="M714">
        <v>5</v>
      </c>
      <c r="N714">
        <v>10</v>
      </c>
      <c r="O714" s="2">
        <v>43653</v>
      </c>
      <c r="P714">
        <v>4</v>
      </c>
      <c r="Q714">
        <v>1</v>
      </c>
      <c r="R714" t="s">
        <v>1558</v>
      </c>
      <c r="S714" t="s">
        <v>1558</v>
      </c>
      <c r="T714">
        <v>1</v>
      </c>
      <c r="U714">
        <v>1</v>
      </c>
    </row>
    <row r="715" spans="1:21" x14ac:dyDescent="0.3">
      <c r="A715">
        <v>10714</v>
      </c>
      <c r="B715" t="s">
        <v>733</v>
      </c>
      <c r="C715">
        <v>58</v>
      </c>
      <c r="D715" t="s">
        <v>1521</v>
      </c>
      <c r="E715" t="s">
        <v>1526</v>
      </c>
      <c r="F715" t="str" cm="1">
        <f t="array" ref="F715">_xlfn.IFS(
E715="Delhi","Delhi",
E715="Ahmedabad","Gujarat",
OR(E715="Mumbai",E715="Pune"),"Maharashtra",
E715="Chennai","Tamil Nadu",
E715="Hyderabad","Telangana",
E715="Kolkata","West Bengal",
E715="Bengaluru","Karnataka"
)</f>
        <v>Maharashtra</v>
      </c>
      <c r="G715" t="s">
        <v>1533</v>
      </c>
      <c r="H715" t="s">
        <v>1538</v>
      </c>
      <c r="I715" t="s">
        <v>1553</v>
      </c>
      <c r="J715" t="s">
        <v>1556</v>
      </c>
      <c r="K715">
        <v>76803</v>
      </c>
      <c r="L715">
        <v>2</v>
      </c>
      <c r="M715">
        <v>16</v>
      </c>
      <c r="N715">
        <v>23</v>
      </c>
      <c r="O715" s="2">
        <v>44471</v>
      </c>
      <c r="P715">
        <v>1</v>
      </c>
      <c r="Q715">
        <v>5</v>
      </c>
      <c r="R715" t="s">
        <v>1557</v>
      </c>
      <c r="S715" t="s">
        <v>1558</v>
      </c>
      <c r="T715">
        <v>5</v>
      </c>
      <c r="U715">
        <v>3</v>
      </c>
    </row>
    <row r="716" spans="1:21" x14ac:dyDescent="0.3">
      <c r="A716">
        <v>10715</v>
      </c>
      <c r="B716" t="s">
        <v>734</v>
      </c>
      <c r="C716">
        <v>42</v>
      </c>
      <c r="D716" t="s">
        <v>1521</v>
      </c>
      <c r="E716" t="s">
        <v>1529</v>
      </c>
      <c r="F716" t="str" cm="1">
        <f t="array" ref="F716">_xlfn.IFS(
E716="Delhi","Delhi",
E716="Ahmedabad","Gujarat",
OR(E716="Mumbai",E716="Pune"),"Maharashtra",
E716="Chennai","Tamil Nadu",
E716="Hyderabad","Telangana",
E716="Kolkata","West Bengal",
E716="Bengaluru","Karnataka"
)</f>
        <v>Gujarat</v>
      </c>
      <c r="G716" t="s">
        <v>1533</v>
      </c>
      <c r="H716" t="s">
        <v>1546</v>
      </c>
      <c r="I716" t="s">
        <v>1552</v>
      </c>
      <c r="J716" t="s">
        <v>1556</v>
      </c>
      <c r="K716">
        <v>31168</v>
      </c>
      <c r="L716">
        <v>0</v>
      </c>
      <c r="M716">
        <v>17</v>
      </c>
      <c r="N716">
        <v>21</v>
      </c>
      <c r="O716" s="2">
        <v>42373</v>
      </c>
      <c r="P716">
        <v>1</v>
      </c>
      <c r="Q716">
        <v>3</v>
      </c>
      <c r="R716" t="s">
        <v>1557</v>
      </c>
      <c r="S716" t="s">
        <v>1558</v>
      </c>
      <c r="T716">
        <v>5</v>
      </c>
      <c r="U716">
        <v>1</v>
      </c>
    </row>
    <row r="717" spans="1:21" x14ac:dyDescent="0.3">
      <c r="A717">
        <v>10716</v>
      </c>
      <c r="B717" t="s">
        <v>735</v>
      </c>
      <c r="C717">
        <v>46</v>
      </c>
      <c r="D717" t="s">
        <v>1520</v>
      </c>
      <c r="E717" t="s">
        <v>1529</v>
      </c>
      <c r="F717" t="str" cm="1">
        <f t="array" ref="F717">_xlfn.IFS(
E717="Delhi","Delhi",
E717="Ahmedabad","Gujarat",
OR(E717="Mumbai",E717="Pune"),"Maharashtra",
E717="Chennai","Tamil Nadu",
E717="Hyderabad","Telangana",
E717="Kolkata","West Bengal",
E717="Bengaluru","Karnataka"
)</f>
        <v>Gujarat</v>
      </c>
      <c r="G717" t="s">
        <v>1532</v>
      </c>
      <c r="H717" t="s">
        <v>1548</v>
      </c>
      <c r="I717" t="s">
        <v>1553</v>
      </c>
      <c r="J717" t="s">
        <v>1556</v>
      </c>
      <c r="K717">
        <v>70936</v>
      </c>
      <c r="L717">
        <v>2</v>
      </c>
      <c r="M717">
        <v>2</v>
      </c>
      <c r="N717">
        <v>10</v>
      </c>
      <c r="O717" s="2">
        <v>41683</v>
      </c>
      <c r="P717">
        <v>4</v>
      </c>
      <c r="Q717">
        <v>5</v>
      </c>
      <c r="R717" t="s">
        <v>1557</v>
      </c>
      <c r="S717" t="s">
        <v>1557</v>
      </c>
      <c r="T717">
        <v>1</v>
      </c>
      <c r="U717">
        <v>4</v>
      </c>
    </row>
    <row r="718" spans="1:21" x14ac:dyDescent="0.3">
      <c r="A718">
        <v>10717</v>
      </c>
      <c r="B718" t="s">
        <v>736</v>
      </c>
      <c r="C718">
        <v>41</v>
      </c>
      <c r="D718" t="s">
        <v>1521</v>
      </c>
      <c r="E718" t="s">
        <v>1523</v>
      </c>
      <c r="F718" t="str" cm="1">
        <f t="array" ref="F718">_xlfn.IFS(
E718="Delhi","Delhi",
E718="Ahmedabad","Gujarat",
OR(E718="Mumbai",E718="Pune"),"Maharashtra",
E718="Chennai","Tamil Nadu",
E718="Hyderabad","Telangana",
E718="Kolkata","West Bengal",
E718="Bengaluru","Karnataka"
)</f>
        <v>Tamil Nadu</v>
      </c>
      <c r="G718" t="s">
        <v>1530</v>
      </c>
      <c r="H718" t="s">
        <v>1535</v>
      </c>
      <c r="I718" t="s">
        <v>1552</v>
      </c>
      <c r="J718" t="s">
        <v>1556</v>
      </c>
      <c r="K718">
        <v>35036</v>
      </c>
      <c r="L718">
        <v>3</v>
      </c>
      <c r="M718">
        <v>4</v>
      </c>
      <c r="N718">
        <v>5</v>
      </c>
      <c r="O718" s="2">
        <v>44037</v>
      </c>
      <c r="P718">
        <v>1</v>
      </c>
      <c r="Q718">
        <v>2</v>
      </c>
      <c r="R718" t="s">
        <v>1558</v>
      </c>
      <c r="S718" t="s">
        <v>1558</v>
      </c>
      <c r="T718">
        <v>5</v>
      </c>
      <c r="U718">
        <v>3</v>
      </c>
    </row>
    <row r="719" spans="1:21" x14ac:dyDescent="0.3">
      <c r="A719">
        <v>10718</v>
      </c>
      <c r="B719" t="s">
        <v>737</v>
      </c>
      <c r="C719">
        <v>28</v>
      </c>
      <c r="D719" t="s">
        <v>1520</v>
      </c>
      <c r="E719" t="s">
        <v>1522</v>
      </c>
      <c r="F719" t="str" cm="1">
        <f t="array" ref="F719">_xlfn.IFS(
E719="Delhi","Delhi",
E719="Ahmedabad","Gujarat",
OR(E719="Mumbai",E719="Pune"),"Maharashtra",
E719="Chennai","Tamil Nadu",
E719="Hyderabad","Telangana",
E719="Kolkata","West Bengal",
E719="Bengaluru","Karnataka"
)</f>
        <v>Maharashtra</v>
      </c>
      <c r="G719" t="s">
        <v>1530</v>
      </c>
      <c r="H719" t="s">
        <v>1547</v>
      </c>
      <c r="I719" t="s">
        <v>1552</v>
      </c>
      <c r="J719" t="s">
        <v>1555</v>
      </c>
      <c r="K719">
        <v>174656</v>
      </c>
      <c r="L719">
        <v>3</v>
      </c>
      <c r="M719">
        <v>4</v>
      </c>
      <c r="N719">
        <v>8</v>
      </c>
      <c r="O719" s="2">
        <v>45120</v>
      </c>
      <c r="P719">
        <v>2</v>
      </c>
      <c r="Q719">
        <v>4</v>
      </c>
      <c r="R719" t="s">
        <v>1558</v>
      </c>
      <c r="S719" t="s">
        <v>1558</v>
      </c>
      <c r="T719">
        <v>2</v>
      </c>
      <c r="U719">
        <v>2</v>
      </c>
    </row>
    <row r="720" spans="1:21" x14ac:dyDescent="0.3">
      <c r="A720">
        <v>10719</v>
      </c>
      <c r="B720" t="s">
        <v>738</v>
      </c>
      <c r="C720">
        <v>23</v>
      </c>
      <c r="D720" t="s">
        <v>1521</v>
      </c>
      <c r="E720" t="s">
        <v>1525</v>
      </c>
      <c r="F720" t="str" cm="1">
        <f t="array" ref="F720">_xlfn.IFS(
E720="Delhi","Delhi",
E720="Ahmedabad","Gujarat",
OR(E720="Mumbai",E720="Pune"),"Maharashtra",
E720="Chennai","Tamil Nadu",
E720="Hyderabad","Telangana",
E720="Kolkata","West Bengal",
E720="Bengaluru","Karnataka"
)</f>
        <v>West Bengal</v>
      </c>
      <c r="G720" t="s">
        <v>1533</v>
      </c>
      <c r="H720" t="s">
        <v>1538</v>
      </c>
      <c r="I720" t="s">
        <v>1551</v>
      </c>
      <c r="J720" t="s">
        <v>1556</v>
      </c>
      <c r="K720">
        <v>72516</v>
      </c>
      <c r="L720">
        <v>2</v>
      </c>
      <c r="M720">
        <v>5</v>
      </c>
      <c r="N720">
        <v>5</v>
      </c>
      <c r="O720" s="2">
        <v>43142</v>
      </c>
      <c r="P720">
        <v>4</v>
      </c>
      <c r="Q720">
        <v>5</v>
      </c>
      <c r="R720" t="s">
        <v>1557</v>
      </c>
      <c r="S720" t="s">
        <v>1558</v>
      </c>
      <c r="T720">
        <v>6</v>
      </c>
      <c r="U720">
        <v>3</v>
      </c>
    </row>
    <row r="721" spans="1:21" x14ac:dyDescent="0.3">
      <c r="A721">
        <v>10720</v>
      </c>
      <c r="B721" t="s">
        <v>739</v>
      </c>
      <c r="C721">
        <v>35</v>
      </c>
      <c r="D721" t="s">
        <v>1520</v>
      </c>
      <c r="E721" t="s">
        <v>1529</v>
      </c>
      <c r="F721" t="str" cm="1">
        <f t="array" ref="F721">_xlfn.IFS(
E721="Delhi","Delhi",
E721="Ahmedabad","Gujarat",
OR(E721="Mumbai",E721="Pune"),"Maharashtra",
E721="Chennai","Tamil Nadu",
E721="Hyderabad","Telangana",
E721="Kolkata","West Bengal",
E721="Bengaluru","Karnataka"
)</f>
        <v>Gujarat</v>
      </c>
      <c r="G721" t="s">
        <v>1530</v>
      </c>
      <c r="H721" t="s">
        <v>1535</v>
      </c>
      <c r="I721" t="s">
        <v>1553</v>
      </c>
      <c r="J721" t="s">
        <v>1555</v>
      </c>
      <c r="K721">
        <v>110094</v>
      </c>
      <c r="L721">
        <v>4</v>
      </c>
      <c r="M721">
        <v>7</v>
      </c>
      <c r="N721">
        <v>8</v>
      </c>
      <c r="O721" s="2">
        <v>43266</v>
      </c>
      <c r="P721">
        <v>3</v>
      </c>
      <c r="Q721">
        <v>5</v>
      </c>
      <c r="R721" t="s">
        <v>1558</v>
      </c>
      <c r="S721" t="s">
        <v>1558</v>
      </c>
      <c r="T721">
        <v>3</v>
      </c>
      <c r="U721">
        <v>4</v>
      </c>
    </row>
    <row r="722" spans="1:21" x14ac:dyDescent="0.3">
      <c r="A722">
        <v>10721</v>
      </c>
      <c r="B722" t="s">
        <v>740</v>
      </c>
      <c r="C722">
        <v>42</v>
      </c>
      <c r="D722" t="s">
        <v>1521</v>
      </c>
      <c r="E722" t="s">
        <v>1527</v>
      </c>
      <c r="F722" t="str" cm="1">
        <f t="array" ref="F722">_xlfn.IFS(
E722="Delhi","Delhi",
E722="Ahmedabad","Gujarat",
OR(E722="Mumbai",E722="Pune"),"Maharashtra",
E722="Chennai","Tamil Nadu",
E722="Hyderabad","Telangana",
E722="Kolkata","West Bengal",
E722="Bengaluru","Karnataka"
)</f>
        <v>Karnataka</v>
      </c>
      <c r="G722" t="s">
        <v>1532</v>
      </c>
      <c r="H722" t="s">
        <v>1549</v>
      </c>
      <c r="I722" t="s">
        <v>1551</v>
      </c>
      <c r="J722" t="s">
        <v>1555</v>
      </c>
      <c r="K722">
        <v>108792</v>
      </c>
      <c r="L722">
        <v>3</v>
      </c>
      <c r="M722">
        <v>11</v>
      </c>
      <c r="N722">
        <v>18</v>
      </c>
      <c r="O722" s="2">
        <v>42152</v>
      </c>
      <c r="P722">
        <v>3</v>
      </c>
      <c r="Q722">
        <v>4</v>
      </c>
      <c r="R722" t="s">
        <v>1558</v>
      </c>
      <c r="S722" t="s">
        <v>1558</v>
      </c>
      <c r="T722">
        <v>0</v>
      </c>
      <c r="U722">
        <v>1</v>
      </c>
    </row>
    <row r="723" spans="1:21" x14ac:dyDescent="0.3">
      <c r="A723">
        <v>10722</v>
      </c>
      <c r="B723" t="s">
        <v>741</v>
      </c>
      <c r="C723">
        <v>43</v>
      </c>
      <c r="D723" t="s">
        <v>1520</v>
      </c>
      <c r="E723" t="s">
        <v>1529</v>
      </c>
      <c r="F723" t="str" cm="1">
        <f t="array" ref="F723">_xlfn.IFS(
E723="Delhi","Delhi",
E723="Ahmedabad","Gujarat",
OR(E723="Mumbai",E723="Pune"),"Maharashtra",
E723="Chennai","Tamil Nadu",
E723="Hyderabad","Telangana",
E723="Kolkata","West Bengal",
E723="Bengaluru","Karnataka"
)</f>
        <v>Gujarat</v>
      </c>
      <c r="G723" t="s">
        <v>1534</v>
      </c>
      <c r="H723" t="s">
        <v>1539</v>
      </c>
      <c r="I723" t="s">
        <v>1553</v>
      </c>
      <c r="J723" t="s">
        <v>1554</v>
      </c>
      <c r="K723">
        <v>79408</v>
      </c>
      <c r="L723">
        <v>1</v>
      </c>
      <c r="M723">
        <v>23</v>
      </c>
      <c r="N723">
        <v>25</v>
      </c>
      <c r="O723" s="2">
        <v>43933</v>
      </c>
      <c r="P723">
        <v>2</v>
      </c>
      <c r="Q723">
        <v>5</v>
      </c>
      <c r="R723" t="s">
        <v>1558</v>
      </c>
      <c r="S723" t="s">
        <v>1558</v>
      </c>
      <c r="T723">
        <v>2</v>
      </c>
      <c r="U723">
        <v>4</v>
      </c>
    </row>
    <row r="724" spans="1:21" x14ac:dyDescent="0.3">
      <c r="A724">
        <v>10723</v>
      </c>
      <c r="B724" t="s">
        <v>742</v>
      </c>
      <c r="C724">
        <v>39</v>
      </c>
      <c r="D724" t="s">
        <v>1521</v>
      </c>
      <c r="E724" t="s">
        <v>1526</v>
      </c>
      <c r="F724" t="str" cm="1">
        <f t="array" ref="F724">_xlfn.IFS(
E724="Delhi","Delhi",
E724="Ahmedabad","Gujarat",
OR(E724="Mumbai",E724="Pune"),"Maharashtra",
E724="Chennai","Tamil Nadu",
E724="Hyderabad","Telangana",
E724="Kolkata","West Bengal",
E724="Bengaluru","Karnataka"
)</f>
        <v>Maharashtra</v>
      </c>
      <c r="G724" t="s">
        <v>1534</v>
      </c>
      <c r="H724" t="s">
        <v>1540</v>
      </c>
      <c r="I724" t="s">
        <v>1550</v>
      </c>
      <c r="J724" t="s">
        <v>1556</v>
      </c>
      <c r="K724">
        <v>86530</v>
      </c>
      <c r="L724">
        <v>1</v>
      </c>
      <c r="M724">
        <v>12</v>
      </c>
      <c r="N724">
        <v>20</v>
      </c>
      <c r="O724" s="2">
        <v>41987</v>
      </c>
      <c r="P724">
        <v>2</v>
      </c>
      <c r="Q724">
        <v>1</v>
      </c>
      <c r="R724" t="s">
        <v>1558</v>
      </c>
      <c r="S724" t="s">
        <v>1558</v>
      </c>
      <c r="T724">
        <v>4</v>
      </c>
      <c r="U724">
        <v>3</v>
      </c>
    </row>
    <row r="725" spans="1:21" x14ac:dyDescent="0.3">
      <c r="A725">
        <v>10724</v>
      </c>
      <c r="B725" t="s">
        <v>743</v>
      </c>
      <c r="C725">
        <v>46</v>
      </c>
      <c r="D725" t="s">
        <v>1521</v>
      </c>
      <c r="E725" t="s">
        <v>1523</v>
      </c>
      <c r="F725" t="str" cm="1">
        <f t="array" ref="F725">_xlfn.IFS(
E725="Delhi","Delhi",
E725="Ahmedabad","Gujarat",
OR(E725="Mumbai",E725="Pune"),"Maharashtra",
E725="Chennai","Tamil Nadu",
E725="Hyderabad","Telangana",
E725="Kolkata","West Bengal",
E725="Bengaluru","Karnataka"
)</f>
        <v>Tamil Nadu</v>
      </c>
      <c r="G725" t="s">
        <v>1531</v>
      </c>
      <c r="H725" t="s">
        <v>1542</v>
      </c>
      <c r="I725" t="s">
        <v>1550</v>
      </c>
      <c r="J725" t="s">
        <v>1555</v>
      </c>
      <c r="K725">
        <v>117281</v>
      </c>
      <c r="L725">
        <v>2</v>
      </c>
      <c r="M725">
        <v>24</v>
      </c>
      <c r="N725">
        <v>27</v>
      </c>
      <c r="O725" s="2">
        <v>44334</v>
      </c>
      <c r="P725">
        <v>4</v>
      </c>
      <c r="Q725">
        <v>2</v>
      </c>
      <c r="R725" t="s">
        <v>1558</v>
      </c>
      <c r="S725" t="s">
        <v>1558</v>
      </c>
      <c r="T725">
        <v>6</v>
      </c>
      <c r="U725">
        <v>4</v>
      </c>
    </row>
    <row r="726" spans="1:21" x14ac:dyDescent="0.3">
      <c r="A726">
        <v>10725</v>
      </c>
      <c r="B726" t="s">
        <v>744</v>
      </c>
      <c r="C726">
        <v>39</v>
      </c>
      <c r="D726" t="s">
        <v>1521</v>
      </c>
      <c r="E726" t="s">
        <v>1529</v>
      </c>
      <c r="F726" t="str" cm="1">
        <f t="array" ref="F726">_xlfn.IFS(
E726="Delhi","Delhi",
E726="Ahmedabad","Gujarat",
OR(E726="Mumbai",E726="Pune"),"Maharashtra",
E726="Chennai","Tamil Nadu",
E726="Hyderabad","Telangana",
E726="Kolkata","West Bengal",
E726="Bengaluru","Karnataka"
)</f>
        <v>Gujarat</v>
      </c>
      <c r="G726" t="s">
        <v>1534</v>
      </c>
      <c r="H726" t="s">
        <v>1544</v>
      </c>
      <c r="I726" t="s">
        <v>1551</v>
      </c>
      <c r="J726" t="s">
        <v>1555</v>
      </c>
      <c r="K726">
        <v>66148</v>
      </c>
      <c r="L726">
        <v>0</v>
      </c>
      <c r="M726">
        <v>5</v>
      </c>
      <c r="N726">
        <v>11</v>
      </c>
      <c r="O726" s="2">
        <v>43271</v>
      </c>
      <c r="P726">
        <v>4</v>
      </c>
      <c r="Q726">
        <v>5</v>
      </c>
      <c r="R726" t="s">
        <v>1557</v>
      </c>
      <c r="S726" t="s">
        <v>1558</v>
      </c>
      <c r="T726">
        <v>5</v>
      </c>
      <c r="U726">
        <v>4</v>
      </c>
    </row>
    <row r="727" spans="1:21" x14ac:dyDescent="0.3">
      <c r="A727">
        <v>10726</v>
      </c>
      <c r="B727" t="s">
        <v>745</v>
      </c>
      <c r="C727">
        <v>33</v>
      </c>
      <c r="D727" t="s">
        <v>1520</v>
      </c>
      <c r="E727" t="s">
        <v>1522</v>
      </c>
      <c r="F727" t="str" cm="1">
        <f t="array" ref="F727">_xlfn.IFS(
E727="Delhi","Delhi",
E727="Ahmedabad","Gujarat",
OR(E727="Mumbai",E727="Pune"),"Maharashtra",
E727="Chennai","Tamil Nadu",
E727="Hyderabad","Telangana",
E727="Kolkata","West Bengal",
E727="Bengaluru","Karnataka"
)</f>
        <v>Maharashtra</v>
      </c>
      <c r="G727" t="s">
        <v>1534</v>
      </c>
      <c r="H727" t="s">
        <v>1544</v>
      </c>
      <c r="I727" t="s">
        <v>1552</v>
      </c>
      <c r="J727" t="s">
        <v>1555</v>
      </c>
      <c r="K727">
        <v>83770</v>
      </c>
      <c r="L727">
        <v>1</v>
      </c>
      <c r="M727">
        <v>4</v>
      </c>
      <c r="N727">
        <v>12</v>
      </c>
      <c r="O727" s="2">
        <v>41568</v>
      </c>
      <c r="P727">
        <v>2</v>
      </c>
      <c r="Q727">
        <v>5</v>
      </c>
      <c r="R727" t="s">
        <v>1558</v>
      </c>
      <c r="S727" t="s">
        <v>1558</v>
      </c>
      <c r="T727">
        <v>5</v>
      </c>
      <c r="U727">
        <v>4</v>
      </c>
    </row>
    <row r="728" spans="1:21" x14ac:dyDescent="0.3">
      <c r="A728">
        <v>10727</v>
      </c>
      <c r="B728" t="s">
        <v>746</v>
      </c>
      <c r="C728">
        <v>22</v>
      </c>
      <c r="D728" t="s">
        <v>1521</v>
      </c>
      <c r="E728" t="s">
        <v>1527</v>
      </c>
      <c r="F728" t="str" cm="1">
        <f t="array" ref="F728">_xlfn.IFS(
E728="Delhi","Delhi",
E728="Ahmedabad","Gujarat",
OR(E728="Mumbai",E728="Pune"),"Maharashtra",
E728="Chennai","Tamil Nadu",
E728="Hyderabad","Telangana",
E728="Kolkata","West Bengal",
E728="Bengaluru","Karnataka"
)</f>
        <v>Karnataka</v>
      </c>
      <c r="G728" t="s">
        <v>1530</v>
      </c>
      <c r="H728" t="s">
        <v>1547</v>
      </c>
      <c r="I728" t="s">
        <v>1551</v>
      </c>
      <c r="J728" t="s">
        <v>1556</v>
      </c>
      <c r="K728">
        <v>169718</v>
      </c>
      <c r="L728">
        <v>1</v>
      </c>
      <c r="M728">
        <v>4</v>
      </c>
      <c r="N728">
        <v>4</v>
      </c>
      <c r="O728" s="2">
        <v>42231</v>
      </c>
      <c r="P728">
        <v>3</v>
      </c>
      <c r="Q728">
        <v>2</v>
      </c>
      <c r="R728" t="s">
        <v>1558</v>
      </c>
      <c r="S728" t="s">
        <v>1558</v>
      </c>
      <c r="T728">
        <v>2</v>
      </c>
      <c r="U728">
        <v>1</v>
      </c>
    </row>
    <row r="729" spans="1:21" x14ac:dyDescent="0.3">
      <c r="A729">
        <v>10728</v>
      </c>
      <c r="B729" t="s">
        <v>747</v>
      </c>
      <c r="C729">
        <v>57</v>
      </c>
      <c r="D729" t="s">
        <v>1521</v>
      </c>
      <c r="E729" t="s">
        <v>1526</v>
      </c>
      <c r="F729" t="str" cm="1">
        <f t="array" ref="F729">_xlfn.IFS(
E729="Delhi","Delhi",
E729="Ahmedabad","Gujarat",
OR(E729="Mumbai",E729="Pune"),"Maharashtra",
E729="Chennai","Tamil Nadu",
E729="Hyderabad","Telangana",
E729="Kolkata","West Bengal",
E729="Bengaluru","Karnataka"
)</f>
        <v>Maharashtra</v>
      </c>
      <c r="G729" t="s">
        <v>1530</v>
      </c>
      <c r="H729" t="s">
        <v>1535</v>
      </c>
      <c r="I729" t="s">
        <v>1552</v>
      </c>
      <c r="J729" t="s">
        <v>1554</v>
      </c>
      <c r="K729">
        <v>145374</v>
      </c>
      <c r="L729">
        <v>1</v>
      </c>
      <c r="M729">
        <v>7</v>
      </c>
      <c r="N729">
        <v>14</v>
      </c>
      <c r="O729" s="2">
        <v>42890</v>
      </c>
      <c r="P729">
        <v>4</v>
      </c>
      <c r="Q729">
        <v>1</v>
      </c>
      <c r="R729" t="s">
        <v>1558</v>
      </c>
      <c r="S729" t="s">
        <v>1558</v>
      </c>
      <c r="T729">
        <v>0</v>
      </c>
      <c r="U729">
        <v>1</v>
      </c>
    </row>
    <row r="730" spans="1:21" x14ac:dyDescent="0.3">
      <c r="A730">
        <v>10729</v>
      </c>
      <c r="B730" t="s">
        <v>748</v>
      </c>
      <c r="C730">
        <v>51</v>
      </c>
      <c r="D730" t="s">
        <v>1521</v>
      </c>
      <c r="E730" t="s">
        <v>1522</v>
      </c>
      <c r="F730" t="str" cm="1">
        <f t="array" ref="F730">_xlfn.IFS(
E730="Delhi","Delhi",
E730="Ahmedabad","Gujarat",
OR(E730="Mumbai",E730="Pune"),"Maharashtra",
E730="Chennai","Tamil Nadu",
E730="Hyderabad","Telangana",
E730="Kolkata","West Bengal",
E730="Bengaluru","Karnataka"
)</f>
        <v>Maharashtra</v>
      </c>
      <c r="G730" t="s">
        <v>1534</v>
      </c>
      <c r="H730" t="s">
        <v>1539</v>
      </c>
      <c r="I730" t="s">
        <v>1553</v>
      </c>
      <c r="J730" t="s">
        <v>1556</v>
      </c>
      <c r="K730">
        <v>43445</v>
      </c>
      <c r="L730">
        <v>0</v>
      </c>
      <c r="M730">
        <v>25</v>
      </c>
      <c r="N730">
        <v>31</v>
      </c>
      <c r="O730" s="2">
        <v>43039</v>
      </c>
      <c r="P730">
        <v>3</v>
      </c>
      <c r="Q730">
        <v>4</v>
      </c>
      <c r="R730" t="s">
        <v>1558</v>
      </c>
      <c r="S730" t="s">
        <v>1558</v>
      </c>
      <c r="T730">
        <v>6</v>
      </c>
      <c r="U730">
        <v>1</v>
      </c>
    </row>
    <row r="731" spans="1:21" x14ac:dyDescent="0.3">
      <c r="A731">
        <v>10730</v>
      </c>
      <c r="B731" t="s">
        <v>749</v>
      </c>
      <c r="C731">
        <v>53</v>
      </c>
      <c r="D731" t="s">
        <v>1521</v>
      </c>
      <c r="E731" t="s">
        <v>1526</v>
      </c>
      <c r="F731" t="str" cm="1">
        <f t="array" ref="F731">_xlfn.IFS(
E731="Delhi","Delhi",
E731="Ahmedabad","Gujarat",
OR(E731="Mumbai",E731="Pune"),"Maharashtra",
E731="Chennai","Tamil Nadu",
E731="Hyderabad","Telangana",
E731="Kolkata","West Bengal",
E731="Bengaluru","Karnataka"
)</f>
        <v>Maharashtra</v>
      </c>
      <c r="G731" t="s">
        <v>1533</v>
      </c>
      <c r="H731" t="s">
        <v>1546</v>
      </c>
      <c r="I731" t="s">
        <v>1551</v>
      </c>
      <c r="J731" t="s">
        <v>1556</v>
      </c>
      <c r="K731">
        <v>137351</v>
      </c>
      <c r="L731">
        <v>3</v>
      </c>
      <c r="M731">
        <v>25</v>
      </c>
      <c r="N731">
        <v>26</v>
      </c>
      <c r="O731" s="2">
        <v>41757</v>
      </c>
      <c r="P731">
        <v>3</v>
      </c>
      <c r="Q731">
        <v>2</v>
      </c>
      <c r="R731" t="s">
        <v>1557</v>
      </c>
      <c r="S731" t="s">
        <v>1558</v>
      </c>
      <c r="T731">
        <v>1</v>
      </c>
      <c r="U731">
        <v>4</v>
      </c>
    </row>
    <row r="732" spans="1:21" x14ac:dyDescent="0.3">
      <c r="A732">
        <v>10731</v>
      </c>
      <c r="B732" t="s">
        <v>750</v>
      </c>
      <c r="C732">
        <v>27</v>
      </c>
      <c r="D732" t="s">
        <v>1521</v>
      </c>
      <c r="E732" t="s">
        <v>1529</v>
      </c>
      <c r="F732" t="str" cm="1">
        <f t="array" ref="F732">_xlfn.IFS(
E732="Delhi","Delhi",
E732="Ahmedabad","Gujarat",
OR(E732="Mumbai",E732="Pune"),"Maharashtra",
E732="Chennai","Tamil Nadu",
E732="Hyderabad","Telangana",
E732="Kolkata","West Bengal",
E732="Bengaluru","Karnataka"
)</f>
        <v>Gujarat</v>
      </c>
      <c r="G732" t="s">
        <v>1531</v>
      </c>
      <c r="H732" t="s">
        <v>1536</v>
      </c>
      <c r="I732" t="s">
        <v>1552</v>
      </c>
      <c r="J732" t="s">
        <v>1556</v>
      </c>
      <c r="K732">
        <v>44416</v>
      </c>
      <c r="L732">
        <v>2</v>
      </c>
      <c r="M732">
        <v>7</v>
      </c>
      <c r="N732">
        <v>9</v>
      </c>
      <c r="O732" s="2">
        <v>42913</v>
      </c>
      <c r="P732">
        <v>3</v>
      </c>
      <c r="Q732">
        <v>5</v>
      </c>
      <c r="R732" t="s">
        <v>1558</v>
      </c>
      <c r="S732" t="s">
        <v>1558</v>
      </c>
      <c r="T732">
        <v>0</v>
      </c>
      <c r="U732">
        <v>2</v>
      </c>
    </row>
    <row r="733" spans="1:21" x14ac:dyDescent="0.3">
      <c r="A733">
        <v>10732</v>
      </c>
      <c r="B733" t="s">
        <v>751</v>
      </c>
      <c r="C733">
        <v>39</v>
      </c>
      <c r="D733" t="s">
        <v>1520</v>
      </c>
      <c r="E733" t="s">
        <v>1524</v>
      </c>
      <c r="F733" t="str" cm="1">
        <f t="array" ref="F733">_xlfn.IFS(
E733="Delhi","Delhi",
E733="Ahmedabad","Gujarat",
OR(E733="Mumbai",E733="Pune"),"Maharashtra",
E733="Chennai","Tamil Nadu",
E733="Hyderabad","Telangana",
E733="Kolkata","West Bengal",
E733="Bengaluru","Karnataka"
)</f>
        <v>Telangana</v>
      </c>
      <c r="G733" t="s">
        <v>1531</v>
      </c>
      <c r="H733" t="s">
        <v>1541</v>
      </c>
      <c r="I733" t="s">
        <v>1553</v>
      </c>
      <c r="J733" t="s">
        <v>1555</v>
      </c>
      <c r="K733">
        <v>82939</v>
      </c>
      <c r="L733">
        <v>3</v>
      </c>
      <c r="M733">
        <v>11</v>
      </c>
      <c r="N733">
        <v>16</v>
      </c>
      <c r="O733" s="2">
        <v>43294</v>
      </c>
      <c r="P733">
        <v>3</v>
      </c>
      <c r="Q733">
        <v>2</v>
      </c>
      <c r="R733" t="s">
        <v>1558</v>
      </c>
      <c r="S733" t="s">
        <v>1558</v>
      </c>
      <c r="T733">
        <v>5</v>
      </c>
      <c r="U733">
        <v>2</v>
      </c>
    </row>
    <row r="734" spans="1:21" x14ac:dyDescent="0.3">
      <c r="A734">
        <v>10733</v>
      </c>
      <c r="B734" t="s">
        <v>752</v>
      </c>
      <c r="C734">
        <v>39</v>
      </c>
      <c r="D734" t="s">
        <v>1521</v>
      </c>
      <c r="E734" t="s">
        <v>1528</v>
      </c>
      <c r="F734" t="str" cm="1">
        <f t="array" ref="F734">_xlfn.IFS(
E734="Delhi","Delhi",
E734="Ahmedabad","Gujarat",
OR(E734="Mumbai",E734="Pune"),"Maharashtra",
E734="Chennai","Tamil Nadu",
E734="Hyderabad","Telangana",
E734="Kolkata","West Bengal",
E734="Bengaluru","Karnataka"
)</f>
        <v>Delhi</v>
      </c>
      <c r="G734" t="s">
        <v>1531</v>
      </c>
      <c r="H734" t="s">
        <v>1541</v>
      </c>
      <c r="I734" t="s">
        <v>1550</v>
      </c>
      <c r="J734" t="s">
        <v>1556</v>
      </c>
      <c r="K734">
        <v>92451</v>
      </c>
      <c r="L734">
        <v>2</v>
      </c>
      <c r="M734">
        <v>20</v>
      </c>
      <c r="N734">
        <v>21</v>
      </c>
      <c r="O734" s="2">
        <v>41138</v>
      </c>
      <c r="P734">
        <v>4</v>
      </c>
      <c r="Q734">
        <v>4</v>
      </c>
      <c r="R734" t="s">
        <v>1558</v>
      </c>
      <c r="S734" t="s">
        <v>1558</v>
      </c>
      <c r="T734">
        <v>4</v>
      </c>
      <c r="U734">
        <v>2</v>
      </c>
    </row>
    <row r="735" spans="1:21" x14ac:dyDescent="0.3">
      <c r="A735">
        <v>10734</v>
      </c>
      <c r="B735" t="s">
        <v>753</v>
      </c>
      <c r="C735">
        <v>30</v>
      </c>
      <c r="D735" t="s">
        <v>1521</v>
      </c>
      <c r="E735" t="s">
        <v>1529</v>
      </c>
      <c r="F735" t="str" cm="1">
        <f t="array" ref="F735">_xlfn.IFS(
E735="Delhi","Delhi",
E735="Ahmedabad","Gujarat",
OR(E735="Mumbai",E735="Pune"),"Maharashtra",
E735="Chennai","Tamil Nadu",
E735="Hyderabad","Telangana",
E735="Kolkata","West Bengal",
E735="Bengaluru","Karnataka"
)</f>
        <v>Gujarat</v>
      </c>
      <c r="G735" t="s">
        <v>1533</v>
      </c>
      <c r="H735" t="s">
        <v>1538</v>
      </c>
      <c r="I735" t="s">
        <v>1551</v>
      </c>
      <c r="J735" t="s">
        <v>1556</v>
      </c>
      <c r="K735">
        <v>162189</v>
      </c>
      <c r="L735">
        <v>3</v>
      </c>
      <c r="M735">
        <v>5</v>
      </c>
      <c r="N735">
        <v>11</v>
      </c>
      <c r="O735" s="2">
        <v>44884</v>
      </c>
      <c r="P735">
        <v>1</v>
      </c>
      <c r="Q735">
        <v>1</v>
      </c>
      <c r="R735" t="s">
        <v>1558</v>
      </c>
      <c r="S735" t="s">
        <v>1558</v>
      </c>
      <c r="T735">
        <v>2</v>
      </c>
      <c r="U735">
        <v>2</v>
      </c>
    </row>
    <row r="736" spans="1:21" x14ac:dyDescent="0.3">
      <c r="A736">
        <v>10735</v>
      </c>
      <c r="B736" t="s">
        <v>754</v>
      </c>
      <c r="C736">
        <v>35</v>
      </c>
      <c r="D736" t="s">
        <v>1520</v>
      </c>
      <c r="E736" t="s">
        <v>1522</v>
      </c>
      <c r="F736" t="str" cm="1">
        <f t="array" ref="F736">_xlfn.IFS(
E736="Delhi","Delhi",
E736="Ahmedabad","Gujarat",
OR(E736="Mumbai",E736="Pune"),"Maharashtra",
E736="Chennai","Tamil Nadu",
E736="Hyderabad","Telangana",
E736="Kolkata","West Bengal",
E736="Bengaluru","Karnataka"
)</f>
        <v>Maharashtra</v>
      </c>
      <c r="G736" t="s">
        <v>1533</v>
      </c>
      <c r="H736" t="s">
        <v>1545</v>
      </c>
      <c r="I736" t="s">
        <v>1551</v>
      </c>
      <c r="J736" t="s">
        <v>1555</v>
      </c>
      <c r="K736">
        <v>97958</v>
      </c>
      <c r="L736">
        <v>1</v>
      </c>
      <c r="M736">
        <v>3</v>
      </c>
      <c r="N736">
        <v>6</v>
      </c>
      <c r="O736" s="2">
        <v>43829</v>
      </c>
      <c r="P736">
        <v>3</v>
      </c>
      <c r="Q736">
        <v>1</v>
      </c>
      <c r="R736" t="s">
        <v>1558</v>
      </c>
      <c r="S736" t="s">
        <v>1558</v>
      </c>
      <c r="T736">
        <v>3</v>
      </c>
      <c r="U736">
        <v>1</v>
      </c>
    </row>
    <row r="737" spans="1:21" x14ac:dyDescent="0.3">
      <c r="A737">
        <v>10736</v>
      </c>
      <c r="B737" t="s">
        <v>755</v>
      </c>
      <c r="C737">
        <v>25</v>
      </c>
      <c r="D737" t="s">
        <v>1521</v>
      </c>
      <c r="E737" t="s">
        <v>1524</v>
      </c>
      <c r="F737" t="str" cm="1">
        <f t="array" ref="F737">_xlfn.IFS(
E737="Delhi","Delhi",
E737="Ahmedabad","Gujarat",
OR(E737="Mumbai",E737="Pune"),"Maharashtra",
E737="Chennai","Tamil Nadu",
E737="Hyderabad","Telangana",
E737="Kolkata","West Bengal",
E737="Bengaluru","Karnataka"
)</f>
        <v>Telangana</v>
      </c>
      <c r="G737" t="s">
        <v>1533</v>
      </c>
      <c r="H737" t="s">
        <v>1538</v>
      </c>
      <c r="I737" t="s">
        <v>1551</v>
      </c>
      <c r="J737" t="s">
        <v>1555</v>
      </c>
      <c r="K737">
        <v>170040</v>
      </c>
      <c r="L737">
        <v>1</v>
      </c>
      <c r="M737">
        <v>1</v>
      </c>
      <c r="N737">
        <v>1</v>
      </c>
      <c r="O737" s="2">
        <v>44567</v>
      </c>
      <c r="P737">
        <v>2</v>
      </c>
      <c r="Q737">
        <v>4</v>
      </c>
      <c r="R737" t="s">
        <v>1558</v>
      </c>
      <c r="S737" t="s">
        <v>1558</v>
      </c>
      <c r="T737">
        <v>1</v>
      </c>
      <c r="U737">
        <v>1</v>
      </c>
    </row>
    <row r="738" spans="1:21" x14ac:dyDescent="0.3">
      <c r="A738">
        <v>10737</v>
      </c>
      <c r="B738" t="s">
        <v>756</v>
      </c>
      <c r="C738">
        <v>56</v>
      </c>
      <c r="D738" t="s">
        <v>1521</v>
      </c>
      <c r="E738" t="s">
        <v>1524</v>
      </c>
      <c r="F738" t="str" cm="1">
        <f t="array" ref="F738">_xlfn.IFS(
E738="Delhi","Delhi",
E738="Ahmedabad","Gujarat",
OR(E738="Mumbai",E738="Pune"),"Maharashtra",
E738="Chennai","Tamil Nadu",
E738="Hyderabad","Telangana",
E738="Kolkata","West Bengal",
E738="Bengaluru","Karnataka"
)</f>
        <v>Telangana</v>
      </c>
      <c r="G738" t="s">
        <v>1532</v>
      </c>
      <c r="H738" t="s">
        <v>1537</v>
      </c>
      <c r="I738" t="s">
        <v>1550</v>
      </c>
      <c r="J738" t="s">
        <v>1554</v>
      </c>
      <c r="K738">
        <v>48949</v>
      </c>
      <c r="L738">
        <v>1</v>
      </c>
      <c r="M738">
        <v>23</v>
      </c>
      <c r="N738">
        <v>26</v>
      </c>
      <c r="O738" s="2">
        <v>41430</v>
      </c>
      <c r="P738">
        <v>2</v>
      </c>
      <c r="Q738">
        <v>5</v>
      </c>
      <c r="R738" t="s">
        <v>1558</v>
      </c>
      <c r="S738" t="s">
        <v>1558</v>
      </c>
      <c r="T738">
        <v>6</v>
      </c>
      <c r="U738">
        <v>4</v>
      </c>
    </row>
    <row r="739" spans="1:21" x14ac:dyDescent="0.3">
      <c r="A739">
        <v>10738</v>
      </c>
      <c r="B739" t="s">
        <v>757</v>
      </c>
      <c r="C739">
        <v>55</v>
      </c>
      <c r="D739" t="s">
        <v>1520</v>
      </c>
      <c r="E739" t="s">
        <v>1529</v>
      </c>
      <c r="F739" t="str" cm="1">
        <f t="array" ref="F739">_xlfn.IFS(
E739="Delhi","Delhi",
E739="Ahmedabad","Gujarat",
OR(E739="Mumbai",E739="Pune"),"Maharashtra",
E739="Chennai","Tamil Nadu",
E739="Hyderabad","Telangana",
E739="Kolkata","West Bengal",
E739="Bengaluru","Karnataka"
)</f>
        <v>Gujarat</v>
      </c>
      <c r="G739" t="s">
        <v>1534</v>
      </c>
      <c r="H739" t="s">
        <v>1540</v>
      </c>
      <c r="I739" t="s">
        <v>1551</v>
      </c>
      <c r="J739" t="s">
        <v>1554</v>
      </c>
      <c r="K739">
        <v>108586</v>
      </c>
      <c r="L739">
        <v>4</v>
      </c>
      <c r="M739">
        <v>25</v>
      </c>
      <c r="N739">
        <v>26</v>
      </c>
      <c r="O739" s="2">
        <v>42518</v>
      </c>
      <c r="P739">
        <v>2</v>
      </c>
      <c r="Q739">
        <v>5</v>
      </c>
      <c r="R739" t="s">
        <v>1558</v>
      </c>
      <c r="S739" t="s">
        <v>1558</v>
      </c>
      <c r="T739">
        <v>3</v>
      </c>
      <c r="U739">
        <v>3</v>
      </c>
    </row>
    <row r="740" spans="1:21" x14ac:dyDescent="0.3">
      <c r="A740">
        <v>10739</v>
      </c>
      <c r="B740" t="s">
        <v>758</v>
      </c>
      <c r="C740">
        <v>58</v>
      </c>
      <c r="D740" t="s">
        <v>1521</v>
      </c>
      <c r="E740" t="s">
        <v>1529</v>
      </c>
      <c r="F740" t="str" cm="1">
        <f t="array" ref="F740">_xlfn.IFS(
E740="Delhi","Delhi",
E740="Ahmedabad","Gujarat",
OR(E740="Mumbai",E740="Pune"),"Maharashtra",
E740="Chennai","Tamil Nadu",
E740="Hyderabad","Telangana",
E740="Kolkata","West Bengal",
E740="Bengaluru","Karnataka"
)</f>
        <v>Gujarat</v>
      </c>
      <c r="G740" t="s">
        <v>1532</v>
      </c>
      <c r="H740" t="s">
        <v>1549</v>
      </c>
      <c r="I740" t="s">
        <v>1550</v>
      </c>
      <c r="J740" t="s">
        <v>1556</v>
      </c>
      <c r="K740">
        <v>54235</v>
      </c>
      <c r="L740">
        <v>3</v>
      </c>
      <c r="M740">
        <v>23</v>
      </c>
      <c r="N740">
        <v>30</v>
      </c>
      <c r="O740" s="2">
        <v>42504</v>
      </c>
      <c r="P740">
        <v>3</v>
      </c>
      <c r="Q740">
        <v>4</v>
      </c>
      <c r="R740" t="s">
        <v>1558</v>
      </c>
      <c r="S740" t="s">
        <v>1558</v>
      </c>
      <c r="T740">
        <v>5</v>
      </c>
      <c r="U740">
        <v>2</v>
      </c>
    </row>
    <row r="741" spans="1:21" x14ac:dyDescent="0.3">
      <c r="A741">
        <v>10740</v>
      </c>
      <c r="B741" t="s">
        <v>759</v>
      </c>
      <c r="C741">
        <v>51</v>
      </c>
      <c r="D741" t="s">
        <v>1521</v>
      </c>
      <c r="E741" t="s">
        <v>1524</v>
      </c>
      <c r="F741" t="str" cm="1">
        <f t="array" ref="F741">_xlfn.IFS(
E741="Delhi","Delhi",
E741="Ahmedabad","Gujarat",
OR(E741="Mumbai",E741="Pune"),"Maharashtra",
E741="Chennai","Tamil Nadu",
E741="Hyderabad","Telangana",
E741="Kolkata","West Bengal",
E741="Bengaluru","Karnataka"
)</f>
        <v>Telangana</v>
      </c>
      <c r="G741" t="s">
        <v>1533</v>
      </c>
      <c r="H741" t="s">
        <v>1538</v>
      </c>
      <c r="I741" t="s">
        <v>1553</v>
      </c>
      <c r="J741" t="s">
        <v>1554</v>
      </c>
      <c r="K741">
        <v>103548</v>
      </c>
      <c r="L741">
        <v>1</v>
      </c>
      <c r="M741">
        <v>8</v>
      </c>
      <c r="N741">
        <v>16</v>
      </c>
      <c r="O741" s="2">
        <v>42948</v>
      </c>
      <c r="P741">
        <v>4</v>
      </c>
      <c r="Q741">
        <v>1</v>
      </c>
      <c r="R741" t="s">
        <v>1558</v>
      </c>
      <c r="S741" t="s">
        <v>1558</v>
      </c>
      <c r="T741">
        <v>2</v>
      </c>
      <c r="U741">
        <v>4</v>
      </c>
    </row>
    <row r="742" spans="1:21" x14ac:dyDescent="0.3">
      <c r="A742">
        <v>10741</v>
      </c>
      <c r="B742" t="s">
        <v>760</v>
      </c>
      <c r="C742">
        <v>32</v>
      </c>
      <c r="D742" t="s">
        <v>1520</v>
      </c>
      <c r="E742" t="s">
        <v>1528</v>
      </c>
      <c r="F742" t="str" cm="1">
        <f t="array" ref="F742">_xlfn.IFS(
E742="Delhi","Delhi",
E742="Ahmedabad","Gujarat",
OR(E742="Mumbai",E742="Pune"),"Maharashtra",
E742="Chennai","Tamil Nadu",
E742="Hyderabad","Telangana",
E742="Kolkata","West Bengal",
E742="Bengaluru","Karnataka"
)</f>
        <v>Delhi</v>
      </c>
      <c r="G742" t="s">
        <v>1534</v>
      </c>
      <c r="H742" t="s">
        <v>1540</v>
      </c>
      <c r="I742" t="s">
        <v>1551</v>
      </c>
      <c r="J742" t="s">
        <v>1554</v>
      </c>
      <c r="K742">
        <v>138250</v>
      </c>
      <c r="L742">
        <v>1</v>
      </c>
      <c r="M742">
        <v>10</v>
      </c>
      <c r="N742">
        <v>14</v>
      </c>
      <c r="O742" s="2">
        <v>41683</v>
      </c>
      <c r="P742">
        <v>2</v>
      </c>
      <c r="Q742">
        <v>3</v>
      </c>
      <c r="R742" t="s">
        <v>1558</v>
      </c>
      <c r="S742" t="s">
        <v>1558</v>
      </c>
      <c r="T742">
        <v>4</v>
      </c>
      <c r="U742">
        <v>3</v>
      </c>
    </row>
    <row r="743" spans="1:21" x14ac:dyDescent="0.3">
      <c r="A743">
        <v>10742</v>
      </c>
      <c r="B743" t="s">
        <v>761</v>
      </c>
      <c r="C743">
        <v>51</v>
      </c>
      <c r="D743" t="s">
        <v>1520</v>
      </c>
      <c r="E743" t="s">
        <v>1525</v>
      </c>
      <c r="F743" t="str" cm="1">
        <f t="array" ref="F743">_xlfn.IFS(
E743="Delhi","Delhi",
E743="Ahmedabad","Gujarat",
OR(E743="Mumbai",E743="Pune"),"Maharashtra",
E743="Chennai","Tamil Nadu",
E743="Hyderabad","Telangana",
E743="Kolkata","West Bengal",
E743="Bengaluru","Karnataka"
)</f>
        <v>West Bengal</v>
      </c>
      <c r="G743" t="s">
        <v>1533</v>
      </c>
      <c r="H743" t="s">
        <v>1538</v>
      </c>
      <c r="I743" t="s">
        <v>1551</v>
      </c>
      <c r="J743" t="s">
        <v>1554</v>
      </c>
      <c r="K743">
        <v>103659</v>
      </c>
      <c r="L743">
        <v>4</v>
      </c>
      <c r="M743">
        <v>19</v>
      </c>
      <c r="N743">
        <v>22</v>
      </c>
      <c r="O743" s="2">
        <v>42175</v>
      </c>
      <c r="P743">
        <v>2</v>
      </c>
      <c r="Q743">
        <v>3</v>
      </c>
      <c r="R743" t="s">
        <v>1558</v>
      </c>
      <c r="S743" t="s">
        <v>1558</v>
      </c>
      <c r="T743">
        <v>4</v>
      </c>
      <c r="U743">
        <v>4</v>
      </c>
    </row>
    <row r="744" spans="1:21" x14ac:dyDescent="0.3">
      <c r="A744">
        <v>10743</v>
      </c>
      <c r="B744" t="s">
        <v>762</v>
      </c>
      <c r="C744">
        <v>38</v>
      </c>
      <c r="D744" t="s">
        <v>1520</v>
      </c>
      <c r="E744" t="s">
        <v>1523</v>
      </c>
      <c r="F744" t="str" cm="1">
        <f t="array" ref="F744">_xlfn.IFS(
E744="Delhi","Delhi",
E744="Ahmedabad","Gujarat",
OR(E744="Mumbai",E744="Pune"),"Maharashtra",
E744="Chennai","Tamil Nadu",
E744="Hyderabad","Telangana",
E744="Kolkata","West Bengal",
E744="Bengaluru","Karnataka"
)</f>
        <v>Tamil Nadu</v>
      </c>
      <c r="G744" t="s">
        <v>1532</v>
      </c>
      <c r="H744" t="s">
        <v>1537</v>
      </c>
      <c r="I744" t="s">
        <v>1552</v>
      </c>
      <c r="J744" t="s">
        <v>1556</v>
      </c>
      <c r="K744">
        <v>93905</v>
      </c>
      <c r="L744">
        <v>2</v>
      </c>
      <c r="M744">
        <v>15</v>
      </c>
      <c r="N744">
        <v>19</v>
      </c>
      <c r="O744" s="2">
        <v>43946</v>
      </c>
      <c r="P744">
        <v>4</v>
      </c>
      <c r="Q744">
        <v>5</v>
      </c>
      <c r="R744" t="s">
        <v>1557</v>
      </c>
      <c r="S744" t="s">
        <v>1558</v>
      </c>
      <c r="T744">
        <v>3</v>
      </c>
      <c r="U744">
        <v>4</v>
      </c>
    </row>
    <row r="745" spans="1:21" x14ac:dyDescent="0.3">
      <c r="A745">
        <v>10744</v>
      </c>
      <c r="B745" t="s">
        <v>763</v>
      </c>
      <c r="C745">
        <v>24</v>
      </c>
      <c r="D745" t="s">
        <v>1521</v>
      </c>
      <c r="E745" t="s">
        <v>1527</v>
      </c>
      <c r="F745" t="str" cm="1">
        <f t="array" ref="F745">_xlfn.IFS(
E745="Delhi","Delhi",
E745="Ahmedabad","Gujarat",
OR(E745="Mumbai",E745="Pune"),"Maharashtra",
E745="Chennai","Tamil Nadu",
E745="Hyderabad","Telangana",
E745="Kolkata","West Bengal",
E745="Bengaluru","Karnataka"
)</f>
        <v>Karnataka</v>
      </c>
      <c r="G745" t="s">
        <v>1530</v>
      </c>
      <c r="H745" t="s">
        <v>1547</v>
      </c>
      <c r="I745" t="s">
        <v>1551</v>
      </c>
      <c r="J745" t="s">
        <v>1555</v>
      </c>
      <c r="K745">
        <v>117697</v>
      </c>
      <c r="L745">
        <v>2</v>
      </c>
      <c r="M745">
        <v>5</v>
      </c>
      <c r="N745">
        <v>6</v>
      </c>
      <c r="O745" s="2">
        <v>44651</v>
      </c>
      <c r="P745">
        <v>3</v>
      </c>
      <c r="Q745">
        <v>3</v>
      </c>
      <c r="R745" t="s">
        <v>1558</v>
      </c>
      <c r="S745" t="s">
        <v>1557</v>
      </c>
      <c r="T745">
        <v>0</v>
      </c>
      <c r="U745">
        <v>3</v>
      </c>
    </row>
    <row r="746" spans="1:21" x14ac:dyDescent="0.3">
      <c r="A746">
        <v>10745</v>
      </c>
      <c r="B746" t="s">
        <v>764</v>
      </c>
      <c r="C746">
        <v>41</v>
      </c>
      <c r="D746" t="s">
        <v>1520</v>
      </c>
      <c r="E746" t="s">
        <v>1527</v>
      </c>
      <c r="F746" t="str" cm="1">
        <f t="array" ref="F746">_xlfn.IFS(
E746="Delhi","Delhi",
E746="Ahmedabad","Gujarat",
OR(E746="Mumbai",E746="Pune"),"Maharashtra",
E746="Chennai","Tamil Nadu",
E746="Hyderabad","Telangana",
E746="Kolkata","West Bengal",
E746="Bengaluru","Karnataka"
)</f>
        <v>Karnataka</v>
      </c>
      <c r="G746" t="s">
        <v>1534</v>
      </c>
      <c r="H746" t="s">
        <v>1544</v>
      </c>
      <c r="I746" t="s">
        <v>1551</v>
      </c>
      <c r="J746" t="s">
        <v>1556</v>
      </c>
      <c r="K746">
        <v>81355</v>
      </c>
      <c r="L746">
        <v>3</v>
      </c>
      <c r="M746">
        <v>19</v>
      </c>
      <c r="N746">
        <v>23</v>
      </c>
      <c r="O746" s="2">
        <v>44514</v>
      </c>
      <c r="P746">
        <v>4</v>
      </c>
      <c r="Q746">
        <v>1</v>
      </c>
      <c r="R746" t="s">
        <v>1558</v>
      </c>
      <c r="S746" t="s">
        <v>1558</v>
      </c>
      <c r="T746">
        <v>6</v>
      </c>
      <c r="U746">
        <v>4</v>
      </c>
    </row>
    <row r="747" spans="1:21" x14ac:dyDescent="0.3">
      <c r="A747">
        <v>10746</v>
      </c>
      <c r="B747" t="s">
        <v>765</v>
      </c>
      <c r="C747">
        <v>38</v>
      </c>
      <c r="D747" t="s">
        <v>1521</v>
      </c>
      <c r="E747" t="s">
        <v>1524</v>
      </c>
      <c r="F747" t="str" cm="1">
        <f t="array" ref="F747">_xlfn.IFS(
E747="Delhi","Delhi",
E747="Ahmedabad","Gujarat",
OR(E747="Mumbai",E747="Pune"),"Maharashtra",
E747="Chennai","Tamil Nadu",
E747="Hyderabad","Telangana",
E747="Kolkata","West Bengal",
E747="Bengaluru","Karnataka"
)</f>
        <v>Telangana</v>
      </c>
      <c r="G747" t="s">
        <v>1534</v>
      </c>
      <c r="H747" t="s">
        <v>1540</v>
      </c>
      <c r="I747" t="s">
        <v>1550</v>
      </c>
      <c r="J747" t="s">
        <v>1556</v>
      </c>
      <c r="K747">
        <v>40549</v>
      </c>
      <c r="L747">
        <v>1</v>
      </c>
      <c r="M747">
        <v>3</v>
      </c>
      <c r="N747">
        <v>3</v>
      </c>
      <c r="O747" s="2">
        <v>43716</v>
      </c>
      <c r="P747">
        <v>1</v>
      </c>
      <c r="Q747">
        <v>3</v>
      </c>
      <c r="R747" t="s">
        <v>1557</v>
      </c>
      <c r="S747" t="s">
        <v>1558</v>
      </c>
      <c r="T747">
        <v>6</v>
      </c>
      <c r="U747">
        <v>4</v>
      </c>
    </row>
    <row r="748" spans="1:21" x14ac:dyDescent="0.3">
      <c r="A748">
        <v>10747</v>
      </c>
      <c r="B748" t="s">
        <v>766</v>
      </c>
      <c r="C748">
        <v>58</v>
      </c>
      <c r="D748" t="s">
        <v>1521</v>
      </c>
      <c r="E748" t="s">
        <v>1524</v>
      </c>
      <c r="F748" t="str" cm="1">
        <f t="array" ref="F748">_xlfn.IFS(
E748="Delhi","Delhi",
E748="Ahmedabad","Gujarat",
OR(E748="Mumbai",E748="Pune"),"Maharashtra",
E748="Chennai","Tamil Nadu",
E748="Hyderabad","Telangana",
E748="Kolkata","West Bengal",
E748="Bengaluru","Karnataka"
)</f>
        <v>Telangana</v>
      </c>
      <c r="G748" t="s">
        <v>1531</v>
      </c>
      <c r="H748" t="s">
        <v>1542</v>
      </c>
      <c r="I748" t="s">
        <v>1552</v>
      </c>
      <c r="J748" t="s">
        <v>1555</v>
      </c>
      <c r="K748">
        <v>175493</v>
      </c>
      <c r="L748">
        <v>0</v>
      </c>
      <c r="M748">
        <v>6</v>
      </c>
      <c r="N748">
        <v>14</v>
      </c>
      <c r="O748" s="2">
        <v>41629</v>
      </c>
      <c r="P748">
        <v>2</v>
      </c>
      <c r="Q748">
        <v>1</v>
      </c>
      <c r="R748" t="s">
        <v>1558</v>
      </c>
      <c r="S748" t="s">
        <v>1558</v>
      </c>
      <c r="T748">
        <v>6</v>
      </c>
      <c r="U748">
        <v>3</v>
      </c>
    </row>
    <row r="749" spans="1:21" x14ac:dyDescent="0.3">
      <c r="A749">
        <v>10748</v>
      </c>
      <c r="B749" t="s">
        <v>767</v>
      </c>
      <c r="C749">
        <v>34</v>
      </c>
      <c r="D749" t="s">
        <v>1520</v>
      </c>
      <c r="E749" t="s">
        <v>1524</v>
      </c>
      <c r="F749" t="str" cm="1">
        <f t="array" ref="F749">_xlfn.IFS(
E749="Delhi","Delhi",
E749="Ahmedabad","Gujarat",
OR(E749="Mumbai",E749="Pune"),"Maharashtra",
E749="Chennai","Tamil Nadu",
E749="Hyderabad","Telangana",
E749="Kolkata","West Bengal",
E749="Bengaluru","Karnataka"
)</f>
        <v>Telangana</v>
      </c>
      <c r="G749" t="s">
        <v>1533</v>
      </c>
      <c r="H749" t="s">
        <v>1546</v>
      </c>
      <c r="I749" t="s">
        <v>1552</v>
      </c>
      <c r="J749" t="s">
        <v>1555</v>
      </c>
      <c r="K749">
        <v>109218</v>
      </c>
      <c r="L749">
        <v>0</v>
      </c>
      <c r="M749">
        <v>14</v>
      </c>
      <c r="N749">
        <v>16</v>
      </c>
      <c r="O749" s="2">
        <v>44683</v>
      </c>
      <c r="P749">
        <v>2</v>
      </c>
      <c r="Q749">
        <v>1</v>
      </c>
      <c r="R749" t="s">
        <v>1558</v>
      </c>
      <c r="S749" t="s">
        <v>1558</v>
      </c>
      <c r="T749">
        <v>5</v>
      </c>
      <c r="U749">
        <v>4</v>
      </c>
    </row>
    <row r="750" spans="1:21" x14ac:dyDescent="0.3">
      <c r="A750">
        <v>10749</v>
      </c>
      <c r="B750" t="s">
        <v>768</v>
      </c>
      <c r="C750">
        <v>52</v>
      </c>
      <c r="D750" t="s">
        <v>1520</v>
      </c>
      <c r="E750" t="s">
        <v>1522</v>
      </c>
      <c r="F750" t="str" cm="1">
        <f t="array" ref="F750">_xlfn.IFS(
E750="Delhi","Delhi",
E750="Ahmedabad","Gujarat",
OR(E750="Mumbai",E750="Pune"),"Maharashtra",
E750="Chennai","Tamil Nadu",
E750="Hyderabad","Telangana",
E750="Kolkata","West Bengal",
E750="Bengaluru","Karnataka"
)</f>
        <v>Maharashtra</v>
      </c>
      <c r="G750" t="s">
        <v>1534</v>
      </c>
      <c r="H750" t="s">
        <v>1544</v>
      </c>
      <c r="I750" t="s">
        <v>1552</v>
      </c>
      <c r="J750" t="s">
        <v>1555</v>
      </c>
      <c r="K750">
        <v>163516</v>
      </c>
      <c r="L750">
        <v>3</v>
      </c>
      <c r="M750">
        <v>1</v>
      </c>
      <c r="N750">
        <v>9</v>
      </c>
      <c r="O750" s="2">
        <v>43968</v>
      </c>
      <c r="P750">
        <v>3</v>
      </c>
      <c r="Q750">
        <v>5</v>
      </c>
      <c r="R750" t="s">
        <v>1557</v>
      </c>
      <c r="S750" t="s">
        <v>1558</v>
      </c>
      <c r="T750">
        <v>2</v>
      </c>
      <c r="U750">
        <v>1</v>
      </c>
    </row>
    <row r="751" spans="1:21" x14ac:dyDescent="0.3">
      <c r="A751">
        <v>10750</v>
      </c>
      <c r="B751" t="s">
        <v>769</v>
      </c>
      <c r="C751">
        <v>26</v>
      </c>
      <c r="D751" t="s">
        <v>1520</v>
      </c>
      <c r="E751" t="s">
        <v>1527</v>
      </c>
      <c r="F751" t="str" cm="1">
        <f t="array" ref="F751">_xlfn.IFS(
E751="Delhi","Delhi",
E751="Ahmedabad","Gujarat",
OR(E751="Mumbai",E751="Pune"),"Maharashtra",
E751="Chennai","Tamil Nadu",
E751="Hyderabad","Telangana",
E751="Kolkata","West Bengal",
E751="Bengaluru","Karnataka"
)</f>
        <v>Karnataka</v>
      </c>
      <c r="G751" t="s">
        <v>1530</v>
      </c>
      <c r="H751" t="s">
        <v>1543</v>
      </c>
      <c r="I751" t="s">
        <v>1550</v>
      </c>
      <c r="J751" t="s">
        <v>1555</v>
      </c>
      <c r="K751">
        <v>164398</v>
      </c>
      <c r="L751">
        <v>3</v>
      </c>
      <c r="M751">
        <v>2</v>
      </c>
      <c r="N751">
        <v>8</v>
      </c>
      <c r="O751" s="2">
        <v>41627</v>
      </c>
      <c r="P751">
        <v>3</v>
      </c>
      <c r="Q751">
        <v>4</v>
      </c>
      <c r="R751" t="s">
        <v>1558</v>
      </c>
      <c r="S751" t="s">
        <v>1558</v>
      </c>
      <c r="T751">
        <v>3</v>
      </c>
      <c r="U751">
        <v>2</v>
      </c>
    </row>
    <row r="752" spans="1:21" x14ac:dyDescent="0.3">
      <c r="A752">
        <v>10751</v>
      </c>
      <c r="B752" t="s">
        <v>770</v>
      </c>
      <c r="C752">
        <v>32</v>
      </c>
      <c r="D752" t="s">
        <v>1521</v>
      </c>
      <c r="E752" t="s">
        <v>1525</v>
      </c>
      <c r="F752" t="str" cm="1">
        <f t="array" ref="F752">_xlfn.IFS(
E752="Delhi","Delhi",
E752="Ahmedabad","Gujarat",
OR(E752="Mumbai",E752="Pune"),"Maharashtra",
E752="Chennai","Tamil Nadu",
E752="Hyderabad","Telangana",
E752="Kolkata","West Bengal",
E752="Bengaluru","Karnataka"
)</f>
        <v>West Bengal</v>
      </c>
      <c r="G752" t="s">
        <v>1533</v>
      </c>
      <c r="H752" t="s">
        <v>1545</v>
      </c>
      <c r="I752" t="s">
        <v>1550</v>
      </c>
      <c r="J752" t="s">
        <v>1554</v>
      </c>
      <c r="K752">
        <v>144025</v>
      </c>
      <c r="L752">
        <v>1</v>
      </c>
      <c r="M752">
        <v>8</v>
      </c>
      <c r="N752">
        <v>14</v>
      </c>
      <c r="O752" s="2">
        <v>41084</v>
      </c>
      <c r="P752">
        <v>3</v>
      </c>
      <c r="Q752">
        <v>4</v>
      </c>
      <c r="R752" t="s">
        <v>1558</v>
      </c>
      <c r="S752" t="s">
        <v>1558</v>
      </c>
      <c r="T752">
        <v>1</v>
      </c>
      <c r="U752">
        <v>3</v>
      </c>
    </row>
    <row r="753" spans="1:21" x14ac:dyDescent="0.3">
      <c r="A753">
        <v>10752</v>
      </c>
      <c r="B753" t="s">
        <v>771</v>
      </c>
      <c r="C753">
        <v>41</v>
      </c>
      <c r="D753" t="s">
        <v>1521</v>
      </c>
      <c r="E753" t="s">
        <v>1524</v>
      </c>
      <c r="F753" t="str" cm="1">
        <f t="array" ref="F753">_xlfn.IFS(
E753="Delhi","Delhi",
E753="Ahmedabad","Gujarat",
OR(E753="Mumbai",E753="Pune"),"Maharashtra",
E753="Chennai","Tamil Nadu",
E753="Hyderabad","Telangana",
E753="Kolkata","West Bengal",
E753="Bengaluru","Karnataka"
)</f>
        <v>Telangana</v>
      </c>
      <c r="G753" t="s">
        <v>1531</v>
      </c>
      <c r="H753" t="s">
        <v>1541</v>
      </c>
      <c r="I753" t="s">
        <v>1551</v>
      </c>
      <c r="J753" t="s">
        <v>1554</v>
      </c>
      <c r="K753">
        <v>77515</v>
      </c>
      <c r="L753">
        <v>0</v>
      </c>
      <c r="M753">
        <v>18</v>
      </c>
      <c r="N753">
        <v>23</v>
      </c>
      <c r="O753" s="2">
        <v>42159</v>
      </c>
      <c r="P753">
        <v>1</v>
      </c>
      <c r="Q753">
        <v>2</v>
      </c>
      <c r="R753" t="s">
        <v>1557</v>
      </c>
      <c r="S753" t="s">
        <v>1557</v>
      </c>
      <c r="T753">
        <v>4</v>
      </c>
      <c r="U753">
        <v>3</v>
      </c>
    </row>
    <row r="754" spans="1:21" x14ac:dyDescent="0.3">
      <c r="A754">
        <v>10753</v>
      </c>
      <c r="B754" t="s">
        <v>772</v>
      </c>
      <c r="C754">
        <v>41</v>
      </c>
      <c r="D754" t="s">
        <v>1520</v>
      </c>
      <c r="E754" t="s">
        <v>1527</v>
      </c>
      <c r="F754" t="str" cm="1">
        <f t="array" ref="F754">_xlfn.IFS(
E754="Delhi","Delhi",
E754="Ahmedabad","Gujarat",
OR(E754="Mumbai",E754="Pune"),"Maharashtra",
E754="Chennai","Tamil Nadu",
E754="Hyderabad","Telangana",
E754="Kolkata","West Bengal",
E754="Bengaluru","Karnataka"
)</f>
        <v>Karnataka</v>
      </c>
      <c r="G754" t="s">
        <v>1530</v>
      </c>
      <c r="H754" t="s">
        <v>1547</v>
      </c>
      <c r="I754" t="s">
        <v>1552</v>
      </c>
      <c r="J754" t="s">
        <v>1554</v>
      </c>
      <c r="K754">
        <v>79737</v>
      </c>
      <c r="L754">
        <v>1</v>
      </c>
      <c r="M754">
        <v>6</v>
      </c>
      <c r="N754">
        <v>10</v>
      </c>
      <c r="O754" s="2">
        <v>42246</v>
      </c>
      <c r="P754">
        <v>4</v>
      </c>
      <c r="Q754">
        <v>1</v>
      </c>
      <c r="R754" t="s">
        <v>1558</v>
      </c>
      <c r="S754" t="s">
        <v>1558</v>
      </c>
      <c r="T754">
        <v>6</v>
      </c>
      <c r="U754">
        <v>4</v>
      </c>
    </row>
    <row r="755" spans="1:21" x14ac:dyDescent="0.3">
      <c r="A755">
        <v>10754</v>
      </c>
      <c r="B755" t="s">
        <v>773</v>
      </c>
      <c r="C755">
        <v>34</v>
      </c>
      <c r="D755" t="s">
        <v>1521</v>
      </c>
      <c r="E755" t="s">
        <v>1526</v>
      </c>
      <c r="F755" t="str" cm="1">
        <f t="array" ref="F755">_xlfn.IFS(
E755="Delhi","Delhi",
E755="Ahmedabad","Gujarat",
OR(E755="Mumbai",E755="Pune"),"Maharashtra",
E755="Chennai","Tamil Nadu",
E755="Hyderabad","Telangana",
E755="Kolkata","West Bengal",
E755="Bengaluru","Karnataka"
)</f>
        <v>Maharashtra</v>
      </c>
      <c r="G755" t="s">
        <v>1530</v>
      </c>
      <c r="H755" t="s">
        <v>1547</v>
      </c>
      <c r="I755" t="s">
        <v>1550</v>
      </c>
      <c r="J755" t="s">
        <v>1554</v>
      </c>
      <c r="K755">
        <v>37901</v>
      </c>
      <c r="L755">
        <v>4</v>
      </c>
      <c r="M755">
        <v>14</v>
      </c>
      <c r="N755">
        <v>16</v>
      </c>
      <c r="O755" s="2">
        <v>44179</v>
      </c>
      <c r="P755">
        <v>1</v>
      </c>
      <c r="Q755">
        <v>2</v>
      </c>
      <c r="R755" t="s">
        <v>1557</v>
      </c>
      <c r="S755" t="s">
        <v>1558</v>
      </c>
      <c r="T755">
        <v>6</v>
      </c>
      <c r="U755">
        <v>2</v>
      </c>
    </row>
    <row r="756" spans="1:21" x14ac:dyDescent="0.3">
      <c r="A756">
        <v>10755</v>
      </c>
      <c r="B756" t="s">
        <v>774</v>
      </c>
      <c r="C756">
        <v>43</v>
      </c>
      <c r="D756" t="s">
        <v>1521</v>
      </c>
      <c r="E756" t="s">
        <v>1524</v>
      </c>
      <c r="F756" t="str" cm="1">
        <f t="array" ref="F756">_xlfn.IFS(
E756="Delhi","Delhi",
E756="Ahmedabad","Gujarat",
OR(E756="Mumbai",E756="Pune"),"Maharashtra",
E756="Chennai","Tamil Nadu",
E756="Hyderabad","Telangana",
E756="Kolkata","West Bengal",
E756="Bengaluru","Karnataka"
)</f>
        <v>Telangana</v>
      </c>
      <c r="G756" t="s">
        <v>1530</v>
      </c>
      <c r="H756" t="s">
        <v>1547</v>
      </c>
      <c r="I756" t="s">
        <v>1550</v>
      </c>
      <c r="J756" t="s">
        <v>1556</v>
      </c>
      <c r="K756">
        <v>133823</v>
      </c>
      <c r="L756">
        <v>0</v>
      </c>
      <c r="M756">
        <v>6</v>
      </c>
      <c r="N756">
        <v>9</v>
      </c>
      <c r="O756" s="2">
        <v>41652</v>
      </c>
      <c r="P756">
        <v>1</v>
      </c>
      <c r="Q756">
        <v>4</v>
      </c>
      <c r="R756" t="s">
        <v>1558</v>
      </c>
      <c r="S756" t="s">
        <v>1558</v>
      </c>
      <c r="T756">
        <v>6</v>
      </c>
      <c r="U756">
        <v>4</v>
      </c>
    </row>
    <row r="757" spans="1:21" x14ac:dyDescent="0.3">
      <c r="A757">
        <v>10756</v>
      </c>
      <c r="B757" t="s">
        <v>775</v>
      </c>
      <c r="C757">
        <v>43</v>
      </c>
      <c r="D757" t="s">
        <v>1521</v>
      </c>
      <c r="E757" t="s">
        <v>1525</v>
      </c>
      <c r="F757" t="str" cm="1">
        <f t="array" ref="F757">_xlfn.IFS(
E757="Delhi","Delhi",
E757="Ahmedabad","Gujarat",
OR(E757="Mumbai",E757="Pune"),"Maharashtra",
E757="Chennai","Tamil Nadu",
E757="Hyderabad","Telangana",
E757="Kolkata","West Bengal",
E757="Bengaluru","Karnataka"
)</f>
        <v>West Bengal</v>
      </c>
      <c r="G757" t="s">
        <v>1534</v>
      </c>
      <c r="H757" t="s">
        <v>1540</v>
      </c>
      <c r="I757" t="s">
        <v>1553</v>
      </c>
      <c r="J757" t="s">
        <v>1554</v>
      </c>
      <c r="K757">
        <v>106259</v>
      </c>
      <c r="L757">
        <v>2</v>
      </c>
      <c r="M757">
        <v>2</v>
      </c>
      <c r="N757">
        <v>8</v>
      </c>
      <c r="O757" s="2">
        <v>43372</v>
      </c>
      <c r="P757">
        <v>3</v>
      </c>
      <c r="Q757">
        <v>1</v>
      </c>
      <c r="R757" t="s">
        <v>1557</v>
      </c>
      <c r="S757" t="s">
        <v>1558</v>
      </c>
      <c r="T757">
        <v>1</v>
      </c>
      <c r="U757">
        <v>2</v>
      </c>
    </row>
    <row r="758" spans="1:21" x14ac:dyDescent="0.3">
      <c r="A758">
        <v>10757</v>
      </c>
      <c r="B758" t="s">
        <v>776</v>
      </c>
      <c r="C758">
        <v>21</v>
      </c>
      <c r="D758" t="s">
        <v>1520</v>
      </c>
      <c r="E758" t="s">
        <v>1527</v>
      </c>
      <c r="F758" t="str" cm="1">
        <f t="array" ref="F758">_xlfn.IFS(
E758="Delhi","Delhi",
E758="Ahmedabad","Gujarat",
OR(E758="Mumbai",E758="Pune"),"Maharashtra",
E758="Chennai","Tamil Nadu",
E758="Hyderabad","Telangana",
E758="Kolkata","West Bengal",
E758="Bengaluru","Karnataka"
)</f>
        <v>Karnataka</v>
      </c>
      <c r="G758" t="s">
        <v>1531</v>
      </c>
      <c r="H758" t="s">
        <v>1541</v>
      </c>
      <c r="I758" t="s">
        <v>1552</v>
      </c>
      <c r="J758" t="s">
        <v>1556</v>
      </c>
      <c r="K758">
        <v>160953</v>
      </c>
      <c r="L758">
        <v>4</v>
      </c>
      <c r="M758">
        <v>1</v>
      </c>
      <c r="N758">
        <v>3</v>
      </c>
      <c r="O758" s="2">
        <v>44757</v>
      </c>
      <c r="P758">
        <v>4</v>
      </c>
      <c r="Q758">
        <v>2</v>
      </c>
      <c r="R758" t="s">
        <v>1558</v>
      </c>
      <c r="S758" t="s">
        <v>1557</v>
      </c>
      <c r="T758">
        <v>3</v>
      </c>
      <c r="U758">
        <v>2</v>
      </c>
    </row>
    <row r="759" spans="1:21" x14ac:dyDescent="0.3">
      <c r="A759">
        <v>10758</v>
      </c>
      <c r="B759" t="s">
        <v>777</v>
      </c>
      <c r="C759">
        <v>30</v>
      </c>
      <c r="D759" t="s">
        <v>1520</v>
      </c>
      <c r="E759" t="s">
        <v>1523</v>
      </c>
      <c r="F759" t="str" cm="1">
        <f t="array" ref="F759">_xlfn.IFS(
E759="Delhi","Delhi",
E759="Ahmedabad","Gujarat",
OR(E759="Mumbai",E759="Pune"),"Maharashtra",
E759="Chennai","Tamil Nadu",
E759="Hyderabad","Telangana",
E759="Kolkata","West Bengal",
E759="Bengaluru","Karnataka"
)</f>
        <v>Tamil Nadu</v>
      </c>
      <c r="G759" t="s">
        <v>1531</v>
      </c>
      <c r="H759" t="s">
        <v>1541</v>
      </c>
      <c r="I759" t="s">
        <v>1552</v>
      </c>
      <c r="J759" t="s">
        <v>1555</v>
      </c>
      <c r="K759">
        <v>120700</v>
      </c>
      <c r="L759">
        <v>2</v>
      </c>
      <c r="M759">
        <v>1</v>
      </c>
      <c r="N759">
        <v>3</v>
      </c>
      <c r="O759" s="2">
        <v>41154</v>
      </c>
      <c r="P759">
        <v>1</v>
      </c>
      <c r="Q759">
        <v>1</v>
      </c>
      <c r="R759" t="s">
        <v>1558</v>
      </c>
      <c r="S759" t="s">
        <v>1558</v>
      </c>
      <c r="T759">
        <v>2</v>
      </c>
      <c r="U759">
        <v>1</v>
      </c>
    </row>
    <row r="760" spans="1:21" x14ac:dyDescent="0.3">
      <c r="A760">
        <v>10759</v>
      </c>
      <c r="B760" t="s">
        <v>778</v>
      </c>
      <c r="C760">
        <v>30</v>
      </c>
      <c r="D760" t="s">
        <v>1521</v>
      </c>
      <c r="E760" t="s">
        <v>1523</v>
      </c>
      <c r="F760" t="str" cm="1">
        <f t="array" ref="F760">_xlfn.IFS(
E760="Delhi","Delhi",
E760="Ahmedabad","Gujarat",
OR(E760="Mumbai",E760="Pune"),"Maharashtra",
E760="Chennai","Tamil Nadu",
E760="Hyderabad","Telangana",
E760="Kolkata","West Bengal",
E760="Bengaluru","Karnataka"
)</f>
        <v>Tamil Nadu</v>
      </c>
      <c r="G760" t="s">
        <v>1534</v>
      </c>
      <c r="H760" t="s">
        <v>1540</v>
      </c>
      <c r="I760" t="s">
        <v>1551</v>
      </c>
      <c r="J760" t="s">
        <v>1554</v>
      </c>
      <c r="K760">
        <v>37189</v>
      </c>
      <c r="L760">
        <v>3</v>
      </c>
      <c r="M760">
        <v>8</v>
      </c>
      <c r="N760">
        <v>12</v>
      </c>
      <c r="O760" s="2">
        <v>45211</v>
      </c>
      <c r="P760">
        <v>1</v>
      </c>
      <c r="Q760">
        <v>1</v>
      </c>
      <c r="R760" t="s">
        <v>1557</v>
      </c>
      <c r="S760" t="s">
        <v>1557</v>
      </c>
      <c r="T760">
        <v>3</v>
      </c>
      <c r="U760">
        <v>4</v>
      </c>
    </row>
    <row r="761" spans="1:21" x14ac:dyDescent="0.3">
      <c r="A761">
        <v>10760</v>
      </c>
      <c r="B761" t="s">
        <v>779</v>
      </c>
      <c r="C761">
        <v>49</v>
      </c>
      <c r="D761" t="s">
        <v>1520</v>
      </c>
      <c r="E761" t="s">
        <v>1523</v>
      </c>
      <c r="F761" t="str" cm="1">
        <f t="array" ref="F761">_xlfn.IFS(
E761="Delhi","Delhi",
E761="Ahmedabad","Gujarat",
OR(E761="Mumbai",E761="Pune"),"Maharashtra",
E761="Chennai","Tamil Nadu",
E761="Hyderabad","Telangana",
E761="Kolkata","West Bengal",
E761="Bengaluru","Karnataka"
)</f>
        <v>Tamil Nadu</v>
      </c>
      <c r="G761" t="s">
        <v>1534</v>
      </c>
      <c r="H761" t="s">
        <v>1539</v>
      </c>
      <c r="I761" t="s">
        <v>1552</v>
      </c>
      <c r="J761" t="s">
        <v>1555</v>
      </c>
      <c r="K761">
        <v>25189</v>
      </c>
      <c r="L761">
        <v>0</v>
      </c>
      <c r="M761">
        <v>9</v>
      </c>
      <c r="N761">
        <v>16</v>
      </c>
      <c r="O761" s="2">
        <v>44755</v>
      </c>
      <c r="P761">
        <v>4</v>
      </c>
      <c r="Q761">
        <v>4</v>
      </c>
      <c r="R761" t="s">
        <v>1558</v>
      </c>
      <c r="S761" t="s">
        <v>1558</v>
      </c>
      <c r="T761">
        <v>5</v>
      </c>
      <c r="U761">
        <v>2</v>
      </c>
    </row>
    <row r="762" spans="1:21" x14ac:dyDescent="0.3">
      <c r="A762">
        <v>10761</v>
      </c>
      <c r="B762" t="s">
        <v>780</v>
      </c>
      <c r="C762">
        <v>53</v>
      </c>
      <c r="D762" t="s">
        <v>1520</v>
      </c>
      <c r="E762" t="s">
        <v>1526</v>
      </c>
      <c r="F762" t="str" cm="1">
        <f t="array" ref="F762">_xlfn.IFS(
E762="Delhi","Delhi",
E762="Ahmedabad","Gujarat",
OR(E762="Mumbai",E762="Pune"),"Maharashtra",
E762="Chennai","Tamil Nadu",
E762="Hyderabad","Telangana",
E762="Kolkata","West Bengal",
E762="Bengaluru","Karnataka"
)</f>
        <v>Maharashtra</v>
      </c>
      <c r="G762" t="s">
        <v>1531</v>
      </c>
      <c r="H762" t="s">
        <v>1542</v>
      </c>
      <c r="I762" t="s">
        <v>1551</v>
      </c>
      <c r="J762" t="s">
        <v>1554</v>
      </c>
      <c r="K762">
        <v>62380</v>
      </c>
      <c r="L762">
        <v>2</v>
      </c>
      <c r="M762">
        <v>7</v>
      </c>
      <c r="N762">
        <v>8</v>
      </c>
      <c r="O762" s="2">
        <v>41685</v>
      </c>
      <c r="P762">
        <v>2</v>
      </c>
      <c r="Q762">
        <v>3</v>
      </c>
      <c r="R762" t="s">
        <v>1558</v>
      </c>
      <c r="S762" t="s">
        <v>1558</v>
      </c>
      <c r="T762">
        <v>2</v>
      </c>
      <c r="U762">
        <v>4</v>
      </c>
    </row>
    <row r="763" spans="1:21" x14ac:dyDescent="0.3">
      <c r="A763">
        <v>10762</v>
      </c>
      <c r="B763" t="s">
        <v>781</v>
      </c>
      <c r="C763">
        <v>54</v>
      </c>
      <c r="D763" t="s">
        <v>1521</v>
      </c>
      <c r="E763" t="s">
        <v>1522</v>
      </c>
      <c r="F763" t="str" cm="1">
        <f t="array" ref="F763">_xlfn.IFS(
E763="Delhi","Delhi",
E763="Ahmedabad","Gujarat",
OR(E763="Mumbai",E763="Pune"),"Maharashtra",
E763="Chennai","Tamil Nadu",
E763="Hyderabad","Telangana",
E763="Kolkata","West Bengal",
E763="Bengaluru","Karnataka"
)</f>
        <v>Maharashtra</v>
      </c>
      <c r="G763" t="s">
        <v>1532</v>
      </c>
      <c r="H763" t="s">
        <v>1548</v>
      </c>
      <c r="I763" t="s">
        <v>1553</v>
      </c>
      <c r="J763" t="s">
        <v>1555</v>
      </c>
      <c r="K763">
        <v>59526</v>
      </c>
      <c r="L763">
        <v>0</v>
      </c>
      <c r="M763">
        <v>10</v>
      </c>
      <c r="N763">
        <v>16</v>
      </c>
      <c r="O763" s="2">
        <v>43979</v>
      </c>
      <c r="P763">
        <v>2</v>
      </c>
      <c r="Q763">
        <v>2</v>
      </c>
      <c r="R763" t="s">
        <v>1558</v>
      </c>
      <c r="S763" t="s">
        <v>1558</v>
      </c>
      <c r="T763">
        <v>0</v>
      </c>
      <c r="U763">
        <v>2</v>
      </c>
    </row>
    <row r="764" spans="1:21" x14ac:dyDescent="0.3">
      <c r="A764">
        <v>10763</v>
      </c>
      <c r="B764" t="s">
        <v>782</v>
      </c>
      <c r="C764">
        <v>31</v>
      </c>
      <c r="D764" t="s">
        <v>1521</v>
      </c>
      <c r="E764" t="s">
        <v>1525</v>
      </c>
      <c r="F764" t="str" cm="1">
        <f t="array" ref="F764">_xlfn.IFS(
E764="Delhi","Delhi",
E764="Ahmedabad","Gujarat",
OR(E764="Mumbai",E764="Pune"),"Maharashtra",
E764="Chennai","Tamil Nadu",
E764="Hyderabad","Telangana",
E764="Kolkata","West Bengal",
E764="Bengaluru","Karnataka"
)</f>
        <v>West Bengal</v>
      </c>
      <c r="G764" t="s">
        <v>1530</v>
      </c>
      <c r="H764" t="s">
        <v>1535</v>
      </c>
      <c r="I764" t="s">
        <v>1553</v>
      </c>
      <c r="J764" t="s">
        <v>1554</v>
      </c>
      <c r="K764">
        <v>109549</v>
      </c>
      <c r="L764">
        <v>3</v>
      </c>
      <c r="M764">
        <v>0</v>
      </c>
      <c r="N764">
        <v>7</v>
      </c>
      <c r="O764" s="2">
        <v>44872</v>
      </c>
      <c r="P764">
        <v>3</v>
      </c>
      <c r="Q764">
        <v>5</v>
      </c>
      <c r="R764" t="s">
        <v>1558</v>
      </c>
      <c r="S764" t="s">
        <v>1558</v>
      </c>
      <c r="T764">
        <v>3</v>
      </c>
      <c r="U764">
        <v>1</v>
      </c>
    </row>
    <row r="765" spans="1:21" x14ac:dyDescent="0.3">
      <c r="A765">
        <v>10764</v>
      </c>
      <c r="B765" t="s">
        <v>783</v>
      </c>
      <c r="C765">
        <v>53</v>
      </c>
      <c r="D765" t="s">
        <v>1521</v>
      </c>
      <c r="E765" t="s">
        <v>1529</v>
      </c>
      <c r="F765" t="str" cm="1">
        <f t="array" ref="F765">_xlfn.IFS(
E765="Delhi","Delhi",
E765="Ahmedabad","Gujarat",
OR(E765="Mumbai",E765="Pune"),"Maharashtra",
E765="Chennai","Tamil Nadu",
E765="Hyderabad","Telangana",
E765="Kolkata","West Bengal",
E765="Bengaluru","Karnataka"
)</f>
        <v>Gujarat</v>
      </c>
      <c r="G765" t="s">
        <v>1533</v>
      </c>
      <c r="H765" t="s">
        <v>1538</v>
      </c>
      <c r="I765" t="s">
        <v>1550</v>
      </c>
      <c r="J765" t="s">
        <v>1555</v>
      </c>
      <c r="K765">
        <v>113409</v>
      </c>
      <c r="L765">
        <v>2</v>
      </c>
      <c r="M765">
        <v>5</v>
      </c>
      <c r="N765">
        <v>9</v>
      </c>
      <c r="O765" s="2">
        <v>43702</v>
      </c>
      <c r="P765">
        <v>3</v>
      </c>
      <c r="Q765">
        <v>1</v>
      </c>
      <c r="R765" t="s">
        <v>1558</v>
      </c>
      <c r="S765" t="s">
        <v>1558</v>
      </c>
      <c r="T765">
        <v>6</v>
      </c>
      <c r="U765">
        <v>3</v>
      </c>
    </row>
    <row r="766" spans="1:21" x14ac:dyDescent="0.3">
      <c r="A766">
        <v>10765</v>
      </c>
      <c r="B766" t="s">
        <v>784</v>
      </c>
      <c r="C766">
        <v>22</v>
      </c>
      <c r="D766" t="s">
        <v>1520</v>
      </c>
      <c r="E766" t="s">
        <v>1528</v>
      </c>
      <c r="F766" t="str" cm="1">
        <f t="array" ref="F766">_xlfn.IFS(
E766="Delhi","Delhi",
E766="Ahmedabad","Gujarat",
OR(E766="Mumbai",E766="Pune"),"Maharashtra",
E766="Chennai","Tamil Nadu",
E766="Hyderabad","Telangana",
E766="Kolkata","West Bengal",
E766="Bengaluru","Karnataka"
)</f>
        <v>Delhi</v>
      </c>
      <c r="G766" t="s">
        <v>1534</v>
      </c>
      <c r="H766" t="s">
        <v>1539</v>
      </c>
      <c r="I766" t="s">
        <v>1552</v>
      </c>
      <c r="J766" t="s">
        <v>1556</v>
      </c>
      <c r="K766">
        <v>49794</v>
      </c>
      <c r="L766">
        <v>3</v>
      </c>
      <c r="M766">
        <v>1</v>
      </c>
      <c r="N766">
        <v>4</v>
      </c>
      <c r="O766" s="2">
        <v>41819</v>
      </c>
      <c r="P766">
        <v>4</v>
      </c>
      <c r="Q766">
        <v>5</v>
      </c>
      <c r="R766" t="s">
        <v>1557</v>
      </c>
      <c r="S766" t="s">
        <v>1558</v>
      </c>
      <c r="T766">
        <v>0</v>
      </c>
      <c r="U766">
        <v>2</v>
      </c>
    </row>
    <row r="767" spans="1:21" x14ac:dyDescent="0.3">
      <c r="A767">
        <v>10766</v>
      </c>
      <c r="B767" t="s">
        <v>785</v>
      </c>
      <c r="C767">
        <v>33</v>
      </c>
      <c r="D767" t="s">
        <v>1520</v>
      </c>
      <c r="E767" t="s">
        <v>1522</v>
      </c>
      <c r="F767" t="str" cm="1">
        <f t="array" ref="F767">_xlfn.IFS(
E767="Delhi","Delhi",
E767="Ahmedabad","Gujarat",
OR(E767="Mumbai",E767="Pune"),"Maharashtra",
E767="Chennai","Tamil Nadu",
E767="Hyderabad","Telangana",
E767="Kolkata","West Bengal",
E767="Bengaluru","Karnataka"
)</f>
        <v>Maharashtra</v>
      </c>
      <c r="G767" t="s">
        <v>1534</v>
      </c>
      <c r="H767" t="s">
        <v>1539</v>
      </c>
      <c r="I767" t="s">
        <v>1552</v>
      </c>
      <c r="J767" t="s">
        <v>1555</v>
      </c>
      <c r="K767">
        <v>83158</v>
      </c>
      <c r="L767">
        <v>1</v>
      </c>
      <c r="M767">
        <v>0</v>
      </c>
      <c r="N767">
        <v>3</v>
      </c>
      <c r="O767" s="2">
        <v>43808</v>
      </c>
      <c r="P767">
        <v>2</v>
      </c>
      <c r="Q767">
        <v>3</v>
      </c>
      <c r="R767" t="s">
        <v>1558</v>
      </c>
      <c r="S767" t="s">
        <v>1558</v>
      </c>
      <c r="T767">
        <v>1</v>
      </c>
      <c r="U767">
        <v>1</v>
      </c>
    </row>
    <row r="768" spans="1:21" x14ac:dyDescent="0.3">
      <c r="A768">
        <v>10767</v>
      </c>
      <c r="B768" t="s">
        <v>786</v>
      </c>
      <c r="C768">
        <v>35</v>
      </c>
      <c r="D768" t="s">
        <v>1520</v>
      </c>
      <c r="E768" t="s">
        <v>1525</v>
      </c>
      <c r="F768" t="str" cm="1">
        <f t="array" ref="F768">_xlfn.IFS(
E768="Delhi","Delhi",
E768="Ahmedabad","Gujarat",
OR(E768="Mumbai",E768="Pune"),"Maharashtra",
E768="Chennai","Tamil Nadu",
E768="Hyderabad","Telangana",
E768="Kolkata","West Bengal",
E768="Bengaluru","Karnataka"
)</f>
        <v>West Bengal</v>
      </c>
      <c r="G768" t="s">
        <v>1531</v>
      </c>
      <c r="H768" t="s">
        <v>1541</v>
      </c>
      <c r="I768" t="s">
        <v>1552</v>
      </c>
      <c r="J768" t="s">
        <v>1556</v>
      </c>
      <c r="K768">
        <v>166773</v>
      </c>
      <c r="L768">
        <v>4</v>
      </c>
      <c r="M768">
        <v>13</v>
      </c>
      <c r="N768">
        <v>16</v>
      </c>
      <c r="O768" s="2">
        <v>43189</v>
      </c>
      <c r="P768">
        <v>4</v>
      </c>
      <c r="Q768">
        <v>4</v>
      </c>
      <c r="R768" t="s">
        <v>1557</v>
      </c>
      <c r="S768" t="s">
        <v>1558</v>
      </c>
      <c r="T768">
        <v>3</v>
      </c>
      <c r="U768">
        <v>3</v>
      </c>
    </row>
    <row r="769" spans="1:21" x14ac:dyDescent="0.3">
      <c r="A769">
        <v>10768</v>
      </c>
      <c r="B769" t="s">
        <v>787</v>
      </c>
      <c r="C769">
        <v>40</v>
      </c>
      <c r="D769" t="s">
        <v>1520</v>
      </c>
      <c r="E769" t="s">
        <v>1526</v>
      </c>
      <c r="F769" t="str" cm="1">
        <f t="array" ref="F769">_xlfn.IFS(
E769="Delhi","Delhi",
E769="Ahmedabad","Gujarat",
OR(E769="Mumbai",E769="Pune"),"Maharashtra",
E769="Chennai","Tamil Nadu",
E769="Hyderabad","Telangana",
E769="Kolkata","West Bengal",
E769="Bengaluru","Karnataka"
)</f>
        <v>Maharashtra</v>
      </c>
      <c r="G769" t="s">
        <v>1531</v>
      </c>
      <c r="H769" t="s">
        <v>1541</v>
      </c>
      <c r="I769" t="s">
        <v>1550</v>
      </c>
      <c r="J769" t="s">
        <v>1556</v>
      </c>
      <c r="K769">
        <v>44626</v>
      </c>
      <c r="L769">
        <v>1</v>
      </c>
      <c r="M769">
        <v>8</v>
      </c>
      <c r="N769">
        <v>16</v>
      </c>
      <c r="O769" s="2">
        <v>43461</v>
      </c>
      <c r="P769">
        <v>2</v>
      </c>
      <c r="Q769">
        <v>4</v>
      </c>
      <c r="R769" t="s">
        <v>1557</v>
      </c>
      <c r="S769" t="s">
        <v>1558</v>
      </c>
      <c r="T769">
        <v>6</v>
      </c>
      <c r="U769">
        <v>2</v>
      </c>
    </row>
    <row r="770" spans="1:21" x14ac:dyDescent="0.3">
      <c r="A770">
        <v>10769</v>
      </c>
      <c r="B770" t="s">
        <v>788</v>
      </c>
      <c r="C770">
        <v>31</v>
      </c>
      <c r="D770" t="s">
        <v>1521</v>
      </c>
      <c r="E770" t="s">
        <v>1524</v>
      </c>
      <c r="F770" t="str" cm="1">
        <f t="array" ref="F770">_xlfn.IFS(
E770="Delhi","Delhi",
E770="Ahmedabad","Gujarat",
OR(E770="Mumbai",E770="Pune"),"Maharashtra",
E770="Chennai","Tamil Nadu",
E770="Hyderabad","Telangana",
E770="Kolkata","West Bengal",
E770="Bengaluru","Karnataka"
)</f>
        <v>Telangana</v>
      </c>
      <c r="G770" t="s">
        <v>1531</v>
      </c>
      <c r="H770" t="s">
        <v>1536</v>
      </c>
      <c r="I770" t="s">
        <v>1551</v>
      </c>
      <c r="J770" t="s">
        <v>1556</v>
      </c>
      <c r="K770">
        <v>127498</v>
      </c>
      <c r="L770">
        <v>0</v>
      </c>
      <c r="M770">
        <v>9</v>
      </c>
      <c r="N770">
        <v>12</v>
      </c>
      <c r="O770" s="2">
        <v>42945</v>
      </c>
      <c r="P770">
        <v>2</v>
      </c>
      <c r="Q770">
        <v>2</v>
      </c>
      <c r="R770" t="s">
        <v>1558</v>
      </c>
      <c r="S770" t="s">
        <v>1557</v>
      </c>
      <c r="T770">
        <v>3</v>
      </c>
      <c r="U770">
        <v>2</v>
      </c>
    </row>
    <row r="771" spans="1:21" x14ac:dyDescent="0.3">
      <c r="A771">
        <v>10770</v>
      </c>
      <c r="B771" t="s">
        <v>789</v>
      </c>
      <c r="C771">
        <v>21</v>
      </c>
      <c r="D771" t="s">
        <v>1520</v>
      </c>
      <c r="E771" t="s">
        <v>1527</v>
      </c>
      <c r="F771" t="str" cm="1">
        <f t="array" ref="F771">_xlfn.IFS(
E771="Delhi","Delhi",
E771="Ahmedabad","Gujarat",
OR(E771="Mumbai",E771="Pune"),"Maharashtra",
E771="Chennai","Tamil Nadu",
E771="Hyderabad","Telangana",
E771="Kolkata","West Bengal",
E771="Bengaluru","Karnataka"
)</f>
        <v>Karnataka</v>
      </c>
      <c r="G771" t="s">
        <v>1533</v>
      </c>
      <c r="H771" t="s">
        <v>1546</v>
      </c>
      <c r="I771" t="s">
        <v>1553</v>
      </c>
      <c r="J771" t="s">
        <v>1556</v>
      </c>
      <c r="K771">
        <v>161477</v>
      </c>
      <c r="L771">
        <v>0</v>
      </c>
      <c r="M771">
        <v>2</v>
      </c>
      <c r="N771">
        <v>3</v>
      </c>
      <c r="O771" s="2">
        <v>41749</v>
      </c>
      <c r="P771">
        <v>4</v>
      </c>
      <c r="Q771">
        <v>2</v>
      </c>
      <c r="R771" t="s">
        <v>1558</v>
      </c>
      <c r="S771" t="s">
        <v>1558</v>
      </c>
      <c r="T771">
        <v>0</v>
      </c>
      <c r="U771">
        <v>3</v>
      </c>
    </row>
    <row r="772" spans="1:21" x14ac:dyDescent="0.3">
      <c r="A772">
        <v>10771</v>
      </c>
      <c r="B772" t="s">
        <v>790</v>
      </c>
      <c r="C772">
        <v>45</v>
      </c>
      <c r="D772" t="s">
        <v>1521</v>
      </c>
      <c r="E772" t="s">
        <v>1529</v>
      </c>
      <c r="F772" t="str" cm="1">
        <f t="array" ref="F772">_xlfn.IFS(
E772="Delhi","Delhi",
E772="Ahmedabad","Gujarat",
OR(E772="Mumbai",E772="Pune"),"Maharashtra",
E772="Chennai","Tamil Nadu",
E772="Hyderabad","Telangana",
E772="Kolkata","West Bengal",
E772="Bengaluru","Karnataka"
)</f>
        <v>Gujarat</v>
      </c>
      <c r="G772" t="s">
        <v>1533</v>
      </c>
      <c r="H772" t="s">
        <v>1545</v>
      </c>
      <c r="I772" t="s">
        <v>1552</v>
      </c>
      <c r="J772" t="s">
        <v>1554</v>
      </c>
      <c r="K772">
        <v>54579</v>
      </c>
      <c r="L772">
        <v>4</v>
      </c>
      <c r="M772">
        <v>20</v>
      </c>
      <c r="N772">
        <v>27</v>
      </c>
      <c r="O772" s="2">
        <v>44398</v>
      </c>
      <c r="P772">
        <v>1</v>
      </c>
      <c r="Q772">
        <v>1</v>
      </c>
      <c r="R772" t="s">
        <v>1558</v>
      </c>
      <c r="S772" t="s">
        <v>1558</v>
      </c>
      <c r="T772">
        <v>5</v>
      </c>
      <c r="U772">
        <v>3</v>
      </c>
    </row>
    <row r="773" spans="1:21" x14ac:dyDescent="0.3">
      <c r="A773">
        <v>10772</v>
      </c>
      <c r="B773" t="s">
        <v>791</v>
      </c>
      <c r="C773">
        <v>52</v>
      </c>
      <c r="D773" t="s">
        <v>1521</v>
      </c>
      <c r="E773" t="s">
        <v>1524</v>
      </c>
      <c r="F773" t="str" cm="1">
        <f t="array" ref="F773">_xlfn.IFS(
E773="Delhi","Delhi",
E773="Ahmedabad","Gujarat",
OR(E773="Mumbai",E773="Pune"),"Maharashtra",
E773="Chennai","Tamil Nadu",
E773="Hyderabad","Telangana",
E773="Kolkata","West Bengal",
E773="Bengaluru","Karnataka"
)</f>
        <v>Telangana</v>
      </c>
      <c r="G773" t="s">
        <v>1531</v>
      </c>
      <c r="H773" t="s">
        <v>1541</v>
      </c>
      <c r="I773" t="s">
        <v>1552</v>
      </c>
      <c r="J773" t="s">
        <v>1556</v>
      </c>
      <c r="K773">
        <v>135539</v>
      </c>
      <c r="L773">
        <v>2</v>
      </c>
      <c r="M773">
        <v>1</v>
      </c>
      <c r="N773">
        <v>2</v>
      </c>
      <c r="O773" s="2">
        <v>43204</v>
      </c>
      <c r="P773">
        <v>3</v>
      </c>
      <c r="Q773">
        <v>1</v>
      </c>
      <c r="R773" t="s">
        <v>1558</v>
      </c>
      <c r="S773" t="s">
        <v>1558</v>
      </c>
      <c r="T773">
        <v>0</v>
      </c>
      <c r="U773">
        <v>1</v>
      </c>
    </row>
    <row r="774" spans="1:21" x14ac:dyDescent="0.3">
      <c r="A774">
        <v>10773</v>
      </c>
      <c r="B774" t="s">
        <v>792</v>
      </c>
      <c r="C774">
        <v>58</v>
      </c>
      <c r="D774" t="s">
        <v>1521</v>
      </c>
      <c r="E774" t="s">
        <v>1529</v>
      </c>
      <c r="F774" t="str" cm="1">
        <f t="array" ref="F774">_xlfn.IFS(
E774="Delhi","Delhi",
E774="Ahmedabad","Gujarat",
OR(E774="Mumbai",E774="Pune"),"Maharashtra",
E774="Chennai","Tamil Nadu",
E774="Hyderabad","Telangana",
E774="Kolkata","West Bengal",
E774="Bengaluru","Karnataka"
)</f>
        <v>Gujarat</v>
      </c>
      <c r="G774" t="s">
        <v>1534</v>
      </c>
      <c r="H774" t="s">
        <v>1540</v>
      </c>
      <c r="I774" t="s">
        <v>1553</v>
      </c>
      <c r="J774" t="s">
        <v>1555</v>
      </c>
      <c r="K774">
        <v>83035</v>
      </c>
      <c r="L774">
        <v>4</v>
      </c>
      <c r="M774">
        <v>18</v>
      </c>
      <c r="N774">
        <v>24</v>
      </c>
      <c r="O774" s="2">
        <v>43086</v>
      </c>
      <c r="P774">
        <v>4</v>
      </c>
      <c r="Q774">
        <v>1</v>
      </c>
      <c r="R774" t="s">
        <v>1557</v>
      </c>
      <c r="S774" t="s">
        <v>1558</v>
      </c>
      <c r="T774">
        <v>4</v>
      </c>
      <c r="U774">
        <v>1</v>
      </c>
    </row>
    <row r="775" spans="1:21" x14ac:dyDescent="0.3">
      <c r="A775">
        <v>10774</v>
      </c>
      <c r="B775" t="s">
        <v>793</v>
      </c>
      <c r="C775">
        <v>27</v>
      </c>
      <c r="D775" t="s">
        <v>1520</v>
      </c>
      <c r="E775" t="s">
        <v>1522</v>
      </c>
      <c r="F775" t="str" cm="1">
        <f t="array" ref="F775">_xlfn.IFS(
E775="Delhi","Delhi",
E775="Ahmedabad","Gujarat",
OR(E775="Mumbai",E775="Pune"),"Maharashtra",
E775="Chennai","Tamil Nadu",
E775="Hyderabad","Telangana",
E775="Kolkata","West Bengal",
E775="Bengaluru","Karnataka"
)</f>
        <v>Maharashtra</v>
      </c>
      <c r="G775" t="s">
        <v>1532</v>
      </c>
      <c r="H775" t="s">
        <v>1548</v>
      </c>
      <c r="I775" t="s">
        <v>1552</v>
      </c>
      <c r="J775" t="s">
        <v>1555</v>
      </c>
      <c r="K775">
        <v>55794</v>
      </c>
      <c r="L775">
        <v>3</v>
      </c>
      <c r="M775">
        <v>3</v>
      </c>
      <c r="N775">
        <v>8</v>
      </c>
      <c r="O775" s="2">
        <v>44364</v>
      </c>
      <c r="P775">
        <v>4</v>
      </c>
      <c r="Q775">
        <v>5</v>
      </c>
      <c r="R775" t="s">
        <v>1558</v>
      </c>
      <c r="S775" t="s">
        <v>1558</v>
      </c>
      <c r="T775">
        <v>6</v>
      </c>
      <c r="U775">
        <v>1</v>
      </c>
    </row>
    <row r="776" spans="1:21" x14ac:dyDescent="0.3">
      <c r="A776">
        <v>10775</v>
      </c>
      <c r="B776" t="s">
        <v>794</v>
      </c>
      <c r="C776">
        <v>48</v>
      </c>
      <c r="D776" t="s">
        <v>1520</v>
      </c>
      <c r="E776" t="s">
        <v>1524</v>
      </c>
      <c r="F776" t="str" cm="1">
        <f t="array" ref="F776">_xlfn.IFS(
E776="Delhi","Delhi",
E776="Ahmedabad","Gujarat",
OR(E776="Mumbai",E776="Pune"),"Maharashtra",
E776="Chennai","Tamil Nadu",
E776="Hyderabad","Telangana",
E776="Kolkata","West Bengal",
E776="Bengaluru","Karnataka"
)</f>
        <v>Telangana</v>
      </c>
      <c r="G776" t="s">
        <v>1534</v>
      </c>
      <c r="H776" t="s">
        <v>1539</v>
      </c>
      <c r="I776" t="s">
        <v>1553</v>
      </c>
      <c r="J776" t="s">
        <v>1554</v>
      </c>
      <c r="K776">
        <v>81633</v>
      </c>
      <c r="L776">
        <v>3</v>
      </c>
      <c r="M776">
        <v>18</v>
      </c>
      <c r="N776">
        <v>20</v>
      </c>
      <c r="O776" s="2">
        <v>41106</v>
      </c>
      <c r="P776">
        <v>3</v>
      </c>
      <c r="Q776">
        <v>3</v>
      </c>
      <c r="R776" t="s">
        <v>1558</v>
      </c>
      <c r="S776" t="s">
        <v>1558</v>
      </c>
      <c r="T776">
        <v>6</v>
      </c>
      <c r="U776">
        <v>3</v>
      </c>
    </row>
    <row r="777" spans="1:21" x14ac:dyDescent="0.3">
      <c r="A777">
        <v>10776</v>
      </c>
      <c r="B777" t="s">
        <v>795</v>
      </c>
      <c r="C777">
        <v>38</v>
      </c>
      <c r="D777" t="s">
        <v>1521</v>
      </c>
      <c r="E777" t="s">
        <v>1523</v>
      </c>
      <c r="F777" t="str" cm="1">
        <f t="array" ref="F777">_xlfn.IFS(
E777="Delhi","Delhi",
E777="Ahmedabad","Gujarat",
OR(E777="Mumbai",E777="Pune"),"Maharashtra",
E777="Chennai","Tamil Nadu",
E777="Hyderabad","Telangana",
E777="Kolkata","West Bengal",
E777="Bengaluru","Karnataka"
)</f>
        <v>Tamil Nadu</v>
      </c>
      <c r="G777" t="s">
        <v>1533</v>
      </c>
      <c r="H777" t="s">
        <v>1545</v>
      </c>
      <c r="I777" t="s">
        <v>1553</v>
      </c>
      <c r="J777" t="s">
        <v>1556</v>
      </c>
      <c r="K777">
        <v>37530</v>
      </c>
      <c r="L777">
        <v>1</v>
      </c>
      <c r="M777">
        <v>10</v>
      </c>
      <c r="N777">
        <v>17</v>
      </c>
      <c r="O777" s="2">
        <v>43064</v>
      </c>
      <c r="P777">
        <v>4</v>
      </c>
      <c r="Q777">
        <v>1</v>
      </c>
      <c r="R777" t="s">
        <v>1558</v>
      </c>
      <c r="S777" t="s">
        <v>1558</v>
      </c>
      <c r="T777">
        <v>2</v>
      </c>
      <c r="U777">
        <v>3</v>
      </c>
    </row>
    <row r="778" spans="1:21" x14ac:dyDescent="0.3">
      <c r="A778">
        <v>10777</v>
      </c>
      <c r="B778" t="s">
        <v>796</v>
      </c>
      <c r="C778">
        <v>35</v>
      </c>
      <c r="D778" t="s">
        <v>1521</v>
      </c>
      <c r="E778" t="s">
        <v>1528</v>
      </c>
      <c r="F778" t="str" cm="1">
        <f t="array" ref="F778">_xlfn.IFS(
E778="Delhi","Delhi",
E778="Ahmedabad","Gujarat",
OR(E778="Mumbai",E778="Pune"),"Maharashtra",
E778="Chennai","Tamil Nadu",
E778="Hyderabad","Telangana",
E778="Kolkata","West Bengal",
E778="Bengaluru","Karnataka"
)</f>
        <v>Delhi</v>
      </c>
      <c r="G778" t="s">
        <v>1532</v>
      </c>
      <c r="H778" t="s">
        <v>1548</v>
      </c>
      <c r="I778" t="s">
        <v>1553</v>
      </c>
      <c r="J778" t="s">
        <v>1554</v>
      </c>
      <c r="K778">
        <v>105172</v>
      </c>
      <c r="L778">
        <v>2</v>
      </c>
      <c r="M778">
        <v>3</v>
      </c>
      <c r="N778">
        <v>4</v>
      </c>
      <c r="O778" s="2">
        <v>44235</v>
      </c>
      <c r="P778">
        <v>4</v>
      </c>
      <c r="Q778">
        <v>3</v>
      </c>
      <c r="R778" t="s">
        <v>1558</v>
      </c>
      <c r="S778" t="s">
        <v>1558</v>
      </c>
      <c r="T778">
        <v>2</v>
      </c>
      <c r="U778">
        <v>4</v>
      </c>
    </row>
    <row r="779" spans="1:21" x14ac:dyDescent="0.3">
      <c r="A779">
        <v>10778</v>
      </c>
      <c r="B779" t="s">
        <v>797</v>
      </c>
      <c r="C779">
        <v>31</v>
      </c>
      <c r="D779" t="s">
        <v>1521</v>
      </c>
      <c r="E779" t="s">
        <v>1524</v>
      </c>
      <c r="F779" t="str" cm="1">
        <f t="array" ref="F779">_xlfn.IFS(
E779="Delhi","Delhi",
E779="Ahmedabad","Gujarat",
OR(E779="Mumbai",E779="Pune"),"Maharashtra",
E779="Chennai","Tamil Nadu",
E779="Hyderabad","Telangana",
E779="Kolkata","West Bengal",
E779="Bengaluru","Karnataka"
)</f>
        <v>Telangana</v>
      </c>
      <c r="G779" t="s">
        <v>1533</v>
      </c>
      <c r="H779" t="s">
        <v>1545</v>
      </c>
      <c r="I779" t="s">
        <v>1551</v>
      </c>
      <c r="J779" t="s">
        <v>1556</v>
      </c>
      <c r="K779">
        <v>29175</v>
      </c>
      <c r="L779">
        <v>4</v>
      </c>
      <c r="M779">
        <v>1</v>
      </c>
      <c r="N779">
        <v>4</v>
      </c>
      <c r="O779" s="2">
        <v>43452</v>
      </c>
      <c r="P779">
        <v>1</v>
      </c>
      <c r="Q779">
        <v>2</v>
      </c>
      <c r="R779" t="s">
        <v>1558</v>
      </c>
      <c r="S779" t="s">
        <v>1558</v>
      </c>
      <c r="T779">
        <v>0</v>
      </c>
      <c r="U779">
        <v>1</v>
      </c>
    </row>
    <row r="780" spans="1:21" x14ac:dyDescent="0.3">
      <c r="A780">
        <v>10779</v>
      </c>
      <c r="B780" t="s">
        <v>798</v>
      </c>
      <c r="C780">
        <v>46</v>
      </c>
      <c r="D780" t="s">
        <v>1521</v>
      </c>
      <c r="E780" t="s">
        <v>1525</v>
      </c>
      <c r="F780" t="str" cm="1">
        <f t="array" ref="F780">_xlfn.IFS(
E780="Delhi","Delhi",
E780="Ahmedabad","Gujarat",
OR(E780="Mumbai",E780="Pune"),"Maharashtra",
E780="Chennai","Tamil Nadu",
E780="Hyderabad","Telangana",
E780="Kolkata","West Bengal",
E780="Bengaluru","Karnataka"
)</f>
        <v>West Bengal</v>
      </c>
      <c r="G780" t="s">
        <v>1532</v>
      </c>
      <c r="H780" t="s">
        <v>1548</v>
      </c>
      <c r="I780" t="s">
        <v>1550</v>
      </c>
      <c r="J780" t="s">
        <v>1555</v>
      </c>
      <c r="K780">
        <v>63211</v>
      </c>
      <c r="L780">
        <v>2</v>
      </c>
      <c r="M780">
        <v>22</v>
      </c>
      <c r="N780">
        <v>27</v>
      </c>
      <c r="O780" s="2">
        <v>45273</v>
      </c>
      <c r="P780">
        <v>1</v>
      </c>
      <c r="Q780">
        <v>3</v>
      </c>
      <c r="R780" t="s">
        <v>1558</v>
      </c>
      <c r="S780" t="s">
        <v>1558</v>
      </c>
      <c r="T780">
        <v>1</v>
      </c>
      <c r="U780">
        <v>4</v>
      </c>
    </row>
    <row r="781" spans="1:21" x14ac:dyDescent="0.3">
      <c r="A781">
        <v>10780</v>
      </c>
      <c r="B781" t="s">
        <v>799</v>
      </c>
      <c r="C781">
        <v>56</v>
      </c>
      <c r="D781" t="s">
        <v>1520</v>
      </c>
      <c r="E781" t="s">
        <v>1527</v>
      </c>
      <c r="F781" t="str" cm="1">
        <f t="array" ref="F781">_xlfn.IFS(
E781="Delhi","Delhi",
E781="Ahmedabad","Gujarat",
OR(E781="Mumbai",E781="Pune"),"Maharashtra",
E781="Chennai","Tamil Nadu",
E781="Hyderabad","Telangana",
E781="Kolkata","West Bengal",
E781="Bengaluru","Karnataka"
)</f>
        <v>Karnataka</v>
      </c>
      <c r="G781" t="s">
        <v>1530</v>
      </c>
      <c r="H781" t="s">
        <v>1535</v>
      </c>
      <c r="I781" t="s">
        <v>1551</v>
      </c>
      <c r="J781" t="s">
        <v>1556</v>
      </c>
      <c r="K781">
        <v>96771</v>
      </c>
      <c r="L781">
        <v>1</v>
      </c>
      <c r="M781">
        <v>0</v>
      </c>
      <c r="N781">
        <v>7</v>
      </c>
      <c r="O781" s="2">
        <v>42747</v>
      </c>
      <c r="P781">
        <v>2</v>
      </c>
      <c r="Q781">
        <v>1</v>
      </c>
      <c r="R781" t="s">
        <v>1558</v>
      </c>
      <c r="S781" t="s">
        <v>1558</v>
      </c>
      <c r="T781">
        <v>2</v>
      </c>
      <c r="U781">
        <v>2</v>
      </c>
    </row>
    <row r="782" spans="1:21" x14ac:dyDescent="0.3">
      <c r="A782">
        <v>10781</v>
      </c>
      <c r="B782" t="s">
        <v>800</v>
      </c>
      <c r="C782">
        <v>51</v>
      </c>
      <c r="D782" t="s">
        <v>1521</v>
      </c>
      <c r="E782" t="s">
        <v>1525</v>
      </c>
      <c r="F782" t="str" cm="1">
        <f t="array" ref="F782">_xlfn.IFS(
E782="Delhi","Delhi",
E782="Ahmedabad","Gujarat",
OR(E782="Mumbai",E782="Pune"),"Maharashtra",
E782="Chennai","Tamil Nadu",
E782="Hyderabad","Telangana",
E782="Kolkata","West Bengal",
E782="Bengaluru","Karnataka"
)</f>
        <v>West Bengal</v>
      </c>
      <c r="G782" t="s">
        <v>1530</v>
      </c>
      <c r="H782" t="s">
        <v>1543</v>
      </c>
      <c r="I782" t="s">
        <v>1553</v>
      </c>
      <c r="J782" t="s">
        <v>1555</v>
      </c>
      <c r="K782">
        <v>133665</v>
      </c>
      <c r="L782">
        <v>2</v>
      </c>
      <c r="M782">
        <v>17</v>
      </c>
      <c r="N782">
        <v>25</v>
      </c>
      <c r="O782" s="2">
        <v>42483</v>
      </c>
      <c r="P782">
        <v>3</v>
      </c>
      <c r="Q782">
        <v>3</v>
      </c>
      <c r="R782" t="s">
        <v>1558</v>
      </c>
      <c r="S782" t="s">
        <v>1558</v>
      </c>
      <c r="T782">
        <v>3</v>
      </c>
      <c r="U782">
        <v>3</v>
      </c>
    </row>
    <row r="783" spans="1:21" x14ac:dyDescent="0.3">
      <c r="A783">
        <v>10782</v>
      </c>
      <c r="B783" t="s">
        <v>801</v>
      </c>
      <c r="C783">
        <v>41</v>
      </c>
      <c r="D783" t="s">
        <v>1521</v>
      </c>
      <c r="E783" t="s">
        <v>1527</v>
      </c>
      <c r="F783" t="str" cm="1">
        <f t="array" ref="F783">_xlfn.IFS(
E783="Delhi","Delhi",
E783="Ahmedabad","Gujarat",
OR(E783="Mumbai",E783="Pune"),"Maharashtra",
E783="Chennai","Tamil Nadu",
E783="Hyderabad","Telangana",
E783="Kolkata","West Bengal",
E783="Bengaluru","Karnataka"
)</f>
        <v>Karnataka</v>
      </c>
      <c r="G783" t="s">
        <v>1533</v>
      </c>
      <c r="H783" t="s">
        <v>1545</v>
      </c>
      <c r="I783" t="s">
        <v>1551</v>
      </c>
      <c r="J783" t="s">
        <v>1554</v>
      </c>
      <c r="K783">
        <v>45195</v>
      </c>
      <c r="L783">
        <v>4</v>
      </c>
      <c r="M783">
        <v>22</v>
      </c>
      <c r="N783">
        <v>23</v>
      </c>
      <c r="O783" s="2">
        <v>43544</v>
      </c>
      <c r="P783">
        <v>4</v>
      </c>
      <c r="Q783">
        <v>5</v>
      </c>
      <c r="R783" t="s">
        <v>1558</v>
      </c>
      <c r="S783" t="s">
        <v>1558</v>
      </c>
      <c r="T783">
        <v>2</v>
      </c>
      <c r="U783">
        <v>1</v>
      </c>
    </row>
    <row r="784" spans="1:21" x14ac:dyDescent="0.3">
      <c r="A784">
        <v>10783</v>
      </c>
      <c r="B784" t="s">
        <v>802</v>
      </c>
      <c r="C784">
        <v>43</v>
      </c>
      <c r="D784" t="s">
        <v>1520</v>
      </c>
      <c r="E784" t="s">
        <v>1525</v>
      </c>
      <c r="F784" t="str" cm="1">
        <f t="array" ref="F784">_xlfn.IFS(
E784="Delhi","Delhi",
E784="Ahmedabad","Gujarat",
OR(E784="Mumbai",E784="Pune"),"Maharashtra",
E784="Chennai","Tamil Nadu",
E784="Hyderabad","Telangana",
E784="Kolkata","West Bengal",
E784="Bengaluru","Karnataka"
)</f>
        <v>West Bengal</v>
      </c>
      <c r="G784" t="s">
        <v>1532</v>
      </c>
      <c r="H784" t="s">
        <v>1549</v>
      </c>
      <c r="I784" t="s">
        <v>1550</v>
      </c>
      <c r="J784" t="s">
        <v>1554</v>
      </c>
      <c r="K784">
        <v>146972</v>
      </c>
      <c r="L784">
        <v>0</v>
      </c>
      <c r="M784">
        <v>8</v>
      </c>
      <c r="N784">
        <v>8</v>
      </c>
      <c r="O784" s="2">
        <v>44679</v>
      </c>
      <c r="P784">
        <v>4</v>
      </c>
      <c r="Q784">
        <v>5</v>
      </c>
      <c r="R784" t="s">
        <v>1558</v>
      </c>
      <c r="S784" t="s">
        <v>1558</v>
      </c>
      <c r="T784">
        <v>5</v>
      </c>
      <c r="U784">
        <v>1</v>
      </c>
    </row>
    <row r="785" spans="1:21" x14ac:dyDescent="0.3">
      <c r="A785">
        <v>10784</v>
      </c>
      <c r="B785" t="s">
        <v>803</v>
      </c>
      <c r="C785">
        <v>30</v>
      </c>
      <c r="D785" t="s">
        <v>1520</v>
      </c>
      <c r="E785" t="s">
        <v>1529</v>
      </c>
      <c r="F785" t="str" cm="1">
        <f t="array" ref="F785">_xlfn.IFS(
E785="Delhi","Delhi",
E785="Ahmedabad","Gujarat",
OR(E785="Mumbai",E785="Pune"),"Maharashtra",
E785="Chennai","Tamil Nadu",
E785="Hyderabad","Telangana",
E785="Kolkata","West Bengal",
E785="Bengaluru","Karnataka"
)</f>
        <v>Gujarat</v>
      </c>
      <c r="G785" t="s">
        <v>1533</v>
      </c>
      <c r="H785" t="s">
        <v>1546</v>
      </c>
      <c r="I785" t="s">
        <v>1553</v>
      </c>
      <c r="J785" t="s">
        <v>1555</v>
      </c>
      <c r="K785">
        <v>117907</v>
      </c>
      <c r="L785">
        <v>1</v>
      </c>
      <c r="M785">
        <v>1</v>
      </c>
      <c r="N785">
        <v>5</v>
      </c>
      <c r="O785" s="2">
        <v>42973</v>
      </c>
      <c r="P785">
        <v>4</v>
      </c>
      <c r="Q785">
        <v>2</v>
      </c>
      <c r="R785" t="s">
        <v>1558</v>
      </c>
      <c r="S785" t="s">
        <v>1558</v>
      </c>
      <c r="T785">
        <v>5</v>
      </c>
      <c r="U785">
        <v>4</v>
      </c>
    </row>
    <row r="786" spans="1:21" x14ac:dyDescent="0.3">
      <c r="A786">
        <v>10785</v>
      </c>
      <c r="B786" t="s">
        <v>804</v>
      </c>
      <c r="C786">
        <v>40</v>
      </c>
      <c r="D786" t="s">
        <v>1521</v>
      </c>
      <c r="E786" t="s">
        <v>1523</v>
      </c>
      <c r="F786" t="str" cm="1">
        <f t="array" ref="F786">_xlfn.IFS(
E786="Delhi","Delhi",
E786="Ahmedabad","Gujarat",
OR(E786="Mumbai",E786="Pune"),"Maharashtra",
E786="Chennai","Tamil Nadu",
E786="Hyderabad","Telangana",
E786="Kolkata","West Bengal",
E786="Bengaluru","Karnataka"
)</f>
        <v>Tamil Nadu</v>
      </c>
      <c r="G786" t="s">
        <v>1533</v>
      </c>
      <c r="H786" t="s">
        <v>1538</v>
      </c>
      <c r="I786" t="s">
        <v>1550</v>
      </c>
      <c r="J786" t="s">
        <v>1555</v>
      </c>
      <c r="K786">
        <v>85965</v>
      </c>
      <c r="L786">
        <v>0</v>
      </c>
      <c r="M786">
        <v>18</v>
      </c>
      <c r="N786">
        <v>22</v>
      </c>
      <c r="O786" s="2">
        <v>44244</v>
      </c>
      <c r="P786">
        <v>3</v>
      </c>
      <c r="Q786">
        <v>5</v>
      </c>
      <c r="R786" t="s">
        <v>1557</v>
      </c>
      <c r="S786" t="s">
        <v>1558</v>
      </c>
      <c r="T786">
        <v>0</v>
      </c>
      <c r="U786">
        <v>1</v>
      </c>
    </row>
    <row r="787" spans="1:21" x14ac:dyDescent="0.3">
      <c r="A787">
        <v>10786</v>
      </c>
      <c r="B787" t="s">
        <v>805</v>
      </c>
      <c r="C787">
        <v>54</v>
      </c>
      <c r="D787" t="s">
        <v>1521</v>
      </c>
      <c r="E787" t="s">
        <v>1528</v>
      </c>
      <c r="F787" t="str" cm="1">
        <f t="array" ref="F787">_xlfn.IFS(
E787="Delhi","Delhi",
E787="Ahmedabad","Gujarat",
OR(E787="Mumbai",E787="Pune"),"Maharashtra",
E787="Chennai","Tamil Nadu",
E787="Hyderabad","Telangana",
E787="Kolkata","West Bengal",
E787="Bengaluru","Karnataka"
)</f>
        <v>Delhi</v>
      </c>
      <c r="G787" t="s">
        <v>1532</v>
      </c>
      <c r="H787" t="s">
        <v>1549</v>
      </c>
      <c r="I787" t="s">
        <v>1551</v>
      </c>
      <c r="J787" t="s">
        <v>1554</v>
      </c>
      <c r="K787">
        <v>67259</v>
      </c>
      <c r="L787">
        <v>3</v>
      </c>
      <c r="M787">
        <v>23</v>
      </c>
      <c r="N787">
        <v>26</v>
      </c>
      <c r="O787" s="2">
        <v>42947</v>
      </c>
      <c r="P787">
        <v>1</v>
      </c>
      <c r="Q787">
        <v>3</v>
      </c>
      <c r="R787" t="s">
        <v>1558</v>
      </c>
      <c r="S787" t="s">
        <v>1558</v>
      </c>
      <c r="T787">
        <v>0</v>
      </c>
      <c r="U787">
        <v>1</v>
      </c>
    </row>
    <row r="788" spans="1:21" x14ac:dyDescent="0.3">
      <c r="A788">
        <v>10787</v>
      </c>
      <c r="B788" t="s">
        <v>806</v>
      </c>
      <c r="C788">
        <v>45</v>
      </c>
      <c r="D788" t="s">
        <v>1521</v>
      </c>
      <c r="E788" t="s">
        <v>1524</v>
      </c>
      <c r="F788" t="str" cm="1">
        <f t="array" ref="F788">_xlfn.IFS(
E788="Delhi","Delhi",
E788="Ahmedabad","Gujarat",
OR(E788="Mumbai",E788="Pune"),"Maharashtra",
E788="Chennai","Tamil Nadu",
E788="Hyderabad","Telangana",
E788="Kolkata","West Bengal",
E788="Bengaluru","Karnataka"
)</f>
        <v>Telangana</v>
      </c>
      <c r="G788" t="s">
        <v>1534</v>
      </c>
      <c r="H788" t="s">
        <v>1539</v>
      </c>
      <c r="I788" t="s">
        <v>1552</v>
      </c>
      <c r="J788" t="s">
        <v>1554</v>
      </c>
      <c r="K788">
        <v>124953</v>
      </c>
      <c r="L788">
        <v>3</v>
      </c>
      <c r="M788">
        <v>22</v>
      </c>
      <c r="N788">
        <v>27</v>
      </c>
      <c r="O788" s="2">
        <v>42043</v>
      </c>
      <c r="P788">
        <v>3</v>
      </c>
      <c r="Q788">
        <v>4</v>
      </c>
      <c r="R788" t="s">
        <v>1558</v>
      </c>
      <c r="S788" t="s">
        <v>1558</v>
      </c>
      <c r="T788">
        <v>0</v>
      </c>
      <c r="U788">
        <v>2</v>
      </c>
    </row>
    <row r="789" spans="1:21" x14ac:dyDescent="0.3">
      <c r="A789">
        <v>10788</v>
      </c>
      <c r="B789" t="s">
        <v>807</v>
      </c>
      <c r="C789">
        <v>33</v>
      </c>
      <c r="D789" t="s">
        <v>1520</v>
      </c>
      <c r="E789" t="s">
        <v>1522</v>
      </c>
      <c r="F789" t="str" cm="1">
        <f t="array" ref="F789">_xlfn.IFS(
E789="Delhi","Delhi",
E789="Ahmedabad","Gujarat",
OR(E789="Mumbai",E789="Pune"),"Maharashtra",
E789="Chennai","Tamil Nadu",
E789="Hyderabad","Telangana",
E789="Kolkata","West Bengal",
E789="Bengaluru","Karnataka"
)</f>
        <v>Maharashtra</v>
      </c>
      <c r="G789" t="s">
        <v>1533</v>
      </c>
      <c r="H789" t="s">
        <v>1546</v>
      </c>
      <c r="I789" t="s">
        <v>1550</v>
      </c>
      <c r="J789" t="s">
        <v>1555</v>
      </c>
      <c r="K789">
        <v>117065</v>
      </c>
      <c r="L789">
        <v>0</v>
      </c>
      <c r="M789">
        <v>2</v>
      </c>
      <c r="N789">
        <v>7</v>
      </c>
      <c r="O789" s="2">
        <v>44609</v>
      </c>
      <c r="P789">
        <v>3</v>
      </c>
      <c r="Q789">
        <v>1</v>
      </c>
      <c r="R789" t="s">
        <v>1558</v>
      </c>
      <c r="S789" t="s">
        <v>1558</v>
      </c>
      <c r="T789">
        <v>1</v>
      </c>
      <c r="U789">
        <v>1</v>
      </c>
    </row>
    <row r="790" spans="1:21" x14ac:dyDescent="0.3">
      <c r="A790">
        <v>10789</v>
      </c>
      <c r="B790" t="s">
        <v>808</v>
      </c>
      <c r="C790">
        <v>21</v>
      </c>
      <c r="D790" t="s">
        <v>1521</v>
      </c>
      <c r="E790" t="s">
        <v>1527</v>
      </c>
      <c r="F790" t="str" cm="1">
        <f t="array" ref="F790">_xlfn.IFS(
E790="Delhi","Delhi",
E790="Ahmedabad","Gujarat",
OR(E790="Mumbai",E790="Pune"),"Maharashtra",
E790="Chennai","Tamil Nadu",
E790="Hyderabad","Telangana",
E790="Kolkata","West Bengal",
E790="Bengaluru","Karnataka"
)</f>
        <v>Karnataka</v>
      </c>
      <c r="G790" t="s">
        <v>1532</v>
      </c>
      <c r="H790" t="s">
        <v>1549</v>
      </c>
      <c r="I790" t="s">
        <v>1553</v>
      </c>
      <c r="J790" t="s">
        <v>1554</v>
      </c>
      <c r="K790">
        <v>125860</v>
      </c>
      <c r="L790">
        <v>4</v>
      </c>
      <c r="M790">
        <v>2</v>
      </c>
      <c r="N790">
        <v>2</v>
      </c>
      <c r="O790" s="2">
        <v>43979</v>
      </c>
      <c r="P790">
        <v>2</v>
      </c>
      <c r="Q790">
        <v>3</v>
      </c>
      <c r="R790" t="s">
        <v>1558</v>
      </c>
      <c r="S790" t="s">
        <v>1558</v>
      </c>
      <c r="T790">
        <v>0</v>
      </c>
      <c r="U790">
        <v>2</v>
      </c>
    </row>
    <row r="791" spans="1:21" x14ac:dyDescent="0.3">
      <c r="A791">
        <v>10790</v>
      </c>
      <c r="B791" t="s">
        <v>809</v>
      </c>
      <c r="C791">
        <v>57</v>
      </c>
      <c r="D791" t="s">
        <v>1520</v>
      </c>
      <c r="E791" t="s">
        <v>1522</v>
      </c>
      <c r="F791" t="str" cm="1">
        <f t="array" ref="F791">_xlfn.IFS(
E791="Delhi","Delhi",
E791="Ahmedabad","Gujarat",
OR(E791="Mumbai",E791="Pune"),"Maharashtra",
E791="Chennai","Tamil Nadu",
E791="Hyderabad","Telangana",
E791="Kolkata","West Bengal",
E791="Bengaluru","Karnataka"
)</f>
        <v>Maharashtra</v>
      </c>
      <c r="G791" t="s">
        <v>1532</v>
      </c>
      <c r="H791" t="s">
        <v>1537</v>
      </c>
      <c r="I791" t="s">
        <v>1550</v>
      </c>
      <c r="J791" t="s">
        <v>1555</v>
      </c>
      <c r="K791">
        <v>140526</v>
      </c>
      <c r="L791">
        <v>0</v>
      </c>
      <c r="M791">
        <v>22</v>
      </c>
      <c r="N791">
        <v>24</v>
      </c>
      <c r="O791" s="2">
        <v>45065</v>
      </c>
      <c r="P791">
        <v>3</v>
      </c>
      <c r="Q791">
        <v>3</v>
      </c>
      <c r="R791" t="s">
        <v>1557</v>
      </c>
      <c r="S791" t="s">
        <v>1558</v>
      </c>
      <c r="T791">
        <v>0</v>
      </c>
      <c r="U791">
        <v>3</v>
      </c>
    </row>
    <row r="792" spans="1:21" x14ac:dyDescent="0.3">
      <c r="A792">
        <v>10791</v>
      </c>
      <c r="B792" t="s">
        <v>810</v>
      </c>
      <c r="C792">
        <v>54</v>
      </c>
      <c r="D792" t="s">
        <v>1520</v>
      </c>
      <c r="E792" t="s">
        <v>1529</v>
      </c>
      <c r="F792" t="str" cm="1">
        <f t="array" ref="F792">_xlfn.IFS(
E792="Delhi","Delhi",
E792="Ahmedabad","Gujarat",
OR(E792="Mumbai",E792="Pune"),"Maharashtra",
E792="Chennai","Tamil Nadu",
E792="Hyderabad","Telangana",
E792="Kolkata","West Bengal",
E792="Bengaluru","Karnataka"
)</f>
        <v>Gujarat</v>
      </c>
      <c r="G792" t="s">
        <v>1531</v>
      </c>
      <c r="H792" t="s">
        <v>1541</v>
      </c>
      <c r="I792" t="s">
        <v>1553</v>
      </c>
      <c r="J792" t="s">
        <v>1556</v>
      </c>
      <c r="K792">
        <v>51141</v>
      </c>
      <c r="L792">
        <v>0</v>
      </c>
      <c r="M792">
        <v>15</v>
      </c>
      <c r="N792">
        <v>18</v>
      </c>
      <c r="O792" s="2">
        <v>42180</v>
      </c>
      <c r="P792">
        <v>1</v>
      </c>
      <c r="Q792">
        <v>3</v>
      </c>
      <c r="R792" t="s">
        <v>1558</v>
      </c>
      <c r="S792" t="s">
        <v>1558</v>
      </c>
      <c r="T792">
        <v>1</v>
      </c>
      <c r="U792">
        <v>3</v>
      </c>
    </row>
    <row r="793" spans="1:21" x14ac:dyDescent="0.3">
      <c r="A793">
        <v>10792</v>
      </c>
      <c r="B793" t="s">
        <v>811</v>
      </c>
      <c r="C793">
        <v>52</v>
      </c>
      <c r="D793" t="s">
        <v>1520</v>
      </c>
      <c r="E793" t="s">
        <v>1526</v>
      </c>
      <c r="F793" t="str" cm="1">
        <f t="array" ref="F793">_xlfn.IFS(
E793="Delhi","Delhi",
E793="Ahmedabad","Gujarat",
OR(E793="Mumbai",E793="Pune"),"Maharashtra",
E793="Chennai","Tamil Nadu",
E793="Hyderabad","Telangana",
E793="Kolkata","West Bengal",
E793="Bengaluru","Karnataka"
)</f>
        <v>Maharashtra</v>
      </c>
      <c r="G793" t="s">
        <v>1531</v>
      </c>
      <c r="H793" t="s">
        <v>1542</v>
      </c>
      <c r="I793" t="s">
        <v>1550</v>
      </c>
      <c r="J793" t="s">
        <v>1555</v>
      </c>
      <c r="K793">
        <v>130980</v>
      </c>
      <c r="L793">
        <v>2</v>
      </c>
      <c r="M793">
        <v>1</v>
      </c>
      <c r="N793">
        <v>6</v>
      </c>
      <c r="O793" s="2">
        <v>41389</v>
      </c>
      <c r="P793">
        <v>4</v>
      </c>
      <c r="Q793">
        <v>5</v>
      </c>
      <c r="R793" t="s">
        <v>1558</v>
      </c>
      <c r="S793" t="s">
        <v>1558</v>
      </c>
      <c r="T793">
        <v>5</v>
      </c>
      <c r="U793">
        <v>2</v>
      </c>
    </row>
    <row r="794" spans="1:21" x14ac:dyDescent="0.3">
      <c r="A794">
        <v>10793</v>
      </c>
      <c r="B794" t="s">
        <v>812</v>
      </c>
      <c r="C794">
        <v>29</v>
      </c>
      <c r="D794" t="s">
        <v>1521</v>
      </c>
      <c r="E794" t="s">
        <v>1522</v>
      </c>
      <c r="F794" t="str" cm="1">
        <f t="array" ref="F794">_xlfn.IFS(
E794="Delhi","Delhi",
E794="Ahmedabad","Gujarat",
OR(E794="Mumbai",E794="Pune"),"Maharashtra",
E794="Chennai","Tamil Nadu",
E794="Hyderabad","Telangana",
E794="Kolkata","West Bengal",
E794="Bengaluru","Karnataka"
)</f>
        <v>Maharashtra</v>
      </c>
      <c r="G794" t="s">
        <v>1533</v>
      </c>
      <c r="H794" t="s">
        <v>1546</v>
      </c>
      <c r="I794" t="s">
        <v>1553</v>
      </c>
      <c r="J794" t="s">
        <v>1554</v>
      </c>
      <c r="K794">
        <v>76915</v>
      </c>
      <c r="L794">
        <v>2</v>
      </c>
      <c r="M794">
        <v>4</v>
      </c>
      <c r="N794">
        <v>10</v>
      </c>
      <c r="O794" s="2">
        <v>44220</v>
      </c>
      <c r="P794">
        <v>4</v>
      </c>
      <c r="Q794">
        <v>5</v>
      </c>
      <c r="R794" t="s">
        <v>1558</v>
      </c>
      <c r="S794" t="s">
        <v>1558</v>
      </c>
      <c r="T794">
        <v>3</v>
      </c>
      <c r="U794">
        <v>3</v>
      </c>
    </row>
    <row r="795" spans="1:21" x14ac:dyDescent="0.3">
      <c r="A795">
        <v>10794</v>
      </c>
      <c r="B795" t="s">
        <v>813</v>
      </c>
      <c r="C795">
        <v>24</v>
      </c>
      <c r="D795" t="s">
        <v>1520</v>
      </c>
      <c r="E795" t="s">
        <v>1522</v>
      </c>
      <c r="F795" t="str" cm="1">
        <f t="array" ref="F795">_xlfn.IFS(
E795="Delhi","Delhi",
E795="Ahmedabad","Gujarat",
OR(E795="Mumbai",E795="Pune"),"Maharashtra",
E795="Chennai","Tamil Nadu",
E795="Hyderabad","Telangana",
E795="Kolkata","West Bengal",
E795="Bengaluru","Karnataka"
)</f>
        <v>Maharashtra</v>
      </c>
      <c r="G795" t="s">
        <v>1534</v>
      </c>
      <c r="H795" t="s">
        <v>1544</v>
      </c>
      <c r="I795" t="s">
        <v>1550</v>
      </c>
      <c r="J795" t="s">
        <v>1554</v>
      </c>
      <c r="K795">
        <v>74303</v>
      </c>
      <c r="L795">
        <v>2</v>
      </c>
      <c r="M795">
        <v>0</v>
      </c>
      <c r="N795">
        <v>4</v>
      </c>
      <c r="O795" s="2">
        <v>45355</v>
      </c>
      <c r="P795">
        <v>4</v>
      </c>
      <c r="Q795">
        <v>2</v>
      </c>
      <c r="R795" t="s">
        <v>1557</v>
      </c>
      <c r="S795" t="s">
        <v>1558</v>
      </c>
      <c r="T795">
        <v>2</v>
      </c>
      <c r="U795">
        <v>1</v>
      </c>
    </row>
    <row r="796" spans="1:21" x14ac:dyDescent="0.3">
      <c r="A796">
        <v>10795</v>
      </c>
      <c r="B796" t="s">
        <v>814</v>
      </c>
      <c r="C796">
        <v>53</v>
      </c>
      <c r="D796" t="s">
        <v>1520</v>
      </c>
      <c r="E796" t="s">
        <v>1527</v>
      </c>
      <c r="F796" t="str" cm="1">
        <f t="array" ref="F796">_xlfn.IFS(
E796="Delhi","Delhi",
E796="Ahmedabad","Gujarat",
OR(E796="Mumbai",E796="Pune"),"Maharashtra",
E796="Chennai","Tamil Nadu",
E796="Hyderabad","Telangana",
E796="Kolkata","West Bengal",
E796="Bengaluru","Karnataka"
)</f>
        <v>Karnataka</v>
      </c>
      <c r="G796" t="s">
        <v>1534</v>
      </c>
      <c r="H796" t="s">
        <v>1539</v>
      </c>
      <c r="I796" t="s">
        <v>1552</v>
      </c>
      <c r="J796" t="s">
        <v>1554</v>
      </c>
      <c r="K796">
        <v>158364</v>
      </c>
      <c r="L796">
        <v>1</v>
      </c>
      <c r="M796">
        <v>11</v>
      </c>
      <c r="N796">
        <v>11</v>
      </c>
      <c r="O796" s="2">
        <v>42666</v>
      </c>
      <c r="P796">
        <v>4</v>
      </c>
      <c r="Q796">
        <v>2</v>
      </c>
      <c r="R796" t="s">
        <v>1557</v>
      </c>
      <c r="S796" t="s">
        <v>1558</v>
      </c>
      <c r="T796">
        <v>4</v>
      </c>
      <c r="U796">
        <v>1</v>
      </c>
    </row>
    <row r="797" spans="1:21" x14ac:dyDescent="0.3">
      <c r="A797">
        <v>10796</v>
      </c>
      <c r="B797" t="s">
        <v>815</v>
      </c>
      <c r="C797">
        <v>34</v>
      </c>
      <c r="D797" t="s">
        <v>1520</v>
      </c>
      <c r="E797" t="s">
        <v>1527</v>
      </c>
      <c r="F797" t="str" cm="1">
        <f t="array" ref="F797">_xlfn.IFS(
E797="Delhi","Delhi",
E797="Ahmedabad","Gujarat",
OR(E797="Mumbai",E797="Pune"),"Maharashtra",
E797="Chennai","Tamil Nadu",
E797="Hyderabad","Telangana",
E797="Kolkata","West Bengal",
E797="Bengaluru","Karnataka"
)</f>
        <v>Karnataka</v>
      </c>
      <c r="G797" t="s">
        <v>1530</v>
      </c>
      <c r="H797" t="s">
        <v>1547</v>
      </c>
      <c r="I797" t="s">
        <v>1552</v>
      </c>
      <c r="J797" t="s">
        <v>1556</v>
      </c>
      <c r="K797">
        <v>101137</v>
      </c>
      <c r="L797">
        <v>0</v>
      </c>
      <c r="M797">
        <v>0</v>
      </c>
      <c r="N797">
        <v>3</v>
      </c>
      <c r="O797" s="2">
        <v>43618</v>
      </c>
      <c r="P797">
        <v>2</v>
      </c>
      <c r="Q797">
        <v>2</v>
      </c>
      <c r="R797" t="s">
        <v>1558</v>
      </c>
      <c r="S797" t="s">
        <v>1558</v>
      </c>
      <c r="T797">
        <v>4</v>
      </c>
      <c r="U797">
        <v>2</v>
      </c>
    </row>
    <row r="798" spans="1:21" x14ac:dyDescent="0.3">
      <c r="A798">
        <v>10797</v>
      </c>
      <c r="B798" t="s">
        <v>816</v>
      </c>
      <c r="C798">
        <v>37</v>
      </c>
      <c r="D798" t="s">
        <v>1521</v>
      </c>
      <c r="E798" t="s">
        <v>1525</v>
      </c>
      <c r="F798" t="str" cm="1">
        <f t="array" ref="F798">_xlfn.IFS(
E798="Delhi","Delhi",
E798="Ahmedabad","Gujarat",
OR(E798="Mumbai",E798="Pune"),"Maharashtra",
E798="Chennai","Tamil Nadu",
E798="Hyderabad","Telangana",
E798="Kolkata","West Bengal",
E798="Bengaluru","Karnataka"
)</f>
        <v>West Bengal</v>
      </c>
      <c r="G798" t="s">
        <v>1532</v>
      </c>
      <c r="H798" t="s">
        <v>1548</v>
      </c>
      <c r="I798" t="s">
        <v>1553</v>
      </c>
      <c r="J798" t="s">
        <v>1556</v>
      </c>
      <c r="K798">
        <v>174563</v>
      </c>
      <c r="L798">
        <v>1</v>
      </c>
      <c r="M798">
        <v>9</v>
      </c>
      <c r="N798">
        <v>12</v>
      </c>
      <c r="O798" s="2">
        <v>43142</v>
      </c>
      <c r="P798">
        <v>4</v>
      </c>
      <c r="Q798">
        <v>3</v>
      </c>
      <c r="R798" t="s">
        <v>1558</v>
      </c>
      <c r="S798" t="s">
        <v>1557</v>
      </c>
      <c r="T798">
        <v>4</v>
      </c>
      <c r="U798">
        <v>1</v>
      </c>
    </row>
    <row r="799" spans="1:21" x14ac:dyDescent="0.3">
      <c r="A799">
        <v>10798</v>
      </c>
      <c r="B799" t="s">
        <v>817</v>
      </c>
      <c r="C799">
        <v>49</v>
      </c>
      <c r="D799" t="s">
        <v>1520</v>
      </c>
      <c r="E799" t="s">
        <v>1526</v>
      </c>
      <c r="F799" t="str" cm="1">
        <f t="array" ref="F799">_xlfn.IFS(
E799="Delhi","Delhi",
E799="Ahmedabad","Gujarat",
OR(E799="Mumbai",E799="Pune"),"Maharashtra",
E799="Chennai","Tamil Nadu",
E799="Hyderabad","Telangana",
E799="Kolkata","West Bengal",
E799="Bengaluru","Karnataka"
)</f>
        <v>Maharashtra</v>
      </c>
      <c r="G799" t="s">
        <v>1534</v>
      </c>
      <c r="H799" t="s">
        <v>1540</v>
      </c>
      <c r="I799" t="s">
        <v>1551</v>
      </c>
      <c r="J799" t="s">
        <v>1555</v>
      </c>
      <c r="K799">
        <v>83451</v>
      </c>
      <c r="L799">
        <v>2</v>
      </c>
      <c r="M799">
        <v>2</v>
      </c>
      <c r="N799">
        <v>3</v>
      </c>
      <c r="O799" s="2">
        <v>41853</v>
      </c>
      <c r="P799">
        <v>2</v>
      </c>
      <c r="Q799">
        <v>3</v>
      </c>
      <c r="R799" t="s">
        <v>1557</v>
      </c>
      <c r="S799" t="s">
        <v>1558</v>
      </c>
      <c r="T799">
        <v>5</v>
      </c>
      <c r="U799">
        <v>4</v>
      </c>
    </row>
    <row r="800" spans="1:21" x14ac:dyDescent="0.3">
      <c r="A800">
        <v>10799</v>
      </c>
      <c r="B800" t="s">
        <v>818</v>
      </c>
      <c r="C800">
        <v>39</v>
      </c>
      <c r="D800" t="s">
        <v>1521</v>
      </c>
      <c r="E800" t="s">
        <v>1527</v>
      </c>
      <c r="F800" t="str" cm="1">
        <f t="array" ref="F800">_xlfn.IFS(
E800="Delhi","Delhi",
E800="Ahmedabad","Gujarat",
OR(E800="Mumbai",E800="Pune"),"Maharashtra",
E800="Chennai","Tamil Nadu",
E800="Hyderabad","Telangana",
E800="Kolkata","West Bengal",
E800="Bengaluru","Karnataka"
)</f>
        <v>Karnataka</v>
      </c>
      <c r="G800" t="s">
        <v>1533</v>
      </c>
      <c r="H800" t="s">
        <v>1538</v>
      </c>
      <c r="I800" t="s">
        <v>1550</v>
      </c>
      <c r="J800" t="s">
        <v>1555</v>
      </c>
      <c r="K800">
        <v>174450</v>
      </c>
      <c r="L800">
        <v>3</v>
      </c>
      <c r="M800">
        <v>8</v>
      </c>
      <c r="N800">
        <v>9</v>
      </c>
      <c r="O800" s="2">
        <v>41887</v>
      </c>
      <c r="P800">
        <v>2</v>
      </c>
      <c r="Q800">
        <v>2</v>
      </c>
      <c r="R800" t="s">
        <v>1558</v>
      </c>
      <c r="S800" t="s">
        <v>1558</v>
      </c>
      <c r="T800">
        <v>4</v>
      </c>
      <c r="U800">
        <v>1</v>
      </c>
    </row>
    <row r="801" spans="1:21" x14ac:dyDescent="0.3">
      <c r="A801">
        <v>10800</v>
      </c>
      <c r="B801" t="s">
        <v>819</v>
      </c>
      <c r="C801">
        <v>27</v>
      </c>
      <c r="D801" t="s">
        <v>1520</v>
      </c>
      <c r="E801" t="s">
        <v>1526</v>
      </c>
      <c r="F801" t="str" cm="1">
        <f t="array" ref="F801">_xlfn.IFS(
E801="Delhi","Delhi",
E801="Ahmedabad","Gujarat",
OR(E801="Mumbai",E801="Pune"),"Maharashtra",
E801="Chennai","Tamil Nadu",
E801="Hyderabad","Telangana",
E801="Kolkata","West Bengal",
E801="Bengaluru","Karnataka"
)</f>
        <v>Maharashtra</v>
      </c>
      <c r="G801" t="s">
        <v>1534</v>
      </c>
      <c r="H801" t="s">
        <v>1544</v>
      </c>
      <c r="I801" t="s">
        <v>1551</v>
      </c>
      <c r="J801" t="s">
        <v>1556</v>
      </c>
      <c r="K801">
        <v>84937</v>
      </c>
      <c r="L801">
        <v>4</v>
      </c>
      <c r="M801">
        <v>0</v>
      </c>
      <c r="N801">
        <v>6</v>
      </c>
      <c r="O801" s="2">
        <v>42420</v>
      </c>
      <c r="P801">
        <v>3</v>
      </c>
      <c r="Q801">
        <v>4</v>
      </c>
      <c r="R801" t="s">
        <v>1557</v>
      </c>
      <c r="S801" t="s">
        <v>1558</v>
      </c>
      <c r="T801">
        <v>5</v>
      </c>
      <c r="U801">
        <v>2</v>
      </c>
    </row>
    <row r="802" spans="1:21" x14ac:dyDescent="0.3">
      <c r="A802">
        <v>10801</v>
      </c>
      <c r="B802" t="s">
        <v>820</v>
      </c>
      <c r="C802">
        <v>23</v>
      </c>
      <c r="D802" t="s">
        <v>1520</v>
      </c>
      <c r="E802" t="s">
        <v>1523</v>
      </c>
      <c r="F802" t="str" cm="1">
        <f t="array" ref="F802">_xlfn.IFS(
E802="Delhi","Delhi",
E802="Ahmedabad","Gujarat",
OR(E802="Mumbai",E802="Pune"),"Maharashtra",
E802="Chennai","Tamil Nadu",
E802="Hyderabad","Telangana",
E802="Kolkata","West Bengal",
E802="Bengaluru","Karnataka"
)</f>
        <v>Tamil Nadu</v>
      </c>
      <c r="G802" t="s">
        <v>1534</v>
      </c>
      <c r="H802" t="s">
        <v>1539</v>
      </c>
      <c r="I802" t="s">
        <v>1552</v>
      </c>
      <c r="J802" t="s">
        <v>1554</v>
      </c>
      <c r="K802">
        <v>80163</v>
      </c>
      <c r="L802">
        <v>2</v>
      </c>
      <c r="M802">
        <v>5</v>
      </c>
      <c r="N802">
        <v>5</v>
      </c>
      <c r="O802" s="2">
        <v>41267</v>
      </c>
      <c r="P802">
        <v>4</v>
      </c>
      <c r="Q802">
        <v>2</v>
      </c>
      <c r="R802" t="s">
        <v>1558</v>
      </c>
      <c r="S802" t="s">
        <v>1558</v>
      </c>
      <c r="T802">
        <v>5</v>
      </c>
      <c r="U802">
        <v>1</v>
      </c>
    </row>
    <row r="803" spans="1:21" x14ac:dyDescent="0.3">
      <c r="A803">
        <v>10802</v>
      </c>
      <c r="B803" t="s">
        <v>821</v>
      </c>
      <c r="C803">
        <v>30</v>
      </c>
      <c r="D803" t="s">
        <v>1521</v>
      </c>
      <c r="E803" t="s">
        <v>1529</v>
      </c>
      <c r="F803" t="str" cm="1">
        <f t="array" ref="F803">_xlfn.IFS(
E803="Delhi","Delhi",
E803="Ahmedabad","Gujarat",
OR(E803="Mumbai",E803="Pune"),"Maharashtra",
E803="Chennai","Tamil Nadu",
E803="Hyderabad","Telangana",
E803="Kolkata","West Bengal",
E803="Bengaluru","Karnataka"
)</f>
        <v>Gujarat</v>
      </c>
      <c r="G803" t="s">
        <v>1534</v>
      </c>
      <c r="H803" t="s">
        <v>1544</v>
      </c>
      <c r="I803" t="s">
        <v>1550</v>
      </c>
      <c r="J803" t="s">
        <v>1556</v>
      </c>
      <c r="K803">
        <v>157538</v>
      </c>
      <c r="L803">
        <v>0</v>
      </c>
      <c r="M803">
        <v>1</v>
      </c>
      <c r="N803">
        <v>4</v>
      </c>
      <c r="O803" s="2">
        <v>42416</v>
      </c>
      <c r="P803">
        <v>2</v>
      </c>
      <c r="Q803">
        <v>5</v>
      </c>
      <c r="R803" t="s">
        <v>1558</v>
      </c>
      <c r="S803" t="s">
        <v>1558</v>
      </c>
      <c r="T803">
        <v>4</v>
      </c>
      <c r="U803">
        <v>3</v>
      </c>
    </row>
    <row r="804" spans="1:21" x14ac:dyDescent="0.3">
      <c r="A804">
        <v>10803</v>
      </c>
      <c r="B804" t="s">
        <v>822</v>
      </c>
      <c r="C804">
        <v>30</v>
      </c>
      <c r="D804" t="s">
        <v>1521</v>
      </c>
      <c r="E804" t="s">
        <v>1528</v>
      </c>
      <c r="F804" t="str" cm="1">
        <f t="array" ref="F804">_xlfn.IFS(
E804="Delhi","Delhi",
E804="Ahmedabad","Gujarat",
OR(E804="Mumbai",E804="Pune"),"Maharashtra",
E804="Chennai","Tamil Nadu",
E804="Hyderabad","Telangana",
E804="Kolkata","West Bengal",
E804="Bengaluru","Karnataka"
)</f>
        <v>Delhi</v>
      </c>
      <c r="G804" t="s">
        <v>1532</v>
      </c>
      <c r="H804" t="s">
        <v>1549</v>
      </c>
      <c r="I804" t="s">
        <v>1552</v>
      </c>
      <c r="J804" t="s">
        <v>1556</v>
      </c>
      <c r="K804">
        <v>39867</v>
      </c>
      <c r="L804">
        <v>0</v>
      </c>
      <c r="M804">
        <v>1</v>
      </c>
      <c r="N804">
        <v>2</v>
      </c>
      <c r="O804" s="2">
        <v>44267</v>
      </c>
      <c r="P804">
        <v>2</v>
      </c>
      <c r="Q804">
        <v>1</v>
      </c>
      <c r="R804" t="s">
        <v>1558</v>
      </c>
      <c r="S804" t="s">
        <v>1557</v>
      </c>
      <c r="T804">
        <v>5</v>
      </c>
      <c r="U804">
        <v>2</v>
      </c>
    </row>
    <row r="805" spans="1:21" x14ac:dyDescent="0.3">
      <c r="A805">
        <v>10804</v>
      </c>
      <c r="B805" t="s">
        <v>823</v>
      </c>
      <c r="C805">
        <v>21</v>
      </c>
      <c r="D805" t="s">
        <v>1520</v>
      </c>
      <c r="E805" t="s">
        <v>1529</v>
      </c>
      <c r="F805" t="str" cm="1">
        <f t="array" ref="F805">_xlfn.IFS(
E805="Delhi","Delhi",
E805="Ahmedabad","Gujarat",
OR(E805="Mumbai",E805="Pune"),"Maharashtra",
E805="Chennai","Tamil Nadu",
E805="Hyderabad","Telangana",
E805="Kolkata","West Bengal",
E805="Bengaluru","Karnataka"
)</f>
        <v>Gujarat</v>
      </c>
      <c r="G805" t="s">
        <v>1530</v>
      </c>
      <c r="H805" t="s">
        <v>1547</v>
      </c>
      <c r="I805" t="s">
        <v>1553</v>
      </c>
      <c r="J805" t="s">
        <v>1556</v>
      </c>
      <c r="K805">
        <v>126587</v>
      </c>
      <c r="L805">
        <v>4</v>
      </c>
      <c r="M805">
        <v>0</v>
      </c>
      <c r="N805">
        <v>3</v>
      </c>
      <c r="O805" s="2">
        <v>41197</v>
      </c>
      <c r="P805">
        <v>4</v>
      </c>
      <c r="Q805">
        <v>4</v>
      </c>
      <c r="R805" t="s">
        <v>1558</v>
      </c>
      <c r="S805" t="s">
        <v>1557</v>
      </c>
      <c r="T805">
        <v>5</v>
      </c>
      <c r="U805">
        <v>2</v>
      </c>
    </row>
    <row r="806" spans="1:21" x14ac:dyDescent="0.3">
      <c r="A806">
        <v>10805</v>
      </c>
      <c r="B806" t="s">
        <v>824</v>
      </c>
      <c r="C806">
        <v>37</v>
      </c>
      <c r="D806" t="s">
        <v>1521</v>
      </c>
      <c r="E806" t="s">
        <v>1528</v>
      </c>
      <c r="F806" t="str" cm="1">
        <f t="array" ref="F806">_xlfn.IFS(
E806="Delhi","Delhi",
E806="Ahmedabad","Gujarat",
OR(E806="Mumbai",E806="Pune"),"Maharashtra",
E806="Chennai","Tamil Nadu",
E806="Hyderabad","Telangana",
E806="Kolkata","West Bengal",
E806="Bengaluru","Karnataka"
)</f>
        <v>Delhi</v>
      </c>
      <c r="G806" t="s">
        <v>1534</v>
      </c>
      <c r="H806" t="s">
        <v>1539</v>
      </c>
      <c r="I806" t="s">
        <v>1552</v>
      </c>
      <c r="J806" t="s">
        <v>1555</v>
      </c>
      <c r="K806">
        <v>144271</v>
      </c>
      <c r="L806">
        <v>1</v>
      </c>
      <c r="M806">
        <v>15</v>
      </c>
      <c r="N806">
        <v>17</v>
      </c>
      <c r="O806" s="2">
        <v>44629</v>
      </c>
      <c r="P806">
        <v>4</v>
      </c>
      <c r="Q806">
        <v>3</v>
      </c>
      <c r="R806" t="s">
        <v>1558</v>
      </c>
      <c r="S806" t="s">
        <v>1558</v>
      </c>
      <c r="T806">
        <v>1</v>
      </c>
      <c r="U806">
        <v>3</v>
      </c>
    </row>
    <row r="807" spans="1:21" x14ac:dyDescent="0.3">
      <c r="A807">
        <v>10806</v>
      </c>
      <c r="B807" t="s">
        <v>825</v>
      </c>
      <c r="C807">
        <v>40</v>
      </c>
      <c r="D807" t="s">
        <v>1520</v>
      </c>
      <c r="E807" t="s">
        <v>1528</v>
      </c>
      <c r="F807" t="str" cm="1">
        <f t="array" ref="F807">_xlfn.IFS(
E807="Delhi","Delhi",
E807="Ahmedabad","Gujarat",
OR(E807="Mumbai",E807="Pune"),"Maharashtra",
E807="Chennai","Tamil Nadu",
E807="Hyderabad","Telangana",
E807="Kolkata","West Bengal",
E807="Bengaluru","Karnataka"
)</f>
        <v>Delhi</v>
      </c>
      <c r="G807" t="s">
        <v>1530</v>
      </c>
      <c r="H807" t="s">
        <v>1547</v>
      </c>
      <c r="I807" t="s">
        <v>1552</v>
      </c>
      <c r="J807" t="s">
        <v>1554</v>
      </c>
      <c r="K807">
        <v>36155</v>
      </c>
      <c r="L807">
        <v>3</v>
      </c>
      <c r="M807">
        <v>14</v>
      </c>
      <c r="N807">
        <v>20</v>
      </c>
      <c r="O807" s="2">
        <v>45344</v>
      </c>
      <c r="P807">
        <v>4</v>
      </c>
      <c r="Q807">
        <v>4</v>
      </c>
      <c r="R807" t="s">
        <v>1558</v>
      </c>
      <c r="S807" t="s">
        <v>1558</v>
      </c>
      <c r="T807">
        <v>3</v>
      </c>
      <c r="U807">
        <v>4</v>
      </c>
    </row>
    <row r="808" spans="1:21" x14ac:dyDescent="0.3">
      <c r="A808">
        <v>10807</v>
      </c>
      <c r="B808" t="s">
        <v>826</v>
      </c>
      <c r="C808">
        <v>50</v>
      </c>
      <c r="D808" t="s">
        <v>1521</v>
      </c>
      <c r="E808" t="s">
        <v>1527</v>
      </c>
      <c r="F808" t="str" cm="1">
        <f t="array" ref="F808">_xlfn.IFS(
E808="Delhi","Delhi",
E808="Ahmedabad","Gujarat",
OR(E808="Mumbai",E808="Pune"),"Maharashtra",
E808="Chennai","Tamil Nadu",
E808="Hyderabad","Telangana",
E808="Kolkata","West Bengal",
E808="Bengaluru","Karnataka"
)</f>
        <v>Karnataka</v>
      </c>
      <c r="G808" t="s">
        <v>1534</v>
      </c>
      <c r="H808" t="s">
        <v>1544</v>
      </c>
      <c r="I808" t="s">
        <v>1551</v>
      </c>
      <c r="J808" t="s">
        <v>1555</v>
      </c>
      <c r="K808">
        <v>113552</v>
      </c>
      <c r="L808">
        <v>1</v>
      </c>
      <c r="M808">
        <v>10</v>
      </c>
      <c r="N808">
        <v>16</v>
      </c>
      <c r="O808" s="2">
        <v>41999</v>
      </c>
      <c r="P808">
        <v>3</v>
      </c>
      <c r="Q808">
        <v>4</v>
      </c>
      <c r="R808" t="s">
        <v>1558</v>
      </c>
      <c r="S808" t="s">
        <v>1558</v>
      </c>
      <c r="T808">
        <v>4</v>
      </c>
      <c r="U808">
        <v>4</v>
      </c>
    </row>
    <row r="809" spans="1:21" x14ac:dyDescent="0.3">
      <c r="A809">
        <v>10808</v>
      </c>
      <c r="B809" t="s">
        <v>827</v>
      </c>
      <c r="C809">
        <v>40</v>
      </c>
      <c r="D809" t="s">
        <v>1520</v>
      </c>
      <c r="E809" t="s">
        <v>1525</v>
      </c>
      <c r="F809" t="str" cm="1">
        <f t="array" ref="F809">_xlfn.IFS(
E809="Delhi","Delhi",
E809="Ahmedabad","Gujarat",
OR(E809="Mumbai",E809="Pune"),"Maharashtra",
E809="Chennai","Tamil Nadu",
E809="Hyderabad","Telangana",
E809="Kolkata","West Bengal",
E809="Bengaluru","Karnataka"
)</f>
        <v>West Bengal</v>
      </c>
      <c r="G809" t="s">
        <v>1533</v>
      </c>
      <c r="H809" t="s">
        <v>1538</v>
      </c>
      <c r="I809" t="s">
        <v>1550</v>
      </c>
      <c r="J809" t="s">
        <v>1554</v>
      </c>
      <c r="K809">
        <v>127977</v>
      </c>
      <c r="L809">
        <v>1</v>
      </c>
      <c r="M809">
        <v>4</v>
      </c>
      <c r="N809">
        <v>11</v>
      </c>
      <c r="O809" s="2">
        <v>41799</v>
      </c>
      <c r="P809">
        <v>3</v>
      </c>
      <c r="Q809">
        <v>5</v>
      </c>
      <c r="R809" t="s">
        <v>1558</v>
      </c>
      <c r="S809" t="s">
        <v>1558</v>
      </c>
      <c r="T809">
        <v>1</v>
      </c>
      <c r="U809">
        <v>4</v>
      </c>
    </row>
    <row r="810" spans="1:21" x14ac:dyDescent="0.3">
      <c r="A810">
        <v>10809</v>
      </c>
      <c r="B810" t="s">
        <v>828</v>
      </c>
      <c r="C810">
        <v>32</v>
      </c>
      <c r="D810" t="s">
        <v>1521</v>
      </c>
      <c r="E810" t="s">
        <v>1528</v>
      </c>
      <c r="F810" t="str" cm="1">
        <f t="array" ref="F810">_xlfn.IFS(
E810="Delhi","Delhi",
E810="Ahmedabad","Gujarat",
OR(E810="Mumbai",E810="Pune"),"Maharashtra",
E810="Chennai","Tamil Nadu",
E810="Hyderabad","Telangana",
E810="Kolkata","West Bengal",
E810="Bengaluru","Karnataka"
)</f>
        <v>Delhi</v>
      </c>
      <c r="G810" t="s">
        <v>1532</v>
      </c>
      <c r="H810" t="s">
        <v>1537</v>
      </c>
      <c r="I810" t="s">
        <v>1553</v>
      </c>
      <c r="J810" t="s">
        <v>1555</v>
      </c>
      <c r="K810">
        <v>31248</v>
      </c>
      <c r="L810">
        <v>1</v>
      </c>
      <c r="M810">
        <v>11</v>
      </c>
      <c r="N810">
        <v>14</v>
      </c>
      <c r="O810" s="2">
        <v>44070</v>
      </c>
      <c r="P810">
        <v>2</v>
      </c>
      <c r="Q810">
        <v>4</v>
      </c>
      <c r="R810" t="s">
        <v>1558</v>
      </c>
      <c r="S810" t="s">
        <v>1558</v>
      </c>
      <c r="T810">
        <v>2</v>
      </c>
      <c r="U810">
        <v>4</v>
      </c>
    </row>
    <row r="811" spans="1:21" x14ac:dyDescent="0.3">
      <c r="A811">
        <v>10810</v>
      </c>
      <c r="B811" t="s">
        <v>829</v>
      </c>
      <c r="C811">
        <v>29</v>
      </c>
      <c r="D811" t="s">
        <v>1521</v>
      </c>
      <c r="E811" t="s">
        <v>1526</v>
      </c>
      <c r="F811" t="str" cm="1">
        <f t="array" ref="F811">_xlfn.IFS(
E811="Delhi","Delhi",
E811="Ahmedabad","Gujarat",
OR(E811="Mumbai",E811="Pune"),"Maharashtra",
E811="Chennai","Tamil Nadu",
E811="Hyderabad","Telangana",
E811="Kolkata","West Bengal",
E811="Bengaluru","Karnataka"
)</f>
        <v>Maharashtra</v>
      </c>
      <c r="G811" t="s">
        <v>1531</v>
      </c>
      <c r="H811" t="s">
        <v>1541</v>
      </c>
      <c r="I811" t="s">
        <v>1550</v>
      </c>
      <c r="J811" t="s">
        <v>1554</v>
      </c>
      <c r="K811">
        <v>107893</v>
      </c>
      <c r="L811">
        <v>0</v>
      </c>
      <c r="M811">
        <v>9</v>
      </c>
      <c r="N811">
        <v>11</v>
      </c>
      <c r="O811" s="2">
        <v>41198</v>
      </c>
      <c r="P811">
        <v>3</v>
      </c>
      <c r="Q811">
        <v>1</v>
      </c>
      <c r="R811" t="s">
        <v>1558</v>
      </c>
      <c r="S811" t="s">
        <v>1558</v>
      </c>
      <c r="T811">
        <v>2</v>
      </c>
      <c r="U811">
        <v>3</v>
      </c>
    </row>
    <row r="812" spans="1:21" x14ac:dyDescent="0.3">
      <c r="A812">
        <v>10811</v>
      </c>
      <c r="B812" t="s">
        <v>830</v>
      </c>
      <c r="C812">
        <v>30</v>
      </c>
      <c r="D812" t="s">
        <v>1520</v>
      </c>
      <c r="E812" t="s">
        <v>1529</v>
      </c>
      <c r="F812" t="str" cm="1">
        <f t="array" ref="F812">_xlfn.IFS(
E812="Delhi","Delhi",
E812="Ahmedabad","Gujarat",
OR(E812="Mumbai",E812="Pune"),"Maharashtra",
E812="Chennai","Tamil Nadu",
E812="Hyderabad","Telangana",
E812="Kolkata","West Bengal",
E812="Bengaluru","Karnataka"
)</f>
        <v>Gujarat</v>
      </c>
      <c r="G812" t="s">
        <v>1531</v>
      </c>
      <c r="H812" t="s">
        <v>1541</v>
      </c>
      <c r="I812" t="s">
        <v>1552</v>
      </c>
      <c r="J812" t="s">
        <v>1555</v>
      </c>
      <c r="K812">
        <v>105625</v>
      </c>
      <c r="L812">
        <v>1</v>
      </c>
      <c r="M812">
        <v>1</v>
      </c>
      <c r="N812">
        <v>6</v>
      </c>
      <c r="O812" s="2">
        <v>43493</v>
      </c>
      <c r="P812">
        <v>3</v>
      </c>
      <c r="Q812">
        <v>3</v>
      </c>
      <c r="R812" t="s">
        <v>1558</v>
      </c>
      <c r="S812" t="s">
        <v>1558</v>
      </c>
      <c r="T812">
        <v>0</v>
      </c>
      <c r="U812">
        <v>2</v>
      </c>
    </row>
    <row r="813" spans="1:21" x14ac:dyDescent="0.3">
      <c r="A813">
        <v>10812</v>
      </c>
      <c r="B813" t="s">
        <v>831</v>
      </c>
      <c r="C813">
        <v>47</v>
      </c>
      <c r="D813" t="s">
        <v>1520</v>
      </c>
      <c r="E813" t="s">
        <v>1524</v>
      </c>
      <c r="F813" t="str" cm="1">
        <f t="array" ref="F813">_xlfn.IFS(
E813="Delhi","Delhi",
E813="Ahmedabad","Gujarat",
OR(E813="Mumbai",E813="Pune"),"Maharashtra",
E813="Chennai","Tamil Nadu",
E813="Hyderabad","Telangana",
E813="Kolkata","West Bengal",
E813="Bengaluru","Karnataka"
)</f>
        <v>Telangana</v>
      </c>
      <c r="G813" t="s">
        <v>1531</v>
      </c>
      <c r="H813" t="s">
        <v>1542</v>
      </c>
      <c r="I813" t="s">
        <v>1551</v>
      </c>
      <c r="J813" t="s">
        <v>1554</v>
      </c>
      <c r="K813">
        <v>164540</v>
      </c>
      <c r="L813">
        <v>1</v>
      </c>
      <c r="M813">
        <v>19</v>
      </c>
      <c r="N813">
        <v>25</v>
      </c>
      <c r="O813" s="2">
        <v>42205</v>
      </c>
      <c r="P813">
        <v>4</v>
      </c>
      <c r="Q813">
        <v>1</v>
      </c>
      <c r="R813" t="s">
        <v>1558</v>
      </c>
      <c r="S813" t="s">
        <v>1558</v>
      </c>
      <c r="T813">
        <v>6</v>
      </c>
      <c r="U813">
        <v>1</v>
      </c>
    </row>
    <row r="814" spans="1:21" x14ac:dyDescent="0.3">
      <c r="A814">
        <v>10813</v>
      </c>
      <c r="B814" t="s">
        <v>832</v>
      </c>
      <c r="C814">
        <v>51</v>
      </c>
      <c r="D814" t="s">
        <v>1521</v>
      </c>
      <c r="E814" t="s">
        <v>1528</v>
      </c>
      <c r="F814" t="str" cm="1">
        <f t="array" ref="F814">_xlfn.IFS(
E814="Delhi","Delhi",
E814="Ahmedabad","Gujarat",
OR(E814="Mumbai",E814="Pune"),"Maharashtra",
E814="Chennai","Tamil Nadu",
E814="Hyderabad","Telangana",
E814="Kolkata","West Bengal",
E814="Bengaluru","Karnataka"
)</f>
        <v>Delhi</v>
      </c>
      <c r="G814" t="s">
        <v>1531</v>
      </c>
      <c r="H814" t="s">
        <v>1536</v>
      </c>
      <c r="I814" t="s">
        <v>1553</v>
      </c>
      <c r="J814" t="s">
        <v>1554</v>
      </c>
      <c r="K814">
        <v>150011</v>
      </c>
      <c r="L814">
        <v>3</v>
      </c>
      <c r="M814">
        <v>5</v>
      </c>
      <c r="N814">
        <v>5</v>
      </c>
      <c r="O814" s="2">
        <v>43877</v>
      </c>
      <c r="P814">
        <v>3</v>
      </c>
      <c r="Q814">
        <v>3</v>
      </c>
      <c r="R814" t="s">
        <v>1558</v>
      </c>
      <c r="S814" t="s">
        <v>1558</v>
      </c>
      <c r="T814">
        <v>0</v>
      </c>
      <c r="U814">
        <v>3</v>
      </c>
    </row>
    <row r="815" spans="1:21" x14ac:dyDescent="0.3">
      <c r="A815">
        <v>10814</v>
      </c>
      <c r="B815" t="s">
        <v>833</v>
      </c>
      <c r="C815">
        <v>29</v>
      </c>
      <c r="D815" t="s">
        <v>1521</v>
      </c>
      <c r="E815" t="s">
        <v>1526</v>
      </c>
      <c r="F815" t="str" cm="1">
        <f t="array" ref="F815">_xlfn.IFS(
E815="Delhi","Delhi",
E815="Ahmedabad","Gujarat",
OR(E815="Mumbai",E815="Pune"),"Maharashtra",
E815="Chennai","Tamil Nadu",
E815="Hyderabad","Telangana",
E815="Kolkata","West Bengal",
E815="Bengaluru","Karnataka"
)</f>
        <v>Maharashtra</v>
      </c>
      <c r="G815" t="s">
        <v>1530</v>
      </c>
      <c r="H815" t="s">
        <v>1535</v>
      </c>
      <c r="I815" t="s">
        <v>1552</v>
      </c>
      <c r="J815" t="s">
        <v>1555</v>
      </c>
      <c r="K815">
        <v>128184</v>
      </c>
      <c r="L815">
        <v>3</v>
      </c>
      <c r="M815">
        <v>2</v>
      </c>
      <c r="N815">
        <v>3</v>
      </c>
      <c r="O815" s="2">
        <v>42523</v>
      </c>
      <c r="P815">
        <v>1</v>
      </c>
      <c r="Q815">
        <v>5</v>
      </c>
      <c r="R815" t="s">
        <v>1558</v>
      </c>
      <c r="S815" t="s">
        <v>1558</v>
      </c>
      <c r="T815">
        <v>4</v>
      </c>
      <c r="U815">
        <v>4</v>
      </c>
    </row>
    <row r="816" spans="1:21" x14ac:dyDescent="0.3">
      <c r="A816">
        <v>10815</v>
      </c>
      <c r="B816" t="s">
        <v>834</v>
      </c>
      <c r="C816">
        <v>37</v>
      </c>
      <c r="D816" t="s">
        <v>1520</v>
      </c>
      <c r="E816" t="s">
        <v>1522</v>
      </c>
      <c r="F816" t="str" cm="1">
        <f t="array" ref="F816">_xlfn.IFS(
E816="Delhi","Delhi",
E816="Ahmedabad","Gujarat",
OR(E816="Mumbai",E816="Pune"),"Maharashtra",
E816="Chennai","Tamil Nadu",
E816="Hyderabad","Telangana",
E816="Kolkata","West Bengal",
E816="Bengaluru","Karnataka"
)</f>
        <v>Maharashtra</v>
      </c>
      <c r="G816" t="s">
        <v>1531</v>
      </c>
      <c r="H816" t="s">
        <v>1536</v>
      </c>
      <c r="I816" t="s">
        <v>1551</v>
      </c>
      <c r="J816" t="s">
        <v>1555</v>
      </c>
      <c r="K816">
        <v>159590</v>
      </c>
      <c r="L816">
        <v>2</v>
      </c>
      <c r="M816">
        <v>8</v>
      </c>
      <c r="N816">
        <v>16</v>
      </c>
      <c r="O816" s="2">
        <v>41101</v>
      </c>
      <c r="P816">
        <v>3</v>
      </c>
      <c r="Q816">
        <v>4</v>
      </c>
      <c r="R816" t="s">
        <v>1558</v>
      </c>
      <c r="S816" t="s">
        <v>1558</v>
      </c>
      <c r="T816">
        <v>3</v>
      </c>
      <c r="U816">
        <v>3</v>
      </c>
    </row>
    <row r="817" spans="1:21" x14ac:dyDescent="0.3">
      <c r="A817">
        <v>10816</v>
      </c>
      <c r="B817" t="s">
        <v>835</v>
      </c>
      <c r="C817">
        <v>50</v>
      </c>
      <c r="D817" t="s">
        <v>1520</v>
      </c>
      <c r="E817" t="s">
        <v>1522</v>
      </c>
      <c r="F817" t="str" cm="1">
        <f t="array" ref="F817">_xlfn.IFS(
E817="Delhi","Delhi",
E817="Ahmedabad","Gujarat",
OR(E817="Mumbai",E817="Pune"),"Maharashtra",
E817="Chennai","Tamil Nadu",
E817="Hyderabad","Telangana",
E817="Kolkata","West Bengal",
E817="Bengaluru","Karnataka"
)</f>
        <v>Maharashtra</v>
      </c>
      <c r="G817" t="s">
        <v>1530</v>
      </c>
      <c r="H817" t="s">
        <v>1547</v>
      </c>
      <c r="I817" t="s">
        <v>1550</v>
      </c>
      <c r="J817" t="s">
        <v>1556</v>
      </c>
      <c r="K817">
        <v>112272</v>
      </c>
      <c r="L817">
        <v>3</v>
      </c>
      <c r="M817">
        <v>17</v>
      </c>
      <c r="N817">
        <v>17</v>
      </c>
      <c r="O817" s="2">
        <v>41979</v>
      </c>
      <c r="P817">
        <v>2</v>
      </c>
      <c r="Q817">
        <v>4</v>
      </c>
      <c r="R817" t="s">
        <v>1558</v>
      </c>
      <c r="S817" t="s">
        <v>1558</v>
      </c>
      <c r="T817">
        <v>3</v>
      </c>
      <c r="U817">
        <v>4</v>
      </c>
    </row>
    <row r="818" spans="1:21" x14ac:dyDescent="0.3">
      <c r="A818">
        <v>10817</v>
      </c>
      <c r="B818" t="s">
        <v>836</v>
      </c>
      <c r="C818">
        <v>38</v>
      </c>
      <c r="D818" t="s">
        <v>1521</v>
      </c>
      <c r="E818" t="s">
        <v>1523</v>
      </c>
      <c r="F818" t="str" cm="1">
        <f t="array" ref="F818">_xlfn.IFS(
E818="Delhi","Delhi",
E818="Ahmedabad","Gujarat",
OR(E818="Mumbai",E818="Pune"),"Maharashtra",
E818="Chennai","Tamil Nadu",
E818="Hyderabad","Telangana",
E818="Kolkata","West Bengal",
E818="Bengaluru","Karnataka"
)</f>
        <v>Tamil Nadu</v>
      </c>
      <c r="G818" t="s">
        <v>1530</v>
      </c>
      <c r="H818" t="s">
        <v>1543</v>
      </c>
      <c r="I818" t="s">
        <v>1552</v>
      </c>
      <c r="J818" t="s">
        <v>1555</v>
      </c>
      <c r="K818">
        <v>112984</v>
      </c>
      <c r="L818">
        <v>1</v>
      </c>
      <c r="M818">
        <v>11</v>
      </c>
      <c r="N818">
        <v>19</v>
      </c>
      <c r="O818" s="2">
        <v>44386</v>
      </c>
      <c r="P818">
        <v>4</v>
      </c>
      <c r="Q818">
        <v>3</v>
      </c>
      <c r="R818" t="s">
        <v>1558</v>
      </c>
      <c r="S818" t="s">
        <v>1558</v>
      </c>
      <c r="T818">
        <v>2</v>
      </c>
      <c r="U818">
        <v>1</v>
      </c>
    </row>
    <row r="819" spans="1:21" x14ac:dyDescent="0.3">
      <c r="A819">
        <v>10818</v>
      </c>
      <c r="B819" t="s">
        <v>837</v>
      </c>
      <c r="C819">
        <v>26</v>
      </c>
      <c r="D819" t="s">
        <v>1521</v>
      </c>
      <c r="E819" t="s">
        <v>1526</v>
      </c>
      <c r="F819" t="str" cm="1">
        <f t="array" ref="F819">_xlfn.IFS(
E819="Delhi","Delhi",
E819="Ahmedabad","Gujarat",
OR(E819="Mumbai",E819="Pune"),"Maharashtra",
E819="Chennai","Tamil Nadu",
E819="Hyderabad","Telangana",
E819="Kolkata","West Bengal",
E819="Bengaluru","Karnataka"
)</f>
        <v>Maharashtra</v>
      </c>
      <c r="G819" t="s">
        <v>1534</v>
      </c>
      <c r="H819" t="s">
        <v>1539</v>
      </c>
      <c r="I819" t="s">
        <v>1551</v>
      </c>
      <c r="J819" t="s">
        <v>1556</v>
      </c>
      <c r="K819">
        <v>158376</v>
      </c>
      <c r="L819">
        <v>0</v>
      </c>
      <c r="M819">
        <v>1</v>
      </c>
      <c r="N819">
        <v>1</v>
      </c>
      <c r="O819" s="2">
        <v>41961</v>
      </c>
      <c r="P819">
        <v>2</v>
      </c>
      <c r="Q819">
        <v>5</v>
      </c>
      <c r="R819" t="s">
        <v>1558</v>
      </c>
      <c r="S819" t="s">
        <v>1557</v>
      </c>
      <c r="T819">
        <v>6</v>
      </c>
      <c r="U819">
        <v>2</v>
      </c>
    </row>
    <row r="820" spans="1:21" x14ac:dyDescent="0.3">
      <c r="A820">
        <v>10819</v>
      </c>
      <c r="B820" t="s">
        <v>838</v>
      </c>
      <c r="C820">
        <v>21</v>
      </c>
      <c r="D820" t="s">
        <v>1520</v>
      </c>
      <c r="E820" t="s">
        <v>1526</v>
      </c>
      <c r="F820" t="str" cm="1">
        <f t="array" ref="F820">_xlfn.IFS(
E820="Delhi","Delhi",
E820="Ahmedabad","Gujarat",
OR(E820="Mumbai",E820="Pune"),"Maharashtra",
E820="Chennai","Tamil Nadu",
E820="Hyderabad","Telangana",
E820="Kolkata","West Bengal",
E820="Bengaluru","Karnataka"
)</f>
        <v>Maharashtra</v>
      </c>
      <c r="G820" t="s">
        <v>1530</v>
      </c>
      <c r="H820" t="s">
        <v>1535</v>
      </c>
      <c r="I820" t="s">
        <v>1550</v>
      </c>
      <c r="J820" t="s">
        <v>1554</v>
      </c>
      <c r="K820">
        <v>114426</v>
      </c>
      <c r="L820">
        <v>1</v>
      </c>
      <c r="M820">
        <v>0</v>
      </c>
      <c r="N820">
        <v>2</v>
      </c>
      <c r="O820" s="2">
        <v>44683</v>
      </c>
      <c r="P820">
        <v>2</v>
      </c>
      <c r="Q820">
        <v>1</v>
      </c>
      <c r="R820" t="s">
        <v>1558</v>
      </c>
      <c r="S820" t="s">
        <v>1558</v>
      </c>
      <c r="T820">
        <v>1</v>
      </c>
      <c r="U820">
        <v>1</v>
      </c>
    </row>
    <row r="821" spans="1:21" x14ac:dyDescent="0.3">
      <c r="A821">
        <v>10820</v>
      </c>
      <c r="B821" t="s">
        <v>839</v>
      </c>
      <c r="C821">
        <v>48</v>
      </c>
      <c r="D821" t="s">
        <v>1520</v>
      </c>
      <c r="E821" t="s">
        <v>1529</v>
      </c>
      <c r="F821" t="str" cm="1">
        <f t="array" ref="F821">_xlfn.IFS(
E821="Delhi","Delhi",
E821="Ahmedabad","Gujarat",
OR(E821="Mumbai",E821="Pune"),"Maharashtra",
E821="Chennai","Tamil Nadu",
E821="Hyderabad","Telangana",
E821="Kolkata","West Bengal",
E821="Bengaluru","Karnataka"
)</f>
        <v>Gujarat</v>
      </c>
      <c r="G821" t="s">
        <v>1530</v>
      </c>
      <c r="H821" t="s">
        <v>1535</v>
      </c>
      <c r="I821" t="s">
        <v>1551</v>
      </c>
      <c r="J821" t="s">
        <v>1555</v>
      </c>
      <c r="K821">
        <v>80107</v>
      </c>
      <c r="L821">
        <v>3</v>
      </c>
      <c r="M821">
        <v>1</v>
      </c>
      <c r="N821">
        <v>2</v>
      </c>
      <c r="O821" s="2">
        <v>44078</v>
      </c>
      <c r="P821">
        <v>2</v>
      </c>
      <c r="Q821">
        <v>4</v>
      </c>
      <c r="R821" t="s">
        <v>1558</v>
      </c>
      <c r="S821" t="s">
        <v>1558</v>
      </c>
      <c r="T821">
        <v>2</v>
      </c>
      <c r="U821">
        <v>1</v>
      </c>
    </row>
    <row r="822" spans="1:21" x14ac:dyDescent="0.3">
      <c r="A822">
        <v>10821</v>
      </c>
      <c r="B822" t="s">
        <v>840</v>
      </c>
      <c r="C822">
        <v>53</v>
      </c>
      <c r="D822" t="s">
        <v>1520</v>
      </c>
      <c r="E822" t="s">
        <v>1527</v>
      </c>
      <c r="F822" t="str" cm="1">
        <f t="array" ref="F822">_xlfn.IFS(
E822="Delhi","Delhi",
E822="Ahmedabad","Gujarat",
OR(E822="Mumbai",E822="Pune"),"Maharashtra",
E822="Chennai","Tamil Nadu",
E822="Hyderabad","Telangana",
E822="Kolkata","West Bengal",
E822="Bengaluru","Karnataka"
)</f>
        <v>Karnataka</v>
      </c>
      <c r="G822" t="s">
        <v>1534</v>
      </c>
      <c r="H822" t="s">
        <v>1540</v>
      </c>
      <c r="I822" t="s">
        <v>1550</v>
      </c>
      <c r="J822" t="s">
        <v>1555</v>
      </c>
      <c r="K822">
        <v>45855</v>
      </c>
      <c r="L822">
        <v>0</v>
      </c>
      <c r="M822">
        <v>5</v>
      </c>
      <c r="N822">
        <v>8</v>
      </c>
      <c r="O822" s="2">
        <v>43065</v>
      </c>
      <c r="P822">
        <v>2</v>
      </c>
      <c r="Q822">
        <v>2</v>
      </c>
      <c r="R822" t="s">
        <v>1557</v>
      </c>
      <c r="S822" t="s">
        <v>1558</v>
      </c>
      <c r="T822">
        <v>6</v>
      </c>
      <c r="U822">
        <v>3</v>
      </c>
    </row>
    <row r="823" spans="1:21" x14ac:dyDescent="0.3">
      <c r="A823">
        <v>10822</v>
      </c>
      <c r="B823" t="s">
        <v>841</v>
      </c>
      <c r="C823">
        <v>46</v>
      </c>
      <c r="D823" t="s">
        <v>1521</v>
      </c>
      <c r="E823" t="s">
        <v>1527</v>
      </c>
      <c r="F823" t="str" cm="1">
        <f t="array" ref="F823">_xlfn.IFS(
E823="Delhi","Delhi",
E823="Ahmedabad","Gujarat",
OR(E823="Mumbai",E823="Pune"),"Maharashtra",
E823="Chennai","Tamil Nadu",
E823="Hyderabad","Telangana",
E823="Kolkata","West Bengal",
E823="Bengaluru","Karnataka"
)</f>
        <v>Karnataka</v>
      </c>
      <c r="G823" t="s">
        <v>1531</v>
      </c>
      <c r="H823" t="s">
        <v>1542</v>
      </c>
      <c r="I823" t="s">
        <v>1550</v>
      </c>
      <c r="J823" t="s">
        <v>1555</v>
      </c>
      <c r="K823">
        <v>133077</v>
      </c>
      <c r="L823">
        <v>2</v>
      </c>
      <c r="M823">
        <v>16</v>
      </c>
      <c r="N823">
        <v>20</v>
      </c>
      <c r="O823" s="2">
        <v>42696</v>
      </c>
      <c r="P823">
        <v>3</v>
      </c>
      <c r="Q823">
        <v>2</v>
      </c>
      <c r="R823" t="s">
        <v>1558</v>
      </c>
      <c r="S823" t="s">
        <v>1558</v>
      </c>
      <c r="T823">
        <v>0</v>
      </c>
      <c r="U823">
        <v>1</v>
      </c>
    </row>
    <row r="824" spans="1:21" x14ac:dyDescent="0.3">
      <c r="A824">
        <v>10823</v>
      </c>
      <c r="B824" t="s">
        <v>842</v>
      </c>
      <c r="C824">
        <v>43</v>
      </c>
      <c r="D824" t="s">
        <v>1520</v>
      </c>
      <c r="E824" t="s">
        <v>1523</v>
      </c>
      <c r="F824" t="str" cm="1">
        <f t="array" ref="F824">_xlfn.IFS(
E824="Delhi","Delhi",
E824="Ahmedabad","Gujarat",
OR(E824="Mumbai",E824="Pune"),"Maharashtra",
E824="Chennai","Tamil Nadu",
E824="Hyderabad","Telangana",
E824="Kolkata","West Bengal",
E824="Bengaluru","Karnataka"
)</f>
        <v>Tamil Nadu</v>
      </c>
      <c r="G824" t="s">
        <v>1530</v>
      </c>
      <c r="H824" t="s">
        <v>1547</v>
      </c>
      <c r="I824" t="s">
        <v>1552</v>
      </c>
      <c r="J824" t="s">
        <v>1555</v>
      </c>
      <c r="K824">
        <v>137746</v>
      </c>
      <c r="L824">
        <v>4</v>
      </c>
      <c r="M824">
        <v>2</v>
      </c>
      <c r="N824">
        <v>9</v>
      </c>
      <c r="O824" s="2">
        <v>41007</v>
      </c>
      <c r="P824">
        <v>1</v>
      </c>
      <c r="Q824">
        <v>5</v>
      </c>
      <c r="R824" t="s">
        <v>1558</v>
      </c>
      <c r="S824" t="s">
        <v>1558</v>
      </c>
      <c r="T824">
        <v>2</v>
      </c>
      <c r="U824">
        <v>3</v>
      </c>
    </row>
    <row r="825" spans="1:21" x14ac:dyDescent="0.3">
      <c r="A825">
        <v>10824</v>
      </c>
      <c r="B825" t="s">
        <v>843</v>
      </c>
      <c r="C825">
        <v>51</v>
      </c>
      <c r="D825" t="s">
        <v>1521</v>
      </c>
      <c r="E825" t="s">
        <v>1527</v>
      </c>
      <c r="F825" t="str" cm="1">
        <f t="array" ref="F825">_xlfn.IFS(
E825="Delhi","Delhi",
E825="Ahmedabad","Gujarat",
OR(E825="Mumbai",E825="Pune"),"Maharashtra",
E825="Chennai","Tamil Nadu",
E825="Hyderabad","Telangana",
E825="Kolkata","West Bengal",
E825="Bengaluru","Karnataka"
)</f>
        <v>Karnataka</v>
      </c>
      <c r="G825" t="s">
        <v>1534</v>
      </c>
      <c r="H825" t="s">
        <v>1544</v>
      </c>
      <c r="I825" t="s">
        <v>1551</v>
      </c>
      <c r="J825" t="s">
        <v>1554</v>
      </c>
      <c r="K825">
        <v>155992</v>
      </c>
      <c r="L825">
        <v>2</v>
      </c>
      <c r="M825">
        <v>9</v>
      </c>
      <c r="N825">
        <v>16</v>
      </c>
      <c r="O825" s="2">
        <v>43476</v>
      </c>
      <c r="P825">
        <v>4</v>
      </c>
      <c r="Q825">
        <v>4</v>
      </c>
      <c r="R825" t="s">
        <v>1558</v>
      </c>
      <c r="S825" t="s">
        <v>1558</v>
      </c>
      <c r="T825">
        <v>3</v>
      </c>
      <c r="U825">
        <v>3</v>
      </c>
    </row>
    <row r="826" spans="1:21" x14ac:dyDescent="0.3">
      <c r="A826">
        <v>10825</v>
      </c>
      <c r="B826" t="s">
        <v>844</v>
      </c>
      <c r="C826">
        <v>50</v>
      </c>
      <c r="D826" t="s">
        <v>1521</v>
      </c>
      <c r="E826" t="s">
        <v>1523</v>
      </c>
      <c r="F826" t="str" cm="1">
        <f t="array" ref="F826">_xlfn.IFS(
E826="Delhi","Delhi",
E826="Ahmedabad","Gujarat",
OR(E826="Mumbai",E826="Pune"),"Maharashtra",
E826="Chennai","Tamil Nadu",
E826="Hyderabad","Telangana",
E826="Kolkata","West Bengal",
E826="Bengaluru","Karnataka"
)</f>
        <v>Tamil Nadu</v>
      </c>
      <c r="G826" t="s">
        <v>1534</v>
      </c>
      <c r="H826" t="s">
        <v>1544</v>
      </c>
      <c r="I826" t="s">
        <v>1553</v>
      </c>
      <c r="J826" t="s">
        <v>1555</v>
      </c>
      <c r="K826">
        <v>65025</v>
      </c>
      <c r="L826">
        <v>1</v>
      </c>
      <c r="M826">
        <v>4</v>
      </c>
      <c r="N826">
        <v>10</v>
      </c>
      <c r="O826" s="2">
        <v>44346</v>
      </c>
      <c r="P826">
        <v>4</v>
      </c>
      <c r="Q826">
        <v>3</v>
      </c>
      <c r="R826" t="s">
        <v>1558</v>
      </c>
      <c r="S826" t="s">
        <v>1558</v>
      </c>
      <c r="T826">
        <v>0</v>
      </c>
      <c r="U826">
        <v>4</v>
      </c>
    </row>
    <row r="827" spans="1:21" x14ac:dyDescent="0.3">
      <c r="A827">
        <v>10826</v>
      </c>
      <c r="B827" t="s">
        <v>845</v>
      </c>
      <c r="C827">
        <v>58</v>
      </c>
      <c r="D827" t="s">
        <v>1520</v>
      </c>
      <c r="E827" t="s">
        <v>1527</v>
      </c>
      <c r="F827" t="str" cm="1">
        <f t="array" ref="F827">_xlfn.IFS(
E827="Delhi","Delhi",
E827="Ahmedabad","Gujarat",
OR(E827="Mumbai",E827="Pune"),"Maharashtra",
E827="Chennai","Tamil Nadu",
E827="Hyderabad","Telangana",
E827="Kolkata","West Bengal",
E827="Bengaluru","Karnataka"
)</f>
        <v>Karnataka</v>
      </c>
      <c r="G827" t="s">
        <v>1531</v>
      </c>
      <c r="H827" t="s">
        <v>1542</v>
      </c>
      <c r="I827" t="s">
        <v>1550</v>
      </c>
      <c r="J827" t="s">
        <v>1556</v>
      </c>
      <c r="K827">
        <v>81883</v>
      </c>
      <c r="L827">
        <v>3</v>
      </c>
      <c r="M827">
        <v>3</v>
      </c>
      <c r="N827">
        <v>3</v>
      </c>
      <c r="O827" s="2">
        <v>44114</v>
      </c>
      <c r="P827">
        <v>2</v>
      </c>
      <c r="Q827">
        <v>3</v>
      </c>
      <c r="R827" t="s">
        <v>1558</v>
      </c>
      <c r="S827" t="s">
        <v>1558</v>
      </c>
      <c r="T827">
        <v>6</v>
      </c>
      <c r="U827">
        <v>3</v>
      </c>
    </row>
    <row r="828" spans="1:21" x14ac:dyDescent="0.3">
      <c r="A828">
        <v>10827</v>
      </c>
      <c r="B828" t="s">
        <v>846</v>
      </c>
      <c r="C828">
        <v>52</v>
      </c>
      <c r="D828" t="s">
        <v>1521</v>
      </c>
      <c r="E828" t="s">
        <v>1526</v>
      </c>
      <c r="F828" t="str" cm="1">
        <f t="array" ref="F828">_xlfn.IFS(
E828="Delhi","Delhi",
E828="Ahmedabad","Gujarat",
OR(E828="Mumbai",E828="Pune"),"Maharashtra",
E828="Chennai","Tamil Nadu",
E828="Hyderabad","Telangana",
E828="Kolkata","West Bengal",
E828="Bengaluru","Karnataka"
)</f>
        <v>Maharashtra</v>
      </c>
      <c r="G828" t="s">
        <v>1531</v>
      </c>
      <c r="H828" t="s">
        <v>1542</v>
      </c>
      <c r="I828" t="s">
        <v>1550</v>
      </c>
      <c r="J828" t="s">
        <v>1556</v>
      </c>
      <c r="K828">
        <v>138470</v>
      </c>
      <c r="L828">
        <v>3</v>
      </c>
      <c r="M828">
        <v>13</v>
      </c>
      <c r="N828">
        <v>15</v>
      </c>
      <c r="O828" s="2">
        <v>44901</v>
      </c>
      <c r="P828">
        <v>3</v>
      </c>
      <c r="Q828">
        <v>2</v>
      </c>
      <c r="R828" t="s">
        <v>1558</v>
      </c>
      <c r="S828" t="s">
        <v>1557</v>
      </c>
      <c r="T828">
        <v>1</v>
      </c>
      <c r="U828">
        <v>4</v>
      </c>
    </row>
    <row r="829" spans="1:21" x14ac:dyDescent="0.3">
      <c r="A829">
        <v>10828</v>
      </c>
      <c r="B829" t="s">
        <v>847</v>
      </c>
      <c r="C829">
        <v>52</v>
      </c>
      <c r="D829" t="s">
        <v>1520</v>
      </c>
      <c r="E829" t="s">
        <v>1525</v>
      </c>
      <c r="F829" t="str" cm="1">
        <f t="array" ref="F829">_xlfn.IFS(
E829="Delhi","Delhi",
E829="Ahmedabad","Gujarat",
OR(E829="Mumbai",E829="Pune"),"Maharashtra",
E829="Chennai","Tamil Nadu",
E829="Hyderabad","Telangana",
E829="Kolkata","West Bengal",
E829="Bengaluru","Karnataka"
)</f>
        <v>West Bengal</v>
      </c>
      <c r="G829" t="s">
        <v>1531</v>
      </c>
      <c r="H829" t="s">
        <v>1536</v>
      </c>
      <c r="I829" t="s">
        <v>1550</v>
      </c>
      <c r="J829" t="s">
        <v>1555</v>
      </c>
      <c r="K829">
        <v>105742</v>
      </c>
      <c r="L829">
        <v>1</v>
      </c>
      <c r="M829">
        <v>20</v>
      </c>
      <c r="N829">
        <v>22</v>
      </c>
      <c r="O829" s="2">
        <v>43682</v>
      </c>
      <c r="P829">
        <v>3</v>
      </c>
      <c r="Q829">
        <v>3</v>
      </c>
      <c r="R829" t="s">
        <v>1558</v>
      </c>
      <c r="S829" t="s">
        <v>1558</v>
      </c>
      <c r="T829">
        <v>5</v>
      </c>
      <c r="U829">
        <v>3</v>
      </c>
    </row>
    <row r="830" spans="1:21" x14ac:dyDescent="0.3">
      <c r="A830">
        <v>10829</v>
      </c>
      <c r="B830" t="s">
        <v>848</v>
      </c>
      <c r="C830">
        <v>57</v>
      </c>
      <c r="D830" t="s">
        <v>1521</v>
      </c>
      <c r="E830" t="s">
        <v>1523</v>
      </c>
      <c r="F830" t="str" cm="1">
        <f t="array" ref="F830">_xlfn.IFS(
E830="Delhi","Delhi",
E830="Ahmedabad","Gujarat",
OR(E830="Mumbai",E830="Pune"),"Maharashtra",
E830="Chennai","Tamil Nadu",
E830="Hyderabad","Telangana",
E830="Kolkata","West Bengal",
E830="Bengaluru","Karnataka"
)</f>
        <v>Tamil Nadu</v>
      </c>
      <c r="G830" t="s">
        <v>1531</v>
      </c>
      <c r="H830" t="s">
        <v>1536</v>
      </c>
      <c r="I830" t="s">
        <v>1551</v>
      </c>
      <c r="J830" t="s">
        <v>1556</v>
      </c>
      <c r="K830">
        <v>41547</v>
      </c>
      <c r="L830">
        <v>3</v>
      </c>
      <c r="M830">
        <v>0</v>
      </c>
      <c r="N830">
        <v>7</v>
      </c>
      <c r="O830" s="2">
        <v>43940</v>
      </c>
      <c r="P830">
        <v>3</v>
      </c>
      <c r="Q830">
        <v>5</v>
      </c>
      <c r="R830" t="s">
        <v>1558</v>
      </c>
      <c r="S830" t="s">
        <v>1558</v>
      </c>
      <c r="T830">
        <v>2</v>
      </c>
      <c r="U830">
        <v>3</v>
      </c>
    </row>
    <row r="831" spans="1:21" x14ac:dyDescent="0.3">
      <c r="A831">
        <v>10830</v>
      </c>
      <c r="B831" t="s">
        <v>849</v>
      </c>
      <c r="C831">
        <v>41</v>
      </c>
      <c r="D831" t="s">
        <v>1520</v>
      </c>
      <c r="E831" t="s">
        <v>1526</v>
      </c>
      <c r="F831" t="str" cm="1">
        <f t="array" ref="F831">_xlfn.IFS(
E831="Delhi","Delhi",
E831="Ahmedabad","Gujarat",
OR(E831="Mumbai",E831="Pune"),"Maharashtra",
E831="Chennai","Tamil Nadu",
E831="Hyderabad","Telangana",
E831="Kolkata","West Bengal",
E831="Bengaluru","Karnataka"
)</f>
        <v>Maharashtra</v>
      </c>
      <c r="G831" t="s">
        <v>1531</v>
      </c>
      <c r="H831" t="s">
        <v>1542</v>
      </c>
      <c r="I831" t="s">
        <v>1553</v>
      </c>
      <c r="J831" t="s">
        <v>1554</v>
      </c>
      <c r="K831">
        <v>87132</v>
      </c>
      <c r="L831">
        <v>4</v>
      </c>
      <c r="M831">
        <v>7</v>
      </c>
      <c r="N831">
        <v>14</v>
      </c>
      <c r="O831" s="2">
        <v>44757</v>
      </c>
      <c r="P831">
        <v>3</v>
      </c>
      <c r="Q831">
        <v>1</v>
      </c>
      <c r="R831" t="s">
        <v>1558</v>
      </c>
      <c r="S831" t="s">
        <v>1558</v>
      </c>
      <c r="T831">
        <v>4</v>
      </c>
      <c r="U831">
        <v>4</v>
      </c>
    </row>
    <row r="832" spans="1:21" x14ac:dyDescent="0.3">
      <c r="A832">
        <v>10831</v>
      </c>
      <c r="B832" t="s">
        <v>850</v>
      </c>
      <c r="C832">
        <v>38</v>
      </c>
      <c r="D832" t="s">
        <v>1520</v>
      </c>
      <c r="E832" t="s">
        <v>1522</v>
      </c>
      <c r="F832" t="str" cm="1">
        <f t="array" ref="F832">_xlfn.IFS(
E832="Delhi","Delhi",
E832="Ahmedabad","Gujarat",
OR(E832="Mumbai",E832="Pune"),"Maharashtra",
E832="Chennai","Tamil Nadu",
E832="Hyderabad","Telangana",
E832="Kolkata","West Bengal",
E832="Bengaluru","Karnataka"
)</f>
        <v>Maharashtra</v>
      </c>
      <c r="G832" t="s">
        <v>1534</v>
      </c>
      <c r="H832" t="s">
        <v>1539</v>
      </c>
      <c r="I832" t="s">
        <v>1553</v>
      </c>
      <c r="J832" t="s">
        <v>1554</v>
      </c>
      <c r="K832">
        <v>142829</v>
      </c>
      <c r="L832">
        <v>1</v>
      </c>
      <c r="M832">
        <v>12</v>
      </c>
      <c r="N832">
        <v>15</v>
      </c>
      <c r="O832" s="2">
        <v>43171</v>
      </c>
      <c r="P832">
        <v>1</v>
      </c>
      <c r="Q832">
        <v>3</v>
      </c>
      <c r="R832" t="s">
        <v>1558</v>
      </c>
      <c r="S832" t="s">
        <v>1558</v>
      </c>
      <c r="T832">
        <v>2</v>
      </c>
      <c r="U832">
        <v>4</v>
      </c>
    </row>
    <row r="833" spans="1:21" x14ac:dyDescent="0.3">
      <c r="A833">
        <v>10832</v>
      </c>
      <c r="B833" t="s">
        <v>851</v>
      </c>
      <c r="C833">
        <v>38</v>
      </c>
      <c r="D833" t="s">
        <v>1521</v>
      </c>
      <c r="E833" t="s">
        <v>1526</v>
      </c>
      <c r="F833" t="str" cm="1">
        <f t="array" ref="F833">_xlfn.IFS(
E833="Delhi","Delhi",
E833="Ahmedabad","Gujarat",
OR(E833="Mumbai",E833="Pune"),"Maharashtra",
E833="Chennai","Tamil Nadu",
E833="Hyderabad","Telangana",
E833="Kolkata","West Bengal",
E833="Bengaluru","Karnataka"
)</f>
        <v>Maharashtra</v>
      </c>
      <c r="G833" t="s">
        <v>1532</v>
      </c>
      <c r="H833" t="s">
        <v>1549</v>
      </c>
      <c r="I833" t="s">
        <v>1552</v>
      </c>
      <c r="J833" t="s">
        <v>1555</v>
      </c>
      <c r="K833">
        <v>152060</v>
      </c>
      <c r="L833">
        <v>0</v>
      </c>
      <c r="M833">
        <v>10</v>
      </c>
      <c r="N833">
        <v>18</v>
      </c>
      <c r="O833" s="2">
        <v>42547</v>
      </c>
      <c r="P833">
        <v>2</v>
      </c>
      <c r="Q833">
        <v>5</v>
      </c>
      <c r="R833" t="s">
        <v>1558</v>
      </c>
      <c r="S833" t="s">
        <v>1558</v>
      </c>
      <c r="T833">
        <v>6</v>
      </c>
      <c r="U833">
        <v>3</v>
      </c>
    </row>
    <row r="834" spans="1:21" x14ac:dyDescent="0.3">
      <c r="A834">
        <v>10833</v>
      </c>
      <c r="B834" t="s">
        <v>852</v>
      </c>
      <c r="C834">
        <v>48</v>
      </c>
      <c r="D834" t="s">
        <v>1520</v>
      </c>
      <c r="E834" t="s">
        <v>1525</v>
      </c>
      <c r="F834" t="str" cm="1">
        <f t="array" ref="F834">_xlfn.IFS(
E834="Delhi","Delhi",
E834="Ahmedabad","Gujarat",
OR(E834="Mumbai",E834="Pune"),"Maharashtra",
E834="Chennai","Tamil Nadu",
E834="Hyderabad","Telangana",
E834="Kolkata","West Bengal",
E834="Bengaluru","Karnataka"
)</f>
        <v>West Bengal</v>
      </c>
      <c r="G834" t="s">
        <v>1531</v>
      </c>
      <c r="H834" t="s">
        <v>1536</v>
      </c>
      <c r="I834" t="s">
        <v>1550</v>
      </c>
      <c r="J834" t="s">
        <v>1556</v>
      </c>
      <c r="K834">
        <v>103165</v>
      </c>
      <c r="L834">
        <v>3</v>
      </c>
      <c r="M834">
        <v>8</v>
      </c>
      <c r="N834">
        <v>11</v>
      </c>
      <c r="O834" s="2">
        <v>42089</v>
      </c>
      <c r="P834">
        <v>2</v>
      </c>
      <c r="Q834">
        <v>4</v>
      </c>
      <c r="R834" t="s">
        <v>1557</v>
      </c>
      <c r="S834" t="s">
        <v>1557</v>
      </c>
      <c r="T834">
        <v>5</v>
      </c>
      <c r="U834">
        <v>4</v>
      </c>
    </row>
    <row r="835" spans="1:21" x14ac:dyDescent="0.3">
      <c r="A835">
        <v>10834</v>
      </c>
      <c r="B835" t="s">
        <v>853</v>
      </c>
      <c r="C835">
        <v>49</v>
      </c>
      <c r="D835" t="s">
        <v>1521</v>
      </c>
      <c r="E835" t="s">
        <v>1524</v>
      </c>
      <c r="F835" t="str" cm="1">
        <f t="array" ref="F835">_xlfn.IFS(
E835="Delhi","Delhi",
E835="Ahmedabad","Gujarat",
OR(E835="Mumbai",E835="Pune"),"Maharashtra",
E835="Chennai","Tamil Nadu",
E835="Hyderabad","Telangana",
E835="Kolkata","West Bengal",
E835="Bengaluru","Karnataka"
)</f>
        <v>Telangana</v>
      </c>
      <c r="G835" t="s">
        <v>1532</v>
      </c>
      <c r="H835" t="s">
        <v>1549</v>
      </c>
      <c r="I835" t="s">
        <v>1551</v>
      </c>
      <c r="J835" t="s">
        <v>1555</v>
      </c>
      <c r="K835">
        <v>53244</v>
      </c>
      <c r="L835">
        <v>1</v>
      </c>
      <c r="M835">
        <v>8</v>
      </c>
      <c r="N835">
        <v>15</v>
      </c>
      <c r="O835" s="2">
        <v>43169</v>
      </c>
      <c r="P835">
        <v>3</v>
      </c>
      <c r="Q835">
        <v>1</v>
      </c>
      <c r="R835" t="s">
        <v>1557</v>
      </c>
      <c r="S835" t="s">
        <v>1558</v>
      </c>
      <c r="T835">
        <v>0</v>
      </c>
      <c r="U835">
        <v>1</v>
      </c>
    </row>
    <row r="836" spans="1:21" x14ac:dyDescent="0.3">
      <c r="A836">
        <v>10835</v>
      </c>
      <c r="B836" t="s">
        <v>854</v>
      </c>
      <c r="C836">
        <v>51</v>
      </c>
      <c r="D836" t="s">
        <v>1521</v>
      </c>
      <c r="E836" t="s">
        <v>1525</v>
      </c>
      <c r="F836" t="str" cm="1">
        <f t="array" ref="F836">_xlfn.IFS(
E836="Delhi","Delhi",
E836="Ahmedabad","Gujarat",
OR(E836="Mumbai",E836="Pune"),"Maharashtra",
E836="Chennai","Tamil Nadu",
E836="Hyderabad","Telangana",
E836="Kolkata","West Bengal",
E836="Bengaluru","Karnataka"
)</f>
        <v>West Bengal</v>
      </c>
      <c r="G836" t="s">
        <v>1533</v>
      </c>
      <c r="H836" t="s">
        <v>1538</v>
      </c>
      <c r="I836" t="s">
        <v>1551</v>
      </c>
      <c r="J836" t="s">
        <v>1556</v>
      </c>
      <c r="K836">
        <v>62159</v>
      </c>
      <c r="L836">
        <v>4</v>
      </c>
      <c r="M836">
        <v>10</v>
      </c>
      <c r="N836">
        <v>16</v>
      </c>
      <c r="O836" s="2">
        <v>41117</v>
      </c>
      <c r="P836">
        <v>1</v>
      </c>
      <c r="Q836">
        <v>3</v>
      </c>
      <c r="R836" t="s">
        <v>1558</v>
      </c>
      <c r="S836" t="s">
        <v>1558</v>
      </c>
      <c r="T836">
        <v>2</v>
      </c>
      <c r="U836">
        <v>1</v>
      </c>
    </row>
    <row r="837" spans="1:21" x14ac:dyDescent="0.3">
      <c r="A837">
        <v>10836</v>
      </c>
      <c r="B837" t="s">
        <v>855</v>
      </c>
      <c r="C837">
        <v>29</v>
      </c>
      <c r="D837" t="s">
        <v>1521</v>
      </c>
      <c r="E837" t="s">
        <v>1527</v>
      </c>
      <c r="F837" t="str" cm="1">
        <f t="array" ref="F837">_xlfn.IFS(
E837="Delhi","Delhi",
E837="Ahmedabad","Gujarat",
OR(E837="Mumbai",E837="Pune"),"Maharashtra",
E837="Chennai","Tamil Nadu",
E837="Hyderabad","Telangana",
E837="Kolkata","West Bengal",
E837="Bengaluru","Karnataka"
)</f>
        <v>Karnataka</v>
      </c>
      <c r="G837" t="s">
        <v>1532</v>
      </c>
      <c r="H837" t="s">
        <v>1549</v>
      </c>
      <c r="I837" t="s">
        <v>1550</v>
      </c>
      <c r="J837" t="s">
        <v>1556</v>
      </c>
      <c r="K837">
        <v>41745</v>
      </c>
      <c r="L837">
        <v>2</v>
      </c>
      <c r="M837">
        <v>1</v>
      </c>
      <c r="N837">
        <v>3</v>
      </c>
      <c r="O837" s="2">
        <v>42150</v>
      </c>
      <c r="P837">
        <v>3</v>
      </c>
      <c r="Q837">
        <v>1</v>
      </c>
      <c r="R837" t="s">
        <v>1557</v>
      </c>
      <c r="S837" t="s">
        <v>1557</v>
      </c>
      <c r="T837">
        <v>3</v>
      </c>
      <c r="U837">
        <v>3</v>
      </c>
    </row>
    <row r="838" spans="1:21" x14ac:dyDescent="0.3">
      <c r="A838">
        <v>10837</v>
      </c>
      <c r="B838" t="s">
        <v>856</v>
      </c>
      <c r="C838">
        <v>46</v>
      </c>
      <c r="D838" t="s">
        <v>1520</v>
      </c>
      <c r="E838" t="s">
        <v>1527</v>
      </c>
      <c r="F838" t="str" cm="1">
        <f t="array" ref="F838">_xlfn.IFS(
E838="Delhi","Delhi",
E838="Ahmedabad","Gujarat",
OR(E838="Mumbai",E838="Pune"),"Maharashtra",
E838="Chennai","Tamil Nadu",
E838="Hyderabad","Telangana",
E838="Kolkata","West Bengal",
E838="Bengaluru","Karnataka"
)</f>
        <v>Karnataka</v>
      </c>
      <c r="G838" t="s">
        <v>1530</v>
      </c>
      <c r="H838" t="s">
        <v>1547</v>
      </c>
      <c r="I838" t="s">
        <v>1553</v>
      </c>
      <c r="J838" t="s">
        <v>1554</v>
      </c>
      <c r="K838">
        <v>162541</v>
      </c>
      <c r="L838">
        <v>0</v>
      </c>
      <c r="M838">
        <v>13</v>
      </c>
      <c r="N838">
        <v>19</v>
      </c>
      <c r="O838" s="2">
        <v>42178</v>
      </c>
      <c r="P838">
        <v>3</v>
      </c>
      <c r="Q838">
        <v>2</v>
      </c>
      <c r="R838" t="s">
        <v>1558</v>
      </c>
      <c r="S838" t="s">
        <v>1558</v>
      </c>
      <c r="T838">
        <v>1</v>
      </c>
      <c r="U838">
        <v>1</v>
      </c>
    </row>
    <row r="839" spans="1:21" x14ac:dyDescent="0.3">
      <c r="A839">
        <v>10838</v>
      </c>
      <c r="B839" t="s">
        <v>857</v>
      </c>
      <c r="C839">
        <v>24</v>
      </c>
      <c r="D839" t="s">
        <v>1520</v>
      </c>
      <c r="E839" t="s">
        <v>1528</v>
      </c>
      <c r="F839" t="str" cm="1">
        <f t="array" ref="F839">_xlfn.IFS(
E839="Delhi","Delhi",
E839="Ahmedabad","Gujarat",
OR(E839="Mumbai",E839="Pune"),"Maharashtra",
E839="Chennai","Tamil Nadu",
E839="Hyderabad","Telangana",
E839="Kolkata","West Bengal",
E839="Bengaluru","Karnataka"
)</f>
        <v>Delhi</v>
      </c>
      <c r="G839" t="s">
        <v>1532</v>
      </c>
      <c r="H839" t="s">
        <v>1549</v>
      </c>
      <c r="I839" t="s">
        <v>1552</v>
      </c>
      <c r="J839" t="s">
        <v>1556</v>
      </c>
      <c r="K839">
        <v>150486</v>
      </c>
      <c r="L839">
        <v>3</v>
      </c>
      <c r="M839">
        <v>0</v>
      </c>
      <c r="N839">
        <v>0</v>
      </c>
      <c r="O839" s="2">
        <v>42703</v>
      </c>
      <c r="P839">
        <v>4</v>
      </c>
      <c r="Q839">
        <v>1</v>
      </c>
      <c r="R839" t="s">
        <v>1558</v>
      </c>
      <c r="S839" t="s">
        <v>1558</v>
      </c>
      <c r="T839">
        <v>4</v>
      </c>
      <c r="U839">
        <v>3</v>
      </c>
    </row>
    <row r="840" spans="1:21" x14ac:dyDescent="0.3">
      <c r="A840">
        <v>10839</v>
      </c>
      <c r="B840" t="s">
        <v>858</v>
      </c>
      <c r="C840">
        <v>47</v>
      </c>
      <c r="D840" t="s">
        <v>1520</v>
      </c>
      <c r="E840" t="s">
        <v>1523</v>
      </c>
      <c r="F840" t="str" cm="1">
        <f t="array" ref="F840">_xlfn.IFS(
E840="Delhi","Delhi",
E840="Ahmedabad","Gujarat",
OR(E840="Mumbai",E840="Pune"),"Maharashtra",
E840="Chennai","Tamil Nadu",
E840="Hyderabad","Telangana",
E840="Kolkata","West Bengal",
E840="Bengaluru","Karnataka"
)</f>
        <v>Tamil Nadu</v>
      </c>
      <c r="G840" t="s">
        <v>1534</v>
      </c>
      <c r="H840" t="s">
        <v>1540</v>
      </c>
      <c r="I840" t="s">
        <v>1550</v>
      </c>
      <c r="J840" t="s">
        <v>1555</v>
      </c>
      <c r="K840">
        <v>35519</v>
      </c>
      <c r="L840">
        <v>2</v>
      </c>
      <c r="M840">
        <v>6</v>
      </c>
      <c r="N840">
        <v>6</v>
      </c>
      <c r="O840" s="2">
        <v>42619</v>
      </c>
      <c r="P840">
        <v>2</v>
      </c>
      <c r="Q840">
        <v>4</v>
      </c>
      <c r="R840" t="s">
        <v>1557</v>
      </c>
      <c r="S840" t="s">
        <v>1558</v>
      </c>
      <c r="T840">
        <v>1</v>
      </c>
      <c r="U840">
        <v>2</v>
      </c>
    </row>
    <row r="841" spans="1:21" x14ac:dyDescent="0.3">
      <c r="A841">
        <v>10840</v>
      </c>
      <c r="B841" t="s">
        <v>859</v>
      </c>
      <c r="C841">
        <v>39</v>
      </c>
      <c r="D841" t="s">
        <v>1521</v>
      </c>
      <c r="E841" t="s">
        <v>1524</v>
      </c>
      <c r="F841" t="str" cm="1">
        <f t="array" ref="F841">_xlfn.IFS(
E841="Delhi","Delhi",
E841="Ahmedabad","Gujarat",
OR(E841="Mumbai",E841="Pune"),"Maharashtra",
E841="Chennai","Tamil Nadu",
E841="Hyderabad","Telangana",
E841="Kolkata","West Bengal",
E841="Bengaluru","Karnataka"
)</f>
        <v>Telangana</v>
      </c>
      <c r="G841" t="s">
        <v>1532</v>
      </c>
      <c r="H841" t="s">
        <v>1549</v>
      </c>
      <c r="I841" t="s">
        <v>1552</v>
      </c>
      <c r="J841" t="s">
        <v>1554</v>
      </c>
      <c r="K841">
        <v>170820</v>
      </c>
      <c r="L841">
        <v>2</v>
      </c>
      <c r="M841">
        <v>11</v>
      </c>
      <c r="N841">
        <v>19</v>
      </c>
      <c r="O841" s="2">
        <v>44090</v>
      </c>
      <c r="P841">
        <v>3</v>
      </c>
      <c r="Q841">
        <v>4</v>
      </c>
      <c r="R841" t="s">
        <v>1557</v>
      </c>
      <c r="S841" t="s">
        <v>1558</v>
      </c>
      <c r="T841">
        <v>0</v>
      </c>
      <c r="U841">
        <v>3</v>
      </c>
    </row>
    <row r="842" spans="1:21" x14ac:dyDescent="0.3">
      <c r="A842">
        <v>10841</v>
      </c>
      <c r="B842" t="s">
        <v>860</v>
      </c>
      <c r="C842">
        <v>49</v>
      </c>
      <c r="D842" t="s">
        <v>1521</v>
      </c>
      <c r="E842" t="s">
        <v>1527</v>
      </c>
      <c r="F842" t="str" cm="1">
        <f t="array" ref="F842">_xlfn.IFS(
E842="Delhi","Delhi",
E842="Ahmedabad","Gujarat",
OR(E842="Mumbai",E842="Pune"),"Maharashtra",
E842="Chennai","Tamil Nadu",
E842="Hyderabad","Telangana",
E842="Kolkata","West Bengal",
E842="Bengaluru","Karnataka"
)</f>
        <v>Karnataka</v>
      </c>
      <c r="G842" t="s">
        <v>1534</v>
      </c>
      <c r="H842" t="s">
        <v>1540</v>
      </c>
      <c r="I842" t="s">
        <v>1551</v>
      </c>
      <c r="J842" t="s">
        <v>1555</v>
      </c>
      <c r="K842">
        <v>78632</v>
      </c>
      <c r="L842">
        <v>2</v>
      </c>
      <c r="M842">
        <v>5</v>
      </c>
      <c r="N842">
        <v>6</v>
      </c>
      <c r="O842" s="2">
        <v>41250</v>
      </c>
      <c r="P842">
        <v>2</v>
      </c>
      <c r="Q842">
        <v>5</v>
      </c>
      <c r="R842" t="s">
        <v>1558</v>
      </c>
      <c r="S842" t="s">
        <v>1558</v>
      </c>
      <c r="T842">
        <v>6</v>
      </c>
      <c r="U842">
        <v>3</v>
      </c>
    </row>
    <row r="843" spans="1:21" x14ac:dyDescent="0.3">
      <c r="A843">
        <v>10842</v>
      </c>
      <c r="B843" t="s">
        <v>861</v>
      </c>
      <c r="C843">
        <v>24</v>
      </c>
      <c r="D843" t="s">
        <v>1520</v>
      </c>
      <c r="E843" t="s">
        <v>1527</v>
      </c>
      <c r="F843" t="str" cm="1">
        <f t="array" ref="F843">_xlfn.IFS(
E843="Delhi","Delhi",
E843="Ahmedabad","Gujarat",
OR(E843="Mumbai",E843="Pune"),"Maharashtra",
E843="Chennai","Tamil Nadu",
E843="Hyderabad","Telangana",
E843="Kolkata","West Bengal",
E843="Bengaluru","Karnataka"
)</f>
        <v>Karnataka</v>
      </c>
      <c r="G843" t="s">
        <v>1533</v>
      </c>
      <c r="H843" t="s">
        <v>1546</v>
      </c>
      <c r="I843" t="s">
        <v>1551</v>
      </c>
      <c r="J843" t="s">
        <v>1556</v>
      </c>
      <c r="K843">
        <v>173595</v>
      </c>
      <c r="L843">
        <v>1</v>
      </c>
      <c r="M843">
        <v>6</v>
      </c>
      <c r="N843">
        <v>6</v>
      </c>
      <c r="O843" s="2">
        <v>42685</v>
      </c>
      <c r="P843">
        <v>4</v>
      </c>
      <c r="Q843">
        <v>4</v>
      </c>
      <c r="R843" t="s">
        <v>1558</v>
      </c>
      <c r="S843" t="s">
        <v>1558</v>
      </c>
      <c r="T843">
        <v>5</v>
      </c>
      <c r="U843">
        <v>3</v>
      </c>
    </row>
    <row r="844" spans="1:21" x14ac:dyDescent="0.3">
      <c r="A844">
        <v>10843</v>
      </c>
      <c r="B844" t="s">
        <v>862</v>
      </c>
      <c r="C844">
        <v>31</v>
      </c>
      <c r="D844" t="s">
        <v>1521</v>
      </c>
      <c r="E844" t="s">
        <v>1522</v>
      </c>
      <c r="F844" t="str" cm="1">
        <f t="array" ref="F844">_xlfn.IFS(
E844="Delhi","Delhi",
E844="Ahmedabad","Gujarat",
OR(E844="Mumbai",E844="Pune"),"Maharashtra",
E844="Chennai","Tamil Nadu",
E844="Hyderabad","Telangana",
E844="Kolkata","West Bengal",
E844="Bengaluru","Karnataka"
)</f>
        <v>Maharashtra</v>
      </c>
      <c r="G844" t="s">
        <v>1534</v>
      </c>
      <c r="H844" t="s">
        <v>1544</v>
      </c>
      <c r="I844" t="s">
        <v>1550</v>
      </c>
      <c r="J844" t="s">
        <v>1555</v>
      </c>
      <c r="K844">
        <v>150875</v>
      </c>
      <c r="L844">
        <v>0</v>
      </c>
      <c r="M844">
        <v>8</v>
      </c>
      <c r="N844">
        <v>12</v>
      </c>
      <c r="O844" s="2">
        <v>42944</v>
      </c>
      <c r="P844">
        <v>1</v>
      </c>
      <c r="Q844">
        <v>3</v>
      </c>
      <c r="R844" t="s">
        <v>1557</v>
      </c>
      <c r="S844" t="s">
        <v>1557</v>
      </c>
      <c r="T844">
        <v>0</v>
      </c>
      <c r="U844">
        <v>3</v>
      </c>
    </row>
    <row r="845" spans="1:21" x14ac:dyDescent="0.3">
      <c r="A845">
        <v>10844</v>
      </c>
      <c r="B845" t="s">
        <v>863</v>
      </c>
      <c r="C845">
        <v>57</v>
      </c>
      <c r="D845" t="s">
        <v>1520</v>
      </c>
      <c r="E845" t="s">
        <v>1523</v>
      </c>
      <c r="F845" t="str" cm="1">
        <f t="array" ref="F845">_xlfn.IFS(
E845="Delhi","Delhi",
E845="Ahmedabad","Gujarat",
OR(E845="Mumbai",E845="Pune"),"Maharashtra",
E845="Chennai","Tamil Nadu",
E845="Hyderabad","Telangana",
E845="Kolkata","West Bengal",
E845="Bengaluru","Karnataka"
)</f>
        <v>Tamil Nadu</v>
      </c>
      <c r="G845" t="s">
        <v>1534</v>
      </c>
      <c r="H845" t="s">
        <v>1544</v>
      </c>
      <c r="I845" t="s">
        <v>1550</v>
      </c>
      <c r="J845" t="s">
        <v>1556</v>
      </c>
      <c r="K845">
        <v>50488</v>
      </c>
      <c r="L845">
        <v>3</v>
      </c>
      <c r="M845">
        <v>1</v>
      </c>
      <c r="N845">
        <v>6</v>
      </c>
      <c r="O845" s="2">
        <v>42672</v>
      </c>
      <c r="P845">
        <v>1</v>
      </c>
      <c r="Q845">
        <v>3</v>
      </c>
      <c r="R845" t="s">
        <v>1558</v>
      </c>
      <c r="S845" t="s">
        <v>1558</v>
      </c>
      <c r="T845">
        <v>6</v>
      </c>
      <c r="U845">
        <v>1</v>
      </c>
    </row>
    <row r="846" spans="1:21" x14ac:dyDescent="0.3">
      <c r="A846">
        <v>10845</v>
      </c>
      <c r="B846" t="s">
        <v>864</v>
      </c>
      <c r="C846">
        <v>30</v>
      </c>
      <c r="D846" t="s">
        <v>1521</v>
      </c>
      <c r="E846" t="s">
        <v>1522</v>
      </c>
      <c r="F846" t="str" cm="1">
        <f t="array" ref="F846">_xlfn.IFS(
E846="Delhi","Delhi",
E846="Ahmedabad","Gujarat",
OR(E846="Mumbai",E846="Pune"),"Maharashtra",
E846="Chennai","Tamil Nadu",
E846="Hyderabad","Telangana",
E846="Kolkata","West Bengal",
E846="Bengaluru","Karnataka"
)</f>
        <v>Maharashtra</v>
      </c>
      <c r="G846" t="s">
        <v>1530</v>
      </c>
      <c r="H846" t="s">
        <v>1547</v>
      </c>
      <c r="I846" t="s">
        <v>1553</v>
      </c>
      <c r="J846" t="s">
        <v>1554</v>
      </c>
      <c r="K846">
        <v>144780</v>
      </c>
      <c r="L846">
        <v>0</v>
      </c>
      <c r="M846">
        <v>12</v>
      </c>
      <c r="N846">
        <v>12</v>
      </c>
      <c r="O846" s="2">
        <v>41894</v>
      </c>
      <c r="P846">
        <v>1</v>
      </c>
      <c r="Q846">
        <v>1</v>
      </c>
      <c r="R846" t="s">
        <v>1558</v>
      </c>
      <c r="S846" t="s">
        <v>1558</v>
      </c>
      <c r="T846">
        <v>5</v>
      </c>
      <c r="U846">
        <v>2</v>
      </c>
    </row>
    <row r="847" spans="1:21" x14ac:dyDescent="0.3">
      <c r="A847">
        <v>10846</v>
      </c>
      <c r="B847" t="s">
        <v>865</v>
      </c>
      <c r="C847">
        <v>56</v>
      </c>
      <c r="D847" t="s">
        <v>1521</v>
      </c>
      <c r="E847" t="s">
        <v>1526</v>
      </c>
      <c r="F847" t="str" cm="1">
        <f t="array" ref="F847">_xlfn.IFS(
E847="Delhi","Delhi",
E847="Ahmedabad","Gujarat",
OR(E847="Mumbai",E847="Pune"),"Maharashtra",
E847="Chennai","Tamil Nadu",
E847="Hyderabad","Telangana",
E847="Kolkata","West Bengal",
E847="Bengaluru","Karnataka"
)</f>
        <v>Maharashtra</v>
      </c>
      <c r="G847" t="s">
        <v>1534</v>
      </c>
      <c r="H847" t="s">
        <v>1539</v>
      </c>
      <c r="I847" t="s">
        <v>1553</v>
      </c>
      <c r="J847" t="s">
        <v>1555</v>
      </c>
      <c r="K847">
        <v>95796</v>
      </c>
      <c r="L847">
        <v>3</v>
      </c>
      <c r="M847">
        <v>0</v>
      </c>
      <c r="N847">
        <v>7</v>
      </c>
      <c r="O847" s="2">
        <v>41427</v>
      </c>
      <c r="P847">
        <v>1</v>
      </c>
      <c r="Q847">
        <v>1</v>
      </c>
      <c r="R847" t="s">
        <v>1558</v>
      </c>
      <c r="S847" t="s">
        <v>1557</v>
      </c>
      <c r="T847">
        <v>3</v>
      </c>
      <c r="U847">
        <v>4</v>
      </c>
    </row>
    <row r="848" spans="1:21" x14ac:dyDescent="0.3">
      <c r="A848">
        <v>10847</v>
      </c>
      <c r="B848" t="s">
        <v>866</v>
      </c>
      <c r="C848">
        <v>32</v>
      </c>
      <c r="D848" t="s">
        <v>1520</v>
      </c>
      <c r="E848" t="s">
        <v>1524</v>
      </c>
      <c r="F848" t="str" cm="1">
        <f t="array" ref="F848">_xlfn.IFS(
E848="Delhi","Delhi",
E848="Ahmedabad","Gujarat",
OR(E848="Mumbai",E848="Pune"),"Maharashtra",
E848="Chennai","Tamil Nadu",
E848="Hyderabad","Telangana",
E848="Kolkata","West Bengal",
E848="Bengaluru","Karnataka"
)</f>
        <v>Telangana</v>
      </c>
      <c r="G848" t="s">
        <v>1534</v>
      </c>
      <c r="H848" t="s">
        <v>1544</v>
      </c>
      <c r="I848" t="s">
        <v>1553</v>
      </c>
      <c r="J848" t="s">
        <v>1554</v>
      </c>
      <c r="K848">
        <v>176194</v>
      </c>
      <c r="L848">
        <v>2</v>
      </c>
      <c r="M848">
        <v>14</v>
      </c>
      <c r="N848">
        <v>14</v>
      </c>
      <c r="O848" s="2">
        <v>41425</v>
      </c>
      <c r="P848">
        <v>1</v>
      </c>
      <c r="Q848">
        <v>3</v>
      </c>
      <c r="R848" t="s">
        <v>1558</v>
      </c>
      <c r="S848" t="s">
        <v>1558</v>
      </c>
      <c r="T848">
        <v>6</v>
      </c>
      <c r="U848">
        <v>2</v>
      </c>
    </row>
    <row r="849" spans="1:21" x14ac:dyDescent="0.3">
      <c r="A849">
        <v>10848</v>
      </c>
      <c r="B849" t="s">
        <v>867</v>
      </c>
      <c r="C849">
        <v>49</v>
      </c>
      <c r="D849" t="s">
        <v>1520</v>
      </c>
      <c r="E849" t="s">
        <v>1522</v>
      </c>
      <c r="F849" t="str" cm="1">
        <f t="array" ref="F849">_xlfn.IFS(
E849="Delhi","Delhi",
E849="Ahmedabad","Gujarat",
OR(E849="Mumbai",E849="Pune"),"Maharashtra",
E849="Chennai","Tamil Nadu",
E849="Hyderabad","Telangana",
E849="Kolkata","West Bengal",
E849="Bengaluru","Karnataka"
)</f>
        <v>Maharashtra</v>
      </c>
      <c r="G849" t="s">
        <v>1531</v>
      </c>
      <c r="H849" t="s">
        <v>1541</v>
      </c>
      <c r="I849" t="s">
        <v>1552</v>
      </c>
      <c r="J849" t="s">
        <v>1556</v>
      </c>
      <c r="K849">
        <v>36566</v>
      </c>
      <c r="L849">
        <v>0</v>
      </c>
      <c r="M849">
        <v>18</v>
      </c>
      <c r="N849">
        <v>24</v>
      </c>
      <c r="O849" s="2">
        <v>44911</v>
      </c>
      <c r="P849">
        <v>3</v>
      </c>
      <c r="Q849">
        <v>4</v>
      </c>
      <c r="R849" t="s">
        <v>1558</v>
      </c>
      <c r="S849" t="s">
        <v>1558</v>
      </c>
      <c r="T849">
        <v>6</v>
      </c>
      <c r="U849">
        <v>4</v>
      </c>
    </row>
    <row r="850" spans="1:21" x14ac:dyDescent="0.3">
      <c r="A850">
        <v>10849</v>
      </c>
      <c r="B850" t="s">
        <v>868</v>
      </c>
      <c r="C850">
        <v>44</v>
      </c>
      <c r="D850" t="s">
        <v>1521</v>
      </c>
      <c r="E850" t="s">
        <v>1528</v>
      </c>
      <c r="F850" t="str" cm="1">
        <f t="array" ref="F850">_xlfn.IFS(
E850="Delhi","Delhi",
E850="Ahmedabad","Gujarat",
OR(E850="Mumbai",E850="Pune"),"Maharashtra",
E850="Chennai","Tamil Nadu",
E850="Hyderabad","Telangana",
E850="Kolkata","West Bengal",
E850="Bengaluru","Karnataka"
)</f>
        <v>Delhi</v>
      </c>
      <c r="G850" t="s">
        <v>1532</v>
      </c>
      <c r="H850" t="s">
        <v>1549</v>
      </c>
      <c r="I850" t="s">
        <v>1553</v>
      </c>
      <c r="J850" t="s">
        <v>1556</v>
      </c>
      <c r="K850">
        <v>169447</v>
      </c>
      <c r="L850">
        <v>3</v>
      </c>
      <c r="M850">
        <v>17</v>
      </c>
      <c r="N850">
        <v>19</v>
      </c>
      <c r="O850" s="2">
        <v>43536</v>
      </c>
      <c r="P850">
        <v>3</v>
      </c>
      <c r="Q850">
        <v>3</v>
      </c>
      <c r="R850" t="s">
        <v>1558</v>
      </c>
      <c r="S850" t="s">
        <v>1558</v>
      </c>
      <c r="T850">
        <v>1</v>
      </c>
      <c r="U850">
        <v>4</v>
      </c>
    </row>
    <row r="851" spans="1:21" x14ac:dyDescent="0.3">
      <c r="A851">
        <v>10850</v>
      </c>
      <c r="B851" t="s">
        <v>869</v>
      </c>
      <c r="C851">
        <v>44</v>
      </c>
      <c r="D851" t="s">
        <v>1521</v>
      </c>
      <c r="E851" t="s">
        <v>1529</v>
      </c>
      <c r="F851" t="str" cm="1">
        <f t="array" ref="F851">_xlfn.IFS(
E851="Delhi","Delhi",
E851="Ahmedabad","Gujarat",
OR(E851="Mumbai",E851="Pune"),"Maharashtra",
E851="Chennai","Tamil Nadu",
E851="Hyderabad","Telangana",
E851="Kolkata","West Bengal",
E851="Bengaluru","Karnataka"
)</f>
        <v>Gujarat</v>
      </c>
      <c r="G851" t="s">
        <v>1532</v>
      </c>
      <c r="H851" t="s">
        <v>1537</v>
      </c>
      <c r="I851" t="s">
        <v>1553</v>
      </c>
      <c r="J851" t="s">
        <v>1555</v>
      </c>
      <c r="K851">
        <v>47661</v>
      </c>
      <c r="L851">
        <v>1</v>
      </c>
      <c r="M851">
        <v>19</v>
      </c>
      <c r="N851">
        <v>23</v>
      </c>
      <c r="O851" s="2">
        <v>42036</v>
      </c>
      <c r="P851">
        <v>1</v>
      </c>
      <c r="Q851">
        <v>3</v>
      </c>
      <c r="R851" t="s">
        <v>1558</v>
      </c>
      <c r="S851" t="s">
        <v>1558</v>
      </c>
      <c r="T851">
        <v>4</v>
      </c>
      <c r="U851">
        <v>2</v>
      </c>
    </row>
    <row r="852" spans="1:21" x14ac:dyDescent="0.3">
      <c r="A852">
        <v>10851</v>
      </c>
      <c r="B852" t="s">
        <v>870</v>
      </c>
      <c r="C852">
        <v>55</v>
      </c>
      <c r="D852" t="s">
        <v>1520</v>
      </c>
      <c r="E852" t="s">
        <v>1526</v>
      </c>
      <c r="F852" t="str" cm="1">
        <f t="array" ref="F852">_xlfn.IFS(
E852="Delhi","Delhi",
E852="Ahmedabad","Gujarat",
OR(E852="Mumbai",E852="Pune"),"Maharashtra",
E852="Chennai","Tamil Nadu",
E852="Hyderabad","Telangana",
E852="Kolkata","West Bengal",
E852="Bengaluru","Karnataka"
)</f>
        <v>Maharashtra</v>
      </c>
      <c r="G852" t="s">
        <v>1532</v>
      </c>
      <c r="H852" t="s">
        <v>1537</v>
      </c>
      <c r="I852" t="s">
        <v>1550</v>
      </c>
      <c r="J852" t="s">
        <v>1555</v>
      </c>
      <c r="K852">
        <v>175390</v>
      </c>
      <c r="L852">
        <v>0</v>
      </c>
      <c r="M852">
        <v>4</v>
      </c>
      <c r="N852">
        <v>7</v>
      </c>
      <c r="O852" s="2">
        <v>44155</v>
      </c>
      <c r="P852">
        <v>1</v>
      </c>
      <c r="Q852">
        <v>3</v>
      </c>
      <c r="R852" t="s">
        <v>1557</v>
      </c>
      <c r="S852" t="s">
        <v>1558</v>
      </c>
      <c r="T852">
        <v>4</v>
      </c>
      <c r="U852">
        <v>2</v>
      </c>
    </row>
    <row r="853" spans="1:21" x14ac:dyDescent="0.3">
      <c r="A853">
        <v>10852</v>
      </c>
      <c r="B853" t="s">
        <v>871</v>
      </c>
      <c r="C853">
        <v>42</v>
      </c>
      <c r="D853" t="s">
        <v>1521</v>
      </c>
      <c r="E853" t="s">
        <v>1525</v>
      </c>
      <c r="F853" t="str" cm="1">
        <f t="array" ref="F853">_xlfn.IFS(
E853="Delhi","Delhi",
E853="Ahmedabad","Gujarat",
OR(E853="Mumbai",E853="Pune"),"Maharashtra",
E853="Chennai","Tamil Nadu",
E853="Hyderabad","Telangana",
E853="Kolkata","West Bengal",
E853="Bengaluru","Karnataka"
)</f>
        <v>West Bengal</v>
      </c>
      <c r="G853" t="s">
        <v>1531</v>
      </c>
      <c r="H853" t="s">
        <v>1541</v>
      </c>
      <c r="I853" t="s">
        <v>1551</v>
      </c>
      <c r="J853" t="s">
        <v>1555</v>
      </c>
      <c r="K853">
        <v>55650</v>
      </c>
      <c r="L853">
        <v>2</v>
      </c>
      <c r="M853">
        <v>10</v>
      </c>
      <c r="N853">
        <v>15</v>
      </c>
      <c r="O853" s="2">
        <v>45401</v>
      </c>
      <c r="P853">
        <v>4</v>
      </c>
      <c r="Q853">
        <v>1</v>
      </c>
      <c r="R853" t="s">
        <v>1558</v>
      </c>
      <c r="S853" t="s">
        <v>1558</v>
      </c>
      <c r="T853">
        <v>1</v>
      </c>
      <c r="U853">
        <v>4</v>
      </c>
    </row>
    <row r="854" spans="1:21" x14ac:dyDescent="0.3">
      <c r="A854">
        <v>10853</v>
      </c>
      <c r="B854" t="s">
        <v>872</v>
      </c>
      <c r="C854">
        <v>33</v>
      </c>
      <c r="D854" t="s">
        <v>1520</v>
      </c>
      <c r="E854" t="s">
        <v>1524</v>
      </c>
      <c r="F854" t="str" cm="1">
        <f t="array" ref="F854">_xlfn.IFS(
E854="Delhi","Delhi",
E854="Ahmedabad","Gujarat",
OR(E854="Mumbai",E854="Pune"),"Maharashtra",
E854="Chennai","Tamil Nadu",
E854="Hyderabad","Telangana",
E854="Kolkata","West Bengal",
E854="Bengaluru","Karnataka"
)</f>
        <v>Telangana</v>
      </c>
      <c r="G854" t="s">
        <v>1531</v>
      </c>
      <c r="H854" t="s">
        <v>1541</v>
      </c>
      <c r="I854" t="s">
        <v>1551</v>
      </c>
      <c r="J854" t="s">
        <v>1556</v>
      </c>
      <c r="K854">
        <v>157254</v>
      </c>
      <c r="L854">
        <v>2</v>
      </c>
      <c r="M854">
        <v>3</v>
      </c>
      <c r="N854">
        <v>10</v>
      </c>
      <c r="O854" s="2">
        <v>42091</v>
      </c>
      <c r="P854">
        <v>2</v>
      </c>
      <c r="Q854">
        <v>5</v>
      </c>
      <c r="R854" t="s">
        <v>1558</v>
      </c>
      <c r="S854" t="s">
        <v>1558</v>
      </c>
      <c r="T854">
        <v>5</v>
      </c>
      <c r="U854">
        <v>1</v>
      </c>
    </row>
    <row r="855" spans="1:21" x14ac:dyDescent="0.3">
      <c r="A855">
        <v>10854</v>
      </c>
      <c r="B855" t="s">
        <v>873</v>
      </c>
      <c r="C855">
        <v>22</v>
      </c>
      <c r="D855" t="s">
        <v>1520</v>
      </c>
      <c r="E855" t="s">
        <v>1526</v>
      </c>
      <c r="F855" t="str" cm="1">
        <f t="array" ref="F855">_xlfn.IFS(
E855="Delhi","Delhi",
E855="Ahmedabad","Gujarat",
OR(E855="Mumbai",E855="Pune"),"Maharashtra",
E855="Chennai","Tamil Nadu",
E855="Hyderabad","Telangana",
E855="Kolkata","West Bengal",
E855="Bengaluru","Karnataka"
)</f>
        <v>Maharashtra</v>
      </c>
      <c r="G855" t="s">
        <v>1531</v>
      </c>
      <c r="H855" t="s">
        <v>1542</v>
      </c>
      <c r="I855" t="s">
        <v>1552</v>
      </c>
      <c r="J855" t="s">
        <v>1556</v>
      </c>
      <c r="K855">
        <v>102538</v>
      </c>
      <c r="L855">
        <v>0</v>
      </c>
      <c r="M855">
        <v>0</v>
      </c>
      <c r="N855">
        <v>3</v>
      </c>
      <c r="O855" s="2">
        <v>42430</v>
      </c>
      <c r="P855">
        <v>4</v>
      </c>
      <c r="Q855">
        <v>3</v>
      </c>
      <c r="R855" t="s">
        <v>1558</v>
      </c>
      <c r="S855" t="s">
        <v>1558</v>
      </c>
      <c r="T855">
        <v>5</v>
      </c>
      <c r="U855">
        <v>4</v>
      </c>
    </row>
    <row r="856" spans="1:21" x14ac:dyDescent="0.3">
      <c r="A856">
        <v>10855</v>
      </c>
      <c r="B856" t="s">
        <v>874</v>
      </c>
      <c r="C856">
        <v>40</v>
      </c>
      <c r="D856" t="s">
        <v>1521</v>
      </c>
      <c r="E856" t="s">
        <v>1529</v>
      </c>
      <c r="F856" t="str" cm="1">
        <f t="array" ref="F856">_xlfn.IFS(
E856="Delhi","Delhi",
E856="Ahmedabad","Gujarat",
OR(E856="Mumbai",E856="Pune"),"Maharashtra",
E856="Chennai","Tamil Nadu",
E856="Hyderabad","Telangana",
E856="Kolkata","West Bengal",
E856="Bengaluru","Karnataka"
)</f>
        <v>Gujarat</v>
      </c>
      <c r="G856" t="s">
        <v>1530</v>
      </c>
      <c r="H856" t="s">
        <v>1543</v>
      </c>
      <c r="I856" t="s">
        <v>1550</v>
      </c>
      <c r="J856" t="s">
        <v>1555</v>
      </c>
      <c r="K856">
        <v>126645</v>
      </c>
      <c r="L856">
        <v>3</v>
      </c>
      <c r="M856">
        <v>11</v>
      </c>
      <c r="N856">
        <v>14</v>
      </c>
      <c r="O856" s="2">
        <v>43397</v>
      </c>
      <c r="P856">
        <v>1</v>
      </c>
      <c r="Q856">
        <v>4</v>
      </c>
      <c r="R856" t="s">
        <v>1558</v>
      </c>
      <c r="S856" t="s">
        <v>1558</v>
      </c>
      <c r="T856">
        <v>2</v>
      </c>
      <c r="U856">
        <v>3</v>
      </c>
    </row>
    <row r="857" spans="1:21" x14ac:dyDescent="0.3">
      <c r="A857">
        <v>10856</v>
      </c>
      <c r="B857" t="s">
        <v>875</v>
      </c>
      <c r="C857">
        <v>51</v>
      </c>
      <c r="D857" t="s">
        <v>1521</v>
      </c>
      <c r="E857" t="s">
        <v>1523</v>
      </c>
      <c r="F857" t="str" cm="1">
        <f t="array" ref="F857">_xlfn.IFS(
E857="Delhi","Delhi",
E857="Ahmedabad","Gujarat",
OR(E857="Mumbai",E857="Pune"),"Maharashtra",
E857="Chennai","Tamil Nadu",
E857="Hyderabad","Telangana",
E857="Kolkata","West Bengal",
E857="Bengaluru","Karnataka"
)</f>
        <v>Tamil Nadu</v>
      </c>
      <c r="G857" t="s">
        <v>1530</v>
      </c>
      <c r="H857" t="s">
        <v>1547</v>
      </c>
      <c r="I857" t="s">
        <v>1553</v>
      </c>
      <c r="J857" t="s">
        <v>1554</v>
      </c>
      <c r="K857">
        <v>166300</v>
      </c>
      <c r="L857">
        <v>3</v>
      </c>
      <c r="M857">
        <v>24</v>
      </c>
      <c r="N857">
        <v>25</v>
      </c>
      <c r="O857" s="2">
        <v>44371</v>
      </c>
      <c r="P857">
        <v>1</v>
      </c>
      <c r="Q857">
        <v>4</v>
      </c>
      <c r="R857" t="s">
        <v>1558</v>
      </c>
      <c r="S857" t="s">
        <v>1558</v>
      </c>
      <c r="T857">
        <v>6</v>
      </c>
      <c r="U857">
        <v>1</v>
      </c>
    </row>
    <row r="858" spans="1:21" x14ac:dyDescent="0.3">
      <c r="A858">
        <v>10857</v>
      </c>
      <c r="B858" t="s">
        <v>876</v>
      </c>
      <c r="C858">
        <v>55</v>
      </c>
      <c r="D858" t="s">
        <v>1520</v>
      </c>
      <c r="E858" t="s">
        <v>1529</v>
      </c>
      <c r="F858" t="str" cm="1">
        <f t="array" ref="F858">_xlfn.IFS(
E858="Delhi","Delhi",
E858="Ahmedabad","Gujarat",
OR(E858="Mumbai",E858="Pune"),"Maharashtra",
E858="Chennai","Tamil Nadu",
E858="Hyderabad","Telangana",
E858="Kolkata","West Bengal",
E858="Bengaluru","Karnataka"
)</f>
        <v>Gujarat</v>
      </c>
      <c r="G858" t="s">
        <v>1534</v>
      </c>
      <c r="H858" t="s">
        <v>1544</v>
      </c>
      <c r="I858" t="s">
        <v>1550</v>
      </c>
      <c r="J858" t="s">
        <v>1556</v>
      </c>
      <c r="K858">
        <v>46748</v>
      </c>
      <c r="L858">
        <v>2</v>
      </c>
      <c r="M858">
        <v>7</v>
      </c>
      <c r="N858">
        <v>8</v>
      </c>
      <c r="O858" s="2">
        <v>44633</v>
      </c>
      <c r="P858">
        <v>4</v>
      </c>
      <c r="Q858">
        <v>2</v>
      </c>
      <c r="R858" t="s">
        <v>1558</v>
      </c>
      <c r="S858" t="s">
        <v>1558</v>
      </c>
      <c r="T858">
        <v>4</v>
      </c>
      <c r="U858">
        <v>4</v>
      </c>
    </row>
    <row r="859" spans="1:21" x14ac:dyDescent="0.3">
      <c r="A859">
        <v>10858</v>
      </c>
      <c r="B859" t="s">
        <v>877</v>
      </c>
      <c r="C859">
        <v>29</v>
      </c>
      <c r="D859" t="s">
        <v>1520</v>
      </c>
      <c r="E859" t="s">
        <v>1525</v>
      </c>
      <c r="F859" t="str" cm="1">
        <f t="array" ref="F859">_xlfn.IFS(
E859="Delhi","Delhi",
E859="Ahmedabad","Gujarat",
OR(E859="Mumbai",E859="Pune"),"Maharashtra",
E859="Chennai","Tamil Nadu",
E859="Hyderabad","Telangana",
E859="Kolkata","West Bengal",
E859="Bengaluru","Karnataka"
)</f>
        <v>West Bengal</v>
      </c>
      <c r="G859" t="s">
        <v>1530</v>
      </c>
      <c r="H859" t="s">
        <v>1535</v>
      </c>
      <c r="I859" t="s">
        <v>1550</v>
      </c>
      <c r="J859" t="s">
        <v>1556</v>
      </c>
      <c r="K859">
        <v>157722</v>
      </c>
      <c r="L859">
        <v>4</v>
      </c>
      <c r="M859">
        <v>7</v>
      </c>
      <c r="N859">
        <v>8</v>
      </c>
      <c r="O859" s="2">
        <v>45021</v>
      </c>
      <c r="P859">
        <v>1</v>
      </c>
      <c r="Q859">
        <v>5</v>
      </c>
      <c r="R859" t="s">
        <v>1557</v>
      </c>
      <c r="S859" t="s">
        <v>1558</v>
      </c>
      <c r="T859">
        <v>3</v>
      </c>
      <c r="U859">
        <v>2</v>
      </c>
    </row>
    <row r="860" spans="1:21" x14ac:dyDescent="0.3">
      <c r="A860">
        <v>10859</v>
      </c>
      <c r="B860" t="s">
        <v>878</v>
      </c>
      <c r="C860">
        <v>31</v>
      </c>
      <c r="D860" t="s">
        <v>1520</v>
      </c>
      <c r="E860" t="s">
        <v>1526</v>
      </c>
      <c r="F860" t="str" cm="1">
        <f t="array" ref="F860">_xlfn.IFS(
E860="Delhi","Delhi",
E860="Ahmedabad","Gujarat",
OR(E860="Mumbai",E860="Pune"),"Maharashtra",
E860="Chennai","Tamil Nadu",
E860="Hyderabad","Telangana",
E860="Kolkata","West Bengal",
E860="Bengaluru","Karnataka"
)</f>
        <v>Maharashtra</v>
      </c>
      <c r="G860" t="s">
        <v>1534</v>
      </c>
      <c r="H860" t="s">
        <v>1544</v>
      </c>
      <c r="I860" t="s">
        <v>1551</v>
      </c>
      <c r="J860" t="s">
        <v>1556</v>
      </c>
      <c r="K860">
        <v>101096</v>
      </c>
      <c r="L860">
        <v>3</v>
      </c>
      <c r="M860">
        <v>9</v>
      </c>
      <c r="N860">
        <v>13</v>
      </c>
      <c r="O860" s="2">
        <v>44404</v>
      </c>
      <c r="P860">
        <v>2</v>
      </c>
      <c r="Q860">
        <v>1</v>
      </c>
      <c r="R860" t="s">
        <v>1557</v>
      </c>
      <c r="S860" t="s">
        <v>1557</v>
      </c>
      <c r="T860">
        <v>3</v>
      </c>
      <c r="U860">
        <v>2</v>
      </c>
    </row>
    <row r="861" spans="1:21" x14ac:dyDescent="0.3">
      <c r="A861">
        <v>10860</v>
      </c>
      <c r="B861" t="s">
        <v>879</v>
      </c>
      <c r="C861">
        <v>40</v>
      </c>
      <c r="D861" t="s">
        <v>1520</v>
      </c>
      <c r="E861" t="s">
        <v>1526</v>
      </c>
      <c r="F861" t="str" cm="1">
        <f t="array" ref="F861">_xlfn.IFS(
E861="Delhi","Delhi",
E861="Ahmedabad","Gujarat",
OR(E861="Mumbai",E861="Pune"),"Maharashtra",
E861="Chennai","Tamil Nadu",
E861="Hyderabad","Telangana",
E861="Kolkata","West Bengal",
E861="Bengaluru","Karnataka"
)</f>
        <v>Maharashtra</v>
      </c>
      <c r="G861" t="s">
        <v>1534</v>
      </c>
      <c r="H861" t="s">
        <v>1540</v>
      </c>
      <c r="I861" t="s">
        <v>1550</v>
      </c>
      <c r="J861" t="s">
        <v>1554</v>
      </c>
      <c r="K861">
        <v>83568</v>
      </c>
      <c r="L861">
        <v>1</v>
      </c>
      <c r="M861">
        <v>10</v>
      </c>
      <c r="N861">
        <v>17</v>
      </c>
      <c r="O861" s="2">
        <v>42782</v>
      </c>
      <c r="P861">
        <v>2</v>
      </c>
      <c r="Q861">
        <v>5</v>
      </c>
      <c r="R861" t="s">
        <v>1558</v>
      </c>
      <c r="S861" t="s">
        <v>1558</v>
      </c>
      <c r="T861">
        <v>4</v>
      </c>
      <c r="U861">
        <v>1</v>
      </c>
    </row>
    <row r="862" spans="1:21" x14ac:dyDescent="0.3">
      <c r="A862">
        <v>10861</v>
      </c>
      <c r="B862" t="s">
        <v>880</v>
      </c>
      <c r="C862">
        <v>44</v>
      </c>
      <c r="D862" t="s">
        <v>1521</v>
      </c>
      <c r="E862" t="s">
        <v>1529</v>
      </c>
      <c r="F862" t="str" cm="1">
        <f t="array" ref="F862">_xlfn.IFS(
E862="Delhi","Delhi",
E862="Ahmedabad","Gujarat",
OR(E862="Mumbai",E862="Pune"),"Maharashtra",
E862="Chennai","Tamil Nadu",
E862="Hyderabad","Telangana",
E862="Kolkata","West Bengal",
E862="Bengaluru","Karnataka"
)</f>
        <v>Gujarat</v>
      </c>
      <c r="G862" t="s">
        <v>1534</v>
      </c>
      <c r="H862" t="s">
        <v>1544</v>
      </c>
      <c r="I862" t="s">
        <v>1550</v>
      </c>
      <c r="J862" t="s">
        <v>1556</v>
      </c>
      <c r="K862">
        <v>30383</v>
      </c>
      <c r="L862">
        <v>3</v>
      </c>
      <c r="M862">
        <v>22</v>
      </c>
      <c r="N862">
        <v>26</v>
      </c>
      <c r="O862" s="2">
        <v>43926</v>
      </c>
      <c r="P862">
        <v>4</v>
      </c>
      <c r="Q862">
        <v>1</v>
      </c>
      <c r="R862" t="s">
        <v>1558</v>
      </c>
      <c r="S862" t="s">
        <v>1558</v>
      </c>
      <c r="T862">
        <v>0</v>
      </c>
      <c r="U862">
        <v>1</v>
      </c>
    </row>
    <row r="863" spans="1:21" x14ac:dyDescent="0.3">
      <c r="A863">
        <v>10862</v>
      </c>
      <c r="B863" t="s">
        <v>881</v>
      </c>
      <c r="C863">
        <v>43</v>
      </c>
      <c r="D863" t="s">
        <v>1521</v>
      </c>
      <c r="E863" t="s">
        <v>1528</v>
      </c>
      <c r="F863" t="str" cm="1">
        <f t="array" ref="F863">_xlfn.IFS(
E863="Delhi","Delhi",
E863="Ahmedabad","Gujarat",
OR(E863="Mumbai",E863="Pune"),"Maharashtra",
E863="Chennai","Tamil Nadu",
E863="Hyderabad","Telangana",
E863="Kolkata","West Bengal",
E863="Bengaluru","Karnataka"
)</f>
        <v>Delhi</v>
      </c>
      <c r="G863" t="s">
        <v>1533</v>
      </c>
      <c r="H863" t="s">
        <v>1538</v>
      </c>
      <c r="I863" t="s">
        <v>1551</v>
      </c>
      <c r="J863" t="s">
        <v>1556</v>
      </c>
      <c r="K863">
        <v>130205</v>
      </c>
      <c r="L863">
        <v>4</v>
      </c>
      <c r="M863">
        <v>16</v>
      </c>
      <c r="N863">
        <v>19</v>
      </c>
      <c r="O863" s="2">
        <v>42035</v>
      </c>
      <c r="P863">
        <v>3</v>
      </c>
      <c r="Q863">
        <v>5</v>
      </c>
      <c r="R863" t="s">
        <v>1557</v>
      </c>
      <c r="S863" t="s">
        <v>1557</v>
      </c>
      <c r="T863">
        <v>2</v>
      </c>
      <c r="U863">
        <v>4</v>
      </c>
    </row>
    <row r="864" spans="1:21" x14ac:dyDescent="0.3">
      <c r="A864">
        <v>10863</v>
      </c>
      <c r="B864" t="s">
        <v>882</v>
      </c>
      <c r="C864">
        <v>32</v>
      </c>
      <c r="D864" t="s">
        <v>1521</v>
      </c>
      <c r="E864" t="s">
        <v>1525</v>
      </c>
      <c r="F864" t="str" cm="1">
        <f t="array" ref="F864">_xlfn.IFS(
E864="Delhi","Delhi",
E864="Ahmedabad","Gujarat",
OR(E864="Mumbai",E864="Pune"),"Maharashtra",
E864="Chennai","Tamil Nadu",
E864="Hyderabad","Telangana",
E864="Kolkata","West Bengal",
E864="Bengaluru","Karnataka"
)</f>
        <v>West Bengal</v>
      </c>
      <c r="G864" t="s">
        <v>1530</v>
      </c>
      <c r="H864" t="s">
        <v>1543</v>
      </c>
      <c r="I864" t="s">
        <v>1550</v>
      </c>
      <c r="J864" t="s">
        <v>1556</v>
      </c>
      <c r="K864">
        <v>55369</v>
      </c>
      <c r="L864">
        <v>0</v>
      </c>
      <c r="M864">
        <v>8</v>
      </c>
      <c r="N864">
        <v>8</v>
      </c>
      <c r="O864" s="2">
        <v>42811</v>
      </c>
      <c r="P864">
        <v>1</v>
      </c>
      <c r="Q864">
        <v>1</v>
      </c>
      <c r="R864" t="s">
        <v>1557</v>
      </c>
      <c r="S864" t="s">
        <v>1558</v>
      </c>
      <c r="T864">
        <v>4</v>
      </c>
      <c r="U864">
        <v>3</v>
      </c>
    </row>
    <row r="865" spans="1:21" x14ac:dyDescent="0.3">
      <c r="A865">
        <v>10864</v>
      </c>
      <c r="B865" t="s">
        <v>883</v>
      </c>
      <c r="C865">
        <v>21</v>
      </c>
      <c r="D865" t="s">
        <v>1521</v>
      </c>
      <c r="E865" t="s">
        <v>1529</v>
      </c>
      <c r="F865" t="str" cm="1">
        <f t="array" ref="F865">_xlfn.IFS(
E865="Delhi","Delhi",
E865="Ahmedabad","Gujarat",
OR(E865="Mumbai",E865="Pune"),"Maharashtra",
E865="Chennai","Tamil Nadu",
E865="Hyderabad","Telangana",
E865="Kolkata","West Bengal",
E865="Bengaluru","Karnataka"
)</f>
        <v>Gujarat</v>
      </c>
      <c r="G865" t="s">
        <v>1532</v>
      </c>
      <c r="H865" t="s">
        <v>1548</v>
      </c>
      <c r="I865" t="s">
        <v>1553</v>
      </c>
      <c r="J865" t="s">
        <v>1556</v>
      </c>
      <c r="K865">
        <v>60929</v>
      </c>
      <c r="L865">
        <v>1</v>
      </c>
      <c r="M865">
        <v>2</v>
      </c>
      <c r="N865">
        <v>3</v>
      </c>
      <c r="O865" s="2">
        <v>44844</v>
      </c>
      <c r="P865">
        <v>1</v>
      </c>
      <c r="Q865">
        <v>2</v>
      </c>
      <c r="R865" t="s">
        <v>1558</v>
      </c>
      <c r="S865" t="s">
        <v>1558</v>
      </c>
      <c r="T865">
        <v>3</v>
      </c>
      <c r="U865">
        <v>1</v>
      </c>
    </row>
    <row r="866" spans="1:21" x14ac:dyDescent="0.3">
      <c r="A866">
        <v>10865</v>
      </c>
      <c r="B866" t="s">
        <v>884</v>
      </c>
      <c r="C866">
        <v>29</v>
      </c>
      <c r="D866" t="s">
        <v>1520</v>
      </c>
      <c r="E866" t="s">
        <v>1525</v>
      </c>
      <c r="F866" t="str" cm="1">
        <f t="array" ref="F866">_xlfn.IFS(
E866="Delhi","Delhi",
E866="Ahmedabad","Gujarat",
OR(E866="Mumbai",E866="Pune"),"Maharashtra",
E866="Chennai","Tamil Nadu",
E866="Hyderabad","Telangana",
E866="Kolkata","West Bengal",
E866="Bengaluru","Karnataka"
)</f>
        <v>West Bengal</v>
      </c>
      <c r="G866" t="s">
        <v>1531</v>
      </c>
      <c r="H866" t="s">
        <v>1541</v>
      </c>
      <c r="I866" t="s">
        <v>1552</v>
      </c>
      <c r="J866" t="s">
        <v>1554</v>
      </c>
      <c r="K866">
        <v>42824</v>
      </c>
      <c r="L866">
        <v>2</v>
      </c>
      <c r="M866">
        <v>7</v>
      </c>
      <c r="N866">
        <v>11</v>
      </c>
      <c r="O866" s="2">
        <v>41503</v>
      </c>
      <c r="P866">
        <v>4</v>
      </c>
      <c r="Q866">
        <v>1</v>
      </c>
      <c r="R866" t="s">
        <v>1558</v>
      </c>
      <c r="S866" t="s">
        <v>1558</v>
      </c>
      <c r="T866">
        <v>6</v>
      </c>
      <c r="U866">
        <v>4</v>
      </c>
    </row>
    <row r="867" spans="1:21" x14ac:dyDescent="0.3">
      <c r="A867">
        <v>10866</v>
      </c>
      <c r="B867" t="s">
        <v>885</v>
      </c>
      <c r="C867">
        <v>46</v>
      </c>
      <c r="D867" t="s">
        <v>1520</v>
      </c>
      <c r="E867" t="s">
        <v>1527</v>
      </c>
      <c r="F867" t="str" cm="1">
        <f t="array" ref="F867">_xlfn.IFS(
E867="Delhi","Delhi",
E867="Ahmedabad","Gujarat",
OR(E867="Mumbai",E867="Pune"),"Maharashtra",
E867="Chennai","Tamil Nadu",
E867="Hyderabad","Telangana",
E867="Kolkata","West Bengal",
E867="Bengaluru","Karnataka"
)</f>
        <v>Karnataka</v>
      </c>
      <c r="G867" t="s">
        <v>1530</v>
      </c>
      <c r="H867" t="s">
        <v>1547</v>
      </c>
      <c r="I867" t="s">
        <v>1551</v>
      </c>
      <c r="J867" t="s">
        <v>1556</v>
      </c>
      <c r="K867">
        <v>75490</v>
      </c>
      <c r="L867">
        <v>4</v>
      </c>
      <c r="M867">
        <v>21</v>
      </c>
      <c r="N867">
        <v>26</v>
      </c>
      <c r="O867" s="2">
        <v>44110</v>
      </c>
      <c r="P867">
        <v>4</v>
      </c>
      <c r="Q867">
        <v>2</v>
      </c>
      <c r="R867" t="s">
        <v>1558</v>
      </c>
      <c r="S867" t="s">
        <v>1558</v>
      </c>
      <c r="T867">
        <v>1</v>
      </c>
      <c r="U867">
        <v>3</v>
      </c>
    </row>
    <row r="868" spans="1:21" x14ac:dyDescent="0.3">
      <c r="A868">
        <v>10867</v>
      </c>
      <c r="B868" t="s">
        <v>886</v>
      </c>
      <c r="C868">
        <v>48</v>
      </c>
      <c r="D868" t="s">
        <v>1520</v>
      </c>
      <c r="E868" t="s">
        <v>1522</v>
      </c>
      <c r="F868" t="str" cm="1">
        <f t="array" ref="F868">_xlfn.IFS(
E868="Delhi","Delhi",
E868="Ahmedabad","Gujarat",
OR(E868="Mumbai",E868="Pune"),"Maharashtra",
E868="Chennai","Tamil Nadu",
E868="Hyderabad","Telangana",
E868="Kolkata","West Bengal",
E868="Bengaluru","Karnataka"
)</f>
        <v>Maharashtra</v>
      </c>
      <c r="G868" t="s">
        <v>1534</v>
      </c>
      <c r="H868" t="s">
        <v>1540</v>
      </c>
      <c r="I868" t="s">
        <v>1552</v>
      </c>
      <c r="J868" t="s">
        <v>1556</v>
      </c>
      <c r="K868">
        <v>134397</v>
      </c>
      <c r="L868">
        <v>3</v>
      </c>
      <c r="M868">
        <v>2</v>
      </c>
      <c r="N868">
        <v>10</v>
      </c>
      <c r="O868" s="2">
        <v>41604</v>
      </c>
      <c r="P868">
        <v>3</v>
      </c>
      <c r="Q868">
        <v>4</v>
      </c>
      <c r="R868" t="s">
        <v>1558</v>
      </c>
      <c r="S868" t="s">
        <v>1558</v>
      </c>
      <c r="T868">
        <v>5</v>
      </c>
      <c r="U868">
        <v>3</v>
      </c>
    </row>
    <row r="869" spans="1:21" x14ac:dyDescent="0.3">
      <c r="A869">
        <v>10868</v>
      </c>
      <c r="B869" t="s">
        <v>887</v>
      </c>
      <c r="C869">
        <v>41</v>
      </c>
      <c r="D869" t="s">
        <v>1521</v>
      </c>
      <c r="E869" t="s">
        <v>1528</v>
      </c>
      <c r="F869" t="str" cm="1">
        <f t="array" ref="F869">_xlfn.IFS(
E869="Delhi","Delhi",
E869="Ahmedabad","Gujarat",
OR(E869="Mumbai",E869="Pune"),"Maharashtra",
E869="Chennai","Tamil Nadu",
E869="Hyderabad","Telangana",
E869="Kolkata","West Bengal",
E869="Bengaluru","Karnataka"
)</f>
        <v>Delhi</v>
      </c>
      <c r="G869" t="s">
        <v>1533</v>
      </c>
      <c r="H869" t="s">
        <v>1538</v>
      </c>
      <c r="I869" t="s">
        <v>1553</v>
      </c>
      <c r="J869" t="s">
        <v>1556</v>
      </c>
      <c r="K869">
        <v>148184</v>
      </c>
      <c r="L869">
        <v>0</v>
      </c>
      <c r="M869">
        <v>16</v>
      </c>
      <c r="N869">
        <v>23</v>
      </c>
      <c r="O869" s="2">
        <v>44071</v>
      </c>
      <c r="P869">
        <v>4</v>
      </c>
      <c r="Q869">
        <v>3</v>
      </c>
      <c r="R869" t="s">
        <v>1558</v>
      </c>
      <c r="S869" t="s">
        <v>1558</v>
      </c>
      <c r="T869">
        <v>4</v>
      </c>
      <c r="U869">
        <v>1</v>
      </c>
    </row>
    <row r="870" spans="1:21" x14ac:dyDescent="0.3">
      <c r="A870">
        <v>10869</v>
      </c>
      <c r="B870" t="s">
        <v>888</v>
      </c>
      <c r="C870">
        <v>38</v>
      </c>
      <c r="D870" t="s">
        <v>1521</v>
      </c>
      <c r="E870" t="s">
        <v>1527</v>
      </c>
      <c r="F870" t="str" cm="1">
        <f t="array" ref="F870">_xlfn.IFS(
E870="Delhi","Delhi",
E870="Ahmedabad","Gujarat",
OR(E870="Mumbai",E870="Pune"),"Maharashtra",
E870="Chennai","Tamil Nadu",
E870="Hyderabad","Telangana",
E870="Kolkata","West Bengal",
E870="Bengaluru","Karnataka"
)</f>
        <v>Karnataka</v>
      </c>
      <c r="G870" t="s">
        <v>1533</v>
      </c>
      <c r="H870" t="s">
        <v>1538</v>
      </c>
      <c r="I870" t="s">
        <v>1551</v>
      </c>
      <c r="J870" t="s">
        <v>1556</v>
      </c>
      <c r="K870">
        <v>100745</v>
      </c>
      <c r="L870">
        <v>2</v>
      </c>
      <c r="M870">
        <v>19</v>
      </c>
      <c r="N870">
        <v>20</v>
      </c>
      <c r="O870" s="2">
        <v>42775</v>
      </c>
      <c r="P870">
        <v>2</v>
      </c>
      <c r="Q870">
        <v>3</v>
      </c>
      <c r="R870" t="s">
        <v>1558</v>
      </c>
      <c r="S870" t="s">
        <v>1558</v>
      </c>
      <c r="T870">
        <v>4</v>
      </c>
      <c r="U870">
        <v>4</v>
      </c>
    </row>
    <row r="871" spans="1:21" x14ac:dyDescent="0.3">
      <c r="A871">
        <v>10870</v>
      </c>
      <c r="B871" t="s">
        <v>889</v>
      </c>
      <c r="C871">
        <v>48</v>
      </c>
      <c r="D871" t="s">
        <v>1520</v>
      </c>
      <c r="E871" t="s">
        <v>1523</v>
      </c>
      <c r="F871" t="str" cm="1">
        <f t="array" ref="F871">_xlfn.IFS(
E871="Delhi","Delhi",
E871="Ahmedabad","Gujarat",
OR(E871="Mumbai",E871="Pune"),"Maharashtra",
E871="Chennai","Tamil Nadu",
E871="Hyderabad","Telangana",
E871="Kolkata","West Bengal",
E871="Bengaluru","Karnataka"
)</f>
        <v>Tamil Nadu</v>
      </c>
      <c r="G871" t="s">
        <v>1533</v>
      </c>
      <c r="H871" t="s">
        <v>1546</v>
      </c>
      <c r="I871" t="s">
        <v>1551</v>
      </c>
      <c r="J871" t="s">
        <v>1556</v>
      </c>
      <c r="K871">
        <v>61510</v>
      </c>
      <c r="L871">
        <v>4</v>
      </c>
      <c r="M871">
        <v>25</v>
      </c>
      <c r="N871">
        <v>29</v>
      </c>
      <c r="O871" s="2">
        <v>42465</v>
      </c>
      <c r="P871">
        <v>2</v>
      </c>
      <c r="Q871">
        <v>1</v>
      </c>
      <c r="R871" t="s">
        <v>1558</v>
      </c>
      <c r="S871" t="s">
        <v>1558</v>
      </c>
      <c r="T871">
        <v>5</v>
      </c>
      <c r="U871">
        <v>3</v>
      </c>
    </row>
    <row r="872" spans="1:21" x14ac:dyDescent="0.3">
      <c r="A872">
        <v>10871</v>
      </c>
      <c r="B872" t="s">
        <v>890</v>
      </c>
      <c r="C872">
        <v>42</v>
      </c>
      <c r="D872" t="s">
        <v>1520</v>
      </c>
      <c r="E872" t="s">
        <v>1529</v>
      </c>
      <c r="F872" t="str" cm="1">
        <f t="array" ref="F872">_xlfn.IFS(
E872="Delhi","Delhi",
E872="Ahmedabad","Gujarat",
OR(E872="Mumbai",E872="Pune"),"Maharashtra",
E872="Chennai","Tamil Nadu",
E872="Hyderabad","Telangana",
E872="Kolkata","West Bengal",
E872="Bengaluru","Karnataka"
)</f>
        <v>Gujarat</v>
      </c>
      <c r="G872" t="s">
        <v>1531</v>
      </c>
      <c r="H872" t="s">
        <v>1542</v>
      </c>
      <c r="I872" t="s">
        <v>1552</v>
      </c>
      <c r="J872" t="s">
        <v>1554</v>
      </c>
      <c r="K872">
        <v>155273</v>
      </c>
      <c r="L872">
        <v>2</v>
      </c>
      <c r="M872">
        <v>11</v>
      </c>
      <c r="N872">
        <v>14</v>
      </c>
      <c r="O872" s="2">
        <v>44117</v>
      </c>
      <c r="P872">
        <v>1</v>
      </c>
      <c r="Q872">
        <v>3</v>
      </c>
      <c r="R872" t="s">
        <v>1558</v>
      </c>
      <c r="S872" t="s">
        <v>1558</v>
      </c>
      <c r="T872">
        <v>0</v>
      </c>
      <c r="U872">
        <v>4</v>
      </c>
    </row>
    <row r="873" spans="1:21" x14ac:dyDescent="0.3">
      <c r="A873">
        <v>10872</v>
      </c>
      <c r="B873" t="s">
        <v>891</v>
      </c>
      <c r="C873">
        <v>21</v>
      </c>
      <c r="D873" t="s">
        <v>1520</v>
      </c>
      <c r="E873" t="s">
        <v>1524</v>
      </c>
      <c r="F873" t="str" cm="1">
        <f t="array" ref="F873">_xlfn.IFS(
E873="Delhi","Delhi",
E873="Ahmedabad","Gujarat",
OR(E873="Mumbai",E873="Pune"),"Maharashtra",
E873="Chennai","Tamil Nadu",
E873="Hyderabad","Telangana",
E873="Kolkata","West Bengal",
E873="Bengaluru","Karnataka"
)</f>
        <v>Telangana</v>
      </c>
      <c r="G873" t="s">
        <v>1532</v>
      </c>
      <c r="H873" t="s">
        <v>1537</v>
      </c>
      <c r="I873" t="s">
        <v>1553</v>
      </c>
      <c r="J873" t="s">
        <v>1554</v>
      </c>
      <c r="K873">
        <v>74526</v>
      </c>
      <c r="L873">
        <v>2</v>
      </c>
      <c r="M873">
        <v>2</v>
      </c>
      <c r="N873">
        <v>3</v>
      </c>
      <c r="O873" s="2">
        <v>44634</v>
      </c>
      <c r="P873">
        <v>1</v>
      </c>
      <c r="Q873">
        <v>4</v>
      </c>
      <c r="R873" t="s">
        <v>1558</v>
      </c>
      <c r="S873" t="s">
        <v>1558</v>
      </c>
      <c r="T873">
        <v>5</v>
      </c>
      <c r="U873">
        <v>4</v>
      </c>
    </row>
    <row r="874" spans="1:21" x14ac:dyDescent="0.3">
      <c r="A874">
        <v>10873</v>
      </c>
      <c r="B874" t="s">
        <v>892</v>
      </c>
      <c r="C874">
        <v>51</v>
      </c>
      <c r="D874" t="s">
        <v>1521</v>
      </c>
      <c r="E874" t="s">
        <v>1522</v>
      </c>
      <c r="F874" t="str" cm="1">
        <f t="array" ref="F874">_xlfn.IFS(
E874="Delhi","Delhi",
E874="Ahmedabad","Gujarat",
OR(E874="Mumbai",E874="Pune"),"Maharashtra",
E874="Chennai","Tamil Nadu",
E874="Hyderabad","Telangana",
E874="Kolkata","West Bengal",
E874="Bengaluru","Karnataka"
)</f>
        <v>Maharashtra</v>
      </c>
      <c r="G874" t="s">
        <v>1532</v>
      </c>
      <c r="H874" t="s">
        <v>1549</v>
      </c>
      <c r="I874" t="s">
        <v>1550</v>
      </c>
      <c r="J874" t="s">
        <v>1554</v>
      </c>
      <c r="K874">
        <v>126419</v>
      </c>
      <c r="L874">
        <v>2</v>
      </c>
      <c r="M874">
        <v>10</v>
      </c>
      <c r="N874">
        <v>11</v>
      </c>
      <c r="O874" s="2">
        <v>42053</v>
      </c>
      <c r="P874">
        <v>1</v>
      </c>
      <c r="Q874">
        <v>5</v>
      </c>
      <c r="R874" t="s">
        <v>1557</v>
      </c>
      <c r="S874" t="s">
        <v>1558</v>
      </c>
      <c r="T874">
        <v>4</v>
      </c>
      <c r="U874">
        <v>3</v>
      </c>
    </row>
    <row r="875" spans="1:21" x14ac:dyDescent="0.3">
      <c r="A875">
        <v>10874</v>
      </c>
      <c r="B875" t="s">
        <v>893</v>
      </c>
      <c r="C875">
        <v>48</v>
      </c>
      <c r="D875" t="s">
        <v>1520</v>
      </c>
      <c r="E875" t="s">
        <v>1524</v>
      </c>
      <c r="F875" t="str" cm="1">
        <f t="array" ref="F875">_xlfn.IFS(
E875="Delhi","Delhi",
E875="Ahmedabad","Gujarat",
OR(E875="Mumbai",E875="Pune"),"Maharashtra",
E875="Chennai","Tamil Nadu",
E875="Hyderabad","Telangana",
E875="Kolkata","West Bengal",
E875="Bengaluru","Karnataka"
)</f>
        <v>Telangana</v>
      </c>
      <c r="G875" t="s">
        <v>1531</v>
      </c>
      <c r="H875" t="s">
        <v>1542</v>
      </c>
      <c r="I875" t="s">
        <v>1552</v>
      </c>
      <c r="J875" t="s">
        <v>1556</v>
      </c>
      <c r="K875">
        <v>35469</v>
      </c>
      <c r="L875">
        <v>1</v>
      </c>
      <c r="M875">
        <v>21</v>
      </c>
      <c r="N875">
        <v>21</v>
      </c>
      <c r="O875" s="2">
        <v>40989</v>
      </c>
      <c r="P875">
        <v>2</v>
      </c>
      <c r="Q875">
        <v>2</v>
      </c>
      <c r="R875" t="s">
        <v>1557</v>
      </c>
      <c r="S875" t="s">
        <v>1558</v>
      </c>
      <c r="T875">
        <v>4</v>
      </c>
      <c r="U875">
        <v>3</v>
      </c>
    </row>
    <row r="876" spans="1:21" x14ac:dyDescent="0.3">
      <c r="A876">
        <v>10875</v>
      </c>
      <c r="B876" t="s">
        <v>894</v>
      </c>
      <c r="C876">
        <v>36</v>
      </c>
      <c r="D876" t="s">
        <v>1520</v>
      </c>
      <c r="E876" t="s">
        <v>1525</v>
      </c>
      <c r="F876" t="str" cm="1">
        <f t="array" ref="F876">_xlfn.IFS(
E876="Delhi","Delhi",
E876="Ahmedabad","Gujarat",
OR(E876="Mumbai",E876="Pune"),"Maharashtra",
E876="Chennai","Tamil Nadu",
E876="Hyderabad","Telangana",
E876="Kolkata","West Bengal",
E876="Bengaluru","Karnataka"
)</f>
        <v>West Bengal</v>
      </c>
      <c r="G876" t="s">
        <v>1532</v>
      </c>
      <c r="H876" t="s">
        <v>1537</v>
      </c>
      <c r="I876" t="s">
        <v>1551</v>
      </c>
      <c r="J876" t="s">
        <v>1555</v>
      </c>
      <c r="K876">
        <v>31017</v>
      </c>
      <c r="L876">
        <v>4</v>
      </c>
      <c r="M876">
        <v>17</v>
      </c>
      <c r="N876">
        <v>18</v>
      </c>
      <c r="O876" s="2">
        <v>42710</v>
      </c>
      <c r="P876">
        <v>1</v>
      </c>
      <c r="Q876">
        <v>2</v>
      </c>
      <c r="R876" t="s">
        <v>1557</v>
      </c>
      <c r="S876" t="s">
        <v>1558</v>
      </c>
      <c r="T876">
        <v>0</v>
      </c>
      <c r="U876">
        <v>3</v>
      </c>
    </row>
    <row r="877" spans="1:21" x14ac:dyDescent="0.3">
      <c r="A877">
        <v>10876</v>
      </c>
      <c r="B877" t="s">
        <v>895</v>
      </c>
      <c r="C877">
        <v>27</v>
      </c>
      <c r="D877" t="s">
        <v>1520</v>
      </c>
      <c r="E877" t="s">
        <v>1527</v>
      </c>
      <c r="F877" t="str" cm="1">
        <f t="array" ref="F877">_xlfn.IFS(
E877="Delhi","Delhi",
E877="Ahmedabad","Gujarat",
OR(E877="Mumbai",E877="Pune"),"Maharashtra",
E877="Chennai","Tamil Nadu",
E877="Hyderabad","Telangana",
E877="Kolkata","West Bengal",
E877="Bengaluru","Karnataka"
)</f>
        <v>Karnataka</v>
      </c>
      <c r="G877" t="s">
        <v>1534</v>
      </c>
      <c r="H877" t="s">
        <v>1540</v>
      </c>
      <c r="I877" t="s">
        <v>1552</v>
      </c>
      <c r="J877" t="s">
        <v>1554</v>
      </c>
      <c r="K877">
        <v>131535</v>
      </c>
      <c r="L877">
        <v>0</v>
      </c>
      <c r="M877">
        <v>3</v>
      </c>
      <c r="N877">
        <v>6</v>
      </c>
      <c r="O877" s="2">
        <v>44673</v>
      </c>
      <c r="P877">
        <v>2</v>
      </c>
      <c r="Q877">
        <v>3</v>
      </c>
      <c r="R877" t="s">
        <v>1558</v>
      </c>
      <c r="S877" t="s">
        <v>1558</v>
      </c>
      <c r="T877">
        <v>3</v>
      </c>
      <c r="U877">
        <v>4</v>
      </c>
    </row>
    <row r="878" spans="1:21" x14ac:dyDescent="0.3">
      <c r="A878">
        <v>10877</v>
      </c>
      <c r="B878" t="s">
        <v>896</v>
      </c>
      <c r="C878">
        <v>35</v>
      </c>
      <c r="D878" t="s">
        <v>1520</v>
      </c>
      <c r="E878" t="s">
        <v>1525</v>
      </c>
      <c r="F878" t="str" cm="1">
        <f t="array" ref="F878">_xlfn.IFS(
E878="Delhi","Delhi",
E878="Ahmedabad","Gujarat",
OR(E878="Mumbai",E878="Pune"),"Maharashtra",
E878="Chennai","Tamil Nadu",
E878="Hyderabad","Telangana",
E878="Kolkata","West Bengal",
E878="Bengaluru","Karnataka"
)</f>
        <v>West Bengal</v>
      </c>
      <c r="G878" t="s">
        <v>1534</v>
      </c>
      <c r="H878" t="s">
        <v>1540</v>
      </c>
      <c r="I878" t="s">
        <v>1550</v>
      </c>
      <c r="J878" t="s">
        <v>1555</v>
      </c>
      <c r="K878">
        <v>46495</v>
      </c>
      <c r="L878">
        <v>2</v>
      </c>
      <c r="M878">
        <v>13</v>
      </c>
      <c r="N878">
        <v>17</v>
      </c>
      <c r="O878" s="2">
        <v>44534</v>
      </c>
      <c r="P878">
        <v>2</v>
      </c>
      <c r="Q878">
        <v>4</v>
      </c>
      <c r="R878" t="s">
        <v>1557</v>
      </c>
      <c r="S878" t="s">
        <v>1558</v>
      </c>
      <c r="T878">
        <v>3</v>
      </c>
      <c r="U878">
        <v>3</v>
      </c>
    </row>
    <row r="879" spans="1:21" x14ac:dyDescent="0.3">
      <c r="A879">
        <v>10878</v>
      </c>
      <c r="B879" t="s">
        <v>897</v>
      </c>
      <c r="C879">
        <v>52</v>
      </c>
      <c r="D879" t="s">
        <v>1521</v>
      </c>
      <c r="E879" t="s">
        <v>1525</v>
      </c>
      <c r="F879" t="str" cm="1">
        <f t="array" ref="F879">_xlfn.IFS(
E879="Delhi","Delhi",
E879="Ahmedabad","Gujarat",
OR(E879="Mumbai",E879="Pune"),"Maharashtra",
E879="Chennai","Tamil Nadu",
E879="Hyderabad","Telangana",
E879="Kolkata","West Bengal",
E879="Bengaluru","Karnataka"
)</f>
        <v>West Bengal</v>
      </c>
      <c r="G879" t="s">
        <v>1533</v>
      </c>
      <c r="H879" t="s">
        <v>1545</v>
      </c>
      <c r="I879" t="s">
        <v>1551</v>
      </c>
      <c r="J879" t="s">
        <v>1556</v>
      </c>
      <c r="K879">
        <v>140917</v>
      </c>
      <c r="L879">
        <v>1</v>
      </c>
      <c r="M879">
        <v>19</v>
      </c>
      <c r="N879">
        <v>22</v>
      </c>
      <c r="O879" s="2">
        <v>43964</v>
      </c>
      <c r="P879">
        <v>2</v>
      </c>
      <c r="Q879">
        <v>3</v>
      </c>
      <c r="R879" t="s">
        <v>1557</v>
      </c>
      <c r="S879" t="s">
        <v>1557</v>
      </c>
      <c r="T879">
        <v>2</v>
      </c>
      <c r="U879">
        <v>4</v>
      </c>
    </row>
    <row r="880" spans="1:21" x14ac:dyDescent="0.3">
      <c r="A880">
        <v>10879</v>
      </c>
      <c r="B880" t="s">
        <v>898</v>
      </c>
      <c r="C880">
        <v>39</v>
      </c>
      <c r="D880" t="s">
        <v>1520</v>
      </c>
      <c r="E880" t="s">
        <v>1526</v>
      </c>
      <c r="F880" t="str" cm="1">
        <f t="array" ref="F880">_xlfn.IFS(
E880="Delhi","Delhi",
E880="Ahmedabad","Gujarat",
OR(E880="Mumbai",E880="Pune"),"Maharashtra",
E880="Chennai","Tamil Nadu",
E880="Hyderabad","Telangana",
E880="Kolkata","West Bengal",
E880="Bengaluru","Karnataka"
)</f>
        <v>Maharashtra</v>
      </c>
      <c r="G880" t="s">
        <v>1533</v>
      </c>
      <c r="H880" t="s">
        <v>1545</v>
      </c>
      <c r="I880" t="s">
        <v>1553</v>
      </c>
      <c r="J880" t="s">
        <v>1555</v>
      </c>
      <c r="K880">
        <v>124468</v>
      </c>
      <c r="L880">
        <v>0</v>
      </c>
      <c r="M880">
        <v>19</v>
      </c>
      <c r="N880">
        <v>21</v>
      </c>
      <c r="O880" s="2">
        <v>41107</v>
      </c>
      <c r="P880">
        <v>4</v>
      </c>
      <c r="Q880">
        <v>5</v>
      </c>
      <c r="R880" t="s">
        <v>1558</v>
      </c>
      <c r="S880" t="s">
        <v>1558</v>
      </c>
      <c r="T880">
        <v>2</v>
      </c>
      <c r="U880">
        <v>3</v>
      </c>
    </row>
    <row r="881" spans="1:21" x14ac:dyDescent="0.3">
      <c r="A881">
        <v>10880</v>
      </c>
      <c r="B881" t="s">
        <v>899</v>
      </c>
      <c r="C881">
        <v>52</v>
      </c>
      <c r="D881" t="s">
        <v>1521</v>
      </c>
      <c r="E881" t="s">
        <v>1523</v>
      </c>
      <c r="F881" t="str" cm="1">
        <f t="array" ref="F881">_xlfn.IFS(
E881="Delhi","Delhi",
E881="Ahmedabad","Gujarat",
OR(E881="Mumbai",E881="Pune"),"Maharashtra",
E881="Chennai","Tamil Nadu",
E881="Hyderabad","Telangana",
E881="Kolkata","West Bengal",
E881="Bengaluru","Karnataka"
)</f>
        <v>Tamil Nadu</v>
      </c>
      <c r="G881" t="s">
        <v>1534</v>
      </c>
      <c r="H881" t="s">
        <v>1540</v>
      </c>
      <c r="I881" t="s">
        <v>1552</v>
      </c>
      <c r="J881" t="s">
        <v>1556</v>
      </c>
      <c r="K881">
        <v>141739</v>
      </c>
      <c r="L881">
        <v>1</v>
      </c>
      <c r="M881">
        <v>13</v>
      </c>
      <c r="N881">
        <v>14</v>
      </c>
      <c r="O881" s="2">
        <v>44491</v>
      </c>
      <c r="P881">
        <v>2</v>
      </c>
      <c r="Q881">
        <v>2</v>
      </c>
      <c r="R881" t="s">
        <v>1557</v>
      </c>
      <c r="S881" t="s">
        <v>1558</v>
      </c>
      <c r="T881">
        <v>6</v>
      </c>
      <c r="U881">
        <v>2</v>
      </c>
    </row>
    <row r="882" spans="1:21" x14ac:dyDescent="0.3">
      <c r="A882">
        <v>10881</v>
      </c>
      <c r="B882" t="s">
        <v>900</v>
      </c>
      <c r="C882">
        <v>44</v>
      </c>
      <c r="D882" t="s">
        <v>1520</v>
      </c>
      <c r="E882" t="s">
        <v>1524</v>
      </c>
      <c r="F882" t="str" cm="1">
        <f t="array" ref="F882">_xlfn.IFS(
E882="Delhi","Delhi",
E882="Ahmedabad","Gujarat",
OR(E882="Mumbai",E882="Pune"),"Maharashtra",
E882="Chennai","Tamil Nadu",
E882="Hyderabad","Telangana",
E882="Kolkata","West Bengal",
E882="Bengaluru","Karnataka"
)</f>
        <v>Telangana</v>
      </c>
      <c r="G882" t="s">
        <v>1530</v>
      </c>
      <c r="H882" t="s">
        <v>1547</v>
      </c>
      <c r="I882" t="s">
        <v>1550</v>
      </c>
      <c r="J882" t="s">
        <v>1555</v>
      </c>
      <c r="K882">
        <v>84920</v>
      </c>
      <c r="L882">
        <v>2</v>
      </c>
      <c r="M882">
        <v>2</v>
      </c>
      <c r="N882">
        <v>4</v>
      </c>
      <c r="O882" s="2">
        <v>41665</v>
      </c>
      <c r="P882">
        <v>4</v>
      </c>
      <c r="Q882">
        <v>2</v>
      </c>
      <c r="R882" t="s">
        <v>1558</v>
      </c>
      <c r="S882" t="s">
        <v>1558</v>
      </c>
      <c r="T882">
        <v>2</v>
      </c>
      <c r="U882">
        <v>2</v>
      </c>
    </row>
    <row r="883" spans="1:21" x14ac:dyDescent="0.3">
      <c r="A883">
        <v>10882</v>
      </c>
      <c r="B883" t="s">
        <v>901</v>
      </c>
      <c r="C883">
        <v>32</v>
      </c>
      <c r="D883" t="s">
        <v>1520</v>
      </c>
      <c r="E883" t="s">
        <v>1522</v>
      </c>
      <c r="F883" t="str" cm="1">
        <f t="array" ref="F883">_xlfn.IFS(
E883="Delhi","Delhi",
E883="Ahmedabad","Gujarat",
OR(E883="Mumbai",E883="Pune"),"Maharashtra",
E883="Chennai","Tamil Nadu",
E883="Hyderabad","Telangana",
E883="Kolkata","West Bengal",
E883="Bengaluru","Karnataka"
)</f>
        <v>Maharashtra</v>
      </c>
      <c r="G883" t="s">
        <v>1534</v>
      </c>
      <c r="H883" t="s">
        <v>1544</v>
      </c>
      <c r="I883" t="s">
        <v>1551</v>
      </c>
      <c r="J883" t="s">
        <v>1556</v>
      </c>
      <c r="K883">
        <v>132338</v>
      </c>
      <c r="L883">
        <v>4</v>
      </c>
      <c r="M883">
        <v>4</v>
      </c>
      <c r="N883">
        <v>6</v>
      </c>
      <c r="O883" s="2">
        <v>45173</v>
      </c>
      <c r="P883">
        <v>4</v>
      </c>
      <c r="Q883">
        <v>4</v>
      </c>
      <c r="R883" t="s">
        <v>1557</v>
      </c>
      <c r="S883" t="s">
        <v>1558</v>
      </c>
      <c r="T883">
        <v>1</v>
      </c>
      <c r="U883">
        <v>2</v>
      </c>
    </row>
    <row r="884" spans="1:21" x14ac:dyDescent="0.3">
      <c r="A884">
        <v>10883</v>
      </c>
      <c r="B884" t="s">
        <v>902</v>
      </c>
      <c r="C884">
        <v>25</v>
      </c>
      <c r="D884" t="s">
        <v>1520</v>
      </c>
      <c r="E884" t="s">
        <v>1523</v>
      </c>
      <c r="F884" t="str" cm="1">
        <f t="array" ref="F884">_xlfn.IFS(
E884="Delhi","Delhi",
E884="Ahmedabad","Gujarat",
OR(E884="Mumbai",E884="Pune"),"Maharashtra",
E884="Chennai","Tamil Nadu",
E884="Hyderabad","Telangana",
E884="Kolkata","West Bengal",
E884="Bengaluru","Karnataka"
)</f>
        <v>Tamil Nadu</v>
      </c>
      <c r="G884" t="s">
        <v>1530</v>
      </c>
      <c r="H884" t="s">
        <v>1535</v>
      </c>
      <c r="I884" t="s">
        <v>1551</v>
      </c>
      <c r="J884" t="s">
        <v>1554</v>
      </c>
      <c r="K884">
        <v>51610</v>
      </c>
      <c r="L884">
        <v>4</v>
      </c>
      <c r="M884">
        <v>4</v>
      </c>
      <c r="N884">
        <v>6</v>
      </c>
      <c r="O884" s="2">
        <v>45283</v>
      </c>
      <c r="P884">
        <v>2</v>
      </c>
      <c r="Q884">
        <v>2</v>
      </c>
      <c r="R884" t="s">
        <v>1557</v>
      </c>
      <c r="S884" t="s">
        <v>1558</v>
      </c>
      <c r="T884">
        <v>6</v>
      </c>
      <c r="U884">
        <v>1</v>
      </c>
    </row>
    <row r="885" spans="1:21" x14ac:dyDescent="0.3">
      <c r="A885">
        <v>10884</v>
      </c>
      <c r="B885" t="s">
        <v>903</v>
      </c>
      <c r="C885">
        <v>38</v>
      </c>
      <c r="D885" t="s">
        <v>1520</v>
      </c>
      <c r="E885" t="s">
        <v>1528</v>
      </c>
      <c r="F885" t="str" cm="1">
        <f t="array" ref="F885">_xlfn.IFS(
E885="Delhi","Delhi",
E885="Ahmedabad","Gujarat",
OR(E885="Mumbai",E885="Pune"),"Maharashtra",
E885="Chennai","Tamil Nadu",
E885="Hyderabad","Telangana",
E885="Kolkata","West Bengal",
E885="Bengaluru","Karnataka"
)</f>
        <v>Delhi</v>
      </c>
      <c r="G885" t="s">
        <v>1533</v>
      </c>
      <c r="H885" t="s">
        <v>1545</v>
      </c>
      <c r="I885" t="s">
        <v>1551</v>
      </c>
      <c r="J885" t="s">
        <v>1554</v>
      </c>
      <c r="K885">
        <v>156311</v>
      </c>
      <c r="L885">
        <v>4</v>
      </c>
      <c r="M885">
        <v>16</v>
      </c>
      <c r="N885">
        <v>16</v>
      </c>
      <c r="O885" s="2">
        <v>44135</v>
      </c>
      <c r="P885">
        <v>3</v>
      </c>
      <c r="Q885">
        <v>5</v>
      </c>
      <c r="R885" t="s">
        <v>1557</v>
      </c>
      <c r="S885" t="s">
        <v>1557</v>
      </c>
      <c r="T885">
        <v>6</v>
      </c>
      <c r="U885">
        <v>3</v>
      </c>
    </row>
    <row r="886" spans="1:21" x14ac:dyDescent="0.3">
      <c r="A886">
        <v>10885</v>
      </c>
      <c r="B886" t="s">
        <v>904</v>
      </c>
      <c r="C886">
        <v>50</v>
      </c>
      <c r="D886" t="s">
        <v>1520</v>
      </c>
      <c r="E886" t="s">
        <v>1526</v>
      </c>
      <c r="F886" t="str" cm="1">
        <f t="array" ref="F886">_xlfn.IFS(
E886="Delhi","Delhi",
E886="Ahmedabad","Gujarat",
OR(E886="Mumbai",E886="Pune"),"Maharashtra",
E886="Chennai","Tamil Nadu",
E886="Hyderabad","Telangana",
E886="Kolkata","West Bengal",
E886="Bengaluru","Karnataka"
)</f>
        <v>Maharashtra</v>
      </c>
      <c r="G886" t="s">
        <v>1534</v>
      </c>
      <c r="H886" t="s">
        <v>1540</v>
      </c>
      <c r="I886" t="s">
        <v>1553</v>
      </c>
      <c r="J886" t="s">
        <v>1554</v>
      </c>
      <c r="K886">
        <v>53803</v>
      </c>
      <c r="L886">
        <v>0</v>
      </c>
      <c r="M886">
        <v>22</v>
      </c>
      <c r="N886">
        <v>25</v>
      </c>
      <c r="O886" s="2">
        <v>42236</v>
      </c>
      <c r="P886">
        <v>3</v>
      </c>
      <c r="Q886">
        <v>4</v>
      </c>
      <c r="R886" t="s">
        <v>1558</v>
      </c>
      <c r="S886" t="s">
        <v>1558</v>
      </c>
      <c r="T886">
        <v>4</v>
      </c>
      <c r="U886">
        <v>4</v>
      </c>
    </row>
    <row r="887" spans="1:21" x14ac:dyDescent="0.3">
      <c r="A887">
        <v>10886</v>
      </c>
      <c r="B887" t="s">
        <v>905</v>
      </c>
      <c r="C887">
        <v>55</v>
      </c>
      <c r="D887" t="s">
        <v>1521</v>
      </c>
      <c r="E887" t="s">
        <v>1525</v>
      </c>
      <c r="F887" t="str" cm="1">
        <f t="array" ref="F887">_xlfn.IFS(
E887="Delhi","Delhi",
E887="Ahmedabad","Gujarat",
OR(E887="Mumbai",E887="Pune"),"Maharashtra",
E887="Chennai","Tamil Nadu",
E887="Hyderabad","Telangana",
E887="Kolkata","West Bengal",
E887="Bengaluru","Karnataka"
)</f>
        <v>West Bengal</v>
      </c>
      <c r="G887" t="s">
        <v>1534</v>
      </c>
      <c r="H887" t="s">
        <v>1539</v>
      </c>
      <c r="I887" t="s">
        <v>1552</v>
      </c>
      <c r="J887" t="s">
        <v>1555</v>
      </c>
      <c r="K887">
        <v>162638</v>
      </c>
      <c r="L887">
        <v>3</v>
      </c>
      <c r="M887">
        <v>14</v>
      </c>
      <c r="N887">
        <v>22</v>
      </c>
      <c r="O887" s="2">
        <v>43808</v>
      </c>
      <c r="P887">
        <v>2</v>
      </c>
      <c r="Q887">
        <v>5</v>
      </c>
      <c r="R887" t="s">
        <v>1558</v>
      </c>
      <c r="S887" t="s">
        <v>1558</v>
      </c>
      <c r="T887">
        <v>6</v>
      </c>
      <c r="U887">
        <v>4</v>
      </c>
    </row>
    <row r="888" spans="1:21" x14ac:dyDescent="0.3">
      <c r="A888">
        <v>10887</v>
      </c>
      <c r="B888" t="s">
        <v>906</v>
      </c>
      <c r="C888">
        <v>34</v>
      </c>
      <c r="D888" t="s">
        <v>1520</v>
      </c>
      <c r="E888" t="s">
        <v>1522</v>
      </c>
      <c r="F888" t="str" cm="1">
        <f t="array" ref="F888">_xlfn.IFS(
E888="Delhi","Delhi",
E888="Ahmedabad","Gujarat",
OR(E888="Mumbai",E888="Pune"),"Maharashtra",
E888="Chennai","Tamil Nadu",
E888="Hyderabad","Telangana",
E888="Kolkata","West Bengal",
E888="Bengaluru","Karnataka"
)</f>
        <v>Maharashtra</v>
      </c>
      <c r="G888" t="s">
        <v>1531</v>
      </c>
      <c r="H888" t="s">
        <v>1542</v>
      </c>
      <c r="I888" t="s">
        <v>1552</v>
      </c>
      <c r="J888" t="s">
        <v>1556</v>
      </c>
      <c r="K888">
        <v>121338</v>
      </c>
      <c r="L888">
        <v>1</v>
      </c>
      <c r="M888">
        <v>9</v>
      </c>
      <c r="N888">
        <v>10</v>
      </c>
      <c r="O888" s="2">
        <v>44287</v>
      </c>
      <c r="P888">
        <v>1</v>
      </c>
      <c r="Q888">
        <v>2</v>
      </c>
      <c r="R888" t="s">
        <v>1558</v>
      </c>
      <c r="S888" t="s">
        <v>1558</v>
      </c>
      <c r="T888">
        <v>3</v>
      </c>
      <c r="U888">
        <v>2</v>
      </c>
    </row>
    <row r="889" spans="1:21" x14ac:dyDescent="0.3">
      <c r="A889">
        <v>10888</v>
      </c>
      <c r="B889" t="s">
        <v>907</v>
      </c>
      <c r="C889">
        <v>29</v>
      </c>
      <c r="D889" t="s">
        <v>1521</v>
      </c>
      <c r="E889" t="s">
        <v>1524</v>
      </c>
      <c r="F889" t="str" cm="1">
        <f t="array" ref="F889">_xlfn.IFS(
E889="Delhi","Delhi",
E889="Ahmedabad","Gujarat",
OR(E889="Mumbai",E889="Pune"),"Maharashtra",
E889="Chennai","Tamil Nadu",
E889="Hyderabad","Telangana",
E889="Kolkata","West Bengal",
E889="Bengaluru","Karnataka"
)</f>
        <v>Telangana</v>
      </c>
      <c r="G889" t="s">
        <v>1534</v>
      </c>
      <c r="H889" t="s">
        <v>1539</v>
      </c>
      <c r="I889" t="s">
        <v>1553</v>
      </c>
      <c r="J889" t="s">
        <v>1556</v>
      </c>
      <c r="K889">
        <v>128903</v>
      </c>
      <c r="L889">
        <v>3</v>
      </c>
      <c r="M889">
        <v>3</v>
      </c>
      <c r="N889">
        <v>5</v>
      </c>
      <c r="O889" s="2">
        <v>41043</v>
      </c>
      <c r="P889">
        <v>4</v>
      </c>
      <c r="Q889">
        <v>3</v>
      </c>
      <c r="R889" t="s">
        <v>1558</v>
      </c>
      <c r="S889" t="s">
        <v>1558</v>
      </c>
      <c r="T889">
        <v>1</v>
      </c>
      <c r="U889">
        <v>4</v>
      </c>
    </row>
    <row r="890" spans="1:21" x14ac:dyDescent="0.3">
      <c r="A890">
        <v>10889</v>
      </c>
      <c r="B890" t="s">
        <v>908</v>
      </c>
      <c r="C890">
        <v>24</v>
      </c>
      <c r="D890" t="s">
        <v>1520</v>
      </c>
      <c r="E890" t="s">
        <v>1525</v>
      </c>
      <c r="F890" t="str" cm="1">
        <f t="array" ref="F890">_xlfn.IFS(
E890="Delhi","Delhi",
E890="Ahmedabad","Gujarat",
OR(E890="Mumbai",E890="Pune"),"Maharashtra",
E890="Chennai","Tamil Nadu",
E890="Hyderabad","Telangana",
E890="Kolkata","West Bengal",
E890="Bengaluru","Karnataka"
)</f>
        <v>West Bengal</v>
      </c>
      <c r="G890" t="s">
        <v>1531</v>
      </c>
      <c r="H890" t="s">
        <v>1536</v>
      </c>
      <c r="I890" t="s">
        <v>1553</v>
      </c>
      <c r="J890" t="s">
        <v>1554</v>
      </c>
      <c r="K890">
        <v>63151</v>
      </c>
      <c r="L890">
        <v>4</v>
      </c>
      <c r="M890">
        <v>5</v>
      </c>
      <c r="N890">
        <v>6</v>
      </c>
      <c r="O890" s="2">
        <v>43329</v>
      </c>
      <c r="P890">
        <v>3</v>
      </c>
      <c r="Q890">
        <v>3</v>
      </c>
      <c r="R890" t="s">
        <v>1558</v>
      </c>
      <c r="S890" t="s">
        <v>1558</v>
      </c>
      <c r="T890">
        <v>6</v>
      </c>
      <c r="U890">
        <v>4</v>
      </c>
    </row>
    <row r="891" spans="1:21" x14ac:dyDescent="0.3">
      <c r="A891">
        <v>10890</v>
      </c>
      <c r="B891" t="s">
        <v>909</v>
      </c>
      <c r="C891">
        <v>25</v>
      </c>
      <c r="D891" t="s">
        <v>1521</v>
      </c>
      <c r="E891" t="s">
        <v>1528</v>
      </c>
      <c r="F891" t="str" cm="1">
        <f t="array" ref="F891">_xlfn.IFS(
E891="Delhi","Delhi",
E891="Ahmedabad","Gujarat",
OR(E891="Mumbai",E891="Pune"),"Maharashtra",
E891="Chennai","Tamil Nadu",
E891="Hyderabad","Telangana",
E891="Kolkata","West Bengal",
E891="Bengaluru","Karnataka"
)</f>
        <v>Delhi</v>
      </c>
      <c r="G891" t="s">
        <v>1530</v>
      </c>
      <c r="H891" t="s">
        <v>1547</v>
      </c>
      <c r="I891" t="s">
        <v>1552</v>
      </c>
      <c r="J891" t="s">
        <v>1554</v>
      </c>
      <c r="K891">
        <v>111888</v>
      </c>
      <c r="L891">
        <v>0</v>
      </c>
      <c r="M891">
        <v>3</v>
      </c>
      <c r="N891">
        <v>7</v>
      </c>
      <c r="O891" s="2">
        <v>45060</v>
      </c>
      <c r="P891">
        <v>2</v>
      </c>
      <c r="Q891">
        <v>5</v>
      </c>
      <c r="R891" t="s">
        <v>1557</v>
      </c>
      <c r="S891" t="s">
        <v>1558</v>
      </c>
      <c r="T891">
        <v>2</v>
      </c>
      <c r="U891">
        <v>1</v>
      </c>
    </row>
    <row r="892" spans="1:21" x14ac:dyDescent="0.3">
      <c r="A892">
        <v>10891</v>
      </c>
      <c r="B892" t="s">
        <v>910</v>
      </c>
      <c r="C892">
        <v>42</v>
      </c>
      <c r="D892" t="s">
        <v>1521</v>
      </c>
      <c r="E892" t="s">
        <v>1526</v>
      </c>
      <c r="F892" t="str" cm="1">
        <f t="array" ref="F892">_xlfn.IFS(
E892="Delhi","Delhi",
E892="Ahmedabad","Gujarat",
OR(E892="Mumbai",E892="Pune"),"Maharashtra",
E892="Chennai","Tamil Nadu",
E892="Hyderabad","Telangana",
E892="Kolkata","West Bengal",
E892="Bengaluru","Karnataka"
)</f>
        <v>Maharashtra</v>
      </c>
      <c r="G892" t="s">
        <v>1534</v>
      </c>
      <c r="H892" t="s">
        <v>1544</v>
      </c>
      <c r="I892" t="s">
        <v>1553</v>
      </c>
      <c r="J892" t="s">
        <v>1556</v>
      </c>
      <c r="K892">
        <v>115944</v>
      </c>
      <c r="L892">
        <v>3</v>
      </c>
      <c r="M892">
        <v>19</v>
      </c>
      <c r="N892">
        <v>24</v>
      </c>
      <c r="O892" s="2">
        <v>43243</v>
      </c>
      <c r="P892">
        <v>1</v>
      </c>
      <c r="Q892">
        <v>5</v>
      </c>
      <c r="R892" t="s">
        <v>1558</v>
      </c>
      <c r="S892" t="s">
        <v>1558</v>
      </c>
      <c r="T892">
        <v>5</v>
      </c>
      <c r="U892">
        <v>1</v>
      </c>
    </row>
    <row r="893" spans="1:21" x14ac:dyDescent="0.3">
      <c r="A893">
        <v>10892</v>
      </c>
      <c r="B893" t="s">
        <v>911</v>
      </c>
      <c r="C893">
        <v>42</v>
      </c>
      <c r="D893" t="s">
        <v>1521</v>
      </c>
      <c r="E893" t="s">
        <v>1525</v>
      </c>
      <c r="F893" t="str" cm="1">
        <f t="array" ref="F893">_xlfn.IFS(
E893="Delhi","Delhi",
E893="Ahmedabad","Gujarat",
OR(E893="Mumbai",E893="Pune"),"Maharashtra",
E893="Chennai","Tamil Nadu",
E893="Hyderabad","Telangana",
E893="Kolkata","West Bengal",
E893="Bengaluru","Karnataka"
)</f>
        <v>West Bengal</v>
      </c>
      <c r="G893" t="s">
        <v>1531</v>
      </c>
      <c r="H893" t="s">
        <v>1536</v>
      </c>
      <c r="I893" t="s">
        <v>1551</v>
      </c>
      <c r="J893" t="s">
        <v>1554</v>
      </c>
      <c r="K893">
        <v>95020</v>
      </c>
      <c r="L893">
        <v>0</v>
      </c>
      <c r="M893">
        <v>4</v>
      </c>
      <c r="N893">
        <v>6</v>
      </c>
      <c r="O893" s="2">
        <v>42517</v>
      </c>
      <c r="P893">
        <v>3</v>
      </c>
      <c r="Q893">
        <v>1</v>
      </c>
      <c r="R893" t="s">
        <v>1557</v>
      </c>
      <c r="S893" t="s">
        <v>1558</v>
      </c>
      <c r="T893">
        <v>1</v>
      </c>
      <c r="U893">
        <v>2</v>
      </c>
    </row>
    <row r="894" spans="1:21" x14ac:dyDescent="0.3">
      <c r="A894">
        <v>10893</v>
      </c>
      <c r="B894" t="s">
        <v>912</v>
      </c>
      <c r="C894">
        <v>33</v>
      </c>
      <c r="D894" t="s">
        <v>1521</v>
      </c>
      <c r="E894" t="s">
        <v>1526</v>
      </c>
      <c r="F894" t="str" cm="1">
        <f t="array" ref="F894">_xlfn.IFS(
E894="Delhi","Delhi",
E894="Ahmedabad","Gujarat",
OR(E894="Mumbai",E894="Pune"),"Maharashtra",
E894="Chennai","Tamil Nadu",
E894="Hyderabad","Telangana",
E894="Kolkata","West Bengal",
E894="Bengaluru","Karnataka"
)</f>
        <v>Maharashtra</v>
      </c>
      <c r="G894" t="s">
        <v>1534</v>
      </c>
      <c r="H894" t="s">
        <v>1539</v>
      </c>
      <c r="I894" t="s">
        <v>1551</v>
      </c>
      <c r="J894" t="s">
        <v>1554</v>
      </c>
      <c r="K894">
        <v>64753</v>
      </c>
      <c r="L894">
        <v>2</v>
      </c>
      <c r="M894">
        <v>13</v>
      </c>
      <c r="N894">
        <v>15</v>
      </c>
      <c r="O894" s="2">
        <v>42999</v>
      </c>
      <c r="P894">
        <v>4</v>
      </c>
      <c r="Q894">
        <v>1</v>
      </c>
      <c r="R894" t="s">
        <v>1558</v>
      </c>
      <c r="S894" t="s">
        <v>1558</v>
      </c>
      <c r="T894">
        <v>1</v>
      </c>
      <c r="U894">
        <v>4</v>
      </c>
    </row>
    <row r="895" spans="1:21" x14ac:dyDescent="0.3">
      <c r="A895">
        <v>10894</v>
      </c>
      <c r="B895" t="s">
        <v>913</v>
      </c>
      <c r="C895">
        <v>52</v>
      </c>
      <c r="D895" t="s">
        <v>1520</v>
      </c>
      <c r="E895" t="s">
        <v>1529</v>
      </c>
      <c r="F895" t="str" cm="1">
        <f t="array" ref="F895">_xlfn.IFS(
E895="Delhi","Delhi",
E895="Ahmedabad","Gujarat",
OR(E895="Mumbai",E895="Pune"),"Maharashtra",
E895="Chennai","Tamil Nadu",
E895="Hyderabad","Telangana",
E895="Kolkata","West Bengal",
E895="Bengaluru","Karnataka"
)</f>
        <v>Gujarat</v>
      </c>
      <c r="G895" t="s">
        <v>1531</v>
      </c>
      <c r="H895" t="s">
        <v>1541</v>
      </c>
      <c r="I895" t="s">
        <v>1552</v>
      </c>
      <c r="J895" t="s">
        <v>1555</v>
      </c>
      <c r="K895">
        <v>45963</v>
      </c>
      <c r="L895">
        <v>4</v>
      </c>
      <c r="M895">
        <v>21</v>
      </c>
      <c r="N895">
        <v>28</v>
      </c>
      <c r="O895" s="2">
        <v>43716</v>
      </c>
      <c r="P895">
        <v>3</v>
      </c>
      <c r="Q895">
        <v>3</v>
      </c>
      <c r="R895" t="s">
        <v>1558</v>
      </c>
      <c r="S895" t="s">
        <v>1558</v>
      </c>
      <c r="T895">
        <v>4</v>
      </c>
      <c r="U895">
        <v>2</v>
      </c>
    </row>
    <row r="896" spans="1:21" x14ac:dyDescent="0.3">
      <c r="A896">
        <v>10895</v>
      </c>
      <c r="B896" t="s">
        <v>914</v>
      </c>
      <c r="C896">
        <v>38</v>
      </c>
      <c r="D896" t="s">
        <v>1520</v>
      </c>
      <c r="E896" t="s">
        <v>1524</v>
      </c>
      <c r="F896" t="str" cm="1">
        <f t="array" ref="F896">_xlfn.IFS(
E896="Delhi","Delhi",
E896="Ahmedabad","Gujarat",
OR(E896="Mumbai",E896="Pune"),"Maharashtra",
E896="Chennai","Tamil Nadu",
E896="Hyderabad","Telangana",
E896="Kolkata","West Bengal",
E896="Bengaluru","Karnataka"
)</f>
        <v>Telangana</v>
      </c>
      <c r="G896" t="s">
        <v>1532</v>
      </c>
      <c r="H896" t="s">
        <v>1548</v>
      </c>
      <c r="I896" t="s">
        <v>1553</v>
      </c>
      <c r="J896" t="s">
        <v>1555</v>
      </c>
      <c r="K896">
        <v>84296</v>
      </c>
      <c r="L896">
        <v>3</v>
      </c>
      <c r="M896">
        <v>0</v>
      </c>
      <c r="N896">
        <v>6</v>
      </c>
      <c r="O896" s="2">
        <v>44868</v>
      </c>
      <c r="P896">
        <v>1</v>
      </c>
      <c r="Q896">
        <v>5</v>
      </c>
      <c r="R896" t="s">
        <v>1557</v>
      </c>
      <c r="S896" t="s">
        <v>1558</v>
      </c>
      <c r="T896">
        <v>2</v>
      </c>
      <c r="U896">
        <v>3</v>
      </c>
    </row>
    <row r="897" spans="1:21" x14ac:dyDescent="0.3">
      <c r="A897">
        <v>10896</v>
      </c>
      <c r="B897" t="s">
        <v>915</v>
      </c>
      <c r="C897">
        <v>56</v>
      </c>
      <c r="D897" t="s">
        <v>1520</v>
      </c>
      <c r="E897" t="s">
        <v>1523</v>
      </c>
      <c r="F897" t="str" cm="1">
        <f t="array" ref="F897">_xlfn.IFS(
E897="Delhi","Delhi",
E897="Ahmedabad","Gujarat",
OR(E897="Mumbai",E897="Pune"),"Maharashtra",
E897="Chennai","Tamil Nadu",
E897="Hyderabad","Telangana",
E897="Kolkata","West Bengal",
E897="Bengaluru","Karnataka"
)</f>
        <v>Tamil Nadu</v>
      </c>
      <c r="G897" t="s">
        <v>1530</v>
      </c>
      <c r="H897" t="s">
        <v>1535</v>
      </c>
      <c r="I897" t="s">
        <v>1553</v>
      </c>
      <c r="J897" t="s">
        <v>1555</v>
      </c>
      <c r="K897">
        <v>82397</v>
      </c>
      <c r="L897">
        <v>3</v>
      </c>
      <c r="M897">
        <v>7</v>
      </c>
      <c r="N897">
        <v>14</v>
      </c>
      <c r="O897" s="2">
        <v>42164</v>
      </c>
      <c r="P897">
        <v>4</v>
      </c>
      <c r="Q897">
        <v>5</v>
      </c>
      <c r="R897" t="s">
        <v>1558</v>
      </c>
      <c r="S897" t="s">
        <v>1558</v>
      </c>
      <c r="T897">
        <v>2</v>
      </c>
      <c r="U897">
        <v>3</v>
      </c>
    </row>
    <row r="898" spans="1:21" x14ac:dyDescent="0.3">
      <c r="A898">
        <v>10897</v>
      </c>
      <c r="B898" t="s">
        <v>916</v>
      </c>
      <c r="C898">
        <v>31</v>
      </c>
      <c r="D898" t="s">
        <v>1521</v>
      </c>
      <c r="E898" t="s">
        <v>1528</v>
      </c>
      <c r="F898" t="str" cm="1">
        <f t="array" ref="F898">_xlfn.IFS(
E898="Delhi","Delhi",
E898="Ahmedabad","Gujarat",
OR(E898="Mumbai",E898="Pune"),"Maharashtra",
E898="Chennai","Tamil Nadu",
E898="Hyderabad","Telangana",
E898="Kolkata","West Bengal",
E898="Bengaluru","Karnataka"
)</f>
        <v>Delhi</v>
      </c>
      <c r="G898" t="s">
        <v>1530</v>
      </c>
      <c r="H898" t="s">
        <v>1535</v>
      </c>
      <c r="I898" t="s">
        <v>1553</v>
      </c>
      <c r="J898" t="s">
        <v>1556</v>
      </c>
      <c r="K898">
        <v>42385</v>
      </c>
      <c r="L898">
        <v>0</v>
      </c>
      <c r="M898">
        <v>12</v>
      </c>
      <c r="N898">
        <v>13</v>
      </c>
      <c r="O898" s="2">
        <v>41375</v>
      </c>
      <c r="P898">
        <v>3</v>
      </c>
      <c r="Q898">
        <v>3</v>
      </c>
      <c r="R898" t="s">
        <v>1558</v>
      </c>
      <c r="S898" t="s">
        <v>1558</v>
      </c>
      <c r="T898">
        <v>0</v>
      </c>
      <c r="U898">
        <v>3</v>
      </c>
    </row>
    <row r="899" spans="1:21" x14ac:dyDescent="0.3">
      <c r="A899">
        <v>10898</v>
      </c>
      <c r="B899" t="s">
        <v>917</v>
      </c>
      <c r="C899">
        <v>52</v>
      </c>
      <c r="D899" t="s">
        <v>1521</v>
      </c>
      <c r="E899" t="s">
        <v>1528</v>
      </c>
      <c r="F899" t="str" cm="1">
        <f t="array" ref="F899">_xlfn.IFS(
E899="Delhi","Delhi",
E899="Ahmedabad","Gujarat",
OR(E899="Mumbai",E899="Pune"),"Maharashtra",
E899="Chennai","Tamil Nadu",
E899="Hyderabad","Telangana",
E899="Kolkata","West Bengal",
E899="Bengaluru","Karnataka"
)</f>
        <v>Delhi</v>
      </c>
      <c r="G899" t="s">
        <v>1531</v>
      </c>
      <c r="H899" t="s">
        <v>1536</v>
      </c>
      <c r="I899" t="s">
        <v>1552</v>
      </c>
      <c r="J899" t="s">
        <v>1554</v>
      </c>
      <c r="K899">
        <v>179251</v>
      </c>
      <c r="L899">
        <v>4</v>
      </c>
      <c r="M899">
        <v>6</v>
      </c>
      <c r="N899">
        <v>12</v>
      </c>
      <c r="O899" s="2">
        <v>44432</v>
      </c>
      <c r="P899">
        <v>3</v>
      </c>
      <c r="Q899">
        <v>5</v>
      </c>
      <c r="R899" t="s">
        <v>1558</v>
      </c>
      <c r="S899" t="s">
        <v>1558</v>
      </c>
      <c r="T899">
        <v>3</v>
      </c>
      <c r="U899">
        <v>1</v>
      </c>
    </row>
    <row r="900" spans="1:21" x14ac:dyDescent="0.3">
      <c r="A900">
        <v>10899</v>
      </c>
      <c r="B900" t="s">
        <v>918</v>
      </c>
      <c r="C900">
        <v>26</v>
      </c>
      <c r="D900" t="s">
        <v>1520</v>
      </c>
      <c r="E900" t="s">
        <v>1528</v>
      </c>
      <c r="F900" t="str" cm="1">
        <f t="array" ref="F900">_xlfn.IFS(
E900="Delhi","Delhi",
E900="Ahmedabad","Gujarat",
OR(E900="Mumbai",E900="Pune"),"Maharashtra",
E900="Chennai","Tamil Nadu",
E900="Hyderabad","Telangana",
E900="Kolkata","West Bengal",
E900="Bengaluru","Karnataka"
)</f>
        <v>Delhi</v>
      </c>
      <c r="G900" t="s">
        <v>1530</v>
      </c>
      <c r="H900" t="s">
        <v>1535</v>
      </c>
      <c r="I900" t="s">
        <v>1550</v>
      </c>
      <c r="J900" t="s">
        <v>1554</v>
      </c>
      <c r="K900">
        <v>64333</v>
      </c>
      <c r="L900">
        <v>3</v>
      </c>
      <c r="M900">
        <v>8</v>
      </c>
      <c r="N900">
        <v>8</v>
      </c>
      <c r="O900" s="2">
        <v>44944</v>
      </c>
      <c r="P900">
        <v>2</v>
      </c>
      <c r="Q900">
        <v>1</v>
      </c>
      <c r="R900" t="s">
        <v>1558</v>
      </c>
      <c r="S900" t="s">
        <v>1558</v>
      </c>
      <c r="T900">
        <v>1</v>
      </c>
      <c r="U900">
        <v>3</v>
      </c>
    </row>
    <row r="901" spans="1:21" x14ac:dyDescent="0.3">
      <c r="A901">
        <v>10900</v>
      </c>
      <c r="B901" t="s">
        <v>919</v>
      </c>
      <c r="C901">
        <v>43</v>
      </c>
      <c r="D901" t="s">
        <v>1520</v>
      </c>
      <c r="E901" t="s">
        <v>1526</v>
      </c>
      <c r="F901" t="str" cm="1">
        <f t="array" ref="F901">_xlfn.IFS(
E901="Delhi","Delhi",
E901="Ahmedabad","Gujarat",
OR(E901="Mumbai",E901="Pune"),"Maharashtra",
E901="Chennai","Tamil Nadu",
E901="Hyderabad","Telangana",
E901="Kolkata","West Bengal",
E901="Bengaluru","Karnataka"
)</f>
        <v>Maharashtra</v>
      </c>
      <c r="G901" t="s">
        <v>1533</v>
      </c>
      <c r="H901" t="s">
        <v>1538</v>
      </c>
      <c r="I901" t="s">
        <v>1550</v>
      </c>
      <c r="J901" t="s">
        <v>1555</v>
      </c>
      <c r="K901">
        <v>35598</v>
      </c>
      <c r="L901">
        <v>0</v>
      </c>
      <c r="M901">
        <v>5</v>
      </c>
      <c r="N901">
        <v>9</v>
      </c>
      <c r="O901" s="2">
        <v>43613</v>
      </c>
      <c r="P901">
        <v>2</v>
      </c>
      <c r="Q901">
        <v>2</v>
      </c>
      <c r="R901" t="s">
        <v>1557</v>
      </c>
      <c r="S901" t="s">
        <v>1558</v>
      </c>
      <c r="T901">
        <v>3</v>
      </c>
      <c r="U901">
        <v>4</v>
      </c>
    </row>
    <row r="902" spans="1:21" x14ac:dyDescent="0.3">
      <c r="A902">
        <v>10901</v>
      </c>
      <c r="B902" t="s">
        <v>920</v>
      </c>
      <c r="C902">
        <v>58</v>
      </c>
      <c r="D902" t="s">
        <v>1521</v>
      </c>
      <c r="E902" t="s">
        <v>1524</v>
      </c>
      <c r="F902" t="str" cm="1">
        <f t="array" ref="F902">_xlfn.IFS(
E902="Delhi","Delhi",
E902="Ahmedabad","Gujarat",
OR(E902="Mumbai",E902="Pune"),"Maharashtra",
E902="Chennai","Tamil Nadu",
E902="Hyderabad","Telangana",
E902="Kolkata","West Bengal",
E902="Bengaluru","Karnataka"
)</f>
        <v>Telangana</v>
      </c>
      <c r="G902" t="s">
        <v>1530</v>
      </c>
      <c r="H902" t="s">
        <v>1547</v>
      </c>
      <c r="I902" t="s">
        <v>1551</v>
      </c>
      <c r="J902" t="s">
        <v>1555</v>
      </c>
      <c r="K902">
        <v>162910</v>
      </c>
      <c r="L902">
        <v>4</v>
      </c>
      <c r="M902">
        <v>2</v>
      </c>
      <c r="N902">
        <v>6</v>
      </c>
      <c r="O902" s="2">
        <v>42044</v>
      </c>
      <c r="P902">
        <v>1</v>
      </c>
      <c r="Q902">
        <v>4</v>
      </c>
      <c r="R902" t="s">
        <v>1557</v>
      </c>
      <c r="S902" t="s">
        <v>1558</v>
      </c>
      <c r="T902">
        <v>4</v>
      </c>
      <c r="U902">
        <v>2</v>
      </c>
    </row>
    <row r="903" spans="1:21" x14ac:dyDescent="0.3">
      <c r="A903">
        <v>10902</v>
      </c>
      <c r="B903" t="s">
        <v>921</v>
      </c>
      <c r="C903">
        <v>46</v>
      </c>
      <c r="D903" t="s">
        <v>1521</v>
      </c>
      <c r="E903" t="s">
        <v>1524</v>
      </c>
      <c r="F903" t="str" cm="1">
        <f t="array" ref="F903">_xlfn.IFS(
E903="Delhi","Delhi",
E903="Ahmedabad","Gujarat",
OR(E903="Mumbai",E903="Pune"),"Maharashtra",
E903="Chennai","Tamil Nadu",
E903="Hyderabad","Telangana",
E903="Kolkata","West Bengal",
E903="Bengaluru","Karnataka"
)</f>
        <v>Telangana</v>
      </c>
      <c r="G903" t="s">
        <v>1533</v>
      </c>
      <c r="H903" t="s">
        <v>1545</v>
      </c>
      <c r="I903" t="s">
        <v>1553</v>
      </c>
      <c r="J903" t="s">
        <v>1556</v>
      </c>
      <c r="K903">
        <v>67678</v>
      </c>
      <c r="L903">
        <v>1</v>
      </c>
      <c r="M903">
        <v>22</v>
      </c>
      <c r="N903">
        <v>28</v>
      </c>
      <c r="O903" s="2">
        <v>44615</v>
      </c>
      <c r="P903">
        <v>3</v>
      </c>
      <c r="Q903">
        <v>3</v>
      </c>
      <c r="R903" t="s">
        <v>1558</v>
      </c>
      <c r="S903" t="s">
        <v>1558</v>
      </c>
      <c r="T903">
        <v>1</v>
      </c>
      <c r="U903">
        <v>2</v>
      </c>
    </row>
    <row r="904" spans="1:21" x14ac:dyDescent="0.3">
      <c r="A904">
        <v>10903</v>
      </c>
      <c r="B904" t="s">
        <v>922</v>
      </c>
      <c r="C904">
        <v>30</v>
      </c>
      <c r="D904" t="s">
        <v>1520</v>
      </c>
      <c r="E904" t="s">
        <v>1528</v>
      </c>
      <c r="F904" t="str" cm="1">
        <f t="array" ref="F904">_xlfn.IFS(
E904="Delhi","Delhi",
E904="Ahmedabad","Gujarat",
OR(E904="Mumbai",E904="Pune"),"Maharashtra",
E904="Chennai","Tamil Nadu",
E904="Hyderabad","Telangana",
E904="Kolkata","West Bengal",
E904="Bengaluru","Karnataka"
)</f>
        <v>Delhi</v>
      </c>
      <c r="G904" t="s">
        <v>1534</v>
      </c>
      <c r="H904" t="s">
        <v>1540</v>
      </c>
      <c r="I904" t="s">
        <v>1550</v>
      </c>
      <c r="J904" t="s">
        <v>1556</v>
      </c>
      <c r="K904">
        <v>45828</v>
      </c>
      <c r="L904">
        <v>2</v>
      </c>
      <c r="M904">
        <v>0</v>
      </c>
      <c r="N904">
        <v>1</v>
      </c>
      <c r="O904" s="2">
        <v>42118</v>
      </c>
      <c r="P904">
        <v>3</v>
      </c>
      <c r="Q904">
        <v>5</v>
      </c>
      <c r="R904" t="s">
        <v>1557</v>
      </c>
      <c r="S904" t="s">
        <v>1558</v>
      </c>
      <c r="T904">
        <v>1</v>
      </c>
      <c r="U904">
        <v>4</v>
      </c>
    </row>
    <row r="905" spans="1:21" x14ac:dyDescent="0.3">
      <c r="A905">
        <v>10904</v>
      </c>
      <c r="B905" t="s">
        <v>923</v>
      </c>
      <c r="C905">
        <v>28</v>
      </c>
      <c r="D905" t="s">
        <v>1521</v>
      </c>
      <c r="E905" t="s">
        <v>1526</v>
      </c>
      <c r="F905" t="str" cm="1">
        <f t="array" ref="F905">_xlfn.IFS(
E905="Delhi","Delhi",
E905="Ahmedabad","Gujarat",
OR(E905="Mumbai",E905="Pune"),"Maharashtra",
E905="Chennai","Tamil Nadu",
E905="Hyderabad","Telangana",
E905="Kolkata","West Bengal",
E905="Bengaluru","Karnataka"
)</f>
        <v>Maharashtra</v>
      </c>
      <c r="G905" t="s">
        <v>1534</v>
      </c>
      <c r="H905" t="s">
        <v>1544</v>
      </c>
      <c r="I905" t="s">
        <v>1550</v>
      </c>
      <c r="J905" t="s">
        <v>1554</v>
      </c>
      <c r="K905">
        <v>79990</v>
      </c>
      <c r="L905">
        <v>2</v>
      </c>
      <c r="M905">
        <v>7</v>
      </c>
      <c r="N905">
        <v>7</v>
      </c>
      <c r="O905" s="2">
        <v>43892</v>
      </c>
      <c r="P905">
        <v>4</v>
      </c>
      <c r="Q905">
        <v>2</v>
      </c>
      <c r="R905" t="s">
        <v>1557</v>
      </c>
      <c r="S905" t="s">
        <v>1557</v>
      </c>
      <c r="T905">
        <v>6</v>
      </c>
      <c r="U905">
        <v>4</v>
      </c>
    </row>
    <row r="906" spans="1:21" x14ac:dyDescent="0.3">
      <c r="A906">
        <v>10905</v>
      </c>
      <c r="B906" t="s">
        <v>924</v>
      </c>
      <c r="C906">
        <v>46</v>
      </c>
      <c r="D906" t="s">
        <v>1521</v>
      </c>
      <c r="E906" t="s">
        <v>1528</v>
      </c>
      <c r="F906" t="str" cm="1">
        <f t="array" ref="F906">_xlfn.IFS(
E906="Delhi","Delhi",
E906="Ahmedabad","Gujarat",
OR(E906="Mumbai",E906="Pune"),"Maharashtra",
E906="Chennai","Tamil Nadu",
E906="Hyderabad","Telangana",
E906="Kolkata","West Bengal",
E906="Bengaluru","Karnataka"
)</f>
        <v>Delhi</v>
      </c>
      <c r="G906" t="s">
        <v>1534</v>
      </c>
      <c r="H906" t="s">
        <v>1539</v>
      </c>
      <c r="I906" t="s">
        <v>1550</v>
      </c>
      <c r="J906" t="s">
        <v>1554</v>
      </c>
      <c r="K906">
        <v>142863</v>
      </c>
      <c r="L906">
        <v>2</v>
      </c>
      <c r="M906">
        <v>4</v>
      </c>
      <c r="N906">
        <v>9</v>
      </c>
      <c r="O906" s="2">
        <v>44368</v>
      </c>
      <c r="P906">
        <v>4</v>
      </c>
      <c r="Q906">
        <v>1</v>
      </c>
      <c r="R906" t="s">
        <v>1558</v>
      </c>
      <c r="S906" t="s">
        <v>1558</v>
      </c>
      <c r="T906">
        <v>3</v>
      </c>
      <c r="U906">
        <v>3</v>
      </c>
    </row>
    <row r="907" spans="1:21" x14ac:dyDescent="0.3">
      <c r="A907">
        <v>10906</v>
      </c>
      <c r="B907" t="s">
        <v>925</v>
      </c>
      <c r="C907">
        <v>29</v>
      </c>
      <c r="D907" t="s">
        <v>1520</v>
      </c>
      <c r="E907" t="s">
        <v>1525</v>
      </c>
      <c r="F907" t="str" cm="1">
        <f t="array" ref="F907">_xlfn.IFS(
E907="Delhi","Delhi",
E907="Ahmedabad","Gujarat",
OR(E907="Mumbai",E907="Pune"),"Maharashtra",
E907="Chennai","Tamil Nadu",
E907="Hyderabad","Telangana",
E907="Kolkata","West Bengal",
E907="Bengaluru","Karnataka"
)</f>
        <v>West Bengal</v>
      </c>
      <c r="G907" t="s">
        <v>1531</v>
      </c>
      <c r="H907" t="s">
        <v>1542</v>
      </c>
      <c r="I907" t="s">
        <v>1550</v>
      </c>
      <c r="J907" t="s">
        <v>1554</v>
      </c>
      <c r="K907">
        <v>159423</v>
      </c>
      <c r="L907">
        <v>2</v>
      </c>
      <c r="M907">
        <v>9</v>
      </c>
      <c r="N907">
        <v>11</v>
      </c>
      <c r="O907" s="2">
        <v>43185</v>
      </c>
      <c r="P907">
        <v>3</v>
      </c>
      <c r="Q907">
        <v>5</v>
      </c>
      <c r="R907" t="s">
        <v>1558</v>
      </c>
      <c r="S907" t="s">
        <v>1558</v>
      </c>
      <c r="T907">
        <v>2</v>
      </c>
      <c r="U907">
        <v>3</v>
      </c>
    </row>
    <row r="908" spans="1:21" x14ac:dyDescent="0.3">
      <c r="A908">
        <v>10907</v>
      </c>
      <c r="B908" t="s">
        <v>926</v>
      </c>
      <c r="C908">
        <v>51</v>
      </c>
      <c r="D908" t="s">
        <v>1520</v>
      </c>
      <c r="E908" t="s">
        <v>1527</v>
      </c>
      <c r="F908" t="str" cm="1">
        <f t="array" ref="F908">_xlfn.IFS(
E908="Delhi","Delhi",
E908="Ahmedabad","Gujarat",
OR(E908="Mumbai",E908="Pune"),"Maharashtra",
E908="Chennai","Tamil Nadu",
E908="Hyderabad","Telangana",
E908="Kolkata","West Bengal",
E908="Bengaluru","Karnataka"
)</f>
        <v>Karnataka</v>
      </c>
      <c r="G908" t="s">
        <v>1530</v>
      </c>
      <c r="H908" t="s">
        <v>1535</v>
      </c>
      <c r="I908" t="s">
        <v>1553</v>
      </c>
      <c r="J908" t="s">
        <v>1555</v>
      </c>
      <c r="K908">
        <v>80328</v>
      </c>
      <c r="L908">
        <v>0</v>
      </c>
      <c r="M908">
        <v>4</v>
      </c>
      <c r="N908">
        <v>9</v>
      </c>
      <c r="O908" s="2">
        <v>45045</v>
      </c>
      <c r="P908">
        <v>4</v>
      </c>
      <c r="Q908">
        <v>5</v>
      </c>
      <c r="R908" t="s">
        <v>1557</v>
      </c>
      <c r="S908" t="s">
        <v>1558</v>
      </c>
      <c r="T908">
        <v>4</v>
      </c>
      <c r="U908">
        <v>3</v>
      </c>
    </row>
    <row r="909" spans="1:21" x14ac:dyDescent="0.3">
      <c r="A909">
        <v>10908</v>
      </c>
      <c r="B909" t="s">
        <v>927</v>
      </c>
      <c r="C909">
        <v>23</v>
      </c>
      <c r="D909" t="s">
        <v>1521</v>
      </c>
      <c r="E909" t="s">
        <v>1529</v>
      </c>
      <c r="F909" t="str" cm="1">
        <f t="array" ref="F909">_xlfn.IFS(
E909="Delhi","Delhi",
E909="Ahmedabad","Gujarat",
OR(E909="Mumbai",E909="Pune"),"Maharashtra",
E909="Chennai","Tamil Nadu",
E909="Hyderabad","Telangana",
E909="Kolkata","West Bengal",
E909="Bengaluru","Karnataka"
)</f>
        <v>Gujarat</v>
      </c>
      <c r="G909" t="s">
        <v>1532</v>
      </c>
      <c r="H909" t="s">
        <v>1537</v>
      </c>
      <c r="I909" t="s">
        <v>1551</v>
      </c>
      <c r="J909" t="s">
        <v>1556</v>
      </c>
      <c r="K909">
        <v>112190</v>
      </c>
      <c r="L909">
        <v>4</v>
      </c>
      <c r="M909">
        <v>0</v>
      </c>
      <c r="N909">
        <v>5</v>
      </c>
      <c r="O909" s="2">
        <v>41423</v>
      </c>
      <c r="P909">
        <v>2</v>
      </c>
      <c r="Q909">
        <v>4</v>
      </c>
      <c r="R909" t="s">
        <v>1558</v>
      </c>
      <c r="S909" t="s">
        <v>1558</v>
      </c>
      <c r="T909">
        <v>2</v>
      </c>
      <c r="U909">
        <v>3</v>
      </c>
    </row>
    <row r="910" spans="1:21" x14ac:dyDescent="0.3">
      <c r="A910">
        <v>10909</v>
      </c>
      <c r="B910" t="s">
        <v>928</v>
      </c>
      <c r="C910">
        <v>58</v>
      </c>
      <c r="D910" t="s">
        <v>1521</v>
      </c>
      <c r="E910" t="s">
        <v>1529</v>
      </c>
      <c r="F910" t="str" cm="1">
        <f t="array" ref="F910">_xlfn.IFS(
E910="Delhi","Delhi",
E910="Ahmedabad","Gujarat",
OR(E910="Mumbai",E910="Pune"),"Maharashtra",
E910="Chennai","Tamil Nadu",
E910="Hyderabad","Telangana",
E910="Kolkata","West Bengal",
E910="Bengaluru","Karnataka"
)</f>
        <v>Gujarat</v>
      </c>
      <c r="G910" t="s">
        <v>1530</v>
      </c>
      <c r="H910" t="s">
        <v>1535</v>
      </c>
      <c r="I910" t="s">
        <v>1551</v>
      </c>
      <c r="J910" t="s">
        <v>1556</v>
      </c>
      <c r="K910">
        <v>128497</v>
      </c>
      <c r="L910">
        <v>0</v>
      </c>
      <c r="M910">
        <v>8</v>
      </c>
      <c r="N910">
        <v>8</v>
      </c>
      <c r="O910" s="2">
        <v>45256</v>
      </c>
      <c r="P910">
        <v>4</v>
      </c>
      <c r="Q910">
        <v>1</v>
      </c>
      <c r="R910" t="s">
        <v>1557</v>
      </c>
      <c r="S910" t="s">
        <v>1558</v>
      </c>
      <c r="T910">
        <v>0</v>
      </c>
      <c r="U910">
        <v>3</v>
      </c>
    </row>
    <row r="911" spans="1:21" x14ac:dyDescent="0.3">
      <c r="A911">
        <v>10910</v>
      </c>
      <c r="B911" t="s">
        <v>929</v>
      </c>
      <c r="C911">
        <v>47</v>
      </c>
      <c r="D911" t="s">
        <v>1520</v>
      </c>
      <c r="E911" t="s">
        <v>1524</v>
      </c>
      <c r="F911" t="str" cm="1">
        <f t="array" ref="F911">_xlfn.IFS(
E911="Delhi","Delhi",
E911="Ahmedabad","Gujarat",
OR(E911="Mumbai",E911="Pune"),"Maharashtra",
E911="Chennai","Tamil Nadu",
E911="Hyderabad","Telangana",
E911="Kolkata","West Bengal",
E911="Bengaluru","Karnataka"
)</f>
        <v>Telangana</v>
      </c>
      <c r="G911" t="s">
        <v>1532</v>
      </c>
      <c r="H911" t="s">
        <v>1548</v>
      </c>
      <c r="I911" t="s">
        <v>1550</v>
      </c>
      <c r="J911" t="s">
        <v>1554</v>
      </c>
      <c r="K911">
        <v>156531</v>
      </c>
      <c r="L911">
        <v>3</v>
      </c>
      <c r="M911">
        <v>23</v>
      </c>
      <c r="N911">
        <v>27</v>
      </c>
      <c r="O911" s="2">
        <v>41328</v>
      </c>
      <c r="P911">
        <v>3</v>
      </c>
      <c r="Q911">
        <v>2</v>
      </c>
      <c r="R911" t="s">
        <v>1558</v>
      </c>
      <c r="S911" t="s">
        <v>1558</v>
      </c>
      <c r="T911">
        <v>4</v>
      </c>
      <c r="U911">
        <v>2</v>
      </c>
    </row>
    <row r="912" spans="1:21" x14ac:dyDescent="0.3">
      <c r="A912">
        <v>10911</v>
      </c>
      <c r="B912" t="s">
        <v>930</v>
      </c>
      <c r="C912">
        <v>48</v>
      </c>
      <c r="D912" t="s">
        <v>1520</v>
      </c>
      <c r="E912" t="s">
        <v>1524</v>
      </c>
      <c r="F912" t="str" cm="1">
        <f t="array" ref="F912">_xlfn.IFS(
E912="Delhi","Delhi",
E912="Ahmedabad","Gujarat",
OR(E912="Mumbai",E912="Pune"),"Maharashtra",
E912="Chennai","Tamil Nadu",
E912="Hyderabad","Telangana",
E912="Kolkata","West Bengal",
E912="Bengaluru","Karnataka"
)</f>
        <v>Telangana</v>
      </c>
      <c r="G912" t="s">
        <v>1530</v>
      </c>
      <c r="H912" t="s">
        <v>1543</v>
      </c>
      <c r="I912" t="s">
        <v>1551</v>
      </c>
      <c r="J912" t="s">
        <v>1555</v>
      </c>
      <c r="K912">
        <v>111186</v>
      </c>
      <c r="L912">
        <v>2</v>
      </c>
      <c r="M912">
        <v>20</v>
      </c>
      <c r="N912">
        <v>23</v>
      </c>
      <c r="O912" s="2">
        <v>44840</v>
      </c>
      <c r="P912">
        <v>3</v>
      </c>
      <c r="Q912">
        <v>4</v>
      </c>
      <c r="R912" t="s">
        <v>1557</v>
      </c>
      <c r="S912" t="s">
        <v>1557</v>
      </c>
      <c r="T912">
        <v>1</v>
      </c>
      <c r="U912">
        <v>4</v>
      </c>
    </row>
    <row r="913" spans="1:21" x14ac:dyDescent="0.3">
      <c r="A913">
        <v>10912</v>
      </c>
      <c r="B913" t="s">
        <v>931</v>
      </c>
      <c r="C913">
        <v>31</v>
      </c>
      <c r="D913" t="s">
        <v>1521</v>
      </c>
      <c r="E913" t="s">
        <v>1526</v>
      </c>
      <c r="F913" t="str" cm="1">
        <f t="array" ref="F913">_xlfn.IFS(
E913="Delhi","Delhi",
E913="Ahmedabad","Gujarat",
OR(E913="Mumbai",E913="Pune"),"Maharashtra",
E913="Chennai","Tamil Nadu",
E913="Hyderabad","Telangana",
E913="Kolkata","West Bengal",
E913="Bengaluru","Karnataka"
)</f>
        <v>Maharashtra</v>
      </c>
      <c r="G913" t="s">
        <v>1531</v>
      </c>
      <c r="H913" t="s">
        <v>1541</v>
      </c>
      <c r="I913" t="s">
        <v>1550</v>
      </c>
      <c r="J913" t="s">
        <v>1554</v>
      </c>
      <c r="K913">
        <v>50586</v>
      </c>
      <c r="L913">
        <v>0</v>
      </c>
      <c r="M913">
        <v>12</v>
      </c>
      <c r="N913">
        <v>13</v>
      </c>
      <c r="O913" s="2">
        <v>43444</v>
      </c>
      <c r="P913">
        <v>1</v>
      </c>
      <c r="Q913">
        <v>2</v>
      </c>
      <c r="R913" t="s">
        <v>1558</v>
      </c>
      <c r="S913" t="s">
        <v>1558</v>
      </c>
      <c r="T913">
        <v>0</v>
      </c>
      <c r="U913">
        <v>3</v>
      </c>
    </row>
    <row r="914" spans="1:21" x14ac:dyDescent="0.3">
      <c r="A914">
        <v>10913</v>
      </c>
      <c r="B914" t="s">
        <v>932</v>
      </c>
      <c r="C914">
        <v>49</v>
      </c>
      <c r="D914" t="s">
        <v>1521</v>
      </c>
      <c r="E914" t="s">
        <v>1524</v>
      </c>
      <c r="F914" t="str" cm="1">
        <f t="array" ref="F914">_xlfn.IFS(
E914="Delhi","Delhi",
E914="Ahmedabad","Gujarat",
OR(E914="Mumbai",E914="Pune"),"Maharashtra",
E914="Chennai","Tamil Nadu",
E914="Hyderabad","Telangana",
E914="Kolkata","West Bengal",
E914="Bengaluru","Karnataka"
)</f>
        <v>Telangana</v>
      </c>
      <c r="G914" t="s">
        <v>1531</v>
      </c>
      <c r="H914" t="s">
        <v>1542</v>
      </c>
      <c r="I914" t="s">
        <v>1550</v>
      </c>
      <c r="J914" t="s">
        <v>1556</v>
      </c>
      <c r="K914">
        <v>56834</v>
      </c>
      <c r="L914">
        <v>0</v>
      </c>
      <c r="M914">
        <v>16</v>
      </c>
      <c r="N914">
        <v>24</v>
      </c>
      <c r="O914" s="2">
        <v>44720</v>
      </c>
      <c r="P914">
        <v>3</v>
      </c>
      <c r="Q914">
        <v>2</v>
      </c>
      <c r="R914" t="s">
        <v>1558</v>
      </c>
      <c r="S914" t="s">
        <v>1558</v>
      </c>
      <c r="T914">
        <v>3</v>
      </c>
      <c r="U914">
        <v>2</v>
      </c>
    </row>
    <row r="915" spans="1:21" x14ac:dyDescent="0.3">
      <c r="A915">
        <v>10914</v>
      </c>
      <c r="B915" t="s">
        <v>933</v>
      </c>
      <c r="C915">
        <v>22</v>
      </c>
      <c r="D915" t="s">
        <v>1520</v>
      </c>
      <c r="E915" t="s">
        <v>1527</v>
      </c>
      <c r="F915" t="str" cm="1">
        <f t="array" ref="F915">_xlfn.IFS(
E915="Delhi","Delhi",
E915="Ahmedabad","Gujarat",
OR(E915="Mumbai",E915="Pune"),"Maharashtra",
E915="Chennai","Tamil Nadu",
E915="Hyderabad","Telangana",
E915="Kolkata","West Bengal",
E915="Bengaluru","Karnataka"
)</f>
        <v>Karnataka</v>
      </c>
      <c r="G915" t="s">
        <v>1532</v>
      </c>
      <c r="H915" t="s">
        <v>1537</v>
      </c>
      <c r="I915" t="s">
        <v>1553</v>
      </c>
      <c r="J915" t="s">
        <v>1555</v>
      </c>
      <c r="K915">
        <v>41628</v>
      </c>
      <c r="L915">
        <v>2</v>
      </c>
      <c r="M915">
        <v>1</v>
      </c>
      <c r="N915">
        <v>3</v>
      </c>
      <c r="O915" s="2">
        <v>43711</v>
      </c>
      <c r="P915">
        <v>1</v>
      </c>
      <c r="Q915">
        <v>3</v>
      </c>
      <c r="R915" t="s">
        <v>1557</v>
      </c>
      <c r="S915" t="s">
        <v>1558</v>
      </c>
      <c r="T915">
        <v>6</v>
      </c>
      <c r="U915">
        <v>4</v>
      </c>
    </row>
    <row r="916" spans="1:21" x14ac:dyDescent="0.3">
      <c r="A916">
        <v>10915</v>
      </c>
      <c r="B916" t="s">
        <v>934</v>
      </c>
      <c r="C916">
        <v>53</v>
      </c>
      <c r="D916" t="s">
        <v>1521</v>
      </c>
      <c r="E916" t="s">
        <v>1526</v>
      </c>
      <c r="F916" t="str" cm="1">
        <f t="array" ref="F916">_xlfn.IFS(
E916="Delhi","Delhi",
E916="Ahmedabad","Gujarat",
OR(E916="Mumbai",E916="Pune"),"Maharashtra",
E916="Chennai","Tamil Nadu",
E916="Hyderabad","Telangana",
E916="Kolkata","West Bengal",
E916="Bengaluru","Karnataka"
)</f>
        <v>Maharashtra</v>
      </c>
      <c r="G916" t="s">
        <v>1534</v>
      </c>
      <c r="H916" t="s">
        <v>1540</v>
      </c>
      <c r="I916" t="s">
        <v>1551</v>
      </c>
      <c r="J916" t="s">
        <v>1555</v>
      </c>
      <c r="K916">
        <v>80668</v>
      </c>
      <c r="L916">
        <v>3</v>
      </c>
      <c r="M916">
        <v>5</v>
      </c>
      <c r="N916">
        <v>8</v>
      </c>
      <c r="O916" s="2">
        <v>44869</v>
      </c>
      <c r="P916">
        <v>4</v>
      </c>
      <c r="Q916">
        <v>4</v>
      </c>
      <c r="R916" t="s">
        <v>1558</v>
      </c>
      <c r="S916" t="s">
        <v>1558</v>
      </c>
      <c r="T916">
        <v>2</v>
      </c>
      <c r="U916">
        <v>3</v>
      </c>
    </row>
    <row r="917" spans="1:21" x14ac:dyDescent="0.3">
      <c r="A917">
        <v>10916</v>
      </c>
      <c r="B917" t="s">
        <v>935</v>
      </c>
      <c r="C917">
        <v>23</v>
      </c>
      <c r="D917" t="s">
        <v>1521</v>
      </c>
      <c r="E917" t="s">
        <v>1523</v>
      </c>
      <c r="F917" t="str" cm="1">
        <f t="array" ref="F917">_xlfn.IFS(
E917="Delhi","Delhi",
E917="Ahmedabad","Gujarat",
OR(E917="Mumbai",E917="Pune"),"Maharashtra",
E917="Chennai","Tamil Nadu",
E917="Hyderabad","Telangana",
E917="Kolkata","West Bengal",
E917="Bengaluru","Karnataka"
)</f>
        <v>Tamil Nadu</v>
      </c>
      <c r="G917" t="s">
        <v>1531</v>
      </c>
      <c r="H917" t="s">
        <v>1542</v>
      </c>
      <c r="I917" t="s">
        <v>1553</v>
      </c>
      <c r="J917" t="s">
        <v>1555</v>
      </c>
      <c r="K917">
        <v>74304</v>
      </c>
      <c r="L917">
        <v>0</v>
      </c>
      <c r="M917">
        <v>0</v>
      </c>
      <c r="N917">
        <v>5</v>
      </c>
      <c r="O917" s="2">
        <v>41049</v>
      </c>
      <c r="P917">
        <v>3</v>
      </c>
      <c r="Q917">
        <v>4</v>
      </c>
      <c r="R917" t="s">
        <v>1558</v>
      </c>
      <c r="S917" t="s">
        <v>1558</v>
      </c>
      <c r="T917">
        <v>0</v>
      </c>
      <c r="U917">
        <v>2</v>
      </c>
    </row>
    <row r="918" spans="1:21" x14ac:dyDescent="0.3">
      <c r="A918">
        <v>10917</v>
      </c>
      <c r="B918" t="s">
        <v>936</v>
      </c>
      <c r="C918">
        <v>54</v>
      </c>
      <c r="D918" t="s">
        <v>1520</v>
      </c>
      <c r="E918" t="s">
        <v>1523</v>
      </c>
      <c r="F918" t="str" cm="1">
        <f t="array" ref="F918">_xlfn.IFS(
E918="Delhi","Delhi",
E918="Ahmedabad","Gujarat",
OR(E918="Mumbai",E918="Pune"),"Maharashtra",
E918="Chennai","Tamil Nadu",
E918="Hyderabad","Telangana",
E918="Kolkata","West Bengal",
E918="Bengaluru","Karnataka"
)</f>
        <v>Tamil Nadu</v>
      </c>
      <c r="G918" t="s">
        <v>1530</v>
      </c>
      <c r="H918" t="s">
        <v>1543</v>
      </c>
      <c r="I918" t="s">
        <v>1551</v>
      </c>
      <c r="J918" t="s">
        <v>1556</v>
      </c>
      <c r="K918">
        <v>60591</v>
      </c>
      <c r="L918">
        <v>4</v>
      </c>
      <c r="M918">
        <v>15</v>
      </c>
      <c r="N918">
        <v>22</v>
      </c>
      <c r="O918" s="2">
        <v>43700</v>
      </c>
      <c r="P918">
        <v>4</v>
      </c>
      <c r="Q918">
        <v>3</v>
      </c>
      <c r="R918" t="s">
        <v>1557</v>
      </c>
      <c r="S918" t="s">
        <v>1558</v>
      </c>
      <c r="T918">
        <v>0</v>
      </c>
      <c r="U918">
        <v>1</v>
      </c>
    </row>
    <row r="919" spans="1:21" x14ac:dyDescent="0.3">
      <c r="A919">
        <v>10918</v>
      </c>
      <c r="B919" t="s">
        <v>937</v>
      </c>
      <c r="C919">
        <v>29</v>
      </c>
      <c r="D919" t="s">
        <v>1521</v>
      </c>
      <c r="E919" t="s">
        <v>1523</v>
      </c>
      <c r="F919" t="str" cm="1">
        <f t="array" ref="F919">_xlfn.IFS(
E919="Delhi","Delhi",
E919="Ahmedabad","Gujarat",
OR(E919="Mumbai",E919="Pune"),"Maharashtra",
E919="Chennai","Tamil Nadu",
E919="Hyderabad","Telangana",
E919="Kolkata","West Bengal",
E919="Bengaluru","Karnataka"
)</f>
        <v>Tamil Nadu</v>
      </c>
      <c r="G919" t="s">
        <v>1530</v>
      </c>
      <c r="H919" t="s">
        <v>1547</v>
      </c>
      <c r="I919" t="s">
        <v>1550</v>
      </c>
      <c r="J919" t="s">
        <v>1556</v>
      </c>
      <c r="K919">
        <v>124504</v>
      </c>
      <c r="L919">
        <v>2</v>
      </c>
      <c r="M919">
        <v>2</v>
      </c>
      <c r="N919">
        <v>6</v>
      </c>
      <c r="O919" s="2">
        <v>43693</v>
      </c>
      <c r="P919">
        <v>3</v>
      </c>
      <c r="Q919">
        <v>4</v>
      </c>
      <c r="R919" t="s">
        <v>1558</v>
      </c>
      <c r="S919" t="s">
        <v>1558</v>
      </c>
      <c r="T919">
        <v>0</v>
      </c>
      <c r="U919">
        <v>1</v>
      </c>
    </row>
    <row r="920" spans="1:21" x14ac:dyDescent="0.3">
      <c r="A920">
        <v>10919</v>
      </c>
      <c r="B920" t="s">
        <v>938</v>
      </c>
      <c r="C920">
        <v>32</v>
      </c>
      <c r="D920" t="s">
        <v>1520</v>
      </c>
      <c r="E920" t="s">
        <v>1524</v>
      </c>
      <c r="F920" t="str" cm="1">
        <f t="array" ref="F920">_xlfn.IFS(
E920="Delhi","Delhi",
E920="Ahmedabad","Gujarat",
OR(E920="Mumbai",E920="Pune"),"Maharashtra",
E920="Chennai","Tamil Nadu",
E920="Hyderabad","Telangana",
E920="Kolkata","West Bengal",
E920="Bengaluru","Karnataka"
)</f>
        <v>Telangana</v>
      </c>
      <c r="G920" t="s">
        <v>1533</v>
      </c>
      <c r="H920" t="s">
        <v>1546</v>
      </c>
      <c r="I920" t="s">
        <v>1552</v>
      </c>
      <c r="J920" t="s">
        <v>1556</v>
      </c>
      <c r="K920">
        <v>61025</v>
      </c>
      <c r="L920">
        <v>0</v>
      </c>
      <c r="M920">
        <v>14</v>
      </c>
      <c r="N920">
        <v>14</v>
      </c>
      <c r="O920" s="2">
        <v>41729</v>
      </c>
      <c r="P920">
        <v>2</v>
      </c>
      <c r="Q920">
        <v>5</v>
      </c>
      <c r="R920" t="s">
        <v>1558</v>
      </c>
      <c r="S920" t="s">
        <v>1558</v>
      </c>
      <c r="T920">
        <v>1</v>
      </c>
      <c r="U920">
        <v>1</v>
      </c>
    </row>
    <row r="921" spans="1:21" x14ac:dyDescent="0.3">
      <c r="A921">
        <v>10920</v>
      </c>
      <c r="B921" t="s">
        <v>939</v>
      </c>
      <c r="C921">
        <v>38</v>
      </c>
      <c r="D921" t="s">
        <v>1521</v>
      </c>
      <c r="E921" t="s">
        <v>1524</v>
      </c>
      <c r="F921" t="str" cm="1">
        <f t="array" ref="F921">_xlfn.IFS(
E921="Delhi","Delhi",
E921="Ahmedabad","Gujarat",
OR(E921="Mumbai",E921="Pune"),"Maharashtra",
E921="Chennai","Tamil Nadu",
E921="Hyderabad","Telangana",
E921="Kolkata","West Bengal",
E921="Bengaluru","Karnataka"
)</f>
        <v>Telangana</v>
      </c>
      <c r="G921" t="s">
        <v>1531</v>
      </c>
      <c r="H921" t="s">
        <v>1542</v>
      </c>
      <c r="I921" t="s">
        <v>1552</v>
      </c>
      <c r="J921" t="s">
        <v>1554</v>
      </c>
      <c r="K921">
        <v>169233</v>
      </c>
      <c r="L921">
        <v>3</v>
      </c>
      <c r="M921">
        <v>17</v>
      </c>
      <c r="N921">
        <v>18</v>
      </c>
      <c r="O921" s="2">
        <v>45405</v>
      </c>
      <c r="P921">
        <v>1</v>
      </c>
      <c r="Q921">
        <v>3</v>
      </c>
      <c r="R921" t="s">
        <v>1558</v>
      </c>
      <c r="S921" t="s">
        <v>1558</v>
      </c>
      <c r="T921">
        <v>3</v>
      </c>
      <c r="U921">
        <v>1</v>
      </c>
    </row>
    <row r="922" spans="1:21" x14ac:dyDescent="0.3">
      <c r="A922">
        <v>10921</v>
      </c>
      <c r="B922" t="s">
        <v>940</v>
      </c>
      <c r="C922">
        <v>24</v>
      </c>
      <c r="D922" t="s">
        <v>1520</v>
      </c>
      <c r="E922" t="s">
        <v>1523</v>
      </c>
      <c r="F922" t="str" cm="1">
        <f t="array" ref="F922">_xlfn.IFS(
E922="Delhi","Delhi",
E922="Ahmedabad","Gujarat",
OR(E922="Mumbai",E922="Pune"),"Maharashtra",
E922="Chennai","Tamil Nadu",
E922="Hyderabad","Telangana",
E922="Kolkata","West Bengal",
E922="Bengaluru","Karnataka"
)</f>
        <v>Tamil Nadu</v>
      </c>
      <c r="G922" t="s">
        <v>1533</v>
      </c>
      <c r="H922" t="s">
        <v>1546</v>
      </c>
      <c r="I922" t="s">
        <v>1553</v>
      </c>
      <c r="J922" t="s">
        <v>1555</v>
      </c>
      <c r="K922">
        <v>43021</v>
      </c>
      <c r="L922">
        <v>0</v>
      </c>
      <c r="M922">
        <v>0</v>
      </c>
      <c r="N922">
        <v>0</v>
      </c>
      <c r="O922" s="2">
        <v>41784</v>
      </c>
      <c r="P922">
        <v>3</v>
      </c>
      <c r="Q922">
        <v>2</v>
      </c>
      <c r="R922" t="s">
        <v>1558</v>
      </c>
      <c r="S922" t="s">
        <v>1557</v>
      </c>
      <c r="T922">
        <v>4</v>
      </c>
      <c r="U922">
        <v>2</v>
      </c>
    </row>
    <row r="923" spans="1:21" x14ac:dyDescent="0.3">
      <c r="A923">
        <v>10922</v>
      </c>
      <c r="B923" t="s">
        <v>941</v>
      </c>
      <c r="C923">
        <v>31</v>
      </c>
      <c r="D923" t="s">
        <v>1520</v>
      </c>
      <c r="E923" t="s">
        <v>1528</v>
      </c>
      <c r="F923" t="str" cm="1">
        <f t="array" ref="F923">_xlfn.IFS(
E923="Delhi","Delhi",
E923="Ahmedabad","Gujarat",
OR(E923="Mumbai",E923="Pune"),"Maharashtra",
E923="Chennai","Tamil Nadu",
E923="Hyderabad","Telangana",
E923="Kolkata","West Bengal",
E923="Bengaluru","Karnataka"
)</f>
        <v>Delhi</v>
      </c>
      <c r="G923" t="s">
        <v>1530</v>
      </c>
      <c r="H923" t="s">
        <v>1547</v>
      </c>
      <c r="I923" t="s">
        <v>1551</v>
      </c>
      <c r="J923" t="s">
        <v>1555</v>
      </c>
      <c r="K923">
        <v>174163</v>
      </c>
      <c r="L923">
        <v>4</v>
      </c>
      <c r="M923">
        <v>11</v>
      </c>
      <c r="N923">
        <v>12</v>
      </c>
      <c r="O923" s="2">
        <v>41046</v>
      </c>
      <c r="P923">
        <v>2</v>
      </c>
      <c r="Q923">
        <v>4</v>
      </c>
      <c r="R923" t="s">
        <v>1558</v>
      </c>
      <c r="S923" t="s">
        <v>1558</v>
      </c>
      <c r="T923">
        <v>0</v>
      </c>
      <c r="U923">
        <v>3</v>
      </c>
    </row>
    <row r="924" spans="1:21" x14ac:dyDescent="0.3">
      <c r="A924">
        <v>10923</v>
      </c>
      <c r="B924" t="s">
        <v>942</v>
      </c>
      <c r="C924">
        <v>33</v>
      </c>
      <c r="D924" t="s">
        <v>1521</v>
      </c>
      <c r="E924" t="s">
        <v>1527</v>
      </c>
      <c r="F924" t="str" cm="1">
        <f t="array" ref="F924">_xlfn.IFS(
E924="Delhi","Delhi",
E924="Ahmedabad","Gujarat",
OR(E924="Mumbai",E924="Pune"),"Maharashtra",
E924="Chennai","Tamil Nadu",
E924="Hyderabad","Telangana",
E924="Kolkata","West Bengal",
E924="Bengaluru","Karnataka"
)</f>
        <v>Karnataka</v>
      </c>
      <c r="G924" t="s">
        <v>1532</v>
      </c>
      <c r="H924" t="s">
        <v>1548</v>
      </c>
      <c r="I924" t="s">
        <v>1552</v>
      </c>
      <c r="J924" t="s">
        <v>1556</v>
      </c>
      <c r="K924">
        <v>168540</v>
      </c>
      <c r="L924">
        <v>1</v>
      </c>
      <c r="M924">
        <v>7</v>
      </c>
      <c r="N924">
        <v>7</v>
      </c>
      <c r="O924" s="2">
        <v>44429</v>
      </c>
      <c r="P924">
        <v>4</v>
      </c>
      <c r="Q924">
        <v>5</v>
      </c>
      <c r="R924" t="s">
        <v>1557</v>
      </c>
      <c r="S924" t="s">
        <v>1558</v>
      </c>
      <c r="T924">
        <v>3</v>
      </c>
      <c r="U924">
        <v>3</v>
      </c>
    </row>
    <row r="925" spans="1:21" x14ac:dyDescent="0.3">
      <c r="A925">
        <v>10924</v>
      </c>
      <c r="B925" t="s">
        <v>943</v>
      </c>
      <c r="C925">
        <v>28</v>
      </c>
      <c r="D925" t="s">
        <v>1521</v>
      </c>
      <c r="E925" t="s">
        <v>1527</v>
      </c>
      <c r="F925" t="str" cm="1">
        <f t="array" ref="F925">_xlfn.IFS(
E925="Delhi","Delhi",
E925="Ahmedabad","Gujarat",
OR(E925="Mumbai",E925="Pune"),"Maharashtra",
E925="Chennai","Tamil Nadu",
E925="Hyderabad","Telangana",
E925="Kolkata","West Bengal",
E925="Bengaluru","Karnataka"
)</f>
        <v>Karnataka</v>
      </c>
      <c r="G925" t="s">
        <v>1533</v>
      </c>
      <c r="H925" t="s">
        <v>1545</v>
      </c>
      <c r="I925" t="s">
        <v>1552</v>
      </c>
      <c r="J925" t="s">
        <v>1555</v>
      </c>
      <c r="K925">
        <v>91846</v>
      </c>
      <c r="L925">
        <v>1</v>
      </c>
      <c r="M925">
        <v>10</v>
      </c>
      <c r="N925">
        <v>10</v>
      </c>
      <c r="O925" s="2">
        <v>40920</v>
      </c>
      <c r="P925">
        <v>2</v>
      </c>
      <c r="Q925">
        <v>5</v>
      </c>
      <c r="R925" t="s">
        <v>1558</v>
      </c>
      <c r="S925" t="s">
        <v>1558</v>
      </c>
      <c r="T925">
        <v>0</v>
      </c>
      <c r="U925">
        <v>2</v>
      </c>
    </row>
    <row r="926" spans="1:21" x14ac:dyDescent="0.3">
      <c r="A926">
        <v>10925</v>
      </c>
      <c r="B926" t="s">
        <v>944</v>
      </c>
      <c r="C926">
        <v>23</v>
      </c>
      <c r="D926" t="s">
        <v>1520</v>
      </c>
      <c r="E926" t="s">
        <v>1527</v>
      </c>
      <c r="F926" t="str" cm="1">
        <f t="array" ref="F926">_xlfn.IFS(
E926="Delhi","Delhi",
E926="Ahmedabad","Gujarat",
OR(E926="Mumbai",E926="Pune"),"Maharashtra",
E926="Chennai","Tamil Nadu",
E926="Hyderabad","Telangana",
E926="Kolkata","West Bengal",
E926="Bengaluru","Karnataka"
)</f>
        <v>Karnataka</v>
      </c>
      <c r="G926" t="s">
        <v>1531</v>
      </c>
      <c r="H926" t="s">
        <v>1541</v>
      </c>
      <c r="I926" t="s">
        <v>1552</v>
      </c>
      <c r="J926" t="s">
        <v>1554</v>
      </c>
      <c r="K926">
        <v>90534</v>
      </c>
      <c r="L926">
        <v>4</v>
      </c>
      <c r="M926">
        <v>5</v>
      </c>
      <c r="N926">
        <v>5</v>
      </c>
      <c r="O926" s="2">
        <v>41500</v>
      </c>
      <c r="P926">
        <v>1</v>
      </c>
      <c r="Q926">
        <v>2</v>
      </c>
      <c r="R926" t="s">
        <v>1558</v>
      </c>
      <c r="S926" t="s">
        <v>1558</v>
      </c>
      <c r="T926">
        <v>5</v>
      </c>
      <c r="U926">
        <v>1</v>
      </c>
    </row>
    <row r="927" spans="1:21" x14ac:dyDescent="0.3">
      <c r="A927">
        <v>10926</v>
      </c>
      <c r="B927" t="s">
        <v>945</v>
      </c>
      <c r="C927">
        <v>27</v>
      </c>
      <c r="D927" t="s">
        <v>1521</v>
      </c>
      <c r="E927" t="s">
        <v>1523</v>
      </c>
      <c r="F927" t="str" cm="1">
        <f t="array" ref="F927">_xlfn.IFS(
E927="Delhi","Delhi",
E927="Ahmedabad","Gujarat",
OR(E927="Mumbai",E927="Pune"),"Maharashtra",
E927="Chennai","Tamil Nadu",
E927="Hyderabad","Telangana",
E927="Kolkata","West Bengal",
E927="Bengaluru","Karnataka"
)</f>
        <v>Tamil Nadu</v>
      </c>
      <c r="G927" t="s">
        <v>1530</v>
      </c>
      <c r="H927" t="s">
        <v>1547</v>
      </c>
      <c r="I927" t="s">
        <v>1552</v>
      </c>
      <c r="J927" t="s">
        <v>1556</v>
      </c>
      <c r="K927">
        <v>79089</v>
      </c>
      <c r="L927">
        <v>3</v>
      </c>
      <c r="M927">
        <v>7</v>
      </c>
      <c r="N927">
        <v>9</v>
      </c>
      <c r="O927" s="2">
        <v>42113</v>
      </c>
      <c r="P927">
        <v>3</v>
      </c>
      <c r="Q927">
        <v>4</v>
      </c>
      <c r="R927" t="s">
        <v>1558</v>
      </c>
      <c r="S927" t="s">
        <v>1558</v>
      </c>
      <c r="T927">
        <v>5</v>
      </c>
      <c r="U927">
        <v>2</v>
      </c>
    </row>
    <row r="928" spans="1:21" x14ac:dyDescent="0.3">
      <c r="A928">
        <v>10927</v>
      </c>
      <c r="B928" t="s">
        <v>946</v>
      </c>
      <c r="C928">
        <v>45</v>
      </c>
      <c r="D928" t="s">
        <v>1521</v>
      </c>
      <c r="E928" t="s">
        <v>1522</v>
      </c>
      <c r="F928" t="str" cm="1">
        <f t="array" ref="F928">_xlfn.IFS(
E928="Delhi","Delhi",
E928="Ahmedabad","Gujarat",
OR(E928="Mumbai",E928="Pune"),"Maharashtra",
E928="Chennai","Tamil Nadu",
E928="Hyderabad","Telangana",
E928="Kolkata","West Bengal",
E928="Bengaluru","Karnataka"
)</f>
        <v>Maharashtra</v>
      </c>
      <c r="G928" t="s">
        <v>1531</v>
      </c>
      <c r="H928" t="s">
        <v>1542</v>
      </c>
      <c r="I928" t="s">
        <v>1552</v>
      </c>
      <c r="J928" t="s">
        <v>1554</v>
      </c>
      <c r="K928">
        <v>74283</v>
      </c>
      <c r="L928">
        <v>3</v>
      </c>
      <c r="M928">
        <v>21</v>
      </c>
      <c r="N928">
        <v>24</v>
      </c>
      <c r="O928" s="2">
        <v>44922</v>
      </c>
      <c r="P928">
        <v>4</v>
      </c>
      <c r="Q928">
        <v>2</v>
      </c>
      <c r="R928" t="s">
        <v>1558</v>
      </c>
      <c r="S928" t="s">
        <v>1558</v>
      </c>
      <c r="T928">
        <v>0</v>
      </c>
      <c r="U928">
        <v>1</v>
      </c>
    </row>
    <row r="929" spans="1:21" x14ac:dyDescent="0.3">
      <c r="A929">
        <v>10928</v>
      </c>
      <c r="B929" t="s">
        <v>947</v>
      </c>
      <c r="C929">
        <v>39</v>
      </c>
      <c r="D929" t="s">
        <v>1520</v>
      </c>
      <c r="E929" t="s">
        <v>1522</v>
      </c>
      <c r="F929" t="str" cm="1">
        <f t="array" ref="F929">_xlfn.IFS(
E929="Delhi","Delhi",
E929="Ahmedabad","Gujarat",
OR(E929="Mumbai",E929="Pune"),"Maharashtra",
E929="Chennai","Tamil Nadu",
E929="Hyderabad","Telangana",
E929="Kolkata","West Bengal",
E929="Bengaluru","Karnataka"
)</f>
        <v>Maharashtra</v>
      </c>
      <c r="G929" t="s">
        <v>1534</v>
      </c>
      <c r="H929" t="s">
        <v>1539</v>
      </c>
      <c r="I929" t="s">
        <v>1553</v>
      </c>
      <c r="J929" t="s">
        <v>1555</v>
      </c>
      <c r="K929">
        <v>133371</v>
      </c>
      <c r="L929">
        <v>0</v>
      </c>
      <c r="M929">
        <v>3</v>
      </c>
      <c r="N929">
        <v>7</v>
      </c>
      <c r="O929" s="2">
        <v>42061</v>
      </c>
      <c r="P929">
        <v>4</v>
      </c>
      <c r="Q929">
        <v>3</v>
      </c>
      <c r="R929" t="s">
        <v>1557</v>
      </c>
      <c r="S929" t="s">
        <v>1557</v>
      </c>
      <c r="T929">
        <v>2</v>
      </c>
      <c r="U929">
        <v>2</v>
      </c>
    </row>
    <row r="930" spans="1:21" x14ac:dyDescent="0.3">
      <c r="A930">
        <v>10929</v>
      </c>
      <c r="B930" t="s">
        <v>948</v>
      </c>
      <c r="C930">
        <v>38</v>
      </c>
      <c r="D930" t="s">
        <v>1521</v>
      </c>
      <c r="E930" t="s">
        <v>1522</v>
      </c>
      <c r="F930" t="str" cm="1">
        <f t="array" ref="F930">_xlfn.IFS(
E930="Delhi","Delhi",
E930="Ahmedabad","Gujarat",
OR(E930="Mumbai",E930="Pune"),"Maharashtra",
E930="Chennai","Tamil Nadu",
E930="Hyderabad","Telangana",
E930="Kolkata","West Bengal",
E930="Bengaluru","Karnataka"
)</f>
        <v>Maharashtra</v>
      </c>
      <c r="G930" t="s">
        <v>1534</v>
      </c>
      <c r="H930" t="s">
        <v>1540</v>
      </c>
      <c r="I930" t="s">
        <v>1551</v>
      </c>
      <c r="J930" t="s">
        <v>1555</v>
      </c>
      <c r="K930">
        <v>127392</v>
      </c>
      <c r="L930">
        <v>3</v>
      </c>
      <c r="M930">
        <v>8</v>
      </c>
      <c r="N930">
        <v>10</v>
      </c>
      <c r="O930" s="2">
        <v>44844</v>
      </c>
      <c r="P930">
        <v>4</v>
      </c>
      <c r="Q930">
        <v>2</v>
      </c>
      <c r="R930" t="s">
        <v>1557</v>
      </c>
      <c r="S930" t="s">
        <v>1558</v>
      </c>
      <c r="T930">
        <v>4</v>
      </c>
      <c r="U930">
        <v>2</v>
      </c>
    </row>
    <row r="931" spans="1:21" x14ac:dyDescent="0.3">
      <c r="A931">
        <v>10930</v>
      </c>
      <c r="B931" t="s">
        <v>949</v>
      </c>
      <c r="C931">
        <v>44</v>
      </c>
      <c r="D931" t="s">
        <v>1521</v>
      </c>
      <c r="E931" t="s">
        <v>1526</v>
      </c>
      <c r="F931" t="str" cm="1">
        <f t="array" ref="F931">_xlfn.IFS(
E931="Delhi","Delhi",
E931="Ahmedabad","Gujarat",
OR(E931="Mumbai",E931="Pune"),"Maharashtra",
E931="Chennai","Tamil Nadu",
E931="Hyderabad","Telangana",
E931="Kolkata","West Bengal",
E931="Bengaluru","Karnataka"
)</f>
        <v>Maharashtra</v>
      </c>
      <c r="G931" t="s">
        <v>1530</v>
      </c>
      <c r="H931" t="s">
        <v>1547</v>
      </c>
      <c r="I931" t="s">
        <v>1551</v>
      </c>
      <c r="J931" t="s">
        <v>1556</v>
      </c>
      <c r="K931">
        <v>50908</v>
      </c>
      <c r="L931">
        <v>2</v>
      </c>
      <c r="M931">
        <v>8</v>
      </c>
      <c r="N931">
        <v>16</v>
      </c>
      <c r="O931" s="2">
        <v>43450</v>
      </c>
      <c r="P931">
        <v>2</v>
      </c>
      <c r="Q931">
        <v>5</v>
      </c>
      <c r="R931" t="s">
        <v>1558</v>
      </c>
      <c r="S931" t="s">
        <v>1557</v>
      </c>
      <c r="T931">
        <v>6</v>
      </c>
      <c r="U931">
        <v>2</v>
      </c>
    </row>
    <row r="932" spans="1:21" x14ac:dyDescent="0.3">
      <c r="A932">
        <v>10931</v>
      </c>
      <c r="B932" t="s">
        <v>950</v>
      </c>
      <c r="C932">
        <v>21</v>
      </c>
      <c r="D932" t="s">
        <v>1520</v>
      </c>
      <c r="E932" t="s">
        <v>1527</v>
      </c>
      <c r="F932" t="str" cm="1">
        <f t="array" ref="F932">_xlfn.IFS(
E932="Delhi","Delhi",
E932="Ahmedabad","Gujarat",
OR(E932="Mumbai",E932="Pune"),"Maharashtra",
E932="Chennai","Tamil Nadu",
E932="Hyderabad","Telangana",
E932="Kolkata","West Bengal",
E932="Bengaluru","Karnataka"
)</f>
        <v>Karnataka</v>
      </c>
      <c r="G932" t="s">
        <v>1534</v>
      </c>
      <c r="H932" t="s">
        <v>1539</v>
      </c>
      <c r="I932" t="s">
        <v>1551</v>
      </c>
      <c r="J932" t="s">
        <v>1554</v>
      </c>
      <c r="K932">
        <v>30130</v>
      </c>
      <c r="L932">
        <v>2</v>
      </c>
      <c r="M932">
        <v>2</v>
      </c>
      <c r="N932">
        <v>3</v>
      </c>
      <c r="O932" s="2">
        <v>44347</v>
      </c>
      <c r="P932">
        <v>4</v>
      </c>
      <c r="Q932">
        <v>3</v>
      </c>
      <c r="R932" t="s">
        <v>1558</v>
      </c>
      <c r="S932" t="s">
        <v>1557</v>
      </c>
      <c r="T932">
        <v>5</v>
      </c>
      <c r="U932">
        <v>3</v>
      </c>
    </row>
    <row r="933" spans="1:21" x14ac:dyDescent="0.3">
      <c r="A933">
        <v>10932</v>
      </c>
      <c r="B933" t="s">
        <v>951</v>
      </c>
      <c r="C933">
        <v>46</v>
      </c>
      <c r="D933" t="s">
        <v>1521</v>
      </c>
      <c r="E933" t="s">
        <v>1523</v>
      </c>
      <c r="F933" t="str" cm="1">
        <f t="array" ref="F933">_xlfn.IFS(
E933="Delhi","Delhi",
E933="Ahmedabad","Gujarat",
OR(E933="Mumbai",E933="Pune"),"Maharashtra",
E933="Chennai","Tamil Nadu",
E933="Hyderabad","Telangana",
E933="Kolkata","West Bengal",
E933="Bengaluru","Karnataka"
)</f>
        <v>Tamil Nadu</v>
      </c>
      <c r="G933" t="s">
        <v>1532</v>
      </c>
      <c r="H933" t="s">
        <v>1549</v>
      </c>
      <c r="I933" t="s">
        <v>1552</v>
      </c>
      <c r="J933" t="s">
        <v>1556</v>
      </c>
      <c r="K933">
        <v>50189</v>
      </c>
      <c r="L933">
        <v>1</v>
      </c>
      <c r="M933">
        <v>12</v>
      </c>
      <c r="N933">
        <v>19</v>
      </c>
      <c r="O933" s="2">
        <v>42516</v>
      </c>
      <c r="P933">
        <v>3</v>
      </c>
      <c r="Q933">
        <v>4</v>
      </c>
      <c r="R933" t="s">
        <v>1558</v>
      </c>
      <c r="S933" t="s">
        <v>1558</v>
      </c>
      <c r="T933">
        <v>1</v>
      </c>
      <c r="U933">
        <v>4</v>
      </c>
    </row>
    <row r="934" spans="1:21" x14ac:dyDescent="0.3">
      <c r="A934">
        <v>10933</v>
      </c>
      <c r="B934" t="s">
        <v>952</v>
      </c>
      <c r="C934">
        <v>25</v>
      </c>
      <c r="D934" t="s">
        <v>1520</v>
      </c>
      <c r="E934" t="s">
        <v>1525</v>
      </c>
      <c r="F934" t="str" cm="1">
        <f t="array" ref="F934">_xlfn.IFS(
E934="Delhi","Delhi",
E934="Ahmedabad","Gujarat",
OR(E934="Mumbai",E934="Pune"),"Maharashtra",
E934="Chennai","Tamil Nadu",
E934="Hyderabad","Telangana",
E934="Kolkata","West Bengal",
E934="Bengaluru","Karnataka"
)</f>
        <v>West Bengal</v>
      </c>
      <c r="G934" t="s">
        <v>1532</v>
      </c>
      <c r="H934" t="s">
        <v>1549</v>
      </c>
      <c r="I934" t="s">
        <v>1550</v>
      </c>
      <c r="J934" t="s">
        <v>1554</v>
      </c>
      <c r="K934">
        <v>173153</v>
      </c>
      <c r="L934">
        <v>4</v>
      </c>
      <c r="M934">
        <v>2</v>
      </c>
      <c r="N934">
        <v>5</v>
      </c>
      <c r="O934" s="2">
        <v>44273</v>
      </c>
      <c r="P934">
        <v>4</v>
      </c>
      <c r="Q934">
        <v>2</v>
      </c>
      <c r="R934" t="s">
        <v>1558</v>
      </c>
      <c r="S934" t="s">
        <v>1558</v>
      </c>
      <c r="T934">
        <v>1</v>
      </c>
      <c r="U934">
        <v>2</v>
      </c>
    </row>
    <row r="935" spans="1:21" x14ac:dyDescent="0.3">
      <c r="A935">
        <v>10934</v>
      </c>
      <c r="B935" t="s">
        <v>953</v>
      </c>
      <c r="C935">
        <v>27</v>
      </c>
      <c r="D935" t="s">
        <v>1520</v>
      </c>
      <c r="E935" t="s">
        <v>1529</v>
      </c>
      <c r="F935" t="str" cm="1">
        <f t="array" ref="F935">_xlfn.IFS(
E935="Delhi","Delhi",
E935="Ahmedabad","Gujarat",
OR(E935="Mumbai",E935="Pune"),"Maharashtra",
E935="Chennai","Tamil Nadu",
E935="Hyderabad","Telangana",
E935="Kolkata","West Bengal",
E935="Bengaluru","Karnataka"
)</f>
        <v>Gujarat</v>
      </c>
      <c r="G935" t="s">
        <v>1531</v>
      </c>
      <c r="H935" t="s">
        <v>1536</v>
      </c>
      <c r="I935" t="s">
        <v>1551</v>
      </c>
      <c r="J935" t="s">
        <v>1554</v>
      </c>
      <c r="K935">
        <v>92228</v>
      </c>
      <c r="L935">
        <v>2</v>
      </c>
      <c r="M935">
        <v>0</v>
      </c>
      <c r="N935">
        <v>6</v>
      </c>
      <c r="O935" s="2">
        <v>41894</v>
      </c>
      <c r="P935">
        <v>2</v>
      </c>
      <c r="Q935">
        <v>5</v>
      </c>
      <c r="R935" t="s">
        <v>1558</v>
      </c>
      <c r="S935" t="s">
        <v>1558</v>
      </c>
      <c r="T935">
        <v>0</v>
      </c>
      <c r="U935">
        <v>1</v>
      </c>
    </row>
    <row r="936" spans="1:21" x14ac:dyDescent="0.3">
      <c r="A936">
        <v>10935</v>
      </c>
      <c r="B936" t="s">
        <v>954</v>
      </c>
      <c r="C936">
        <v>55</v>
      </c>
      <c r="D936" t="s">
        <v>1520</v>
      </c>
      <c r="E936" t="s">
        <v>1522</v>
      </c>
      <c r="F936" t="str" cm="1">
        <f t="array" ref="F936">_xlfn.IFS(
E936="Delhi","Delhi",
E936="Ahmedabad","Gujarat",
OR(E936="Mumbai",E936="Pune"),"Maharashtra",
E936="Chennai","Tamil Nadu",
E936="Hyderabad","Telangana",
E936="Kolkata","West Bengal",
E936="Bengaluru","Karnataka"
)</f>
        <v>Maharashtra</v>
      </c>
      <c r="G936" t="s">
        <v>1533</v>
      </c>
      <c r="H936" t="s">
        <v>1538</v>
      </c>
      <c r="I936" t="s">
        <v>1553</v>
      </c>
      <c r="J936" t="s">
        <v>1554</v>
      </c>
      <c r="K936">
        <v>36579</v>
      </c>
      <c r="L936">
        <v>3</v>
      </c>
      <c r="M936">
        <v>15</v>
      </c>
      <c r="N936">
        <v>19</v>
      </c>
      <c r="O936" s="2">
        <v>45341</v>
      </c>
      <c r="P936">
        <v>3</v>
      </c>
      <c r="Q936">
        <v>1</v>
      </c>
      <c r="R936" t="s">
        <v>1557</v>
      </c>
      <c r="S936" t="s">
        <v>1558</v>
      </c>
      <c r="T936">
        <v>0</v>
      </c>
      <c r="U936">
        <v>2</v>
      </c>
    </row>
    <row r="937" spans="1:21" x14ac:dyDescent="0.3">
      <c r="A937">
        <v>10936</v>
      </c>
      <c r="B937" t="s">
        <v>955</v>
      </c>
      <c r="C937">
        <v>21</v>
      </c>
      <c r="D937" t="s">
        <v>1521</v>
      </c>
      <c r="E937" t="s">
        <v>1522</v>
      </c>
      <c r="F937" t="str" cm="1">
        <f t="array" ref="F937">_xlfn.IFS(
E937="Delhi","Delhi",
E937="Ahmedabad","Gujarat",
OR(E937="Mumbai",E937="Pune"),"Maharashtra",
E937="Chennai","Tamil Nadu",
E937="Hyderabad","Telangana",
E937="Kolkata","West Bengal",
E937="Bengaluru","Karnataka"
)</f>
        <v>Maharashtra</v>
      </c>
      <c r="G937" t="s">
        <v>1532</v>
      </c>
      <c r="H937" t="s">
        <v>1537</v>
      </c>
      <c r="I937" t="s">
        <v>1552</v>
      </c>
      <c r="J937" t="s">
        <v>1554</v>
      </c>
      <c r="K937">
        <v>116477</v>
      </c>
      <c r="L937">
        <v>1</v>
      </c>
      <c r="M937">
        <v>2</v>
      </c>
      <c r="N937">
        <v>3</v>
      </c>
      <c r="O937" s="2">
        <v>42254</v>
      </c>
      <c r="P937">
        <v>2</v>
      </c>
      <c r="Q937">
        <v>2</v>
      </c>
      <c r="R937" t="s">
        <v>1557</v>
      </c>
      <c r="S937" t="s">
        <v>1557</v>
      </c>
      <c r="T937">
        <v>5</v>
      </c>
      <c r="U937">
        <v>1</v>
      </c>
    </row>
    <row r="938" spans="1:21" x14ac:dyDescent="0.3">
      <c r="A938">
        <v>10937</v>
      </c>
      <c r="B938" t="s">
        <v>956</v>
      </c>
      <c r="C938">
        <v>34</v>
      </c>
      <c r="D938" t="s">
        <v>1520</v>
      </c>
      <c r="E938" t="s">
        <v>1528</v>
      </c>
      <c r="F938" t="str" cm="1">
        <f t="array" ref="F938">_xlfn.IFS(
E938="Delhi","Delhi",
E938="Ahmedabad","Gujarat",
OR(E938="Mumbai",E938="Pune"),"Maharashtra",
E938="Chennai","Tamil Nadu",
E938="Hyderabad","Telangana",
E938="Kolkata","West Bengal",
E938="Bengaluru","Karnataka"
)</f>
        <v>Delhi</v>
      </c>
      <c r="G938" t="s">
        <v>1531</v>
      </c>
      <c r="H938" t="s">
        <v>1542</v>
      </c>
      <c r="I938" t="s">
        <v>1550</v>
      </c>
      <c r="J938" t="s">
        <v>1554</v>
      </c>
      <c r="K938">
        <v>59767</v>
      </c>
      <c r="L938">
        <v>1</v>
      </c>
      <c r="M938">
        <v>9</v>
      </c>
      <c r="N938">
        <v>16</v>
      </c>
      <c r="O938" s="2">
        <v>41410</v>
      </c>
      <c r="P938">
        <v>3</v>
      </c>
      <c r="Q938">
        <v>3</v>
      </c>
      <c r="R938" t="s">
        <v>1558</v>
      </c>
      <c r="S938" t="s">
        <v>1558</v>
      </c>
      <c r="T938">
        <v>6</v>
      </c>
      <c r="U938">
        <v>4</v>
      </c>
    </row>
    <row r="939" spans="1:21" x14ac:dyDescent="0.3">
      <c r="A939">
        <v>10938</v>
      </c>
      <c r="B939" t="s">
        <v>957</v>
      </c>
      <c r="C939">
        <v>25</v>
      </c>
      <c r="D939" t="s">
        <v>1520</v>
      </c>
      <c r="E939" t="s">
        <v>1525</v>
      </c>
      <c r="F939" t="str" cm="1">
        <f t="array" ref="F939">_xlfn.IFS(
E939="Delhi","Delhi",
E939="Ahmedabad","Gujarat",
OR(E939="Mumbai",E939="Pune"),"Maharashtra",
E939="Chennai","Tamil Nadu",
E939="Hyderabad","Telangana",
E939="Kolkata","West Bengal",
E939="Bengaluru","Karnataka"
)</f>
        <v>West Bengal</v>
      </c>
      <c r="G939" t="s">
        <v>1531</v>
      </c>
      <c r="H939" t="s">
        <v>1541</v>
      </c>
      <c r="I939" t="s">
        <v>1550</v>
      </c>
      <c r="J939" t="s">
        <v>1554</v>
      </c>
      <c r="K939">
        <v>149185</v>
      </c>
      <c r="L939">
        <v>1</v>
      </c>
      <c r="M939">
        <v>6</v>
      </c>
      <c r="N939">
        <v>6</v>
      </c>
      <c r="O939" s="2">
        <v>42312</v>
      </c>
      <c r="P939">
        <v>2</v>
      </c>
      <c r="Q939">
        <v>1</v>
      </c>
      <c r="R939" t="s">
        <v>1558</v>
      </c>
      <c r="S939" t="s">
        <v>1558</v>
      </c>
      <c r="T939">
        <v>1</v>
      </c>
      <c r="U939">
        <v>4</v>
      </c>
    </row>
    <row r="940" spans="1:21" x14ac:dyDescent="0.3">
      <c r="A940">
        <v>10939</v>
      </c>
      <c r="B940" t="s">
        <v>958</v>
      </c>
      <c r="C940">
        <v>35</v>
      </c>
      <c r="D940" t="s">
        <v>1520</v>
      </c>
      <c r="E940" t="s">
        <v>1523</v>
      </c>
      <c r="F940" t="str" cm="1">
        <f t="array" ref="F940">_xlfn.IFS(
E940="Delhi","Delhi",
E940="Ahmedabad","Gujarat",
OR(E940="Mumbai",E940="Pune"),"Maharashtra",
E940="Chennai","Tamil Nadu",
E940="Hyderabad","Telangana",
E940="Kolkata","West Bengal",
E940="Bengaluru","Karnataka"
)</f>
        <v>Tamil Nadu</v>
      </c>
      <c r="G940" t="s">
        <v>1530</v>
      </c>
      <c r="H940" t="s">
        <v>1547</v>
      </c>
      <c r="I940" t="s">
        <v>1553</v>
      </c>
      <c r="J940" t="s">
        <v>1554</v>
      </c>
      <c r="K940">
        <v>94767</v>
      </c>
      <c r="L940">
        <v>4</v>
      </c>
      <c r="M940">
        <v>16</v>
      </c>
      <c r="N940">
        <v>17</v>
      </c>
      <c r="O940" s="2">
        <v>45257</v>
      </c>
      <c r="P940">
        <v>2</v>
      </c>
      <c r="Q940">
        <v>4</v>
      </c>
      <c r="R940" t="s">
        <v>1558</v>
      </c>
      <c r="S940" t="s">
        <v>1558</v>
      </c>
      <c r="T940">
        <v>3</v>
      </c>
      <c r="U940">
        <v>2</v>
      </c>
    </row>
    <row r="941" spans="1:21" x14ac:dyDescent="0.3">
      <c r="A941">
        <v>10940</v>
      </c>
      <c r="B941" t="s">
        <v>959</v>
      </c>
      <c r="C941">
        <v>38</v>
      </c>
      <c r="D941" t="s">
        <v>1521</v>
      </c>
      <c r="E941" t="s">
        <v>1529</v>
      </c>
      <c r="F941" t="str" cm="1">
        <f t="array" ref="F941">_xlfn.IFS(
E941="Delhi","Delhi",
E941="Ahmedabad","Gujarat",
OR(E941="Mumbai",E941="Pune"),"Maharashtra",
E941="Chennai","Tamil Nadu",
E941="Hyderabad","Telangana",
E941="Kolkata","West Bengal",
E941="Bengaluru","Karnataka"
)</f>
        <v>Gujarat</v>
      </c>
      <c r="G941" t="s">
        <v>1532</v>
      </c>
      <c r="H941" t="s">
        <v>1537</v>
      </c>
      <c r="I941" t="s">
        <v>1550</v>
      </c>
      <c r="J941" t="s">
        <v>1555</v>
      </c>
      <c r="K941">
        <v>93217</v>
      </c>
      <c r="L941">
        <v>0</v>
      </c>
      <c r="M941">
        <v>19</v>
      </c>
      <c r="N941">
        <v>20</v>
      </c>
      <c r="O941" s="2">
        <v>41073</v>
      </c>
      <c r="P941">
        <v>2</v>
      </c>
      <c r="Q941">
        <v>1</v>
      </c>
      <c r="R941" t="s">
        <v>1557</v>
      </c>
      <c r="S941" t="s">
        <v>1558</v>
      </c>
      <c r="T941">
        <v>1</v>
      </c>
      <c r="U941">
        <v>1</v>
      </c>
    </row>
    <row r="942" spans="1:21" x14ac:dyDescent="0.3">
      <c r="A942">
        <v>10941</v>
      </c>
      <c r="B942" t="s">
        <v>960</v>
      </c>
      <c r="C942">
        <v>46</v>
      </c>
      <c r="D942" t="s">
        <v>1520</v>
      </c>
      <c r="E942" t="s">
        <v>1527</v>
      </c>
      <c r="F942" t="str" cm="1">
        <f t="array" ref="F942">_xlfn.IFS(
E942="Delhi","Delhi",
E942="Ahmedabad","Gujarat",
OR(E942="Mumbai",E942="Pune"),"Maharashtra",
E942="Chennai","Tamil Nadu",
E942="Hyderabad","Telangana",
E942="Kolkata","West Bengal",
E942="Bengaluru","Karnataka"
)</f>
        <v>Karnataka</v>
      </c>
      <c r="G942" t="s">
        <v>1532</v>
      </c>
      <c r="H942" t="s">
        <v>1537</v>
      </c>
      <c r="I942" t="s">
        <v>1550</v>
      </c>
      <c r="J942" t="s">
        <v>1555</v>
      </c>
      <c r="K942">
        <v>38849</v>
      </c>
      <c r="L942">
        <v>4</v>
      </c>
      <c r="M942">
        <v>16</v>
      </c>
      <c r="N942">
        <v>18</v>
      </c>
      <c r="O942" s="2">
        <v>45324</v>
      </c>
      <c r="P942">
        <v>1</v>
      </c>
      <c r="Q942">
        <v>2</v>
      </c>
      <c r="R942" t="s">
        <v>1558</v>
      </c>
      <c r="S942" t="s">
        <v>1558</v>
      </c>
      <c r="T942">
        <v>4</v>
      </c>
      <c r="U942">
        <v>1</v>
      </c>
    </row>
    <row r="943" spans="1:21" x14ac:dyDescent="0.3">
      <c r="A943">
        <v>10942</v>
      </c>
      <c r="B943" t="s">
        <v>961</v>
      </c>
      <c r="C943">
        <v>55</v>
      </c>
      <c r="D943" t="s">
        <v>1520</v>
      </c>
      <c r="E943" t="s">
        <v>1525</v>
      </c>
      <c r="F943" t="str" cm="1">
        <f t="array" ref="F943">_xlfn.IFS(
E943="Delhi","Delhi",
E943="Ahmedabad","Gujarat",
OR(E943="Mumbai",E943="Pune"),"Maharashtra",
E943="Chennai","Tamil Nadu",
E943="Hyderabad","Telangana",
E943="Kolkata","West Bengal",
E943="Bengaluru","Karnataka"
)</f>
        <v>West Bengal</v>
      </c>
      <c r="G943" t="s">
        <v>1533</v>
      </c>
      <c r="H943" t="s">
        <v>1538</v>
      </c>
      <c r="I943" t="s">
        <v>1553</v>
      </c>
      <c r="J943" t="s">
        <v>1554</v>
      </c>
      <c r="K943">
        <v>93067</v>
      </c>
      <c r="L943">
        <v>1</v>
      </c>
      <c r="M943">
        <v>8</v>
      </c>
      <c r="N943">
        <v>13</v>
      </c>
      <c r="O943" s="2">
        <v>45405</v>
      </c>
      <c r="P943">
        <v>2</v>
      </c>
      <c r="Q943">
        <v>1</v>
      </c>
      <c r="R943" t="s">
        <v>1557</v>
      </c>
      <c r="S943" t="s">
        <v>1557</v>
      </c>
      <c r="T943">
        <v>4</v>
      </c>
      <c r="U943">
        <v>2</v>
      </c>
    </row>
    <row r="944" spans="1:21" x14ac:dyDescent="0.3">
      <c r="A944">
        <v>10943</v>
      </c>
      <c r="B944" t="s">
        <v>962</v>
      </c>
      <c r="C944">
        <v>25</v>
      </c>
      <c r="D944" t="s">
        <v>1521</v>
      </c>
      <c r="E944" t="s">
        <v>1523</v>
      </c>
      <c r="F944" t="str" cm="1">
        <f t="array" ref="F944">_xlfn.IFS(
E944="Delhi","Delhi",
E944="Ahmedabad","Gujarat",
OR(E944="Mumbai",E944="Pune"),"Maharashtra",
E944="Chennai","Tamil Nadu",
E944="Hyderabad","Telangana",
E944="Kolkata","West Bengal",
E944="Bengaluru","Karnataka"
)</f>
        <v>Tamil Nadu</v>
      </c>
      <c r="G944" t="s">
        <v>1532</v>
      </c>
      <c r="H944" t="s">
        <v>1537</v>
      </c>
      <c r="I944" t="s">
        <v>1550</v>
      </c>
      <c r="J944" t="s">
        <v>1554</v>
      </c>
      <c r="K944">
        <v>168321</v>
      </c>
      <c r="L944">
        <v>0</v>
      </c>
      <c r="M944">
        <v>1</v>
      </c>
      <c r="N944">
        <v>6</v>
      </c>
      <c r="O944" s="2">
        <v>44684</v>
      </c>
      <c r="P944">
        <v>1</v>
      </c>
      <c r="Q944">
        <v>1</v>
      </c>
      <c r="R944" t="s">
        <v>1557</v>
      </c>
      <c r="S944" t="s">
        <v>1557</v>
      </c>
      <c r="T944">
        <v>6</v>
      </c>
      <c r="U944">
        <v>1</v>
      </c>
    </row>
    <row r="945" spans="1:21" x14ac:dyDescent="0.3">
      <c r="A945">
        <v>10944</v>
      </c>
      <c r="B945" t="s">
        <v>963</v>
      </c>
      <c r="C945">
        <v>31</v>
      </c>
      <c r="D945" t="s">
        <v>1520</v>
      </c>
      <c r="E945" t="s">
        <v>1523</v>
      </c>
      <c r="F945" t="str" cm="1">
        <f t="array" ref="F945">_xlfn.IFS(
E945="Delhi","Delhi",
E945="Ahmedabad","Gujarat",
OR(E945="Mumbai",E945="Pune"),"Maharashtra",
E945="Chennai","Tamil Nadu",
E945="Hyderabad","Telangana",
E945="Kolkata","West Bengal",
E945="Bengaluru","Karnataka"
)</f>
        <v>Tamil Nadu</v>
      </c>
      <c r="G945" t="s">
        <v>1530</v>
      </c>
      <c r="H945" t="s">
        <v>1547</v>
      </c>
      <c r="I945" t="s">
        <v>1550</v>
      </c>
      <c r="J945" t="s">
        <v>1555</v>
      </c>
      <c r="K945">
        <v>46661</v>
      </c>
      <c r="L945">
        <v>4</v>
      </c>
      <c r="M945">
        <v>11</v>
      </c>
      <c r="N945">
        <v>13</v>
      </c>
      <c r="O945" s="2">
        <v>44847</v>
      </c>
      <c r="P945">
        <v>1</v>
      </c>
      <c r="Q945">
        <v>2</v>
      </c>
      <c r="R945" t="s">
        <v>1558</v>
      </c>
      <c r="S945" t="s">
        <v>1558</v>
      </c>
      <c r="T945">
        <v>2</v>
      </c>
      <c r="U945">
        <v>3</v>
      </c>
    </row>
    <row r="946" spans="1:21" x14ac:dyDescent="0.3">
      <c r="A946">
        <v>10945</v>
      </c>
      <c r="B946" t="s">
        <v>964</v>
      </c>
      <c r="C946">
        <v>28</v>
      </c>
      <c r="D946" t="s">
        <v>1521</v>
      </c>
      <c r="E946" t="s">
        <v>1529</v>
      </c>
      <c r="F946" t="str" cm="1">
        <f t="array" ref="F946">_xlfn.IFS(
E946="Delhi","Delhi",
E946="Ahmedabad","Gujarat",
OR(E946="Mumbai",E946="Pune"),"Maharashtra",
E946="Chennai","Tamil Nadu",
E946="Hyderabad","Telangana",
E946="Kolkata","West Bengal",
E946="Bengaluru","Karnataka"
)</f>
        <v>Gujarat</v>
      </c>
      <c r="G946" t="s">
        <v>1534</v>
      </c>
      <c r="H946" t="s">
        <v>1539</v>
      </c>
      <c r="I946" t="s">
        <v>1552</v>
      </c>
      <c r="J946" t="s">
        <v>1556</v>
      </c>
      <c r="K946">
        <v>101582</v>
      </c>
      <c r="L946">
        <v>4</v>
      </c>
      <c r="M946">
        <v>4</v>
      </c>
      <c r="N946">
        <v>6</v>
      </c>
      <c r="O946" s="2">
        <v>41605</v>
      </c>
      <c r="P946">
        <v>1</v>
      </c>
      <c r="Q946">
        <v>2</v>
      </c>
      <c r="R946" t="s">
        <v>1558</v>
      </c>
      <c r="S946" t="s">
        <v>1558</v>
      </c>
      <c r="T946">
        <v>1</v>
      </c>
      <c r="U946">
        <v>3</v>
      </c>
    </row>
    <row r="947" spans="1:21" x14ac:dyDescent="0.3">
      <c r="A947">
        <v>10946</v>
      </c>
      <c r="B947" t="s">
        <v>965</v>
      </c>
      <c r="C947">
        <v>23</v>
      </c>
      <c r="D947" t="s">
        <v>1521</v>
      </c>
      <c r="E947" t="s">
        <v>1522</v>
      </c>
      <c r="F947" t="str" cm="1">
        <f t="array" ref="F947">_xlfn.IFS(
E947="Delhi","Delhi",
E947="Ahmedabad","Gujarat",
OR(E947="Mumbai",E947="Pune"),"Maharashtra",
E947="Chennai","Tamil Nadu",
E947="Hyderabad","Telangana",
E947="Kolkata","West Bengal",
E947="Bengaluru","Karnataka"
)</f>
        <v>Maharashtra</v>
      </c>
      <c r="G947" t="s">
        <v>1532</v>
      </c>
      <c r="H947" t="s">
        <v>1548</v>
      </c>
      <c r="I947" t="s">
        <v>1550</v>
      </c>
      <c r="J947" t="s">
        <v>1555</v>
      </c>
      <c r="K947">
        <v>124469</v>
      </c>
      <c r="L947">
        <v>2</v>
      </c>
      <c r="M947">
        <v>3</v>
      </c>
      <c r="N947">
        <v>3</v>
      </c>
      <c r="O947" s="2">
        <v>45063</v>
      </c>
      <c r="P947">
        <v>2</v>
      </c>
      <c r="Q947">
        <v>4</v>
      </c>
      <c r="R947" t="s">
        <v>1558</v>
      </c>
      <c r="S947" t="s">
        <v>1557</v>
      </c>
      <c r="T947">
        <v>2</v>
      </c>
      <c r="U947">
        <v>3</v>
      </c>
    </row>
    <row r="948" spans="1:21" x14ac:dyDescent="0.3">
      <c r="A948">
        <v>10947</v>
      </c>
      <c r="B948" t="s">
        <v>966</v>
      </c>
      <c r="C948">
        <v>54</v>
      </c>
      <c r="D948" t="s">
        <v>1521</v>
      </c>
      <c r="E948" t="s">
        <v>1528</v>
      </c>
      <c r="F948" t="str" cm="1">
        <f t="array" ref="F948">_xlfn.IFS(
E948="Delhi","Delhi",
E948="Ahmedabad","Gujarat",
OR(E948="Mumbai",E948="Pune"),"Maharashtra",
E948="Chennai","Tamil Nadu",
E948="Hyderabad","Telangana",
E948="Kolkata","West Bengal",
E948="Bengaluru","Karnataka"
)</f>
        <v>Delhi</v>
      </c>
      <c r="G948" t="s">
        <v>1530</v>
      </c>
      <c r="H948" t="s">
        <v>1547</v>
      </c>
      <c r="I948" t="s">
        <v>1552</v>
      </c>
      <c r="J948" t="s">
        <v>1555</v>
      </c>
      <c r="K948">
        <v>163945</v>
      </c>
      <c r="L948">
        <v>1</v>
      </c>
      <c r="M948">
        <v>4</v>
      </c>
      <c r="N948">
        <v>10</v>
      </c>
      <c r="O948" s="2">
        <v>44003</v>
      </c>
      <c r="P948">
        <v>3</v>
      </c>
      <c r="Q948">
        <v>3</v>
      </c>
      <c r="R948" t="s">
        <v>1558</v>
      </c>
      <c r="S948" t="s">
        <v>1558</v>
      </c>
      <c r="T948">
        <v>5</v>
      </c>
      <c r="U948">
        <v>1</v>
      </c>
    </row>
    <row r="949" spans="1:21" x14ac:dyDescent="0.3">
      <c r="A949">
        <v>10948</v>
      </c>
      <c r="B949" t="s">
        <v>967</v>
      </c>
      <c r="C949">
        <v>31</v>
      </c>
      <c r="D949" t="s">
        <v>1521</v>
      </c>
      <c r="E949" t="s">
        <v>1525</v>
      </c>
      <c r="F949" t="str" cm="1">
        <f t="array" ref="F949">_xlfn.IFS(
E949="Delhi","Delhi",
E949="Ahmedabad","Gujarat",
OR(E949="Mumbai",E949="Pune"),"Maharashtra",
E949="Chennai","Tamil Nadu",
E949="Hyderabad","Telangana",
E949="Kolkata","West Bengal",
E949="Bengaluru","Karnataka"
)</f>
        <v>West Bengal</v>
      </c>
      <c r="G949" t="s">
        <v>1533</v>
      </c>
      <c r="H949" t="s">
        <v>1546</v>
      </c>
      <c r="I949" t="s">
        <v>1553</v>
      </c>
      <c r="J949" t="s">
        <v>1555</v>
      </c>
      <c r="K949">
        <v>35976</v>
      </c>
      <c r="L949">
        <v>2</v>
      </c>
      <c r="M949">
        <v>8</v>
      </c>
      <c r="N949">
        <v>8</v>
      </c>
      <c r="O949" s="2">
        <v>44757</v>
      </c>
      <c r="P949">
        <v>1</v>
      </c>
      <c r="Q949">
        <v>5</v>
      </c>
      <c r="R949" t="s">
        <v>1557</v>
      </c>
      <c r="S949" t="s">
        <v>1558</v>
      </c>
      <c r="T949">
        <v>6</v>
      </c>
      <c r="U949">
        <v>2</v>
      </c>
    </row>
    <row r="950" spans="1:21" x14ac:dyDescent="0.3">
      <c r="A950">
        <v>10949</v>
      </c>
      <c r="B950" t="s">
        <v>968</v>
      </c>
      <c r="C950">
        <v>24</v>
      </c>
      <c r="D950" t="s">
        <v>1521</v>
      </c>
      <c r="E950" t="s">
        <v>1522</v>
      </c>
      <c r="F950" t="str" cm="1">
        <f t="array" ref="F950">_xlfn.IFS(
E950="Delhi","Delhi",
E950="Ahmedabad","Gujarat",
OR(E950="Mumbai",E950="Pune"),"Maharashtra",
E950="Chennai","Tamil Nadu",
E950="Hyderabad","Telangana",
E950="Kolkata","West Bengal",
E950="Bengaluru","Karnataka"
)</f>
        <v>Maharashtra</v>
      </c>
      <c r="G950" t="s">
        <v>1531</v>
      </c>
      <c r="H950" t="s">
        <v>1542</v>
      </c>
      <c r="I950" t="s">
        <v>1552</v>
      </c>
      <c r="J950" t="s">
        <v>1555</v>
      </c>
      <c r="K950">
        <v>37317</v>
      </c>
      <c r="L950">
        <v>2</v>
      </c>
      <c r="M950">
        <v>0</v>
      </c>
      <c r="N950">
        <v>6</v>
      </c>
      <c r="O950" s="2">
        <v>42980</v>
      </c>
      <c r="P950">
        <v>2</v>
      </c>
      <c r="Q950">
        <v>5</v>
      </c>
      <c r="R950" t="s">
        <v>1558</v>
      </c>
      <c r="S950" t="s">
        <v>1557</v>
      </c>
      <c r="T950">
        <v>3</v>
      </c>
      <c r="U950">
        <v>4</v>
      </c>
    </row>
    <row r="951" spans="1:21" x14ac:dyDescent="0.3">
      <c r="A951">
        <v>10950</v>
      </c>
      <c r="B951" t="s">
        <v>969</v>
      </c>
      <c r="C951">
        <v>33</v>
      </c>
      <c r="D951" t="s">
        <v>1521</v>
      </c>
      <c r="E951" t="s">
        <v>1528</v>
      </c>
      <c r="F951" t="str" cm="1">
        <f t="array" ref="F951">_xlfn.IFS(
E951="Delhi","Delhi",
E951="Ahmedabad","Gujarat",
OR(E951="Mumbai",E951="Pune"),"Maharashtra",
E951="Chennai","Tamil Nadu",
E951="Hyderabad","Telangana",
E951="Kolkata","West Bengal",
E951="Bengaluru","Karnataka"
)</f>
        <v>Delhi</v>
      </c>
      <c r="G951" t="s">
        <v>1531</v>
      </c>
      <c r="H951" t="s">
        <v>1541</v>
      </c>
      <c r="I951" t="s">
        <v>1553</v>
      </c>
      <c r="J951" t="s">
        <v>1555</v>
      </c>
      <c r="K951">
        <v>74200</v>
      </c>
      <c r="L951">
        <v>2</v>
      </c>
      <c r="M951">
        <v>2</v>
      </c>
      <c r="N951">
        <v>8</v>
      </c>
      <c r="O951" s="2">
        <v>43102</v>
      </c>
      <c r="P951">
        <v>2</v>
      </c>
      <c r="Q951">
        <v>5</v>
      </c>
      <c r="R951" t="s">
        <v>1557</v>
      </c>
      <c r="S951" t="s">
        <v>1558</v>
      </c>
      <c r="T951">
        <v>4</v>
      </c>
      <c r="U951">
        <v>3</v>
      </c>
    </row>
    <row r="952" spans="1:21" x14ac:dyDescent="0.3">
      <c r="A952">
        <v>10951</v>
      </c>
      <c r="B952" t="s">
        <v>970</v>
      </c>
      <c r="C952">
        <v>31</v>
      </c>
      <c r="D952" t="s">
        <v>1520</v>
      </c>
      <c r="E952" t="s">
        <v>1525</v>
      </c>
      <c r="F952" t="str" cm="1">
        <f t="array" ref="F952">_xlfn.IFS(
E952="Delhi","Delhi",
E952="Ahmedabad","Gujarat",
OR(E952="Mumbai",E952="Pune"),"Maharashtra",
E952="Chennai","Tamil Nadu",
E952="Hyderabad","Telangana",
E952="Kolkata","West Bengal",
E952="Bengaluru","Karnataka"
)</f>
        <v>West Bengal</v>
      </c>
      <c r="G952" t="s">
        <v>1534</v>
      </c>
      <c r="H952" t="s">
        <v>1544</v>
      </c>
      <c r="I952" t="s">
        <v>1551</v>
      </c>
      <c r="J952" t="s">
        <v>1554</v>
      </c>
      <c r="K952">
        <v>88626</v>
      </c>
      <c r="L952">
        <v>2</v>
      </c>
      <c r="M952">
        <v>6</v>
      </c>
      <c r="N952">
        <v>8</v>
      </c>
      <c r="O952" s="2">
        <v>43925</v>
      </c>
      <c r="P952">
        <v>3</v>
      </c>
      <c r="Q952">
        <v>1</v>
      </c>
      <c r="R952" t="s">
        <v>1558</v>
      </c>
      <c r="S952" t="s">
        <v>1558</v>
      </c>
      <c r="T952">
        <v>3</v>
      </c>
      <c r="U952">
        <v>1</v>
      </c>
    </row>
    <row r="953" spans="1:21" x14ac:dyDescent="0.3">
      <c r="A953">
        <v>10952</v>
      </c>
      <c r="B953" t="s">
        <v>971</v>
      </c>
      <c r="C953">
        <v>45</v>
      </c>
      <c r="D953" t="s">
        <v>1520</v>
      </c>
      <c r="E953" t="s">
        <v>1525</v>
      </c>
      <c r="F953" t="str" cm="1">
        <f t="array" ref="F953">_xlfn.IFS(
E953="Delhi","Delhi",
E953="Ahmedabad","Gujarat",
OR(E953="Mumbai",E953="Pune"),"Maharashtra",
E953="Chennai","Tamil Nadu",
E953="Hyderabad","Telangana",
E953="Kolkata","West Bengal",
E953="Bengaluru","Karnataka"
)</f>
        <v>West Bengal</v>
      </c>
      <c r="G953" t="s">
        <v>1534</v>
      </c>
      <c r="H953" t="s">
        <v>1544</v>
      </c>
      <c r="I953" t="s">
        <v>1551</v>
      </c>
      <c r="J953" t="s">
        <v>1555</v>
      </c>
      <c r="K953">
        <v>117976</v>
      </c>
      <c r="L953">
        <v>2</v>
      </c>
      <c r="M953">
        <v>24</v>
      </c>
      <c r="N953">
        <v>27</v>
      </c>
      <c r="O953" s="2">
        <v>43289</v>
      </c>
      <c r="P953">
        <v>3</v>
      </c>
      <c r="Q953">
        <v>5</v>
      </c>
      <c r="R953" t="s">
        <v>1558</v>
      </c>
      <c r="S953" t="s">
        <v>1557</v>
      </c>
      <c r="T953">
        <v>5</v>
      </c>
      <c r="U953">
        <v>2</v>
      </c>
    </row>
    <row r="954" spans="1:21" x14ac:dyDescent="0.3">
      <c r="A954">
        <v>10953</v>
      </c>
      <c r="B954" t="s">
        <v>972</v>
      </c>
      <c r="C954">
        <v>22</v>
      </c>
      <c r="D954" t="s">
        <v>1520</v>
      </c>
      <c r="E954" t="s">
        <v>1522</v>
      </c>
      <c r="F954" t="str" cm="1">
        <f t="array" ref="F954">_xlfn.IFS(
E954="Delhi","Delhi",
E954="Ahmedabad","Gujarat",
OR(E954="Mumbai",E954="Pune"),"Maharashtra",
E954="Chennai","Tamil Nadu",
E954="Hyderabad","Telangana",
E954="Kolkata","West Bengal",
E954="Bengaluru","Karnataka"
)</f>
        <v>Maharashtra</v>
      </c>
      <c r="G954" t="s">
        <v>1533</v>
      </c>
      <c r="H954" t="s">
        <v>1545</v>
      </c>
      <c r="I954" t="s">
        <v>1551</v>
      </c>
      <c r="J954" t="s">
        <v>1555</v>
      </c>
      <c r="K954">
        <v>148163</v>
      </c>
      <c r="L954">
        <v>0</v>
      </c>
      <c r="M954">
        <v>3</v>
      </c>
      <c r="N954">
        <v>4</v>
      </c>
      <c r="O954" s="2">
        <v>44277</v>
      </c>
      <c r="P954">
        <v>3</v>
      </c>
      <c r="Q954">
        <v>2</v>
      </c>
      <c r="R954" t="s">
        <v>1558</v>
      </c>
      <c r="S954" t="s">
        <v>1558</v>
      </c>
      <c r="T954">
        <v>4</v>
      </c>
      <c r="U954">
        <v>2</v>
      </c>
    </row>
    <row r="955" spans="1:21" x14ac:dyDescent="0.3">
      <c r="A955">
        <v>10954</v>
      </c>
      <c r="B955" t="s">
        <v>973</v>
      </c>
      <c r="C955">
        <v>29</v>
      </c>
      <c r="D955" t="s">
        <v>1521</v>
      </c>
      <c r="E955" t="s">
        <v>1524</v>
      </c>
      <c r="F955" t="str" cm="1">
        <f t="array" ref="F955">_xlfn.IFS(
E955="Delhi","Delhi",
E955="Ahmedabad","Gujarat",
OR(E955="Mumbai",E955="Pune"),"Maharashtra",
E955="Chennai","Tamil Nadu",
E955="Hyderabad","Telangana",
E955="Kolkata","West Bengal",
E955="Bengaluru","Karnataka"
)</f>
        <v>Telangana</v>
      </c>
      <c r="G955" t="s">
        <v>1533</v>
      </c>
      <c r="H955" t="s">
        <v>1546</v>
      </c>
      <c r="I955" t="s">
        <v>1551</v>
      </c>
      <c r="J955" t="s">
        <v>1554</v>
      </c>
      <c r="K955">
        <v>41129</v>
      </c>
      <c r="L955">
        <v>1</v>
      </c>
      <c r="M955">
        <v>10</v>
      </c>
      <c r="N955">
        <v>11</v>
      </c>
      <c r="O955" s="2">
        <v>41216</v>
      </c>
      <c r="P955">
        <v>2</v>
      </c>
      <c r="Q955">
        <v>3</v>
      </c>
      <c r="R955" t="s">
        <v>1557</v>
      </c>
      <c r="S955" t="s">
        <v>1558</v>
      </c>
      <c r="T955">
        <v>1</v>
      </c>
      <c r="U955">
        <v>3</v>
      </c>
    </row>
    <row r="956" spans="1:21" x14ac:dyDescent="0.3">
      <c r="A956">
        <v>10955</v>
      </c>
      <c r="B956" t="s">
        <v>974</v>
      </c>
      <c r="C956">
        <v>28</v>
      </c>
      <c r="D956" t="s">
        <v>1521</v>
      </c>
      <c r="E956" t="s">
        <v>1529</v>
      </c>
      <c r="F956" t="str" cm="1">
        <f t="array" ref="F956">_xlfn.IFS(
E956="Delhi","Delhi",
E956="Ahmedabad","Gujarat",
OR(E956="Mumbai",E956="Pune"),"Maharashtra",
E956="Chennai","Tamil Nadu",
E956="Hyderabad","Telangana",
E956="Kolkata","West Bengal",
E956="Bengaluru","Karnataka"
)</f>
        <v>Gujarat</v>
      </c>
      <c r="G956" t="s">
        <v>1532</v>
      </c>
      <c r="H956" t="s">
        <v>1537</v>
      </c>
      <c r="I956" t="s">
        <v>1550</v>
      </c>
      <c r="J956" t="s">
        <v>1555</v>
      </c>
      <c r="K956">
        <v>83164</v>
      </c>
      <c r="L956">
        <v>0</v>
      </c>
      <c r="M956">
        <v>2</v>
      </c>
      <c r="N956">
        <v>3</v>
      </c>
      <c r="O956" s="2">
        <v>41646</v>
      </c>
      <c r="P956">
        <v>2</v>
      </c>
      <c r="Q956">
        <v>2</v>
      </c>
      <c r="R956" t="s">
        <v>1557</v>
      </c>
      <c r="S956" t="s">
        <v>1558</v>
      </c>
      <c r="T956">
        <v>4</v>
      </c>
      <c r="U956">
        <v>1</v>
      </c>
    </row>
    <row r="957" spans="1:21" x14ac:dyDescent="0.3">
      <c r="A957">
        <v>10956</v>
      </c>
      <c r="B957" t="s">
        <v>975</v>
      </c>
      <c r="C957">
        <v>34</v>
      </c>
      <c r="D957" t="s">
        <v>1520</v>
      </c>
      <c r="E957" t="s">
        <v>1526</v>
      </c>
      <c r="F957" t="str" cm="1">
        <f t="array" ref="F957">_xlfn.IFS(
E957="Delhi","Delhi",
E957="Ahmedabad","Gujarat",
OR(E957="Mumbai",E957="Pune"),"Maharashtra",
E957="Chennai","Tamil Nadu",
E957="Hyderabad","Telangana",
E957="Kolkata","West Bengal",
E957="Bengaluru","Karnataka"
)</f>
        <v>Maharashtra</v>
      </c>
      <c r="G957" t="s">
        <v>1531</v>
      </c>
      <c r="H957" t="s">
        <v>1536</v>
      </c>
      <c r="I957" t="s">
        <v>1550</v>
      </c>
      <c r="J957" t="s">
        <v>1555</v>
      </c>
      <c r="K957">
        <v>131166</v>
      </c>
      <c r="L957">
        <v>4</v>
      </c>
      <c r="M957">
        <v>10</v>
      </c>
      <c r="N957">
        <v>13</v>
      </c>
      <c r="O957" s="2">
        <v>41230</v>
      </c>
      <c r="P957">
        <v>4</v>
      </c>
      <c r="Q957">
        <v>3</v>
      </c>
      <c r="R957" t="s">
        <v>1558</v>
      </c>
      <c r="S957" t="s">
        <v>1558</v>
      </c>
      <c r="T957">
        <v>3</v>
      </c>
      <c r="U957">
        <v>1</v>
      </c>
    </row>
    <row r="958" spans="1:21" x14ac:dyDescent="0.3">
      <c r="A958">
        <v>10957</v>
      </c>
      <c r="B958" t="s">
        <v>976</v>
      </c>
      <c r="C958">
        <v>47</v>
      </c>
      <c r="D958" t="s">
        <v>1520</v>
      </c>
      <c r="E958" t="s">
        <v>1526</v>
      </c>
      <c r="F958" t="str" cm="1">
        <f t="array" ref="F958">_xlfn.IFS(
E958="Delhi","Delhi",
E958="Ahmedabad","Gujarat",
OR(E958="Mumbai",E958="Pune"),"Maharashtra",
E958="Chennai","Tamil Nadu",
E958="Hyderabad","Telangana",
E958="Kolkata","West Bengal",
E958="Bengaluru","Karnataka"
)</f>
        <v>Maharashtra</v>
      </c>
      <c r="G958" t="s">
        <v>1534</v>
      </c>
      <c r="H958" t="s">
        <v>1539</v>
      </c>
      <c r="I958" t="s">
        <v>1552</v>
      </c>
      <c r="J958" t="s">
        <v>1556</v>
      </c>
      <c r="K958">
        <v>27797</v>
      </c>
      <c r="L958">
        <v>0</v>
      </c>
      <c r="M958">
        <v>5</v>
      </c>
      <c r="N958">
        <v>8</v>
      </c>
      <c r="O958" s="2">
        <v>41126</v>
      </c>
      <c r="P958">
        <v>2</v>
      </c>
      <c r="Q958">
        <v>5</v>
      </c>
      <c r="R958" t="s">
        <v>1558</v>
      </c>
      <c r="S958" t="s">
        <v>1557</v>
      </c>
      <c r="T958">
        <v>4</v>
      </c>
      <c r="U958">
        <v>1</v>
      </c>
    </row>
    <row r="959" spans="1:21" x14ac:dyDescent="0.3">
      <c r="A959">
        <v>10958</v>
      </c>
      <c r="B959" t="s">
        <v>977</v>
      </c>
      <c r="C959">
        <v>45</v>
      </c>
      <c r="D959" t="s">
        <v>1521</v>
      </c>
      <c r="E959" t="s">
        <v>1526</v>
      </c>
      <c r="F959" t="str" cm="1">
        <f t="array" ref="F959">_xlfn.IFS(
E959="Delhi","Delhi",
E959="Ahmedabad","Gujarat",
OR(E959="Mumbai",E959="Pune"),"Maharashtra",
E959="Chennai","Tamil Nadu",
E959="Hyderabad","Telangana",
E959="Kolkata","West Bengal",
E959="Bengaluru","Karnataka"
)</f>
        <v>Maharashtra</v>
      </c>
      <c r="G959" t="s">
        <v>1531</v>
      </c>
      <c r="H959" t="s">
        <v>1541</v>
      </c>
      <c r="I959" t="s">
        <v>1553</v>
      </c>
      <c r="J959" t="s">
        <v>1554</v>
      </c>
      <c r="K959">
        <v>148803</v>
      </c>
      <c r="L959">
        <v>4</v>
      </c>
      <c r="M959">
        <v>20</v>
      </c>
      <c r="N959">
        <v>27</v>
      </c>
      <c r="O959" s="2">
        <v>43070</v>
      </c>
      <c r="P959">
        <v>2</v>
      </c>
      <c r="Q959">
        <v>4</v>
      </c>
      <c r="R959" t="s">
        <v>1558</v>
      </c>
      <c r="S959" t="s">
        <v>1558</v>
      </c>
      <c r="T959">
        <v>2</v>
      </c>
      <c r="U959">
        <v>3</v>
      </c>
    </row>
    <row r="960" spans="1:21" x14ac:dyDescent="0.3">
      <c r="A960">
        <v>10959</v>
      </c>
      <c r="B960" t="s">
        <v>978</v>
      </c>
      <c r="C960">
        <v>25</v>
      </c>
      <c r="D960" t="s">
        <v>1521</v>
      </c>
      <c r="E960" t="s">
        <v>1527</v>
      </c>
      <c r="F960" t="str" cm="1">
        <f t="array" ref="F960">_xlfn.IFS(
E960="Delhi","Delhi",
E960="Ahmedabad","Gujarat",
OR(E960="Mumbai",E960="Pune"),"Maharashtra",
E960="Chennai","Tamil Nadu",
E960="Hyderabad","Telangana",
E960="Kolkata","West Bengal",
E960="Bengaluru","Karnataka"
)</f>
        <v>Karnataka</v>
      </c>
      <c r="G960" t="s">
        <v>1531</v>
      </c>
      <c r="H960" t="s">
        <v>1542</v>
      </c>
      <c r="I960" t="s">
        <v>1553</v>
      </c>
      <c r="J960" t="s">
        <v>1555</v>
      </c>
      <c r="K960">
        <v>43589</v>
      </c>
      <c r="L960">
        <v>3</v>
      </c>
      <c r="M960">
        <v>1</v>
      </c>
      <c r="N960">
        <v>7</v>
      </c>
      <c r="O960" s="2">
        <v>43258</v>
      </c>
      <c r="P960">
        <v>3</v>
      </c>
      <c r="Q960">
        <v>1</v>
      </c>
      <c r="R960" t="s">
        <v>1557</v>
      </c>
      <c r="S960" t="s">
        <v>1558</v>
      </c>
      <c r="T960">
        <v>4</v>
      </c>
      <c r="U960">
        <v>2</v>
      </c>
    </row>
    <row r="961" spans="1:21" x14ac:dyDescent="0.3">
      <c r="A961">
        <v>10960</v>
      </c>
      <c r="B961" t="s">
        <v>979</v>
      </c>
      <c r="C961">
        <v>31</v>
      </c>
      <c r="D961" t="s">
        <v>1520</v>
      </c>
      <c r="E961" t="s">
        <v>1523</v>
      </c>
      <c r="F961" t="str" cm="1">
        <f t="array" ref="F961">_xlfn.IFS(
E961="Delhi","Delhi",
E961="Ahmedabad","Gujarat",
OR(E961="Mumbai",E961="Pune"),"Maharashtra",
E961="Chennai","Tamil Nadu",
E961="Hyderabad","Telangana",
E961="Kolkata","West Bengal",
E961="Bengaluru","Karnataka"
)</f>
        <v>Tamil Nadu</v>
      </c>
      <c r="G961" t="s">
        <v>1534</v>
      </c>
      <c r="H961" t="s">
        <v>1540</v>
      </c>
      <c r="I961" t="s">
        <v>1552</v>
      </c>
      <c r="J961" t="s">
        <v>1556</v>
      </c>
      <c r="K961">
        <v>81514</v>
      </c>
      <c r="L961">
        <v>0</v>
      </c>
      <c r="M961">
        <v>9</v>
      </c>
      <c r="N961">
        <v>13</v>
      </c>
      <c r="O961" s="2">
        <v>42120</v>
      </c>
      <c r="P961">
        <v>1</v>
      </c>
      <c r="Q961">
        <v>3</v>
      </c>
      <c r="R961" t="s">
        <v>1557</v>
      </c>
      <c r="S961" t="s">
        <v>1558</v>
      </c>
      <c r="T961">
        <v>0</v>
      </c>
      <c r="U961">
        <v>3</v>
      </c>
    </row>
    <row r="962" spans="1:21" x14ac:dyDescent="0.3">
      <c r="A962">
        <v>10961</v>
      </c>
      <c r="B962" t="s">
        <v>980</v>
      </c>
      <c r="C962">
        <v>55</v>
      </c>
      <c r="D962" t="s">
        <v>1521</v>
      </c>
      <c r="E962" t="s">
        <v>1525</v>
      </c>
      <c r="F962" t="str" cm="1">
        <f t="array" ref="F962">_xlfn.IFS(
E962="Delhi","Delhi",
E962="Ahmedabad","Gujarat",
OR(E962="Mumbai",E962="Pune"),"Maharashtra",
E962="Chennai","Tamil Nadu",
E962="Hyderabad","Telangana",
E962="Kolkata","West Bengal",
E962="Bengaluru","Karnataka"
)</f>
        <v>West Bengal</v>
      </c>
      <c r="G962" t="s">
        <v>1531</v>
      </c>
      <c r="H962" t="s">
        <v>1541</v>
      </c>
      <c r="I962" t="s">
        <v>1553</v>
      </c>
      <c r="J962" t="s">
        <v>1555</v>
      </c>
      <c r="K962">
        <v>36233</v>
      </c>
      <c r="L962">
        <v>0</v>
      </c>
      <c r="M962">
        <v>11</v>
      </c>
      <c r="N962">
        <v>11</v>
      </c>
      <c r="O962" s="2">
        <v>43673</v>
      </c>
      <c r="P962">
        <v>1</v>
      </c>
      <c r="Q962">
        <v>1</v>
      </c>
      <c r="R962" t="s">
        <v>1557</v>
      </c>
      <c r="S962" t="s">
        <v>1558</v>
      </c>
      <c r="T962">
        <v>5</v>
      </c>
      <c r="U962">
        <v>2</v>
      </c>
    </row>
    <row r="963" spans="1:21" x14ac:dyDescent="0.3">
      <c r="A963">
        <v>10962</v>
      </c>
      <c r="B963" t="s">
        <v>981</v>
      </c>
      <c r="C963">
        <v>23</v>
      </c>
      <c r="D963" t="s">
        <v>1520</v>
      </c>
      <c r="E963" t="s">
        <v>1526</v>
      </c>
      <c r="F963" t="str" cm="1">
        <f t="array" ref="F963">_xlfn.IFS(
E963="Delhi","Delhi",
E963="Ahmedabad","Gujarat",
OR(E963="Mumbai",E963="Pune"),"Maharashtra",
E963="Chennai","Tamil Nadu",
E963="Hyderabad","Telangana",
E963="Kolkata","West Bengal",
E963="Bengaluru","Karnataka"
)</f>
        <v>Maharashtra</v>
      </c>
      <c r="G963" t="s">
        <v>1534</v>
      </c>
      <c r="H963" t="s">
        <v>1540</v>
      </c>
      <c r="I963" t="s">
        <v>1550</v>
      </c>
      <c r="J963" t="s">
        <v>1556</v>
      </c>
      <c r="K963">
        <v>39519</v>
      </c>
      <c r="L963">
        <v>1</v>
      </c>
      <c r="M963">
        <v>4</v>
      </c>
      <c r="N963">
        <v>5</v>
      </c>
      <c r="O963" s="2">
        <v>43868</v>
      </c>
      <c r="P963">
        <v>4</v>
      </c>
      <c r="Q963">
        <v>1</v>
      </c>
      <c r="R963" t="s">
        <v>1558</v>
      </c>
      <c r="S963" t="s">
        <v>1558</v>
      </c>
      <c r="T963">
        <v>2</v>
      </c>
      <c r="U963">
        <v>2</v>
      </c>
    </row>
    <row r="964" spans="1:21" x14ac:dyDescent="0.3">
      <c r="A964">
        <v>10963</v>
      </c>
      <c r="B964" t="s">
        <v>982</v>
      </c>
      <c r="C964">
        <v>34</v>
      </c>
      <c r="D964" t="s">
        <v>1521</v>
      </c>
      <c r="E964" t="s">
        <v>1526</v>
      </c>
      <c r="F964" t="str" cm="1">
        <f t="array" ref="F964">_xlfn.IFS(
E964="Delhi","Delhi",
E964="Ahmedabad","Gujarat",
OR(E964="Mumbai",E964="Pune"),"Maharashtra",
E964="Chennai","Tamil Nadu",
E964="Hyderabad","Telangana",
E964="Kolkata","West Bengal",
E964="Bengaluru","Karnataka"
)</f>
        <v>Maharashtra</v>
      </c>
      <c r="G964" t="s">
        <v>1530</v>
      </c>
      <c r="H964" t="s">
        <v>1535</v>
      </c>
      <c r="I964" t="s">
        <v>1553</v>
      </c>
      <c r="J964" t="s">
        <v>1555</v>
      </c>
      <c r="K964">
        <v>114268</v>
      </c>
      <c r="L964">
        <v>3</v>
      </c>
      <c r="M964">
        <v>11</v>
      </c>
      <c r="N964">
        <v>11</v>
      </c>
      <c r="O964" s="2">
        <v>44429</v>
      </c>
      <c r="P964">
        <v>4</v>
      </c>
      <c r="Q964">
        <v>5</v>
      </c>
      <c r="R964" t="s">
        <v>1558</v>
      </c>
      <c r="S964" t="s">
        <v>1558</v>
      </c>
      <c r="T964">
        <v>5</v>
      </c>
      <c r="U964">
        <v>2</v>
      </c>
    </row>
    <row r="965" spans="1:21" x14ac:dyDescent="0.3">
      <c r="A965">
        <v>10964</v>
      </c>
      <c r="B965" t="s">
        <v>983</v>
      </c>
      <c r="C965">
        <v>54</v>
      </c>
      <c r="D965" t="s">
        <v>1521</v>
      </c>
      <c r="E965" t="s">
        <v>1522</v>
      </c>
      <c r="F965" t="str" cm="1">
        <f t="array" ref="F965">_xlfn.IFS(
E965="Delhi","Delhi",
E965="Ahmedabad","Gujarat",
OR(E965="Mumbai",E965="Pune"),"Maharashtra",
E965="Chennai","Tamil Nadu",
E965="Hyderabad","Telangana",
E965="Kolkata","West Bengal",
E965="Bengaluru","Karnataka"
)</f>
        <v>Maharashtra</v>
      </c>
      <c r="G965" t="s">
        <v>1532</v>
      </c>
      <c r="H965" t="s">
        <v>1549</v>
      </c>
      <c r="I965" t="s">
        <v>1553</v>
      </c>
      <c r="J965" t="s">
        <v>1554</v>
      </c>
      <c r="K965">
        <v>101126</v>
      </c>
      <c r="L965">
        <v>2</v>
      </c>
      <c r="M965">
        <v>23</v>
      </c>
      <c r="N965">
        <v>23</v>
      </c>
      <c r="O965" s="2">
        <v>41857</v>
      </c>
      <c r="P965">
        <v>3</v>
      </c>
      <c r="Q965">
        <v>2</v>
      </c>
      <c r="R965" t="s">
        <v>1557</v>
      </c>
      <c r="S965" t="s">
        <v>1558</v>
      </c>
      <c r="T965">
        <v>3</v>
      </c>
      <c r="U965">
        <v>2</v>
      </c>
    </row>
    <row r="966" spans="1:21" x14ac:dyDescent="0.3">
      <c r="A966">
        <v>10965</v>
      </c>
      <c r="B966" t="s">
        <v>984</v>
      </c>
      <c r="C966">
        <v>34</v>
      </c>
      <c r="D966" t="s">
        <v>1520</v>
      </c>
      <c r="E966" t="s">
        <v>1522</v>
      </c>
      <c r="F966" t="str" cm="1">
        <f t="array" ref="F966">_xlfn.IFS(
E966="Delhi","Delhi",
E966="Ahmedabad","Gujarat",
OR(E966="Mumbai",E966="Pune"),"Maharashtra",
E966="Chennai","Tamil Nadu",
E966="Hyderabad","Telangana",
E966="Kolkata","West Bengal",
E966="Bengaluru","Karnataka"
)</f>
        <v>Maharashtra</v>
      </c>
      <c r="G966" t="s">
        <v>1534</v>
      </c>
      <c r="H966" t="s">
        <v>1540</v>
      </c>
      <c r="I966" t="s">
        <v>1550</v>
      </c>
      <c r="J966" t="s">
        <v>1555</v>
      </c>
      <c r="K966">
        <v>123121</v>
      </c>
      <c r="L966">
        <v>2</v>
      </c>
      <c r="M966">
        <v>3</v>
      </c>
      <c r="N966">
        <v>3</v>
      </c>
      <c r="O966" s="2">
        <v>41748</v>
      </c>
      <c r="P966">
        <v>1</v>
      </c>
      <c r="Q966">
        <v>3</v>
      </c>
      <c r="R966" t="s">
        <v>1558</v>
      </c>
      <c r="S966" t="s">
        <v>1558</v>
      </c>
      <c r="T966">
        <v>2</v>
      </c>
      <c r="U966">
        <v>2</v>
      </c>
    </row>
    <row r="967" spans="1:21" x14ac:dyDescent="0.3">
      <c r="A967">
        <v>10966</v>
      </c>
      <c r="B967" t="s">
        <v>985</v>
      </c>
      <c r="C967">
        <v>49</v>
      </c>
      <c r="D967" t="s">
        <v>1521</v>
      </c>
      <c r="E967" t="s">
        <v>1525</v>
      </c>
      <c r="F967" t="str" cm="1">
        <f t="array" ref="F967">_xlfn.IFS(
E967="Delhi","Delhi",
E967="Ahmedabad","Gujarat",
OR(E967="Mumbai",E967="Pune"),"Maharashtra",
E967="Chennai","Tamil Nadu",
E967="Hyderabad","Telangana",
E967="Kolkata","West Bengal",
E967="Bengaluru","Karnataka"
)</f>
        <v>West Bengal</v>
      </c>
      <c r="G967" t="s">
        <v>1530</v>
      </c>
      <c r="H967" t="s">
        <v>1543</v>
      </c>
      <c r="I967" t="s">
        <v>1553</v>
      </c>
      <c r="J967" t="s">
        <v>1555</v>
      </c>
      <c r="K967">
        <v>177803</v>
      </c>
      <c r="L967">
        <v>2</v>
      </c>
      <c r="M967">
        <v>25</v>
      </c>
      <c r="N967">
        <v>27</v>
      </c>
      <c r="O967" s="2">
        <v>44209</v>
      </c>
      <c r="P967">
        <v>4</v>
      </c>
      <c r="Q967">
        <v>1</v>
      </c>
      <c r="R967" t="s">
        <v>1558</v>
      </c>
      <c r="S967" t="s">
        <v>1558</v>
      </c>
      <c r="T967">
        <v>4</v>
      </c>
      <c r="U967">
        <v>3</v>
      </c>
    </row>
    <row r="968" spans="1:21" x14ac:dyDescent="0.3">
      <c r="A968">
        <v>10967</v>
      </c>
      <c r="B968" t="s">
        <v>986</v>
      </c>
      <c r="C968">
        <v>44</v>
      </c>
      <c r="D968" t="s">
        <v>1521</v>
      </c>
      <c r="E968" t="s">
        <v>1524</v>
      </c>
      <c r="F968" t="str" cm="1">
        <f t="array" ref="F968">_xlfn.IFS(
E968="Delhi","Delhi",
E968="Ahmedabad","Gujarat",
OR(E968="Mumbai",E968="Pune"),"Maharashtra",
E968="Chennai","Tamil Nadu",
E968="Hyderabad","Telangana",
E968="Kolkata","West Bengal",
E968="Bengaluru","Karnataka"
)</f>
        <v>Telangana</v>
      </c>
      <c r="G968" t="s">
        <v>1531</v>
      </c>
      <c r="H968" t="s">
        <v>1541</v>
      </c>
      <c r="I968" t="s">
        <v>1551</v>
      </c>
      <c r="J968" t="s">
        <v>1554</v>
      </c>
      <c r="K968">
        <v>174097</v>
      </c>
      <c r="L968">
        <v>1</v>
      </c>
      <c r="M968">
        <v>7</v>
      </c>
      <c r="N968">
        <v>9</v>
      </c>
      <c r="O968" s="2">
        <v>43615</v>
      </c>
      <c r="P968">
        <v>1</v>
      </c>
      <c r="Q968">
        <v>2</v>
      </c>
      <c r="R968" t="s">
        <v>1558</v>
      </c>
      <c r="S968" t="s">
        <v>1558</v>
      </c>
      <c r="T968">
        <v>6</v>
      </c>
      <c r="U968">
        <v>2</v>
      </c>
    </row>
    <row r="969" spans="1:21" x14ac:dyDescent="0.3">
      <c r="A969">
        <v>10968</v>
      </c>
      <c r="B969" t="s">
        <v>987</v>
      </c>
      <c r="C969">
        <v>48</v>
      </c>
      <c r="D969" t="s">
        <v>1521</v>
      </c>
      <c r="E969" t="s">
        <v>1529</v>
      </c>
      <c r="F969" t="str" cm="1">
        <f t="array" ref="F969">_xlfn.IFS(
E969="Delhi","Delhi",
E969="Ahmedabad","Gujarat",
OR(E969="Mumbai",E969="Pune"),"Maharashtra",
E969="Chennai","Tamil Nadu",
E969="Hyderabad","Telangana",
E969="Kolkata","West Bengal",
E969="Bengaluru","Karnataka"
)</f>
        <v>Gujarat</v>
      </c>
      <c r="G969" t="s">
        <v>1533</v>
      </c>
      <c r="H969" t="s">
        <v>1545</v>
      </c>
      <c r="I969" t="s">
        <v>1551</v>
      </c>
      <c r="J969" t="s">
        <v>1556</v>
      </c>
      <c r="K969">
        <v>172826</v>
      </c>
      <c r="L969">
        <v>0</v>
      </c>
      <c r="M969">
        <v>17</v>
      </c>
      <c r="N969">
        <v>17</v>
      </c>
      <c r="O969" s="2">
        <v>44249</v>
      </c>
      <c r="P969">
        <v>4</v>
      </c>
      <c r="Q969">
        <v>4</v>
      </c>
      <c r="R969" t="s">
        <v>1558</v>
      </c>
      <c r="S969" t="s">
        <v>1557</v>
      </c>
      <c r="T969">
        <v>0</v>
      </c>
      <c r="U969">
        <v>4</v>
      </c>
    </row>
    <row r="970" spans="1:21" x14ac:dyDescent="0.3">
      <c r="A970">
        <v>10969</v>
      </c>
      <c r="B970" t="s">
        <v>988</v>
      </c>
      <c r="C970">
        <v>34</v>
      </c>
      <c r="D970" t="s">
        <v>1521</v>
      </c>
      <c r="E970" t="s">
        <v>1523</v>
      </c>
      <c r="F970" t="str" cm="1">
        <f t="array" ref="F970">_xlfn.IFS(
E970="Delhi","Delhi",
E970="Ahmedabad","Gujarat",
OR(E970="Mumbai",E970="Pune"),"Maharashtra",
E970="Chennai","Tamil Nadu",
E970="Hyderabad","Telangana",
E970="Kolkata","West Bengal",
E970="Bengaluru","Karnataka"
)</f>
        <v>Tamil Nadu</v>
      </c>
      <c r="G970" t="s">
        <v>1531</v>
      </c>
      <c r="H970" t="s">
        <v>1541</v>
      </c>
      <c r="I970" t="s">
        <v>1551</v>
      </c>
      <c r="J970" t="s">
        <v>1555</v>
      </c>
      <c r="K970">
        <v>172235</v>
      </c>
      <c r="L970">
        <v>1</v>
      </c>
      <c r="M970">
        <v>7</v>
      </c>
      <c r="N970">
        <v>15</v>
      </c>
      <c r="O970" s="2">
        <v>42714</v>
      </c>
      <c r="P970">
        <v>1</v>
      </c>
      <c r="Q970">
        <v>3</v>
      </c>
      <c r="R970" t="s">
        <v>1558</v>
      </c>
      <c r="S970" t="s">
        <v>1558</v>
      </c>
      <c r="T970">
        <v>6</v>
      </c>
      <c r="U970">
        <v>1</v>
      </c>
    </row>
    <row r="971" spans="1:21" x14ac:dyDescent="0.3">
      <c r="A971">
        <v>10970</v>
      </c>
      <c r="B971" t="s">
        <v>989</v>
      </c>
      <c r="C971">
        <v>28</v>
      </c>
      <c r="D971" t="s">
        <v>1520</v>
      </c>
      <c r="E971" t="s">
        <v>1528</v>
      </c>
      <c r="F971" t="str" cm="1">
        <f t="array" ref="F971">_xlfn.IFS(
E971="Delhi","Delhi",
E971="Ahmedabad","Gujarat",
OR(E971="Mumbai",E971="Pune"),"Maharashtra",
E971="Chennai","Tamil Nadu",
E971="Hyderabad","Telangana",
E971="Kolkata","West Bengal",
E971="Bengaluru","Karnataka"
)</f>
        <v>Delhi</v>
      </c>
      <c r="G971" t="s">
        <v>1533</v>
      </c>
      <c r="H971" t="s">
        <v>1546</v>
      </c>
      <c r="I971" t="s">
        <v>1553</v>
      </c>
      <c r="J971" t="s">
        <v>1555</v>
      </c>
      <c r="K971">
        <v>173443</v>
      </c>
      <c r="L971">
        <v>2</v>
      </c>
      <c r="M971">
        <v>9</v>
      </c>
      <c r="N971">
        <v>10</v>
      </c>
      <c r="O971" s="2">
        <v>43705</v>
      </c>
      <c r="P971">
        <v>2</v>
      </c>
      <c r="Q971">
        <v>4</v>
      </c>
      <c r="R971" t="s">
        <v>1557</v>
      </c>
      <c r="S971" t="s">
        <v>1558</v>
      </c>
      <c r="T971">
        <v>5</v>
      </c>
      <c r="U971">
        <v>3</v>
      </c>
    </row>
    <row r="972" spans="1:21" x14ac:dyDescent="0.3">
      <c r="A972">
        <v>10971</v>
      </c>
      <c r="B972" t="s">
        <v>990</v>
      </c>
      <c r="C972">
        <v>45</v>
      </c>
      <c r="D972" t="s">
        <v>1521</v>
      </c>
      <c r="E972" t="s">
        <v>1525</v>
      </c>
      <c r="F972" t="str" cm="1">
        <f t="array" ref="F972">_xlfn.IFS(
E972="Delhi","Delhi",
E972="Ahmedabad","Gujarat",
OR(E972="Mumbai",E972="Pune"),"Maharashtra",
E972="Chennai","Tamil Nadu",
E972="Hyderabad","Telangana",
E972="Kolkata","West Bengal",
E972="Bengaluru","Karnataka"
)</f>
        <v>West Bengal</v>
      </c>
      <c r="G972" t="s">
        <v>1530</v>
      </c>
      <c r="H972" t="s">
        <v>1543</v>
      </c>
      <c r="I972" t="s">
        <v>1550</v>
      </c>
      <c r="J972" t="s">
        <v>1555</v>
      </c>
      <c r="K972">
        <v>115365</v>
      </c>
      <c r="L972">
        <v>1</v>
      </c>
      <c r="M972">
        <v>13</v>
      </c>
      <c r="N972">
        <v>14</v>
      </c>
      <c r="O972" s="2">
        <v>42683</v>
      </c>
      <c r="P972">
        <v>2</v>
      </c>
      <c r="Q972">
        <v>5</v>
      </c>
      <c r="R972" t="s">
        <v>1557</v>
      </c>
      <c r="S972" t="s">
        <v>1558</v>
      </c>
      <c r="T972">
        <v>2</v>
      </c>
      <c r="U972">
        <v>3</v>
      </c>
    </row>
    <row r="973" spans="1:21" x14ac:dyDescent="0.3">
      <c r="A973">
        <v>10972</v>
      </c>
      <c r="B973" t="s">
        <v>991</v>
      </c>
      <c r="C973">
        <v>33</v>
      </c>
      <c r="D973" t="s">
        <v>1521</v>
      </c>
      <c r="E973" t="s">
        <v>1522</v>
      </c>
      <c r="F973" t="str" cm="1">
        <f t="array" ref="F973">_xlfn.IFS(
E973="Delhi","Delhi",
E973="Ahmedabad","Gujarat",
OR(E973="Mumbai",E973="Pune"),"Maharashtra",
E973="Chennai","Tamil Nadu",
E973="Hyderabad","Telangana",
E973="Kolkata","West Bengal",
E973="Bengaluru","Karnataka"
)</f>
        <v>Maharashtra</v>
      </c>
      <c r="G973" t="s">
        <v>1530</v>
      </c>
      <c r="H973" t="s">
        <v>1547</v>
      </c>
      <c r="I973" t="s">
        <v>1550</v>
      </c>
      <c r="J973" t="s">
        <v>1554</v>
      </c>
      <c r="K973">
        <v>129509</v>
      </c>
      <c r="L973">
        <v>3</v>
      </c>
      <c r="M973">
        <v>4</v>
      </c>
      <c r="N973">
        <v>7</v>
      </c>
      <c r="O973" s="2">
        <v>43454</v>
      </c>
      <c r="P973">
        <v>2</v>
      </c>
      <c r="Q973">
        <v>1</v>
      </c>
      <c r="R973" t="s">
        <v>1558</v>
      </c>
      <c r="S973" t="s">
        <v>1558</v>
      </c>
      <c r="T973">
        <v>0</v>
      </c>
      <c r="U973">
        <v>4</v>
      </c>
    </row>
    <row r="974" spans="1:21" x14ac:dyDescent="0.3">
      <c r="A974">
        <v>10973</v>
      </c>
      <c r="B974" t="s">
        <v>992</v>
      </c>
      <c r="C974">
        <v>45</v>
      </c>
      <c r="D974" t="s">
        <v>1520</v>
      </c>
      <c r="E974" t="s">
        <v>1527</v>
      </c>
      <c r="F974" t="str" cm="1">
        <f t="array" ref="F974">_xlfn.IFS(
E974="Delhi","Delhi",
E974="Ahmedabad","Gujarat",
OR(E974="Mumbai",E974="Pune"),"Maharashtra",
E974="Chennai","Tamil Nadu",
E974="Hyderabad","Telangana",
E974="Kolkata","West Bengal",
E974="Bengaluru","Karnataka"
)</f>
        <v>Karnataka</v>
      </c>
      <c r="G974" t="s">
        <v>1532</v>
      </c>
      <c r="H974" t="s">
        <v>1537</v>
      </c>
      <c r="I974" t="s">
        <v>1552</v>
      </c>
      <c r="J974" t="s">
        <v>1554</v>
      </c>
      <c r="K974">
        <v>39457</v>
      </c>
      <c r="L974">
        <v>0</v>
      </c>
      <c r="M974">
        <v>3</v>
      </c>
      <c r="N974">
        <v>9</v>
      </c>
      <c r="O974" s="2">
        <v>45036</v>
      </c>
      <c r="P974">
        <v>1</v>
      </c>
      <c r="Q974">
        <v>4</v>
      </c>
      <c r="R974" t="s">
        <v>1557</v>
      </c>
      <c r="S974" t="s">
        <v>1557</v>
      </c>
      <c r="T974">
        <v>4</v>
      </c>
      <c r="U974">
        <v>1</v>
      </c>
    </row>
    <row r="975" spans="1:21" x14ac:dyDescent="0.3">
      <c r="A975">
        <v>10974</v>
      </c>
      <c r="B975" t="s">
        <v>993</v>
      </c>
      <c r="C975">
        <v>38</v>
      </c>
      <c r="D975" t="s">
        <v>1520</v>
      </c>
      <c r="E975" t="s">
        <v>1528</v>
      </c>
      <c r="F975" t="str" cm="1">
        <f t="array" ref="F975">_xlfn.IFS(
E975="Delhi","Delhi",
E975="Ahmedabad","Gujarat",
OR(E975="Mumbai",E975="Pune"),"Maharashtra",
E975="Chennai","Tamil Nadu",
E975="Hyderabad","Telangana",
E975="Kolkata","West Bengal",
E975="Bengaluru","Karnataka"
)</f>
        <v>Delhi</v>
      </c>
      <c r="G975" t="s">
        <v>1532</v>
      </c>
      <c r="H975" t="s">
        <v>1548</v>
      </c>
      <c r="I975" t="s">
        <v>1551</v>
      </c>
      <c r="J975" t="s">
        <v>1555</v>
      </c>
      <c r="K975">
        <v>101817</v>
      </c>
      <c r="L975">
        <v>3</v>
      </c>
      <c r="M975">
        <v>20</v>
      </c>
      <c r="N975">
        <v>20</v>
      </c>
      <c r="O975" s="2">
        <v>43541</v>
      </c>
      <c r="P975">
        <v>4</v>
      </c>
      <c r="Q975">
        <v>2</v>
      </c>
      <c r="R975" t="s">
        <v>1557</v>
      </c>
      <c r="S975" t="s">
        <v>1558</v>
      </c>
      <c r="T975">
        <v>0</v>
      </c>
      <c r="U975">
        <v>3</v>
      </c>
    </row>
    <row r="976" spans="1:21" x14ac:dyDescent="0.3">
      <c r="A976">
        <v>10975</v>
      </c>
      <c r="B976" t="s">
        <v>994</v>
      </c>
      <c r="C976">
        <v>38</v>
      </c>
      <c r="D976" t="s">
        <v>1521</v>
      </c>
      <c r="E976" t="s">
        <v>1522</v>
      </c>
      <c r="F976" t="str" cm="1">
        <f t="array" ref="F976">_xlfn.IFS(
E976="Delhi","Delhi",
E976="Ahmedabad","Gujarat",
OR(E976="Mumbai",E976="Pune"),"Maharashtra",
E976="Chennai","Tamil Nadu",
E976="Hyderabad","Telangana",
E976="Kolkata","West Bengal",
E976="Bengaluru","Karnataka"
)</f>
        <v>Maharashtra</v>
      </c>
      <c r="G976" t="s">
        <v>1531</v>
      </c>
      <c r="H976" t="s">
        <v>1541</v>
      </c>
      <c r="I976" t="s">
        <v>1553</v>
      </c>
      <c r="J976" t="s">
        <v>1554</v>
      </c>
      <c r="K976">
        <v>29408</v>
      </c>
      <c r="L976">
        <v>3</v>
      </c>
      <c r="M976">
        <v>15</v>
      </c>
      <c r="N976">
        <v>20</v>
      </c>
      <c r="O976" s="2">
        <v>44535</v>
      </c>
      <c r="P976">
        <v>4</v>
      </c>
      <c r="Q976">
        <v>2</v>
      </c>
      <c r="R976" t="s">
        <v>1558</v>
      </c>
      <c r="S976" t="s">
        <v>1558</v>
      </c>
      <c r="T976">
        <v>4</v>
      </c>
      <c r="U976">
        <v>2</v>
      </c>
    </row>
    <row r="977" spans="1:21" x14ac:dyDescent="0.3">
      <c r="A977">
        <v>10976</v>
      </c>
      <c r="B977" t="s">
        <v>995</v>
      </c>
      <c r="C977">
        <v>56</v>
      </c>
      <c r="D977" t="s">
        <v>1520</v>
      </c>
      <c r="E977" t="s">
        <v>1526</v>
      </c>
      <c r="F977" t="str" cm="1">
        <f t="array" ref="F977">_xlfn.IFS(
E977="Delhi","Delhi",
E977="Ahmedabad","Gujarat",
OR(E977="Mumbai",E977="Pune"),"Maharashtra",
E977="Chennai","Tamil Nadu",
E977="Hyderabad","Telangana",
E977="Kolkata","West Bengal",
E977="Bengaluru","Karnataka"
)</f>
        <v>Maharashtra</v>
      </c>
      <c r="G977" t="s">
        <v>1533</v>
      </c>
      <c r="H977" t="s">
        <v>1545</v>
      </c>
      <c r="I977" t="s">
        <v>1552</v>
      </c>
      <c r="J977" t="s">
        <v>1554</v>
      </c>
      <c r="K977">
        <v>153999</v>
      </c>
      <c r="L977">
        <v>3</v>
      </c>
      <c r="M977">
        <v>23</v>
      </c>
      <c r="N977">
        <v>30</v>
      </c>
      <c r="O977" s="2">
        <v>44058</v>
      </c>
      <c r="P977">
        <v>3</v>
      </c>
      <c r="Q977">
        <v>1</v>
      </c>
      <c r="R977" t="s">
        <v>1558</v>
      </c>
      <c r="S977" t="s">
        <v>1558</v>
      </c>
      <c r="T977">
        <v>1</v>
      </c>
      <c r="U977">
        <v>2</v>
      </c>
    </row>
    <row r="978" spans="1:21" x14ac:dyDescent="0.3">
      <c r="A978">
        <v>10977</v>
      </c>
      <c r="B978" t="s">
        <v>996</v>
      </c>
      <c r="C978">
        <v>35</v>
      </c>
      <c r="D978" t="s">
        <v>1520</v>
      </c>
      <c r="E978" t="s">
        <v>1525</v>
      </c>
      <c r="F978" t="str" cm="1">
        <f t="array" ref="F978">_xlfn.IFS(
E978="Delhi","Delhi",
E978="Ahmedabad","Gujarat",
OR(E978="Mumbai",E978="Pune"),"Maharashtra",
E978="Chennai","Tamil Nadu",
E978="Hyderabad","Telangana",
E978="Kolkata","West Bengal",
E978="Bengaluru","Karnataka"
)</f>
        <v>West Bengal</v>
      </c>
      <c r="G978" t="s">
        <v>1531</v>
      </c>
      <c r="H978" t="s">
        <v>1536</v>
      </c>
      <c r="I978" t="s">
        <v>1550</v>
      </c>
      <c r="J978" t="s">
        <v>1556</v>
      </c>
      <c r="K978">
        <v>59777</v>
      </c>
      <c r="L978">
        <v>4</v>
      </c>
      <c r="M978">
        <v>10</v>
      </c>
      <c r="N978">
        <v>15</v>
      </c>
      <c r="O978" s="2">
        <v>42311</v>
      </c>
      <c r="P978">
        <v>1</v>
      </c>
      <c r="Q978">
        <v>4</v>
      </c>
      <c r="R978" t="s">
        <v>1557</v>
      </c>
      <c r="S978" t="s">
        <v>1558</v>
      </c>
      <c r="T978">
        <v>0</v>
      </c>
      <c r="U978">
        <v>2</v>
      </c>
    </row>
    <row r="979" spans="1:21" x14ac:dyDescent="0.3">
      <c r="A979">
        <v>10978</v>
      </c>
      <c r="B979" t="s">
        <v>997</v>
      </c>
      <c r="C979">
        <v>27</v>
      </c>
      <c r="D979" t="s">
        <v>1520</v>
      </c>
      <c r="E979" t="s">
        <v>1523</v>
      </c>
      <c r="F979" t="str" cm="1">
        <f t="array" ref="F979">_xlfn.IFS(
E979="Delhi","Delhi",
E979="Ahmedabad","Gujarat",
OR(E979="Mumbai",E979="Pune"),"Maharashtra",
E979="Chennai","Tamil Nadu",
E979="Hyderabad","Telangana",
E979="Kolkata","West Bengal",
E979="Bengaluru","Karnataka"
)</f>
        <v>Tamil Nadu</v>
      </c>
      <c r="G979" t="s">
        <v>1531</v>
      </c>
      <c r="H979" t="s">
        <v>1541</v>
      </c>
      <c r="I979" t="s">
        <v>1551</v>
      </c>
      <c r="J979" t="s">
        <v>1556</v>
      </c>
      <c r="K979">
        <v>67829</v>
      </c>
      <c r="L979">
        <v>3</v>
      </c>
      <c r="M979">
        <v>0</v>
      </c>
      <c r="N979">
        <v>6</v>
      </c>
      <c r="O979" s="2">
        <v>41831</v>
      </c>
      <c r="P979">
        <v>3</v>
      </c>
      <c r="Q979">
        <v>4</v>
      </c>
      <c r="R979" t="s">
        <v>1557</v>
      </c>
      <c r="S979" t="s">
        <v>1558</v>
      </c>
      <c r="T979">
        <v>0</v>
      </c>
      <c r="U979">
        <v>2</v>
      </c>
    </row>
    <row r="980" spans="1:21" x14ac:dyDescent="0.3">
      <c r="A980">
        <v>10979</v>
      </c>
      <c r="B980" t="s">
        <v>998</v>
      </c>
      <c r="C980">
        <v>25</v>
      </c>
      <c r="D980" t="s">
        <v>1521</v>
      </c>
      <c r="E980" t="s">
        <v>1528</v>
      </c>
      <c r="F980" t="str" cm="1">
        <f t="array" ref="F980">_xlfn.IFS(
E980="Delhi","Delhi",
E980="Ahmedabad","Gujarat",
OR(E980="Mumbai",E980="Pune"),"Maharashtra",
E980="Chennai","Tamil Nadu",
E980="Hyderabad","Telangana",
E980="Kolkata","West Bengal",
E980="Bengaluru","Karnataka"
)</f>
        <v>Delhi</v>
      </c>
      <c r="G980" t="s">
        <v>1531</v>
      </c>
      <c r="H980" t="s">
        <v>1536</v>
      </c>
      <c r="I980" t="s">
        <v>1553</v>
      </c>
      <c r="J980" t="s">
        <v>1556</v>
      </c>
      <c r="K980">
        <v>105503</v>
      </c>
      <c r="L980">
        <v>4</v>
      </c>
      <c r="M980">
        <v>4</v>
      </c>
      <c r="N980">
        <v>4</v>
      </c>
      <c r="O980" s="2">
        <v>42290</v>
      </c>
      <c r="P980">
        <v>1</v>
      </c>
      <c r="Q980">
        <v>1</v>
      </c>
      <c r="R980" t="s">
        <v>1558</v>
      </c>
      <c r="S980" t="s">
        <v>1558</v>
      </c>
      <c r="T980">
        <v>3</v>
      </c>
      <c r="U980">
        <v>3</v>
      </c>
    </row>
    <row r="981" spans="1:21" x14ac:dyDescent="0.3">
      <c r="A981">
        <v>10980</v>
      </c>
      <c r="B981" t="s">
        <v>999</v>
      </c>
      <c r="C981">
        <v>36</v>
      </c>
      <c r="D981" t="s">
        <v>1521</v>
      </c>
      <c r="E981" t="s">
        <v>1528</v>
      </c>
      <c r="F981" t="str" cm="1">
        <f t="array" ref="F981">_xlfn.IFS(
E981="Delhi","Delhi",
E981="Ahmedabad","Gujarat",
OR(E981="Mumbai",E981="Pune"),"Maharashtra",
E981="Chennai","Tamil Nadu",
E981="Hyderabad","Telangana",
E981="Kolkata","West Bengal",
E981="Bengaluru","Karnataka"
)</f>
        <v>Delhi</v>
      </c>
      <c r="G981" t="s">
        <v>1533</v>
      </c>
      <c r="H981" t="s">
        <v>1545</v>
      </c>
      <c r="I981" t="s">
        <v>1553</v>
      </c>
      <c r="J981" t="s">
        <v>1555</v>
      </c>
      <c r="K981">
        <v>78710</v>
      </c>
      <c r="L981">
        <v>3</v>
      </c>
      <c r="M981">
        <v>8</v>
      </c>
      <c r="N981">
        <v>9</v>
      </c>
      <c r="O981" s="2">
        <v>44172</v>
      </c>
      <c r="P981">
        <v>2</v>
      </c>
      <c r="Q981">
        <v>2</v>
      </c>
      <c r="R981" t="s">
        <v>1558</v>
      </c>
      <c r="S981" t="s">
        <v>1558</v>
      </c>
      <c r="T981">
        <v>0</v>
      </c>
      <c r="U981">
        <v>1</v>
      </c>
    </row>
    <row r="982" spans="1:21" x14ac:dyDescent="0.3">
      <c r="A982">
        <v>10981</v>
      </c>
      <c r="B982" t="s">
        <v>1000</v>
      </c>
      <c r="C982">
        <v>26</v>
      </c>
      <c r="D982" t="s">
        <v>1521</v>
      </c>
      <c r="E982" t="s">
        <v>1525</v>
      </c>
      <c r="F982" t="str" cm="1">
        <f t="array" ref="F982">_xlfn.IFS(
E982="Delhi","Delhi",
E982="Ahmedabad","Gujarat",
OR(E982="Mumbai",E982="Pune"),"Maharashtra",
E982="Chennai","Tamil Nadu",
E982="Hyderabad","Telangana",
E982="Kolkata","West Bengal",
E982="Bengaluru","Karnataka"
)</f>
        <v>West Bengal</v>
      </c>
      <c r="G982" t="s">
        <v>1531</v>
      </c>
      <c r="H982" t="s">
        <v>1541</v>
      </c>
      <c r="I982" t="s">
        <v>1551</v>
      </c>
      <c r="J982" t="s">
        <v>1555</v>
      </c>
      <c r="K982">
        <v>179401</v>
      </c>
      <c r="L982">
        <v>4</v>
      </c>
      <c r="M982">
        <v>8</v>
      </c>
      <c r="N982">
        <v>8</v>
      </c>
      <c r="O982" s="2">
        <v>41747</v>
      </c>
      <c r="P982">
        <v>3</v>
      </c>
      <c r="Q982">
        <v>4</v>
      </c>
      <c r="R982" t="s">
        <v>1558</v>
      </c>
      <c r="S982" t="s">
        <v>1558</v>
      </c>
      <c r="T982">
        <v>6</v>
      </c>
      <c r="U982">
        <v>4</v>
      </c>
    </row>
    <row r="983" spans="1:21" x14ac:dyDescent="0.3">
      <c r="A983">
        <v>10982</v>
      </c>
      <c r="B983" t="s">
        <v>1001</v>
      </c>
      <c r="C983">
        <v>35</v>
      </c>
      <c r="D983" t="s">
        <v>1520</v>
      </c>
      <c r="E983" t="s">
        <v>1522</v>
      </c>
      <c r="F983" t="str" cm="1">
        <f t="array" ref="F983">_xlfn.IFS(
E983="Delhi","Delhi",
E983="Ahmedabad","Gujarat",
OR(E983="Mumbai",E983="Pune"),"Maharashtra",
E983="Chennai","Tamil Nadu",
E983="Hyderabad","Telangana",
E983="Kolkata","West Bengal",
E983="Bengaluru","Karnataka"
)</f>
        <v>Maharashtra</v>
      </c>
      <c r="G983" t="s">
        <v>1531</v>
      </c>
      <c r="H983" t="s">
        <v>1536</v>
      </c>
      <c r="I983" t="s">
        <v>1552</v>
      </c>
      <c r="J983" t="s">
        <v>1554</v>
      </c>
      <c r="K983">
        <v>55142</v>
      </c>
      <c r="L983">
        <v>4</v>
      </c>
      <c r="M983">
        <v>16</v>
      </c>
      <c r="N983">
        <v>17</v>
      </c>
      <c r="O983" s="2">
        <v>45361</v>
      </c>
      <c r="P983">
        <v>4</v>
      </c>
      <c r="Q983">
        <v>1</v>
      </c>
      <c r="R983" t="s">
        <v>1558</v>
      </c>
      <c r="S983" t="s">
        <v>1558</v>
      </c>
      <c r="T983">
        <v>3</v>
      </c>
      <c r="U983">
        <v>4</v>
      </c>
    </row>
    <row r="984" spans="1:21" x14ac:dyDescent="0.3">
      <c r="A984">
        <v>10983</v>
      </c>
      <c r="B984" t="s">
        <v>1002</v>
      </c>
      <c r="C984">
        <v>28</v>
      </c>
      <c r="D984" t="s">
        <v>1521</v>
      </c>
      <c r="E984" t="s">
        <v>1528</v>
      </c>
      <c r="F984" t="str" cm="1">
        <f t="array" ref="F984">_xlfn.IFS(
E984="Delhi","Delhi",
E984="Ahmedabad","Gujarat",
OR(E984="Mumbai",E984="Pune"),"Maharashtra",
E984="Chennai","Tamil Nadu",
E984="Hyderabad","Telangana",
E984="Kolkata","West Bengal",
E984="Bengaluru","Karnataka"
)</f>
        <v>Delhi</v>
      </c>
      <c r="G984" t="s">
        <v>1534</v>
      </c>
      <c r="H984" t="s">
        <v>1539</v>
      </c>
      <c r="I984" t="s">
        <v>1550</v>
      </c>
      <c r="J984" t="s">
        <v>1556</v>
      </c>
      <c r="K984">
        <v>150389</v>
      </c>
      <c r="L984">
        <v>0</v>
      </c>
      <c r="M984">
        <v>0</v>
      </c>
      <c r="N984">
        <v>6</v>
      </c>
      <c r="O984" s="2">
        <v>44976</v>
      </c>
      <c r="P984">
        <v>4</v>
      </c>
      <c r="Q984">
        <v>5</v>
      </c>
      <c r="R984" t="s">
        <v>1557</v>
      </c>
      <c r="S984" t="s">
        <v>1558</v>
      </c>
      <c r="T984">
        <v>1</v>
      </c>
      <c r="U984">
        <v>1</v>
      </c>
    </row>
    <row r="985" spans="1:21" x14ac:dyDescent="0.3">
      <c r="A985">
        <v>10984</v>
      </c>
      <c r="B985" t="s">
        <v>1003</v>
      </c>
      <c r="C985">
        <v>35</v>
      </c>
      <c r="D985" t="s">
        <v>1521</v>
      </c>
      <c r="E985" t="s">
        <v>1522</v>
      </c>
      <c r="F985" t="str" cm="1">
        <f t="array" ref="F985">_xlfn.IFS(
E985="Delhi","Delhi",
E985="Ahmedabad","Gujarat",
OR(E985="Mumbai",E985="Pune"),"Maharashtra",
E985="Chennai","Tamil Nadu",
E985="Hyderabad","Telangana",
E985="Kolkata","West Bengal",
E985="Bengaluru","Karnataka"
)</f>
        <v>Maharashtra</v>
      </c>
      <c r="G985" t="s">
        <v>1531</v>
      </c>
      <c r="H985" t="s">
        <v>1542</v>
      </c>
      <c r="I985" t="s">
        <v>1552</v>
      </c>
      <c r="J985" t="s">
        <v>1555</v>
      </c>
      <c r="K985">
        <v>110954</v>
      </c>
      <c r="L985">
        <v>3</v>
      </c>
      <c r="M985">
        <v>5</v>
      </c>
      <c r="N985">
        <v>6</v>
      </c>
      <c r="O985" s="2">
        <v>44131</v>
      </c>
      <c r="P985">
        <v>1</v>
      </c>
      <c r="Q985">
        <v>3</v>
      </c>
      <c r="R985" t="s">
        <v>1558</v>
      </c>
      <c r="S985" t="s">
        <v>1558</v>
      </c>
      <c r="T985">
        <v>3</v>
      </c>
      <c r="U985">
        <v>2</v>
      </c>
    </row>
    <row r="986" spans="1:21" x14ac:dyDescent="0.3">
      <c r="A986">
        <v>10985</v>
      </c>
      <c r="B986" t="s">
        <v>1004</v>
      </c>
      <c r="C986">
        <v>32</v>
      </c>
      <c r="D986" t="s">
        <v>1520</v>
      </c>
      <c r="E986" t="s">
        <v>1522</v>
      </c>
      <c r="F986" t="str" cm="1">
        <f t="array" ref="F986">_xlfn.IFS(
E986="Delhi","Delhi",
E986="Ahmedabad","Gujarat",
OR(E986="Mumbai",E986="Pune"),"Maharashtra",
E986="Chennai","Tamil Nadu",
E986="Hyderabad","Telangana",
E986="Kolkata","West Bengal",
E986="Bengaluru","Karnataka"
)</f>
        <v>Maharashtra</v>
      </c>
      <c r="G986" t="s">
        <v>1530</v>
      </c>
      <c r="H986" t="s">
        <v>1543</v>
      </c>
      <c r="I986" t="s">
        <v>1552</v>
      </c>
      <c r="J986" t="s">
        <v>1554</v>
      </c>
      <c r="K986">
        <v>174584</v>
      </c>
      <c r="L986">
        <v>3</v>
      </c>
      <c r="M986">
        <v>2</v>
      </c>
      <c r="N986">
        <v>7</v>
      </c>
      <c r="O986" s="2">
        <v>44168</v>
      </c>
      <c r="P986">
        <v>3</v>
      </c>
      <c r="Q986">
        <v>5</v>
      </c>
      <c r="R986" t="s">
        <v>1558</v>
      </c>
      <c r="S986" t="s">
        <v>1558</v>
      </c>
      <c r="T986">
        <v>6</v>
      </c>
      <c r="U986">
        <v>1</v>
      </c>
    </row>
    <row r="987" spans="1:21" x14ac:dyDescent="0.3">
      <c r="A987">
        <v>10986</v>
      </c>
      <c r="B987" t="s">
        <v>1005</v>
      </c>
      <c r="C987">
        <v>23</v>
      </c>
      <c r="D987" t="s">
        <v>1521</v>
      </c>
      <c r="E987" t="s">
        <v>1524</v>
      </c>
      <c r="F987" t="str" cm="1">
        <f t="array" ref="F987">_xlfn.IFS(
E987="Delhi","Delhi",
E987="Ahmedabad","Gujarat",
OR(E987="Mumbai",E987="Pune"),"Maharashtra",
E987="Chennai","Tamil Nadu",
E987="Hyderabad","Telangana",
E987="Kolkata","West Bengal",
E987="Bengaluru","Karnataka"
)</f>
        <v>Telangana</v>
      </c>
      <c r="G987" t="s">
        <v>1531</v>
      </c>
      <c r="H987" t="s">
        <v>1542</v>
      </c>
      <c r="I987" t="s">
        <v>1552</v>
      </c>
      <c r="J987" t="s">
        <v>1555</v>
      </c>
      <c r="K987">
        <v>33889</v>
      </c>
      <c r="L987">
        <v>1</v>
      </c>
      <c r="M987">
        <v>4</v>
      </c>
      <c r="N987">
        <v>5</v>
      </c>
      <c r="O987" s="2">
        <v>45351</v>
      </c>
      <c r="P987">
        <v>3</v>
      </c>
      <c r="Q987">
        <v>5</v>
      </c>
      <c r="R987" t="s">
        <v>1558</v>
      </c>
      <c r="S987" t="s">
        <v>1558</v>
      </c>
      <c r="T987">
        <v>2</v>
      </c>
      <c r="U987">
        <v>1</v>
      </c>
    </row>
    <row r="988" spans="1:21" x14ac:dyDescent="0.3">
      <c r="A988">
        <v>10987</v>
      </c>
      <c r="B988" t="s">
        <v>1006</v>
      </c>
      <c r="C988">
        <v>43</v>
      </c>
      <c r="D988" t="s">
        <v>1521</v>
      </c>
      <c r="E988" t="s">
        <v>1523</v>
      </c>
      <c r="F988" t="str" cm="1">
        <f t="array" ref="F988">_xlfn.IFS(
E988="Delhi","Delhi",
E988="Ahmedabad","Gujarat",
OR(E988="Mumbai",E988="Pune"),"Maharashtra",
E988="Chennai","Tamil Nadu",
E988="Hyderabad","Telangana",
E988="Kolkata","West Bengal",
E988="Bengaluru","Karnataka"
)</f>
        <v>Tamil Nadu</v>
      </c>
      <c r="G988" t="s">
        <v>1530</v>
      </c>
      <c r="H988" t="s">
        <v>1547</v>
      </c>
      <c r="I988" t="s">
        <v>1551</v>
      </c>
      <c r="J988" t="s">
        <v>1554</v>
      </c>
      <c r="K988">
        <v>168049</v>
      </c>
      <c r="L988">
        <v>4</v>
      </c>
      <c r="M988">
        <v>16</v>
      </c>
      <c r="N988">
        <v>23</v>
      </c>
      <c r="O988" s="2">
        <v>41202</v>
      </c>
      <c r="P988">
        <v>4</v>
      </c>
      <c r="Q988">
        <v>4</v>
      </c>
      <c r="R988" t="s">
        <v>1558</v>
      </c>
      <c r="S988" t="s">
        <v>1558</v>
      </c>
      <c r="T988">
        <v>3</v>
      </c>
      <c r="U988">
        <v>4</v>
      </c>
    </row>
    <row r="989" spans="1:21" x14ac:dyDescent="0.3">
      <c r="A989">
        <v>10988</v>
      </c>
      <c r="B989" t="s">
        <v>1007</v>
      </c>
      <c r="C989">
        <v>32</v>
      </c>
      <c r="D989" t="s">
        <v>1520</v>
      </c>
      <c r="E989" t="s">
        <v>1529</v>
      </c>
      <c r="F989" t="str" cm="1">
        <f t="array" ref="F989">_xlfn.IFS(
E989="Delhi","Delhi",
E989="Ahmedabad","Gujarat",
OR(E989="Mumbai",E989="Pune"),"Maharashtra",
E989="Chennai","Tamil Nadu",
E989="Hyderabad","Telangana",
E989="Kolkata","West Bengal",
E989="Bengaluru","Karnataka"
)</f>
        <v>Gujarat</v>
      </c>
      <c r="G989" t="s">
        <v>1531</v>
      </c>
      <c r="H989" t="s">
        <v>1541</v>
      </c>
      <c r="I989" t="s">
        <v>1553</v>
      </c>
      <c r="J989" t="s">
        <v>1555</v>
      </c>
      <c r="K989">
        <v>143490</v>
      </c>
      <c r="L989">
        <v>4</v>
      </c>
      <c r="M989">
        <v>4</v>
      </c>
      <c r="N989">
        <v>10</v>
      </c>
      <c r="O989" s="2">
        <v>41547</v>
      </c>
      <c r="P989">
        <v>4</v>
      </c>
      <c r="Q989">
        <v>4</v>
      </c>
      <c r="R989" t="s">
        <v>1558</v>
      </c>
      <c r="S989" t="s">
        <v>1557</v>
      </c>
      <c r="T989">
        <v>4</v>
      </c>
      <c r="U989">
        <v>2</v>
      </c>
    </row>
    <row r="990" spans="1:21" x14ac:dyDescent="0.3">
      <c r="A990">
        <v>10989</v>
      </c>
      <c r="B990" t="s">
        <v>1008</v>
      </c>
      <c r="C990">
        <v>48</v>
      </c>
      <c r="D990" t="s">
        <v>1521</v>
      </c>
      <c r="E990" t="s">
        <v>1522</v>
      </c>
      <c r="F990" t="str" cm="1">
        <f t="array" ref="F990">_xlfn.IFS(
E990="Delhi","Delhi",
E990="Ahmedabad","Gujarat",
OR(E990="Mumbai",E990="Pune"),"Maharashtra",
E990="Chennai","Tamil Nadu",
E990="Hyderabad","Telangana",
E990="Kolkata","West Bengal",
E990="Bengaluru","Karnataka"
)</f>
        <v>Maharashtra</v>
      </c>
      <c r="G990" t="s">
        <v>1532</v>
      </c>
      <c r="H990" t="s">
        <v>1548</v>
      </c>
      <c r="I990" t="s">
        <v>1552</v>
      </c>
      <c r="J990" t="s">
        <v>1555</v>
      </c>
      <c r="K990">
        <v>65347</v>
      </c>
      <c r="L990">
        <v>4</v>
      </c>
      <c r="M990">
        <v>4</v>
      </c>
      <c r="N990">
        <v>9</v>
      </c>
      <c r="O990" s="2">
        <v>45137</v>
      </c>
      <c r="P990">
        <v>1</v>
      </c>
      <c r="Q990">
        <v>4</v>
      </c>
      <c r="R990" t="s">
        <v>1558</v>
      </c>
      <c r="S990" t="s">
        <v>1558</v>
      </c>
      <c r="T990">
        <v>5</v>
      </c>
      <c r="U990">
        <v>2</v>
      </c>
    </row>
    <row r="991" spans="1:21" x14ac:dyDescent="0.3">
      <c r="A991">
        <v>10990</v>
      </c>
      <c r="B991" t="s">
        <v>1009</v>
      </c>
      <c r="C991">
        <v>24</v>
      </c>
      <c r="D991" t="s">
        <v>1521</v>
      </c>
      <c r="E991" t="s">
        <v>1529</v>
      </c>
      <c r="F991" t="str" cm="1">
        <f t="array" ref="F991">_xlfn.IFS(
E991="Delhi","Delhi",
E991="Ahmedabad","Gujarat",
OR(E991="Mumbai",E991="Pune"),"Maharashtra",
E991="Chennai","Tamil Nadu",
E991="Hyderabad","Telangana",
E991="Kolkata","West Bengal",
E991="Bengaluru","Karnataka"
)</f>
        <v>Gujarat</v>
      </c>
      <c r="G991" t="s">
        <v>1531</v>
      </c>
      <c r="H991" t="s">
        <v>1536</v>
      </c>
      <c r="I991" t="s">
        <v>1550</v>
      </c>
      <c r="J991" t="s">
        <v>1554</v>
      </c>
      <c r="K991">
        <v>32837</v>
      </c>
      <c r="L991">
        <v>0</v>
      </c>
      <c r="M991">
        <v>5</v>
      </c>
      <c r="N991">
        <v>6</v>
      </c>
      <c r="O991" s="2">
        <v>44105</v>
      </c>
      <c r="P991">
        <v>2</v>
      </c>
      <c r="Q991">
        <v>3</v>
      </c>
      <c r="R991" t="s">
        <v>1558</v>
      </c>
      <c r="S991" t="s">
        <v>1558</v>
      </c>
      <c r="T991">
        <v>4</v>
      </c>
      <c r="U991">
        <v>2</v>
      </c>
    </row>
    <row r="992" spans="1:21" x14ac:dyDescent="0.3">
      <c r="A992">
        <v>10991</v>
      </c>
      <c r="B992" t="s">
        <v>1010</v>
      </c>
      <c r="C992">
        <v>38</v>
      </c>
      <c r="D992" t="s">
        <v>1521</v>
      </c>
      <c r="E992" t="s">
        <v>1523</v>
      </c>
      <c r="F992" t="str" cm="1">
        <f t="array" ref="F992">_xlfn.IFS(
E992="Delhi","Delhi",
E992="Ahmedabad","Gujarat",
OR(E992="Mumbai",E992="Pune"),"Maharashtra",
E992="Chennai","Tamil Nadu",
E992="Hyderabad","Telangana",
E992="Kolkata","West Bengal",
E992="Bengaluru","Karnataka"
)</f>
        <v>Tamil Nadu</v>
      </c>
      <c r="G992" t="s">
        <v>1533</v>
      </c>
      <c r="H992" t="s">
        <v>1546</v>
      </c>
      <c r="I992" t="s">
        <v>1552</v>
      </c>
      <c r="J992" t="s">
        <v>1554</v>
      </c>
      <c r="K992">
        <v>72855</v>
      </c>
      <c r="L992">
        <v>1</v>
      </c>
      <c r="M992">
        <v>16</v>
      </c>
      <c r="N992">
        <v>20</v>
      </c>
      <c r="O992" s="2">
        <v>44682</v>
      </c>
      <c r="P992">
        <v>2</v>
      </c>
      <c r="Q992">
        <v>5</v>
      </c>
      <c r="R992" t="s">
        <v>1558</v>
      </c>
      <c r="S992" t="s">
        <v>1558</v>
      </c>
      <c r="T992">
        <v>5</v>
      </c>
      <c r="U992">
        <v>3</v>
      </c>
    </row>
    <row r="993" spans="1:21" x14ac:dyDescent="0.3">
      <c r="A993">
        <v>10992</v>
      </c>
      <c r="B993" t="s">
        <v>1011</v>
      </c>
      <c r="C993">
        <v>33</v>
      </c>
      <c r="D993" t="s">
        <v>1520</v>
      </c>
      <c r="E993" t="s">
        <v>1523</v>
      </c>
      <c r="F993" t="str" cm="1">
        <f t="array" ref="F993">_xlfn.IFS(
E993="Delhi","Delhi",
E993="Ahmedabad","Gujarat",
OR(E993="Mumbai",E993="Pune"),"Maharashtra",
E993="Chennai","Tamil Nadu",
E993="Hyderabad","Telangana",
E993="Kolkata","West Bengal",
E993="Bengaluru","Karnataka"
)</f>
        <v>Tamil Nadu</v>
      </c>
      <c r="G993" t="s">
        <v>1534</v>
      </c>
      <c r="H993" t="s">
        <v>1540</v>
      </c>
      <c r="I993" t="s">
        <v>1551</v>
      </c>
      <c r="J993" t="s">
        <v>1555</v>
      </c>
      <c r="K993">
        <v>114177</v>
      </c>
      <c r="L993">
        <v>2</v>
      </c>
      <c r="M993">
        <v>12</v>
      </c>
      <c r="N993">
        <v>14</v>
      </c>
      <c r="O993" s="2">
        <v>43044</v>
      </c>
      <c r="P993">
        <v>4</v>
      </c>
      <c r="Q993">
        <v>2</v>
      </c>
      <c r="R993" t="s">
        <v>1557</v>
      </c>
      <c r="S993" t="s">
        <v>1558</v>
      </c>
      <c r="T993">
        <v>2</v>
      </c>
      <c r="U993">
        <v>4</v>
      </c>
    </row>
    <row r="994" spans="1:21" x14ac:dyDescent="0.3">
      <c r="A994">
        <v>10993</v>
      </c>
      <c r="B994" t="s">
        <v>1012</v>
      </c>
      <c r="C994">
        <v>31</v>
      </c>
      <c r="D994" t="s">
        <v>1521</v>
      </c>
      <c r="E994" t="s">
        <v>1523</v>
      </c>
      <c r="F994" t="str" cm="1">
        <f t="array" ref="F994">_xlfn.IFS(
E994="Delhi","Delhi",
E994="Ahmedabad","Gujarat",
OR(E994="Mumbai",E994="Pune"),"Maharashtra",
E994="Chennai","Tamil Nadu",
E994="Hyderabad","Telangana",
E994="Kolkata","West Bengal",
E994="Bengaluru","Karnataka"
)</f>
        <v>Tamil Nadu</v>
      </c>
      <c r="G994" t="s">
        <v>1531</v>
      </c>
      <c r="H994" t="s">
        <v>1541</v>
      </c>
      <c r="I994" t="s">
        <v>1550</v>
      </c>
      <c r="J994" t="s">
        <v>1554</v>
      </c>
      <c r="K994">
        <v>179435</v>
      </c>
      <c r="L994">
        <v>4</v>
      </c>
      <c r="M994">
        <v>3</v>
      </c>
      <c r="N994">
        <v>6</v>
      </c>
      <c r="O994" s="2">
        <v>43721</v>
      </c>
      <c r="P994">
        <v>1</v>
      </c>
      <c r="Q994">
        <v>5</v>
      </c>
      <c r="R994" t="s">
        <v>1558</v>
      </c>
      <c r="S994" t="s">
        <v>1558</v>
      </c>
      <c r="T994">
        <v>5</v>
      </c>
      <c r="U994">
        <v>4</v>
      </c>
    </row>
    <row r="995" spans="1:21" x14ac:dyDescent="0.3">
      <c r="A995">
        <v>10994</v>
      </c>
      <c r="B995" t="s">
        <v>1013</v>
      </c>
      <c r="C995">
        <v>22</v>
      </c>
      <c r="D995" t="s">
        <v>1521</v>
      </c>
      <c r="E995" t="s">
        <v>1529</v>
      </c>
      <c r="F995" t="str" cm="1">
        <f t="array" ref="F995">_xlfn.IFS(
E995="Delhi","Delhi",
E995="Ahmedabad","Gujarat",
OR(E995="Mumbai",E995="Pune"),"Maharashtra",
E995="Chennai","Tamil Nadu",
E995="Hyderabad","Telangana",
E995="Kolkata","West Bengal",
E995="Bengaluru","Karnataka"
)</f>
        <v>Gujarat</v>
      </c>
      <c r="G995" t="s">
        <v>1533</v>
      </c>
      <c r="H995" t="s">
        <v>1546</v>
      </c>
      <c r="I995" t="s">
        <v>1552</v>
      </c>
      <c r="J995" t="s">
        <v>1556</v>
      </c>
      <c r="K995">
        <v>161035</v>
      </c>
      <c r="L995">
        <v>1</v>
      </c>
      <c r="M995">
        <v>2</v>
      </c>
      <c r="N995">
        <v>4</v>
      </c>
      <c r="O995" s="2">
        <v>43566</v>
      </c>
      <c r="P995">
        <v>1</v>
      </c>
      <c r="Q995">
        <v>2</v>
      </c>
      <c r="R995" t="s">
        <v>1557</v>
      </c>
      <c r="S995" t="s">
        <v>1558</v>
      </c>
      <c r="T995">
        <v>2</v>
      </c>
      <c r="U995">
        <v>1</v>
      </c>
    </row>
    <row r="996" spans="1:21" x14ac:dyDescent="0.3">
      <c r="A996">
        <v>10995</v>
      </c>
      <c r="B996" t="s">
        <v>1014</v>
      </c>
      <c r="C996">
        <v>25</v>
      </c>
      <c r="D996" t="s">
        <v>1520</v>
      </c>
      <c r="E996" t="s">
        <v>1523</v>
      </c>
      <c r="F996" t="str" cm="1">
        <f t="array" ref="F996">_xlfn.IFS(
E996="Delhi","Delhi",
E996="Ahmedabad","Gujarat",
OR(E996="Mumbai",E996="Pune"),"Maharashtra",
E996="Chennai","Tamil Nadu",
E996="Hyderabad","Telangana",
E996="Kolkata","West Bengal",
E996="Bengaluru","Karnataka"
)</f>
        <v>Tamil Nadu</v>
      </c>
      <c r="G996" t="s">
        <v>1532</v>
      </c>
      <c r="H996" t="s">
        <v>1548</v>
      </c>
      <c r="I996" t="s">
        <v>1551</v>
      </c>
      <c r="J996" t="s">
        <v>1556</v>
      </c>
      <c r="K996">
        <v>151148</v>
      </c>
      <c r="L996">
        <v>0</v>
      </c>
      <c r="M996">
        <v>7</v>
      </c>
      <c r="N996">
        <v>7</v>
      </c>
      <c r="O996" s="2">
        <v>41293</v>
      </c>
      <c r="P996">
        <v>1</v>
      </c>
      <c r="Q996">
        <v>3</v>
      </c>
      <c r="R996" t="s">
        <v>1557</v>
      </c>
      <c r="S996" t="s">
        <v>1558</v>
      </c>
      <c r="T996">
        <v>1</v>
      </c>
      <c r="U996">
        <v>4</v>
      </c>
    </row>
    <row r="997" spans="1:21" x14ac:dyDescent="0.3">
      <c r="A997">
        <v>10996</v>
      </c>
      <c r="B997" t="s">
        <v>1015</v>
      </c>
      <c r="C997">
        <v>41</v>
      </c>
      <c r="D997" t="s">
        <v>1521</v>
      </c>
      <c r="E997" t="s">
        <v>1528</v>
      </c>
      <c r="F997" t="str" cm="1">
        <f t="array" ref="F997">_xlfn.IFS(
E997="Delhi","Delhi",
E997="Ahmedabad","Gujarat",
OR(E997="Mumbai",E997="Pune"),"Maharashtra",
E997="Chennai","Tamil Nadu",
E997="Hyderabad","Telangana",
E997="Kolkata","West Bengal",
E997="Bengaluru","Karnataka"
)</f>
        <v>Delhi</v>
      </c>
      <c r="G997" t="s">
        <v>1533</v>
      </c>
      <c r="H997" t="s">
        <v>1545</v>
      </c>
      <c r="I997" t="s">
        <v>1552</v>
      </c>
      <c r="J997" t="s">
        <v>1555</v>
      </c>
      <c r="K997">
        <v>143928</v>
      </c>
      <c r="L997">
        <v>1</v>
      </c>
      <c r="M997">
        <v>3</v>
      </c>
      <c r="N997">
        <v>8</v>
      </c>
      <c r="O997" s="2">
        <v>43594</v>
      </c>
      <c r="P997">
        <v>4</v>
      </c>
      <c r="Q997">
        <v>4</v>
      </c>
      <c r="R997" t="s">
        <v>1557</v>
      </c>
      <c r="S997" t="s">
        <v>1558</v>
      </c>
      <c r="T997">
        <v>5</v>
      </c>
      <c r="U997">
        <v>1</v>
      </c>
    </row>
    <row r="998" spans="1:21" x14ac:dyDescent="0.3">
      <c r="A998">
        <v>10997</v>
      </c>
      <c r="B998" t="s">
        <v>1016</v>
      </c>
      <c r="C998">
        <v>49</v>
      </c>
      <c r="D998" t="s">
        <v>1521</v>
      </c>
      <c r="E998" t="s">
        <v>1526</v>
      </c>
      <c r="F998" t="str" cm="1">
        <f t="array" ref="F998">_xlfn.IFS(
E998="Delhi","Delhi",
E998="Ahmedabad","Gujarat",
OR(E998="Mumbai",E998="Pune"),"Maharashtra",
E998="Chennai","Tamil Nadu",
E998="Hyderabad","Telangana",
E998="Kolkata","West Bengal",
E998="Bengaluru","Karnataka"
)</f>
        <v>Maharashtra</v>
      </c>
      <c r="G998" t="s">
        <v>1531</v>
      </c>
      <c r="H998" t="s">
        <v>1536</v>
      </c>
      <c r="I998" t="s">
        <v>1552</v>
      </c>
      <c r="J998" t="s">
        <v>1554</v>
      </c>
      <c r="K998">
        <v>37004</v>
      </c>
      <c r="L998">
        <v>0</v>
      </c>
      <c r="M998">
        <v>0</v>
      </c>
      <c r="N998">
        <v>4</v>
      </c>
      <c r="O998" s="2">
        <v>42135</v>
      </c>
      <c r="P998">
        <v>3</v>
      </c>
      <c r="Q998">
        <v>2</v>
      </c>
      <c r="R998" t="s">
        <v>1558</v>
      </c>
      <c r="S998" t="s">
        <v>1558</v>
      </c>
      <c r="T998">
        <v>3</v>
      </c>
      <c r="U998">
        <v>4</v>
      </c>
    </row>
    <row r="999" spans="1:21" x14ac:dyDescent="0.3">
      <c r="A999">
        <v>10998</v>
      </c>
      <c r="B999" t="s">
        <v>1017</v>
      </c>
      <c r="C999">
        <v>28</v>
      </c>
      <c r="D999" t="s">
        <v>1521</v>
      </c>
      <c r="E999" t="s">
        <v>1527</v>
      </c>
      <c r="F999" t="str" cm="1">
        <f t="array" ref="F999">_xlfn.IFS(
E999="Delhi","Delhi",
E999="Ahmedabad","Gujarat",
OR(E999="Mumbai",E999="Pune"),"Maharashtra",
E999="Chennai","Tamil Nadu",
E999="Hyderabad","Telangana",
E999="Kolkata","West Bengal",
E999="Bengaluru","Karnataka"
)</f>
        <v>Karnataka</v>
      </c>
      <c r="G999" t="s">
        <v>1532</v>
      </c>
      <c r="H999" t="s">
        <v>1548</v>
      </c>
      <c r="I999" t="s">
        <v>1552</v>
      </c>
      <c r="J999" t="s">
        <v>1556</v>
      </c>
      <c r="K999">
        <v>172190</v>
      </c>
      <c r="L999">
        <v>1</v>
      </c>
      <c r="M999">
        <v>0</v>
      </c>
      <c r="N999">
        <v>2</v>
      </c>
      <c r="O999" s="2">
        <v>44824</v>
      </c>
      <c r="P999">
        <v>2</v>
      </c>
      <c r="Q999">
        <v>3</v>
      </c>
      <c r="R999" t="s">
        <v>1557</v>
      </c>
      <c r="S999" t="s">
        <v>1558</v>
      </c>
      <c r="T999">
        <v>4</v>
      </c>
      <c r="U999">
        <v>4</v>
      </c>
    </row>
    <row r="1000" spans="1:21" x14ac:dyDescent="0.3">
      <c r="A1000">
        <v>10999</v>
      </c>
      <c r="B1000" t="s">
        <v>1018</v>
      </c>
      <c r="C1000">
        <v>41</v>
      </c>
      <c r="D1000" t="s">
        <v>1521</v>
      </c>
      <c r="E1000" t="s">
        <v>1529</v>
      </c>
      <c r="F1000" t="str" cm="1">
        <f t="array" ref="F1000">_xlfn.IFS(
E1000="Delhi","Delhi",
E1000="Ahmedabad","Gujarat",
OR(E1000="Mumbai",E1000="Pune"),"Maharashtra",
E1000="Chennai","Tamil Nadu",
E1000="Hyderabad","Telangana",
E1000="Kolkata","West Bengal",
E1000="Bengaluru","Karnataka"
)</f>
        <v>Gujarat</v>
      </c>
      <c r="G1000" t="s">
        <v>1534</v>
      </c>
      <c r="H1000" t="s">
        <v>1540</v>
      </c>
      <c r="I1000" t="s">
        <v>1552</v>
      </c>
      <c r="J1000" t="s">
        <v>1555</v>
      </c>
      <c r="K1000">
        <v>142907</v>
      </c>
      <c r="L1000">
        <v>2</v>
      </c>
      <c r="M1000">
        <v>17</v>
      </c>
      <c r="N1000">
        <v>23</v>
      </c>
      <c r="O1000" s="2">
        <v>43198</v>
      </c>
      <c r="P1000">
        <v>3</v>
      </c>
      <c r="Q1000">
        <v>5</v>
      </c>
      <c r="R1000" t="s">
        <v>1557</v>
      </c>
      <c r="S1000" t="s">
        <v>1557</v>
      </c>
      <c r="T1000">
        <v>5</v>
      </c>
      <c r="U1000">
        <v>3</v>
      </c>
    </row>
    <row r="1001" spans="1:21" x14ac:dyDescent="0.3">
      <c r="A1001">
        <v>11000</v>
      </c>
      <c r="B1001" t="s">
        <v>1019</v>
      </c>
      <c r="C1001">
        <v>44</v>
      </c>
      <c r="D1001" t="s">
        <v>1521</v>
      </c>
      <c r="E1001" t="s">
        <v>1526</v>
      </c>
      <c r="F1001" t="str" cm="1">
        <f t="array" ref="F1001">_xlfn.IFS(
E1001="Delhi","Delhi",
E1001="Ahmedabad","Gujarat",
OR(E1001="Mumbai",E1001="Pune"),"Maharashtra",
E1001="Chennai","Tamil Nadu",
E1001="Hyderabad","Telangana",
E1001="Kolkata","West Bengal",
E1001="Bengaluru","Karnataka"
)</f>
        <v>Maharashtra</v>
      </c>
      <c r="G1001" t="s">
        <v>1532</v>
      </c>
      <c r="H1001" t="s">
        <v>1537</v>
      </c>
      <c r="I1001" t="s">
        <v>1550</v>
      </c>
      <c r="J1001" t="s">
        <v>1555</v>
      </c>
      <c r="K1001">
        <v>100506</v>
      </c>
      <c r="L1001">
        <v>3</v>
      </c>
      <c r="M1001">
        <v>5</v>
      </c>
      <c r="N1001">
        <v>13</v>
      </c>
      <c r="O1001" s="2">
        <v>41964</v>
      </c>
      <c r="P1001">
        <v>3</v>
      </c>
      <c r="Q1001">
        <v>1</v>
      </c>
      <c r="R1001" t="s">
        <v>1558</v>
      </c>
      <c r="S1001" t="s">
        <v>1558</v>
      </c>
      <c r="T1001">
        <v>1</v>
      </c>
      <c r="U1001">
        <v>1</v>
      </c>
    </row>
    <row r="1002" spans="1:21" x14ac:dyDescent="0.3">
      <c r="A1002">
        <v>11001</v>
      </c>
      <c r="B1002" t="s">
        <v>1020</v>
      </c>
      <c r="C1002">
        <v>30</v>
      </c>
      <c r="D1002" t="s">
        <v>1521</v>
      </c>
      <c r="E1002" t="s">
        <v>1526</v>
      </c>
      <c r="F1002" t="str" cm="1">
        <f t="array" ref="F1002">_xlfn.IFS(
E1002="Delhi","Delhi",
E1002="Ahmedabad","Gujarat",
OR(E1002="Mumbai",E1002="Pune"),"Maharashtra",
E1002="Chennai","Tamil Nadu",
E1002="Hyderabad","Telangana",
E1002="Kolkata","West Bengal",
E1002="Bengaluru","Karnataka"
)</f>
        <v>Maharashtra</v>
      </c>
      <c r="G1002" t="s">
        <v>1530</v>
      </c>
      <c r="H1002" t="s">
        <v>1535</v>
      </c>
      <c r="I1002" t="s">
        <v>1552</v>
      </c>
      <c r="J1002" t="s">
        <v>1556</v>
      </c>
      <c r="K1002">
        <v>122649</v>
      </c>
      <c r="L1002">
        <v>0</v>
      </c>
      <c r="M1002">
        <v>10</v>
      </c>
      <c r="N1002">
        <v>12</v>
      </c>
      <c r="O1002" s="2">
        <v>42810</v>
      </c>
      <c r="P1002">
        <v>2</v>
      </c>
      <c r="Q1002">
        <v>1</v>
      </c>
      <c r="R1002" t="s">
        <v>1557</v>
      </c>
      <c r="S1002" t="s">
        <v>1558</v>
      </c>
      <c r="T1002">
        <v>2</v>
      </c>
      <c r="U1002">
        <v>3</v>
      </c>
    </row>
    <row r="1003" spans="1:21" x14ac:dyDescent="0.3">
      <c r="A1003">
        <v>11002</v>
      </c>
      <c r="B1003" t="s">
        <v>1021</v>
      </c>
      <c r="C1003">
        <v>54</v>
      </c>
      <c r="D1003" t="s">
        <v>1520</v>
      </c>
      <c r="E1003" t="s">
        <v>1525</v>
      </c>
      <c r="F1003" t="str" cm="1">
        <f t="array" ref="F1003">_xlfn.IFS(
E1003="Delhi","Delhi",
E1003="Ahmedabad","Gujarat",
OR(E1003="Mumbai",E1003="Pune"),"Maharashtra",
E1003="Chennai","Tamil Nadu",
E1003="Hyderabad","Telangana",
E1003="Kolkata","West Bengal",
E1003="Bengaluru","Karnataka"
)</f>
        <v>West Bengal</v>
      </c>
      <c r="G1003" t="s">
        <v>1534</v>
      </c>
      <c r="H1003" t="s">
        <v>1540</v>
      </c>
      <c r="I1003" t="s">
        <v>1553</v>
      </c>
      <c r="J1003" t="s">
        <v>1555</v>
      </c>
      <c r="K1003">
        <v>136590</v>
      </c>
      <c r="L1003">
        <v>4</v>
      </c>
      <c r="M1003">
        <v>17</v>
      </c>
      <c r="N1003">
        <v>19</v>
      </c>
      <c r="O1003" s="2">
        <v>41731</v>
      </c>
      <c r="P1003">
        <v>4</v>
      </c>
      <c r="Q1003">
        <v>2</v>
      </c>
      <c r="R1003" t="s">
        <v>1557</v>
      </c>
      <c r="S1003" t="s">
        <v>1558</v>
      </c>
      <c r="T1003">
        <v>3</v>
      </c>
      <c r="U1003">
        <v>2</v>
      </c>
    </row>
    <row r="1004" spans="1:21" x14ac:dyDescent="0.3">
      <c r="A1004">
        <v>11003</v>
      </c>
      <c r="B1004" t="s">
        <v>1022</v>
      </c>
      <c r="C1004">
        <v>49</v>
      </c>
      <c r="D1004" t="s">
        <v>1521</v>
      </c>
      <c r="E1004" t="s">
        <v>1528</v>
      </c>
      <c r="F1004" t="str" cm="1">
        <f t="array" ref="F1004">_xlfn.IFS(
E1004="Delhi","Delhi",
E1004="Ahmedabad","Gujarat",
OR(E1004="Mumbai",E1004="Pune"),"Maharashtra",
E1004="Chennai","Tamil Nadu",
E1004="Hyderabad","Telangana",
E1004="Kolkata","West Bengal",
E1004="Bengaluru","Karnataka"
)</f>
        <v>Delhi</v>
      </c>
      <c r="G1004" t="s">
        <v>1534</v>
      </c>
      <c r="H1004" t="s">
        <v>1544</v>
      </c>
      <c r="I1004" t="s">
        <v>1552</v>
      </c>
      <c r="J1004" t="s">
        <v>1556</v>
      </c>
      <c r="K1004">
        <v>133338</v>
      </c>
      <c r="L1004">
        <v>1</v>
      </c>
      <c r="M1004">
        <v>4</v>
      </c>
      <c r="N1004">
        <v>4</v>
      </c>
      <c r="O1004" s="2">
        <v>41971</v>
      </c>
      <c r="P1004">
        <v>1</v>
      </c>
      <c r="Q1004">
        <v>5</v>
      </c>
      <c r="R1004" t="s">
        <v>1558</v>
      </c>
      <c r="S1004" t="s">
        <v>1558</v>
      </c>
      <c r="T1004">
        <v>1</v>
      </c>
      <c r="U1004">
        <v>2</v>
      </c>
    </row>
    <row r="1005" spans="1:21" x14ac:dyDescent="0.3">
      <c r="A1005">
        <v>11004</v>
      </c>
      <c r="B1005" t="s">
        <v>1023</v>
      </c>
      <c r="C1005">
        <v>29</v>
      </c>
      <c r="D1005" t="s">
        <v>1520</v>
      </c>
      <c r="E1005" t="s">
        <v>1524</v>
      </c>
      <c r="F1005" t="str" cm="1">
        <f t="array" ref="F1005">_xlfn.IFS(
E1005="Delhi","Delhi",
E1005="Ahmedabad","Gujarat",
OR(E1005="Mumbai",E1005="Pune"),"Maharashtra",
E1005="Chennai","Tamil Nadu",
E1005="Hyderabad","Telangana",
E1005="Kolkata","West Bengal",
E1005="Bengaluru","Karnataka"
)</f>
        <v>Telangana</v>
      </c>
      <c r="G1005" t="s">
        <v>1532</v>
      </c>
      <c r="H1005" t="s">
        <v>1549</v>
      </c>
      <c r="I1005" t="s">
        <v>1550</v>
      </c>
      <c r="J1005" t="s">
        <v>1554</v>
      </c>
      <c r="K1005">
        <v>41492</v>
      </c>
      <c r="L1005">
        <v>3</v>
      </c>
      <c r="M1005">
        <v>2</v>
      </c>
      <c r="N1005">
        <v>5</v>
      </c>
      <c r="O1005" s="2">
        <v>42082</v>
      </c>
      <c r="P1005">
        <v>1</v>
      </c>
      <c r="Q1005">
        <v>1</v>
      </c>
      <c r="R1005" t="s">
        <v>1558</v>
      </c>
      <c r="S1005" t="s">
        <v>1558</v>
      </c>
      <c r="T1005">
        <v>4</v>
      </c>
      <c r="U1005">
        <v>2</v>
      </c>
    </row>
    <row r="1006" spans="1:21" x14ac:dyDescent="0.3">
      <c r="A1006">
        <v>11005</v>
      </c>
      <c r="B1006" t="s">
        <v>1024</v>
      </c>
      <c r="C1006">
        <v>52</v>
      </c>
      <c r="D1006" t="s">
        <v>1520</v>
      </c>
      <c r="E1006" t="s">
        <v>1529</v>
      </c>
      <c r="F1006" t="str" cm="1">
        <f t="array" ref="F1006">_xlfn.IFS(
E1006="Delhi","Delhi",
E1006="Ahmedabad","Gujarat",
OR(E1006="Mumbai",E1006="Pune"),"Maharashtra",
E1006="Chennai","Tamil Nadu",
E1006="Hyderabad","Telangana",
E1006="Kolkata","West Bengal",
E1006="Bengaluru","Karnataka"
)</f>
        <v>Gujarat</v>
      </c>
      <c r="G1006" t="s">
        <v>1534</v>
      </c>
      <c r="H1006" t="s">
        <v>1544</v>
      </c>
      <c r="I1006" t="s">
        <v>1553</v>
      </c>
      <c r="J1006" t="s">
        <v>1555</v>
      </c>
      <c r="K1006">
        <v>78466</v>
      </c>
      <c r="L1006">
        <v>0</v>
      </c>
      <c r="M1006">
        <v>22</v>
      </c>
      <c r="N1006">
        <v>30</v>
      </c>
      <c r="O1006" s="2">
        <v>44703</v>
      </c>
      <c r="P1006">
        <v>4</v>
      </c>
      <c r="Q1006">
        <v>2</v>
      </c>
      <c r="R1006" t="s">
        <v>1558</v>
      </c>
      <c r="S1006" t="s">
        <v>1558</v>
      </c>
      <c r="T1006">
        <v>6</v>
      </c>
      <c r="U1006">
        <v>2</v>
      </c>
    </row>
    <row r="1007" spans="1:21" x14ac:dyDescent="0.3">
      <c r="A1007">
        <v>11006</v>
      </c>
      <c r="B1007" t="s">
        <v>1025</v>
      </c>
      <c r="C1007">
        <v>50</v>
      </c>
      <c r="D1007" t="s">
        <v>1521</v>
      </c>
      <c r="E1007" t="s">
        <v>1522</v>
      </c>
      <c r="F1007" t="str" cm="1">
        <f t="array" ref="F1007">_xlfn.IFS(
E1007="Delhi","Delhi",
E1007="Ahmedabad","Gujarat",
OR(E1007="Mumbai",E1007="Pune"),"Maharashtra",
E1007="Chennai","Tamil Nadu",
E1007="Hyderabad","Telangana",
E1007="Kolkata","West Bengal",
E1007="Bengaluru","Karnataka"
)</f>
        <v>Maharashtra</v>
      </c>
      <c r="G1007" t="s">
        <v>1533</v>
      </c>
      <c r="H1007" t="s">
        <v>1546</v>
      </c>
      <c r="I1007" t="s">
        <v>1552</v>
      </c>
      <c r="J1007" t="s">
        <v>1554</v>
      </c>
      <c r="K1007">
        <v>93246</v>
      </c>
      <c r="L1007">
        <v>4</v>
      </c>
      <c r="M1007">
        <v>23</v>
      </c>
      <c r="N1007">
        <v>28</v>
      </c>
      <c r="O1007" s="2">
        <v>43085</v>
      </c>
      <c r="P1007">
        <v>1</v>
      </c>
      <c r="Q1007">
        <v>5</v>
      </c>
      <c r="R1007" t="s">
        <v>1558</v>
      </c>
      <c r="S1007" t="s">
        <v>1558</v>
      </c>
      <c r="T1007">
        <v>6</v>
      </c>
      <c r="U1007">
        <v>4</v>
      </c>
    </row>
    <row r="1008" spans="1:21" x14ac:dyDescent="0.3">
      <c r="A1008">
        <v>11007</v>
      </c>
      <c r="B1008" t="s">
        <v>1026</v>
      </c>
      <c r="C1008">
        <v>56</v>
      </c>
      <c r="D1008" t="s">
        <v>1520</v>
      </c>
      <c r="E1008" t="s">
        <v>1526</v>
      </c>
      <c r="F1008" t="str" cm="1">
        <f t="array" ref="F1008">_xlfn.IFS(
E1008="Delhi","Delhi",
E1008="Ahmedabad","Gujarat",
OR(E1008="Mumbai",E1008="Pune"),"Maharashtra",
E1008="Chennai","Tamil Nadu",
E1008="Hyderabad","Telangana",
E1008="Kolkata","West Bengal",
E1008="Bengaluru","Karnataka"
)</f>
        <v>Maharashtra</v>
      </c>
      <c r="G1008" t="s">
        <v>1534</v>
      </c>
      <c r="H1008" t="s">
        <v>1539</v>
      </c>
      <c r="I1008" t="s">
        <v>1553</v>
      </c>
      <c r="J1008" t="s">
        <v>1554</v>
      </c>
      <c r="K1008">
        <v>51804</v>
      </c>
      <c r="L1008">
        <v>0</v>
      </c>
      <c r="M1008">
        <v>12</v>
      </c>
      <c r="N1008">
        <v>12</v>
      </c>
      <c r="O1008" s="2">
        <v>45409</v>
      </c>
      <c r="P1008">
        <v>4</v>
      </c>
      <c r="Q1008">
        <v>2</v>
      </c>
      <c r="R1008" t="s">
        <v>1558</v>
      </c>
      <c r="S1008" t="s">
        <v>1558</v>
      </c>
      <c r="T1008">
        <v>1</v>
      </c>
      <c r="U1008">
        <v>4</v>
      </c>
    </row>
    <row r="1009" spans="1:21" x14ac:dyDescent="0.3">
      <c r="A1009">
        <v>11008</v>
      </c>
      <c r="B1009" t="s">
        <v>1027</v>
      </c>
      <c r="C1009">
        <v>58</v>
      </c>
      <c r="D1009" t="s">
        <v>1520</v>
      </c>
      <c r="E1009" t="s">
        <v>1527</v>
      </c>
      <c r="F1009" t="str" cm="1">
        <f t="array" ref="F1009">_xlfn.IFS(
E1009="Delhi","Delhi",
E1009="Ahmedabad","Gujarat",
OR(E1009="Mumbai",E1009="Pune"),"Maharashtra",
E1009="Chennai","Tamil Nadu",
E1009="Hyderabad","Telangana",
E1009="Kolkata","West Bengal",
E1009="Bengaluru","Karnataka"
)</f>
        <v>Karnataka</v>
      </c>
      <c r="G1009" t="s">
        <v>1531</v>
      </c>
      <c r="H1009" t="s">
        <v>1541</v>
      </c>
      <c r="I1009" t="s">
        <v>1553</v>
      </c>
      <c r="J1009" t="s">
        <v>1554</v>
      </c>
      <c r="K1009">
        <v>32672</v>
      </c>
      <c r="L1009">
        <v>0</v>
      </c>
      <c r="M1009">
        <v>10</v>
      </c>
      <c r="N1009">
        <v>12</v>
      </c>
      <c r="O1009" s="2">
        <v>42322</v>
      </c>
      <c r="P1009">
        <v>4</v>
      </c>
      <c r="Q1009">
        <v>3</v>
      </c>
      <c r="R1009" t="s">
        <v>1557</v>
      </c>
      <c r="S1009" t="s">
        <v>1558</v>
      </c>
      <c r="T1009">
        <v>5</v>
      </c>
      <c r="U1009">
        <v>1</v>
      </c>
    </row>
    <row r="1010" spans="1:21" x14ac:dyDescent="0.3">
      <c r="A1010">
        <v>11009</v>
      </c>
      <c r="B1010" t="s">
        <v>1028</v>
      </c>
      <c r="C1010">
        <v>56</v>
      </c>
      <c r="D1010" t="s">
        <v>1520</v>
      </c>
      <c r="E1010" t="s">
        <v>1527</v>
      </c>
      <c r="F1010" t="str" cm="1">
        <f t="array" ref="F1010">_xlfn.IFS(
E1010="Delhi","Delhi",
E1010="Ahmedabad","Gujarat",
OR(E1010="Mumbai",E1010="Pune"),"Maharashtra",
E1010="Chennai","Tamil Nadu",
E1010="Hyderabad","Telangana",
E1010="Kolkata","West Bengal",
E1010="Bengaluru","Karnataka"
)</f>
        <v>Karnataka</v>
      </c>
      <c r="G1010" t="s">
        <v>1533</v>
      </c>
      <c r="H1010" t="s">
        <v>1545</v>
      </c>
      <c r="I1010" t="s">
        <v>1552</v>
      </c>
      <c r="J1010" t="s">
        <v>1555</v>
      </c>
      <c r="K1010">
        <v>86985</v>
      </c>
      <c r="L1010">
        <v>2</v>
      </c>
      <c r="M1010">
        <v>5</v>
      </c>
      <c r="N1010">
        <v>10</v>
      </c>
      <c r="O1010" s="2">
        <v>43888</v>
      </c>
      <c r="P1010">
        <v>3</v>
      </c>
      <c r="Q1010">
        <v>4</v>
      </c>
      <c r="R1010" t="s">
        <v>1558</v>
      </c>
      <c r="S1010" t="s">
        <v>1558</v>
      </c>
      <c r="T1010">
        <v>0</v>
      </c>
      <c r="U1010">
        <v>4</v>
      </c>
    </row>
    <row r="1011" spans="1:21" x14ac:dyDescent="0.3">
      <c r="A1011">
        <v>11010</v>
      </c>
      <c r="B1011" t="s">
        <v>1029</v>
      </c>
      <c r="C1011">
        <v>52</v>
      </c>
      <c r="D1011" t="s">
        <v>1520</v>
      </c>
      <c r="E1011" t="s">
        <v>1523</v>
      </c>
      <c r="F1011" t="str" cm="1">
        <f t="array" ref="F1011">_xlfn.IFS(
E1011="Delhi","Delhi",
E1011="Ahmedabad","Gujarat",
OR(E1011="Mumbai",E1011="Pune"),"Maharashtra",
E1011="Chennai","Tamil Nadu",
E1011="Hyderabad","Telangana",
E1011="Kolkata","West Bengal",
E1011="Bengaluru","Karnataka"
)</f>
        <v>Tamil Nadu</v>
      </c>
      <c r="G1011" t="s">
        <v>1534</v>
      </c>
      <c r="H1011" t="s">
        <v>1539</v>
      </c>
      <c r="I1011" t="s">
        <v>1552</v>
      </c>
      <c r="J1011" t="s">
        <v>1556</v>
      </c>
      <c r="K1011">
        <v>67352</v>
      </c>
      <c r="L1011">
        <v>4</v>
      </c>
      <c r="M1011">
        <v>25</v>
      </c>
      <c r="N1011">
        <v>31</v>
      </c>
      <c r="O1011" s="2">
        <v>43283</v>
      </c>
      <c r="P1011">
        <v>4</v>
      </c>
      <c r="Q1011">
        <v>5</v>
      </c>
      <c r="R1011" t="s">
        <v>1557</v>
      </c>
      <c r="S1011" t="s">
        <v>1557</v>
      </c>
      <c r="T1011">
        <v>5</v>
      </c>
      <c r="U1011">
        <v>1</v>
      </c>
    </row>
    <row r="1012" spans="1:21" x14ac:dyDescent="0.3">
      <c r="A1012">
        <v>11011</v>
      </c>
      <c r="B1012" t="s">
        <v>1030</v>
      </c>
      <c r="C1012">
        <v>58</v>
      </c>
      <c r="D1012" t="s">
        <v>1521</v>
      </c>
      <c r="E1012" t="s">
        <v>1527</v>
      </c>
      <c r="F1012" t="str" cm="1">
        <f t="array" ref="F1012">_xlfn.IFS(
E1012="Delhi","Delhi",
E1012="Ahmedabad","Gujarat",
OR(E1012="Mumbai",E1012="Pune"),"Maharashtra",
E1012="Chennai","Tamil Nadu",
E1012="Hyderabad","Telangana",
E1012="Kolkata","West Bengal",
E1012="Bengaluru","Karnataka"
)</f>
        <v>Karnataka</v>
      </c>
      <c r="G1012" t="s">
        <v>1531</v>
      </c>
      <c r="H1012" t="s">
        <v>1536</v>
      </c>
      <c r="I1012" t="s">
        <v>1553</v>
      </c>
      <c r="J1012" t="s">
        <v>1555</v>
      </c>
      <c r="K1012">
        <v>25704</v>
      </c>
      <c r="L1012">
        <v>3</v>
      </c>
      <c r="M1012">
        <v>5</v>
      </c>
      <c r="N1012">
        <v>7</v>
      </c>
      <c r="O1012" s="2">
        <v>44514</v>
      </c>
      <c r="P1012">
        <v>1</v>
      </c>
      <c r="Q1012">
        <v>2</v>
      </c>
      <c r="R1012" t="s">
        <v>1557</v>
      </c>
      <c r="S1012" t="s">
        <v>1557</v>
      </c>
      <c r="T1012">
        <v>3</v>
      </c>
      <c r="U1012">
        <v>3</v>
      </c>
    </row>
    <row r="1013" spans="1:21" x14ac:dyDescent="0.3">
      <c r="A1013">
        <v>11012</v>
      </c>
      <c r="B1013" t="s">
        <v>1031</v>
      </c>
      <c r="C1013">
        <v>56</v>
      </c>
      <c r="D1013" t="s">
        <v>1520</v>
      </c>
      <c r="E1013" t="s">
        <v>1522</v>
      </c>
      <c r="F1013" t="str" cm="1">
        <f t="array" ref="F1013">_xlfn.IFS(
E1013="Delhi","Delhi",
E1013="Ahmedabad","Gujarat",
OR(E1013="Mumbai",E1013="Pune"),"Maharashtra",
E1013="Chennai","Tamil Nadu",
E1013="Hyderabad","Telangana",
E1013="Kolkata","West Bengal",
E1013="Bengaluru","Karnataka"
)</f>
        <v>Maharashtra</v>
      </c>
      <c r="G1013" t="s">
        <v>1531</v>
      </c>
      <c r="H1013" t="s">
        <v>1541</v>
      </c>
      <c r="I1013" t="s">
        <v>1551</v>
      </c>
      <c r="J1013" t="s">
        <v>1554</v>
      </c>
      <c r="K1013">
        <v>59253</v>
      </c>
      <c r="L1013">
        <v>0</v>
      </c>
      <c r="M1013">
        <v>4</v>
      </c>
      <c r="N1013">
        <v>4</v>
      </c>
      <c r="O1013" s="2">
        <v>41716</v>
      </c>
      <c r="P1013">
        <v>1</v>
      </c>
      <c r="Q1013">
        <v>3</v>
      </c>
      <c r="R1013" t="s">
        <v>1557</v>
      </c>
      <c r="S1013" t="s">
        <v>1558</v>
      </c>
      <c r="T1013">
        <v>6</v>
      </c>
      <c r="U1013">
        <v>4</v>
      </c>
    </row>
    <row r="1014" spans="1:21" x14ac:dyDescent="0.3">
      <c r="A1014">
        <v>11013</v>
      </c>
      <c r="B1014" t="s">
        <v>1032</v>
      </c>
      <c r="C1014">
        <v>50</v>
      </c>
      <c r="D1014" t="s">
        <v>1521</v>
      </c>
      <c r="E1014" t="s">
        <v>1527</v>
      </c>
      <c r="F1014" t="str" cm="1">
        <f t="array" ref="F1014">_xlfn.IFS(
E1014="Delhi","Delhi",
E1014="Ahmedabad","Gujarat",
OR(E1014="Mumbai",E1014="Pune"),"Maharashtra",
E1014="Chennai","Tamil Nadu",
E1014="Hyderabad","Telangana",
E1014="Kolkata","West Bengal",
E1014="Bengaluru","Karnataka"
)</f>
        <v>Karnataka</v>
      </c>
      <c r="G1014" t="s">
        <v>1532</v>
      </c>
      <c r="H1014" t="s">
        <v>1548</v>
      </c>
      <c r="I1014" t="s">
        <v>1553</v>
      </c>
      <c r="J1014" t="s">
        <v>1554</v>
      </c>
      <c r="K1014">
        <v>116570</v>
      </c>
      <c r="L1014">
        <v>0</v>
      </c>
      <c r="M1014">
        <v>21</v>
      </c>
      <c r="N1014">
        <v>24</v>
      </c>
      <c r="O1014" s="2">
        <v>43958</v>
      </c>
      <c r="P1014">
        <v>2</v>
      </c>
      <c r="Q1014">
        <v>1</v>
      </c>
      <c r="R1014" t="s">
        <v>1558</v>
      </c>
      <c r="S1014" t="s">
        <v>1558</v>
      </c>
      <c r="T1014">
        <v>2</v>
      </c>
      <c r="U1014">
        <v>3</v>
      </c>
    </row>
    <row r="1015" spans="1:21" x14ac:dyDescent="0.3">
      <c r="A1015">
        <v>11014</v>
      </c>
      <c r="B1015" t="s">
        <v>1033</v>
      </c>
      <c r="C1015">
        <v>26</v>
      </c>
      <c r="D1015" t="s">
        <v>1521</v>
      </c>
      <c r="E1015" t="s">
        <v>1527</v>
      </c>
      <c r="F1015" t="str" cm="1">
        <f t="array" ref="F1015">_xlfn.IFS(
E1015="Delhi","Delhi",
E1015="Ahmedabad","Gujarat",
OR(E1015="Mumbai",E1015="Pune"),"Maharashtra",
E1015="Chennai","Tamil Nadu",
E1015="Hyderabad","Telangana",
E1015="Kolkata","West Bengal",
E1015="Bengaluru","Karnataka"
)</f>
        <v>Karnataka</v>
      </c>
      <c r="G1015" t="s">
        <v>1531</v>
      </c>
      <c r="H1015" t="s">
        <v>1536</v>
      </c>
      <c r="I1015" t="s">
        <v>1550</v>
      </c>
      <c r="J1015" t="s">
        <v>1554</v>
      </c>
      <c r="K1015">
        <v>53699</v>
      </c>
      <c r="L1015">
        <v>1</v>
      </c>
      <c r="M1015">
        <v>7</v>
      </c>
      <c r="N1015">
        <v>8</v>
      </c>
      <c r="O1015" s="2">
        <v>43750</v>
      </c>
      <c r="P1015">
        <v>2</v>
      </c>
      <c r="Q1015">
        <v>5</v>
      </c>
      <c r="R1015" t="s">
        <v>1558</v>
      </c>
      <c r="S1015" t="s">
        <v>1558</v>
      </c>
      <c r="T1015">
        <v>5</v>
      </c>
      <c r="U1015">
        <v>3</v>
      </c>
    </row>
    <row r="1016" spans="1:21" x14ac:dyDescent="0.3">
      <c r="A1016">
        <v>11015</v>
      </c>
      <c r="B1016" t="s">
        <v>1034</v>
      </c>
      <c r="C1016">
        <v>40</v>
      </c>
      <c r="D1016" t="s">
        <v>1520</v>
      </c>
      <c r="E1016" t="s">
        <v>1522</v>
      </c>
      <c r="F1016" t="str" cm="1">
        <f t="array" ref="F1016">_xlfn.IFS(
E1016="Delhi","Delhi",
E1016="Ahmedabad","Gujarat",
OR(E1016="Mumbai",E1016="Pune"),"Maharashtra",
E1016="Chennai","Tamil Nadu",
E1016="Hyderabad","Telangana",
E1016="Kolkata","West Bengal",
E1016="Bengaluru","Karnataka"
)</f>
        <v>Maharashtra</v>
      </c>
      <c r="G1016" t="s">
        <v>1530</v>
      </c>
      <c r="H1016" t="s">
        <v>1535</v>
      </c>
      <c r="I1016" t="s">
        <v>1553</v>
      </c>
      <c r="J1016" t="s">
        <v>1556</v>
      </c>
      <c r="K1016">
        <v>150296</v>
      </c>
      <c r="L1016">
        <v>0</v>
      </c>
      <c r="M1016">
        <v>8</v>
      </c>
      <c r="N1016">
        <v>16</v>
      </c>
      <c r="O1016" s="2">
        <v>42488</v>
      </c>
      <c r="P1016">
        <v>2</v>
      </c>
      <c r="Q1016">
        <v>5</v>
      </c>
      <c r="R1016" t="s">
        <v>1557</v>
      </c>
      <c r="S1016" t="s">
        <v>1558</v>
      </c>
      <c r="T1016">
        <v>3</v>
      </c>
      <c r="U1016">
        <v>1</v>
      </c>
    </row>
    <row r="1017" spans="1:21" x14ac:dyDescent="0.3">
      <c r="A1017">
        <v>11016</v>
      </c>
      <c r="B1017" t="s">
        <v>1035</v>
      </c>
      <c r="C1017">
        <v>30</v>
      </c>
      <c r="D1017" t="s">
        <v>1521</v>
      </c>
      <c r="E1017" t="s">
        <v>1529</v>
      </c>
      <c r="F1017" t="str" cm="1">
        <f t="array" ref="F1017">_xlfn.IFS(
E1017="Delhi","Delhi",
E1017="Ahmedabad","Gujarat",
OR(E1017="Mumbai",E1017="Pune"),"Maharashtra",
E1017="Chennai","Tamil Nadu",
E1017="Hyderabad","Telangana",
E1017="Kolkata","West Bengal",
E1017="Bengaluru","Karnataka"
)</f>
        <v>Gujarat</v>
      </c>
      <c r="G1017" t="s">
        <v>1532</v>
      </c>
      <c r="H1017" t="s">
        <v>1549</v>
      </c>
      <c r="I1017" t="s">
        <v>1553</v>
      </c>
      <c r="J1017" t="s">
        <v>1556</v>
      </c>
      <c r="K1017">
        <v>37692</v>
      </c>
      <c r="L1017">
        <v>1</v>
      </c>
      <c r="M1017">
        <v>10</v>
      </c>
      <c r="N1017">
        <v>12</v>
      </c>
      <c r="O1017" s="2">
        <v>42152</v>
      </c>
      <c r="P1017">
        <v>1</v>
      </c>
      <c r="Q1017">
        <v>1</v>
      </c>
      <c r="R1017" t="s">
        <v>1557</v>
      </c>
      <c r="S1017" t="s">
        <v>1557</v>
      </c>
      <c r="T1017">
        <v>4</v>
      </c>
      <c r="U1017">
        <v>1</v>
      </c>
    </row>
    <row r="1018" spans="1:21" x14ac:dyDescent="0.3">
      <c r="A1018">
        <v>11017</v>
      </c>
      <c r="B1018" t="s">
        <v>1036</v>
      </c>
      <c r="C1018">
        <v>45</v>
      </c>
      <c r="D1018" t="s">
        <v>1521</v>
      </c>
      <c r="E1018" t="s">
        <v>1529</v>
      </c>
      <c r="F1018" t="str" cm="1">
        <f t="array" ref="F1018">_xlfn.IFS(
E1018="Delhi","Delhi",
E1018="Ahmedabad","Gujarat",
OR(E1018="Mumbai",E1018="Pune"),"Maharashtra",
E1018="Chennai","Tamil Nadu",
E1018="Hyderabad","Telangana",
E1018="Kolkata","West Bengal",
E1018="Bengaluru","Karnataka"
)</f>
        <v>Gujarat</v>
      </c>
      <c r="G1018" t="s">
        <v>1530</v>
      </c>
      <c r="H1018" t="s">
        <v>1535</v>
      </c>
      <c r="I1018" t="s">
        <v>1551</v>
      </c>
      <c r="J1018" t="s">
        <v>1555</v>
      </c>
      <c r="K1018">
        <v>52395</v>
      </c>
      <c r="L1018">
        <v>2</v>
      </c>
      <c r="M1018">
        <v>4</v>
      </c>
      <c r="N1018">
        <v>6</v>
      </c>
      <c r="O1018" s="2">
        <v>41251</v>
      </c>
      <c r="P1018">
        <v>4</v>
      </c>
      <c r="Q1018">
        <v>2</v>
      </c>
      <c r="R1018" t="s">
        <v>1557</v>
      </c>
      <c r="S1018" t="s">
        <v>1558</v>
      </c>
      <c r="T1018">
        <v>1</v>
      </c>
      <c r="U1018">
        <v>2</v>
      </c>
    </row>
    <row r="1019" spans="1:21" x14ac:dyDescent="0.3">
      <c r="A1019">
        <v>11018</v>
      </c>
      <c r="B1019" t="s">
        <v>1037</v>
      </c>
      <c r="C1019">
        <v>57</v>
      </c>
      <c r="D1019" t="s">
        <v>1520</v>
      </c>
      <c r="E1019" t="s">
        <v>1529</v>
      </c>
      <c r="F1019" t="str" cm="1">
        <f t="array" ref="F1019">_xlfn.IFS(
E1019="Delhi","Delhi",
E1019="Ahmedabad","Gujarat",
OR(E1019="Mumbai",E1019="Pune"),"Maharashtra",
E1019="Chennai","Tamil Nadu",
E1019="Hyderabad","Telangana",
E1019="Kolkata","West Bengal",
E1019="Bengaluru","Karnataka"
)</f>
        <v>Gujarat</v>
      </c>
      <c r="G1019" t="s">
        <v>1530</v>
      </c>
      <c r="H1019" t="s">
        <v>1547</v>
      </c>
      <c r="I1019" t="s">
        <v>1552</v>
      </c>
      <c r="J1019" t="s">
        <v>1555</v>
      </c>
      <c r="K1019">
        <v>138101</v>
      </c>
      <c r="L1019">
        <v>0</v>
      </c>
      <c r="M1019">
        <v>12</v>
      </c>
      <c r="N1019">
        <v>17</v>
      </c>
      <c r="O1019" s="2">
        <v>42616</v>
      </c>
      <c r="P1019">
        <v>2</v>
      </c>
      <c r="Q1019">
        <v>3</v>
      </c>
      <c r="R1019" t="s">
        <v>1558</v>
      </c>
      <c r="S1019" t="s">
        <v>1558</v>
      </c>
      <c r="T1019">
        <v>1</v>
      </c>
      <c r="U1019">
        <v>1</v>
      </c>
    </row>
    <row r="1020" spans="1:21" x14ac:dyDescent="0.3">
      <c r="A1020">
        <v>11019</v>
      </c>
      <c r="B1020" t="s">
        <v>1038</v>
      </c>
      <c r="C1020">
        <v>22</v>
      </c>
      <c r="D1020" t="s">
        <v>1521</v>
      </c>
      <c r="E1020" t="s">
        <v>1528</v>
      </c>
      <c r="F1020" t="str" cm="1">
        <f t="array" ref="F1020">_xlfn.IFS(
E1020="Delhi","Delhi",
E1020="Ahmedabad","Gujarat",
OR(E1020="Mumbai",E1020="Pune"),"Maharashtra",
E1020="Chennai","Tamil Nadu",
E1020="Hyderabad","Telangana",
E1020="Kolkata","West Bengal",
E1020="Bengaluru","Karnataka"
)</f>
        <v>Delhi</v>
      </c>
      <c r="G1020" t="s">
        <v>1530</v>
      </c>
      <c r="H1020" t="s">
        <v>1547</v>
      </c>
      <c r="I1020" t="s">
        <v>1551</v>
      </c>
      <c r="J1020" t="s">
        <v>1555</v>
      </c>
      <c r="K1020">
        <v>162577</v>
      </c>
      <c r="L1020">
        <v>2</v>
      </c>
      <c r="M1020">
        <v>1</v>
      </c>
      <c r="N1020">
        <v>4</v>
      </c>
      <c r="O1020" s="2">
        <v>40980</v>
      </c>
      <c r="P1020">
        <v>4</v>
      </c>
      <c r="Q1020">
        <v>2</v>
      </c>
      <c r="R1020" t="s">
        <v>1558</v>
      </c>
      <c r="S1020" t="s">
        <v>1558</v>
      </c>
      <c r="T1020">
        <v>0</v>
      </c>
      <c r="U1020">
        <v>2</v>
      </c>
    </row>
    <row r="1021" spans="1:21" x14ac:dyDescent="0.3">
      <c r="A1021">
        <v>11020</v>
      </c>
      <c r="B1021" t="s">
        <v>1039</v>
      </c>
      <c r="C1021">
        <v>45</v>
      </c>
      <c r="D1021" t="s">
        <v>1520</v>
      </c>
      <c r="E1021" t="s">
        <v>1529</v>
      </c>
      <c r="F1021" t="str" cm="1">
        <f t="array" ref="F1021">_xlfn.IFS(
E1021="Delhi","Delhi",
E1021="Ahmedabad","Gujarat",
OR(E1021="Mumbai",E1021="Pune"),"Maharashtra",
E1021="Chennai","Tamil Nadu",
E1021="Hyderabad","Telangana",
E1021="Kolkata","West Bengal",
E1021="Bengaluru","Karnataka"
)</f>
        <v>Gujarat</v>
      </c>
      <c r="G1021" t="s">
        <v>1533</v>
      </c>
      <c r="H1021" t="s">
        <v>1546</v>
      </c>
      <c r="I1021" t="s">
        <v>1550</v>
      </c>
      <c r="J1021" t="s">
        <v>1554</v>
      </c>
      <c r="K1021">
        <v>25324</v>
      </c>
      <c r="L1021">
        <v>1</v>
      </c>
      <c r="M1021">
        <v>25</v>
      </c>
      <c r="N1021">
        <v>27</v>
      </c>
      <c r="O1021" s="2">
        <v>43737</v>
      </c>
      <c r="P1021">
        <v>4</v>
      </c>
      <c r="Q1021">
        <v>1</v>
      </c>
      <c r="R1021" t="s">
        <v>1557</v>
      </c>
      <c r="S1021" t="s">
        <v>1558</v>
      </c>
      <c r="T1021">
        <v>1</v>
      </c>
      <c r="U1021">
        <v>3</v>
      </c>
    </row>
    <row r="1022" spans="1:21" x14ac:dyDescent="0.3">
      <c r="A1022">
        <v>11021</v>
      </c>
      <c r="B1022" t="s">
        <v>1040</v>
      </c>
      <c r="C1022">
        <v>43</v>
      </c>
      <c r="D1022" t="s">
        <v>1521</v>
      </c>
      <c r="E1022" t="s">
        <v>1522</v>
      </c>
      <c r="F1022" t="str" cm="1">
        <f t="array" ref="F1022">_xlfn.IFS(
E1022="Delhi","Delhi",
E1022="Ahmedabad","Gujarat",
OR(E1022="Mumbai",E1022="Pune"),"Maharashtra",
E1022="Chennai","Tamil Nadu",
E1022="Hyderabad","Telangana",
E1022="Kolkata","West Bengal",
E1022="Bengaluru","Karnataka"
)</f>
        <v>Maharashtra</v>
      </c>
      <c r="G1022" t="s">
        <v>1531</v>
      </c>
      <c r="H1022" t="s">
        <v>1536</v>
      </c>
      <c r="I1022" t="s">
        <v>1552</v>
      </c>
      <c r="J1022" t="s">
        <v>1554</v>
      </c>
      <c r="K1022">
        <v>166463</v>
      </c>
      <c r="L1022">
        <v>1</v>
      </c>
      <c r="M1022">
        <v>11</v>
      </c>
      <c r="N1022">
        <v>17</v>
      </c>
      <c r="O1022" s="2">
        <v>43423</v>
      </c>
      <c r="P1022">
        <v>1</v>
      </c>
      <c r="Q1022">
        <v>2</v>
      </c>
      <c r="R1022" t="s">
        <v>1558</v>
      </c>
      <c r="S1022" t="s">
        <v>1558</v>
      </c>
      <c r="T1022">
        <v>3</v>
      </c>
      <c r="U1022">
        <v>1</v>
      </c>
    </row>
    <row r="1023" spans="1:21" x14ac:dyDescent="0.3">
      <c r="A1023">
        <v>11022</v>
      </c>
      <c r="B1023" t="s">
        <v>1041</v>
      </c>
      <c r="C1023">
        <v>44</v>
      </c>
      <c r="D1023" t="s">
        <v>1520</v>
      </c>
      <c r="E1023" t="s">
        <v>1522</v>
      </c>
      <c r="F1023" t="str" cm="1">
        <f t="array" ref="F1023">_xlfn.IFS(
E1023="Delhi","Delhi",
E1023="Ahmedabad","Gujarat",
OR(E1023="Mumbai",E1023="Pune"),"Maharashtra",
E1023="Chennai","Tamil Nadu",
E1023="Hyderabad","Telangana",
E1023="Kolkata","West Bengal",
E1023="Bengaluru","Karnataka"
)</f>
        <v>Maharashtra</v>
      </c>
      <c r="G1023" t="s">
        <v>1534</v>
      </c>
      <c r="H1023" t="s">
        <v>1540</v>
      </c>
      <c r="I1023" t="s">
        <v>1553</v>
      </c>
      <c r="J1023" t="s">
        <v>1555</v>
      </c>
      <c r="K1023">
        <v>150648</v>
      </c>
      <c r="L1023">
        <v>0</v>
      </c>
      <c r="M1023">
        <v>7</v>
      </c>
      <c r="N1023">
        <v>15</v>
      </c>
      <c r="O1023" s="2">
        <v>44962</v>
      </c>
      <c r="P1023">
        <v>4</v>
      </c>
      <c r="Q1023">
        <v>4</v>
      </c>
      <c r="R1023" t="s">
        <v>1557</v>
      </c>
      <c r="S1023" t="s">
        <v>1557</v>
      </c>
      <c r="T1023">
        <v>6</v>
      </c>
      <c r="U1023">
        <v>1</v>
      </c>
    </row>
    <row r="1024" spans="1:21" x14ac:dyDescent="0.3">
      <c r="A1024">
        <v>11023</v>
      </c>
      <c r="B1024" t="s">
        <v>1042</v>
      </c>
      <c r="C1024">
        <v>29</v>
      </c>
      <c r="D1024" t="s">
        <v>1520</v>
      </c>
      <c r="E1024" t="s">
        <v>1528</v>
      </c>
      <c r="F1024" t="str" cm="1">
        <f t="array" ref="F1024">_xlfn.IFS(
E1024="Delhi","Delhi",
E1024="Ahmedabad","Gujarat",
OR(E1024="Mumbai",E1024="Pune"),"Maharashtra",
E1024="Chennai","Tamil Nadu",
E1024="Hyderabad","Telangana",
E1024="Kolkata","West Bengal",
E1024="Bengaluru","Karnataka"
)</f>
        <v>Delhi</v>
      </c>
      <c r="G1024" t="s">
        <v>1534</v>
      </c>
      <c r="H1024" t="s">
        <v>1540</v>
      </c>
      <c r="I1024" t="s">
        <v>1550</v>
      </c>
      <c r="J1024" t="s">
        <v>1554</v>
      </c>
      <c r="K1024">
        <v>98767</v>
      </c>
      <c r="L1024">
        <v>2</v>
      </c>
      <c r="M1024">
        <v>8</v>
      </c>
      <c r="N1024">
        <v>9</v>
      </c>
      <c r="O1024" s="2">
        <v>43713</v>
      </c>
      <c r="P1024">
        <v>1</v>
      </c>
      <c r="Q1024">
        <v>2</v>
      </c>
      <c r="R1024" t="s">
        <v>1558</v>
      </c>
      <c r="S1024" t="s">
        <v>1558</v>
      </c>
      <c r="T1024">
        <v>0</v>
      </c>
      <c r="U1024">
        <v>1</v>
      </c>
    </row>
    <row r="1025" spans="1:21" x14ac:dyDescent="0.3">
      <c r="A1025">
        <v>11024</v>
      </c>
      <c r="B1025" t="s">
        <v>1043</v>
      </c>
      <c r="C1025">
        <v>44</v>
      </c>
      <c r="D1025" t="s">
        <v>1521</v>
      </c>
      <c r="E1025" t="s">
        <v>1526</v>
      </c>
      <c r="F1025" t="str" cm="1">
        <f t="array" ref="F1025">_xlfn.IFS(
E1025="Delhi","Delhi",
E1025="Ahmedabad","Gujarat",
OR(E1025="Mumbai",E1025="Pune"),"Maharashtra",
E1025="Chennai","Tamil Nadu",
E1025="Hyderabad","Telangana",
E1025="Kolkata","West Bengal",
E1025="Bengaluru","Karnataka"
)</f>
        <v>Maharashtra</v>
      </c>
      <c r="G1025" t="s">
        <v>1530</v>
      </c>
      <c r="H1025" t="s">
        <v>1543</v>
      </c>
      <c r="I1025" t="s">
        <v>1552</v>
      </c>
      <c r="J1025" t="s">
        <v>1556</v>
      </c>
      <c r="K1025">
        <v>155124</v>
      </c>
      <c r="L1025">
        <v>4</v>
      </c>
      <c r="M1025">
        <v>18</v>
      </c>
      <c r="N1025">
        <v>25</v>
      </c>
      <c r="O1025" s="2">
        <v>43928</v>
      </c>
      <c r="P1025">
        <v>3</v>
      </c>
      <c r="Q1025">
        <v>3</v>
      </c>
      <c r="R1025" t="s">
        <v>1558</v>
      </c>
      <c r="S1025" t="s">
        <v>1558</v>
      </c>
      <c r="T1025">
        <v>2</v>
      </c>
      <c r="U1025">
        <v>4</v>
      </c>
    </row>
    <row r="1026" spans="1:21" x14ac:dyDescent="0.3">
      <c r="A1026">
        <v>11025</v>
      </c>
      <c r="B1026" t="s">
        <v>1044</v>
      </c>
      <c r="C1026">
        <v>37</v>
      </c>
      <c r="D1026" t="s">
        <v>1521</v>
      </c>
      <c r="E1026" t="s">
        <v>1522</v>
      </c>
      <c r="F1026" t="str" cm="1">
        <f t="array" ref="F1026">_xlfn.IFS(
E1026="Delhi","Delhi",
E1026="Ahmedabad","Gujarat",
OR(E1026="Mumbai",E1026="Pune"),"Maharashtra",
E1026="Chennai","Tamil Nadu",
E1026="Hyderabad","Telangana",
E1026="Kolkata","West Bengal",
E1026="Bengaluru","Karnataka"
)</f>
        <v>Maharashtra</v>
      </c>
      <c r="G1026" t="s">
        <v>1531</v>
      </c>
      <c r="H1026" t="s">
        <v>1542</v>
      </c>
      <c r="I1026" t="s">
        <v>1550</v>
      </c>
      <c r="J1026" t="s">
        <v>1555</v>
      </c>
      <c r="K1026">
        <v>52898</v>
      </c>
      <c r="L1026">
        <v>0</v>
      </c>
      <c r="M1026">
        <v>4</v>
      </c>
      <c r="N1026">
        <v>8</v>
      </c>
      <c r="O1026" s="2">
        <v>44691</v>
      </c>
      <c r="P1026">
        <v>1</v>
      </c>
      <c r="Q1026">
        <v>2</v>
      </c>
      <c r="R1026" t="s">
        <v>1558</v>
      </c>
      <c r="S1026" t="s">
        <v>1558</v>
      </c>
      <c r="T1026">
        <v>0</v>
      </c>
      <c r="U1026">
        <v>4</v>
      </c>
    </row>
    <row r="1027" spans="1:21" x14ac:dyDescent="0.3">
      <c r="A1027">
        <v>11026</v>
      </c>
      <c r="B1027" t="s">
        <v>1045</v>
      </c>
      <c r="C1027">
        <v>27</v>
      </c>
      <c r="D1027" t="s">
        <v>1521</v>
      </c>
      <c r="E1027" t="s">
        <v>1522</v>
      </c>
      <c r="F1027" t="str" cm="1">
        <f t="array" ref="F1027">_xlfn.IFS(
E1027="Delhi","Delhi",
E1027="Ahmedabad","Gujarat",
OR(E1027="Mumbai",E1027="Pune"),"Maharashtra",
E1027="Chennai","Tamil Nadu",
E1027="Hyderabad","Telangana",
E1027="Kolkata","West Bengal",
E1027="Bengaluru","Karnataka"
)</f>
        <v>Maharashtra</v>
      </c>
      <c r="G1027" t="s">
        <v>1532</v>
      </c>
      <c r="H1027" t="s">
        <v>1549</v>
      </c>
      <c r="I1027" t="s">
        <v>1550</v>
      </c>
      <c r="J1027" t="s">
        <v>1555</v>
      </c>
      <c r="K1027">
        <v>129500</v>
      </c>
      <c r="L1027">
        <v>2</v>
      </c>
      <c r="M1027">
        <v>4</v>
      </c>
      <c r="N1027">
        <v>5</v>
      </c>
      <c r="O1027" s="2">
        <v>44914</v>
      </c>
      <c r="P1027">
        <v>4</v>
      </c>
      <c r="Q1027">
        <v>1</v>
      </c>
      <c r="R1027" t="s">
        <v>1557</v>
      </c>
      <c r="S1027" t="s">
        <v>1558</v>
      </c>
      <c r="T1027">
        <v>1</v>
      </c>
      <c r="U1027">
        <v>1</v>
      </c>
    </row>
    <row r="1028" spans="1:21" x14ac:dyDescent="0.3">
      <c r="A1028">
        <v>11027</v>
      </c>
      <c r="B1028" t="s">
        <v>1046</v>
      </c>
      <c r="C1028">
        <v>24</v>
      </c>
      <c r="D1028" t="s">
        <v>1521</v>
      </c>
      <c r="E1028" t="s">
        <v>1522</v>
      </c>
      <c r="F1028" t="str" cm="1">
        <f t="array" ref="F1028">_xlfn.IFS(
E1028="Delhi","Delhi",
E1028="Ahmedabad","Gujarat",
OR(E1028="Mumbai",E1028="Pune"),"Maharashtra",
E1028="Chennai","Tamil Nadu",
E1028="Hyderabad","Telangana",
E1028="Kolkata","West Bengal",
E1028="Bengaluru","Karnataka"
)</f>
        <v>Maharashtra</v>
      </c>
      <c r="G1028" t="s">
        <v>1530</v>
      </c>
      <c r="H1028" t="s">
        <v>1547</v>
      </c>
      <c r="I1028" t="s">
        <v>1553</v>
      </c>
      <c r="J1028" t="s">
        <v>1555</v>
      </c>
      <c r="K1028">
        <v>47134</v>
      </c>
      <c r="L1028">
        <v>1</v>
      </c>
      <c r="M1028">
        <v>1</v>
      </c>
      <c r="N1028">
        <v>6</v>
      </c>
      <c r="O1028" s="2">
        <v>41256</v>
      </c>
      <c r="P1028">
        <v>3</v>
      </c>
      <c r="Q1028">
        <v>1</v>
      </c>
      <c r="R1028" t="s">
        <v>1558</v>
      </c>
      <c r="S1028" t="s">
        <v>1557</v>
      </c>
      <c r="T1028">
        <v>0</v>
      </c>
      <c r="U1028">
        <v>3</v>
      </c>
    </row>
    <row r="1029" spans="1:21" x14ac:dyDescent="0.3">
      <c r="A1029">
        <v>11028</v>
      </c>
      <c r="B1029" t="s">
        <v>1047</v>
      </c>
      <c r="C1029">
        <v>38</v>
      </c>
      <c r="D1029" t="s">
        <v>1521</v>
      </c>
      <c r="E1029" t="s">
        <v>1522</v>
      </c>
      <c r="F1029" t="str" cm="1">
        <f t="array" ref="F1029">_xlfn.IFS(
E1029="Delhi","Delhi",
E1029="Ahmedabad","Gujarat",
OR(E1029="Mumbai",E1029="Pune"),"Maharashtra",
E1029="Chennai","Tamil Nadu",
E1029="Hyderabad","Telangana",
E1029="Kolkata","West Bengal",
E1029="Bengaluru","Karnataka"
)</f>
        <v>Maharashtra</v>
      </c>
      <c r="G1029" t="s">
        <v>1533</v>
      </c>
      <c r="H1029" t="s">
        <v>1538</v>
      </c>
      <c r="I1029" t="s">
        <v>1553</v>
      </c>
      <c r="J1029" t="s">
        <v>1554</v>
      </c>
      <c r="K1029">
        <v>103705</v>
      </c>
      <c r="L1029">
        <v>2</v>
      </c>
      <c r="M1029">
        <v>6</v>
      </c>
      <c r="N1029">
        <v>12</v>
      </c>
      <c r="O1029" s="2">
        <v>42342</v>
      </c>
      <c r="P1029">
        <v>3</v>
      </c>
      <c r="Q1029">
        <v>4</v>
      </c>
      <c r="R1029" t="s">
        <v>1557</v>
      </c>
      <c r="S1029" t="s">
        <v>1557</v>
      </c>
      <c r="T1029">
        <v>3</v>
      </c>
      <c r="U1029">
        <v>4</v>
      </c>
    </row>
    <row r="1030" spans="1:21" x14ac:dyDescent="0.3">
      <c r="A1030">
        <v>11029</v>
      </c>
      <c r="B1030" t="s">
        <v>1048</v>
      </c>
      <c r="C1030">
        <v>52</v>
      </c>
      <c r="D1030" t="s">
        <v>1520</v>
      </c>
      <c r="E1030" t="s">
        <v>1527</v>
      </c>
      <c r="F1030" t="str" cm="1">
        <f t="array" ref="F1030">_xlfn.IFS(
E1030="Delhi","Delhi",
E1030="Ahmedabad","Gujarat",
OR(E1030="Mumbai",E1030="Pune"),"Maharashtra",
E1030="Chennai","Tamil Nadu",
E1030="Hyderabad","Telangana",
E1030="Kolkata","West Bengal",
E1030="Bengaluru","Karnataka"
)</f>
        <v>Karnataka</v>
      </c>
      <c r="G1030" t="s">
        <v>1532</v>
      </c>
      <c r="H1030" t="s">
        <v>1537</v>
      </c>
      <c r="I1030" t="s">
        <v>1553</v>
      </c>
      <c r="J1030" t="s">
        <v>1554</v>
      </c>
      <c r="K1030">
        <v>78624</v>
      </c>
      <c r="L1030">
        <v>3</v>
      </c>
      <c r="M1030">
        <v>3</v>
      </c>
      <c r="N1030">
        <v>11</v>
      </c>
      <c r="O1030" s="2">
        <v>40953</v>
      </c>
      <c r="P1030">
        <v>3</v>
      </c>
      <c r="Q1030">
        <v>4</v>
      </c>
      <c r="R1030" t="s">
        <v>1558</v>
      </c>
      <c r="S1030" t="s">
        <v>1558</v>
      </c>
      <c r="T1030">
        <v>3</v>
      </c>
      <c r="U1030">
        <v>4</v>
      </c>
    </row>
    <row r="1031" spans="1:21" x14ac:dyDescent="0.3">
      <c r="A1031">
        <v>11030</v>
      </c>
      <c r="B1031" t="s">
        <v>1049</v>
      </c>
      <c r="C1031">
        <v>43</v>
      </c>
      <c r="D1031" t="s">
        <v>1520</v>
      </c>
      <c r="E1031" t="s">
        <v>1524</v>
      </c>
      <c r="F1031" t="str" cm="1">
        <f t="array" ref="F1031">_xlfn.IFS(
E1031="Delhi","Delhi",
E1031="Ahmedabad","Gujarat",
OR(E1031="Mumbai",E1031="Pune"),"Maharashtra",
E1031="Chennai","Tamil Nadu",
E1031="Hyderabad","Telangana",
E1031="Kolkata","West Bengal",
E1031="Bengaluru","Karnataka"
)</f>
        <v>Telangana</v>
      </c>
      <c r="G1031" t="s">
        <v>1531</v>
      </c>
      <c r="H1031" t="s">
        <v>1542</v>
      </c>
      <c r="I1031" t="s">
        <v>1553</v>
      </c>
      <c r="J1031" t="s">
        <v>1556</v>
      </c>
      <c r="K1031">
        <v>162524</v>
      </c>
      <c r="L1031">
        <v>3</v>
      </c>
      <c r="M1031">
        <v>7</v>
      </c>
      <c r="N1031">
        <v>9</v>
      </c>
      <c r="O1031" s="2">
        <v>44800</v>
      </c>
      <c r="P1031">
        <v>1</v>
      </c>
      <c r="Q1031">
        <v>3</v>
      </c>
      <c r="R1031" t="s">
        <v>1557</v>
      </c>
      <c r="S1031" t="s">
        <v>1557</v>
      </c>
      <c r="T1031">
        <v>2</v>
      </c>
      <c r="U1031">
        <v>1</v>
      </c>
    </row>
    <row r="1032" spans="1:21" x14ac:dyDescent="0.3">
      <c r="A1032">
        <v>11031</v>
      </c>
      <c r="B1032" t="s">
        <v>1050</v>
      </c>
      <c r="C1032">
        <v>24</v>
      </c>
      <c r="D1032" t="s">
        <v>1521</v>
      </c>
      <c r="E1032" t="s">
        <v>1524</v>
      </c>
      <c r="F1032" t="str" cm="1">
        <f t="array" ref="F1032">_xlfn.IFS(
E1032="Delhi","Delhi",
E1032="Ahmedabad","Gujarat",
OR(E1032="Mumbai",E1032="Pune"),"Maharashtra",
E1032="Chennai","Tamil Nadu",
E1032="Hyderabad","Telangana",
E1032="Kolkata","West Bengal",
E1032="Bengaluru","Karnataka"
)</f>
        <v>Telangana</v>
      </c>
      <c r="G1032" t="s">
        <v>1530</v>
      </c>
      <c r="H1032" t="s">
        <v>1535</v>
      </c>
      <c r="I1032" t="s">
        <v>1551</v>
      </c>
      <c r="J1032" t="s">
        <v>1555</v>
      </c>
      <c r="K1032">
        <v>179275</v>
      </c>
      <c r="L1032">
        <v>4</v>
      </c>
      <c r="M1032">
        <v>3</v>
      </c>
      <c r="N1032">
        <v>6</v>
      </c>
      <c r="O1032" s="2">
        <v>41927</v>
      </c>
      <c r="P1032">
        <v>1</v>
      </c>
      <c r="Q1032">
        <v>5</v>
      </c>
      <c r="R1032" t="s">
        <v>1558</v>
      </c>
      <c r="S1032" t="s">
        <v>1557</v>
      </c>
      <c r="T1032">
        <v>6</v>
      </c>
      <c r="U1032">
        <v>3</v>
      </c>
    </row>
    <row r="1033" spans="1:21" x14ac:dyDescent="0.3">
      <c r="A1033">
        <v>11032</v>
      </c>
      <c r="B1033" t="s">
        <v>1051</v>
      </c>
      <c r="C1033">
        <v>41</v>
      </c>
      <c r="D1033" t="s">
        <v>1520</v>
      </c>
      <c r="E1033" t="s">
        <v>1522</v>
      </c>
      <c r="F1033" t="str" cm="1">
        <f t="array" ref="F1033">_xlfn.IFS(
E1033="Delhi","Delhi",
E1033="Ahmedabad","Gujarat",
OR(E1033="Mumbai",E1033="Pune"),"Maharashtra",
E1033="Chennai","Tamil Nadu",
E1033="Hyderabad","Telangana",
E1033="Kolkata","West Bengal",
E1033="Bengaluru","Karnataka"
)</f>
        <v>Maharashtra</v>
      </c>
      <c r="G1033" t="s">
        <v>1532</v>
      </c>
      <c r="H1033" t="s">
        <v>1549</v>
      </c>
      <c r="I1033" t="s">
        <v>1552</v>
      </c>
      <c r="J1033" t="s">
        <v>1555</v>
      </c>
      <c r="K1033">
        <v>42243</v>
      </c>
      <c r="L1033">
        <v>4</v>
      </c>
      <c r="M1033">
        <v>10</v>
      </c>
      <c r="N1033">
        <v>12</v>
      </c>
      <c r="O1033" s="2">
        <v>41255</v>
      </c>
      <c r="P1033">
        <v>4</v>
      </c>
      <c r="Q1033">
        <v>4</v>
      </c>
      <c r="R1033" t="s">
        <v>1557</v>
      </c>
      <c r="S1033" t="s">
        <v>1558</v>
      </c>
      <c r="T1033">
        <v>6</v>
      </c>
      <c r="U1033">
        <v>4</v>
      </c>
    </row>
    <row r="1034" spans="1:21" x14ac:dyDescent="0.3">
      <c r="A1034">
        <v>11033</v>
      </c>
      <c r="B1034" t="s">
        <v>1052</v>
      </c>
      <c r="C1034">
        <v>25</v>
      </c>
      <c r="D1034" t="s">
        <v>1520</v>
      </c>
      <c r="E1034" t="s">
        <v>1524</v>
      </c>
      <c r="F1034" t="str" cm="1">
        <f t="array" ref="F1034">_xlfn.IFS(
E1034="Delhi","Delhi",
E1034="Ahmedabad","Gujarat",
OR(E1034="Mumbai",E1034="Pune"),"Maharashtra",
E1034="Chennai","Tamil Nadu",
E1034="Hyderabad","Telangana",
E1034="Kolkata","West Bengal",
E1034="Bengaluru","Karnataka"
)</f>
        <v>Telangana</v>
      </c>
      <c r="G1034" t="s">
        <v>1531</v>
      </c>
      <c r="H1034" t="s">
        <v>1541</v>
      </c>
      <c r="I1034" t="s">
        <v>1550</v>
      </c>
      <c r="J1034" t="s">
        <v>1556</v>
      </c>
      <c r="K1034">
        <v>146437</v>
      </c>
      <c r="L1034">
        <v>3</v>
      </c>
      <c r="M1034">
        <v>7</v>
      </c>
      <c r="N1034">
        <v>7</v>
      </c>
      <c r="O1034" s="2">
        <v>44305</v>
      </c>
      <c r="P1034">
        <v>1</v>
      </c>
      <c r="Q1034">
        <v>2</v>
      </c>
      <c r="R1034" t="s">
        <v>1558</v>
      </c>
      <c r="S1034" t="s">
        <v>1558</v>
      </c>
      <c r="T1034">
        <v>1</v>
      </c>
      <c r="U1034">
        <v>4</v>
      </c>
    </row>
    <row r="1035" spans="1:21" x14ac:dyDescent="0.3">
      <c r="A1035">
        <v>11034</v>
      </c>
      <c r="B1035" t="s">
        <v>1053</v>
      </c>
      <c r="C1035">
        <v>52</v>
      </c>
      <c r="D1035" t="s">
        <v>1521</v>
      </c>
      <c r="E1035" t="s">
        <v>1525</v>
      </c>
      <c r="F1035" t="str" cm="1">
        <f t="array" ref="F1035">_xlfn.IFS(
E1035="Delhi","Delhi",
E1035="Ahmedabad","Gujarat",
OR(E1035="Mumbai",E1035="Pune"),"Maharashtra",
E1035="Chennai","Tamil Nadu",
E1035="Hyderabad","Telangana",
E1035="Kolkata","West Bengal",
E1035="Bengaluru","Karnataka"
)</f>
        <v>West Bengal</v>
      </c>
      <c r="G1035" t="s">
        <v>1533</v>
      </c>
      <c r="H1035" t="s">
        <v>1545</v>
      </c>
      <c r="I1035" t="s">
        <v>1551</v>
      </c>
      <c r="J1035" t="s">
        <v>1554</v>
      </c>
      <c r="K1035">
        <v>174688</v>
      </c>
      <c r="L1035">
        <v>4</v>
      </c>
      <c r="M1035">
        <v>8</v>
      </c>
      <c r="N1035">
        <v>11</v>
      </c>
      <c r="O1035" s="2">
        <v>42820</v>
      </c>
      <c r="P1035">
        <v>3</v>
      </c>
      <c r="Q1035">
        <v>5</v>
      </c>
      <c r="R1035" t="s">
        <v>1558</v>
      </c>
      <c r="S1035" t="s">
        <v>1558</v>
      </c>
      <c r="T1035">
        <v>4</v>
      </c>
      <c r="U1035">
        <v>1</v>
      </c>
    </row>
    <row r="1036" spans="1:21" x14ac:dyDescent="0.3">
      <c r="A1036">
        <v>11035</v>
      </c>
      <c r="B1036" t="s">
        <v>1054</v>
      </c>
      <c r="C1036">
        <v>21</v>
      </c>
      <c r="D1036" t="s">
        <v>1520</v>
      </c>
      <c r="E1036" t="s">
        <v>1529</v>
      </c>
      <c r="F1036" t="str" cm="1">
        <f t="array" ref="F1036">_xlfn.IFS(
E1036="Delhi","Delhi",
E1036="Ahmedabad","Gujarat",
OR(E1036="Mumbai",E1036="Pune"),"Maharashtra",
E1036="Chennai","Tamil Nadu",
E1036="Hyderabad","Telangana",
E1036="Kolkata","West Bengal",
E1036="Bengaluru","Karnataka"
)</f>
        <v>Gujarat</v>
      </c>
      <c r="G1036" t="s">
        <v>1532</v>
      </c>
      <c r="H1036" t="s">
        <v>1537</v>
      </c>
      <c r="I1036" t="s">
        <v>1551</v>
      </c>
      <c r="J1036" t="s">
        <v>1554</v>
      </c>
      <c r="K1036">
        <v>94235</v>
      </c>
      <c r="L1036">
        <v>0</v>
      </c>
      <c r="M1036">
        <v>1</v>
      </c>
      <c r="N1036">
        <v>3</v>
      </c>
      <c r="O1036" s="2">
        <v>42052</v>
      </c>
      <c r="P1036">
        <v>4</v>
      </c>
      <c r="Q1036">
        <v>1</v>
      </c>
      <c r="R1036" t="s">
        <v>1557</v>
      </c>
      <c r="S1036" t="s">
        <v>1558</v>
      </c>
      <c r="T1036">
        <v>6</v>
      </c>
      <c r="U1036">
        <v>2</v>
      </c>
    </row>
    <row r="1037" spans="1:21" x14ac:dyDescent="0.3">
      <c r="A1037">
        <v>11036</v>
      </c>
      <c r="B1037" t="s">
        <v>1055</v>
      </c>
      <c r="C1037">
        <v>37</v>
      </c>
      <c r="D1037" t="s">
        <v>1520</v>
      </c>
      <c r="E1037" t="s">
        <v>1529</v>
      </c>
      <c r="F1037" t="str" cm="1">
        <f t="array" ref="F1037">_xlfn.IFS(
E1037="Delhi","Delhi",
E1037="Ahmedabad","Gujarat",
OR(E1037="Mumbai",E1037="Pune"),"Maharashtra",
E1037="Chennai","Tamil Nadu",
E1037="Hyderabad","Telangana",
E1037="Kolkata","West Bengal",
E1037="Bengaluru","Karnataka"
)</f>
        <v>Gujarat</v>
      </c>
      <c r="G1037" t="s">
        <v>1530</v>
      </c>
      <c r="H1037" t="s">
        <v>1543</v>
      </c>
      <c r="I1037" t="s">
        <v>1551</v>
      </c>
      <c r="J1037" t="s">
        <v>1554</v>
      </c>
      <c r="K1037">
        <v>168064</v>
      </c>
      <c r="L1037">
        <v>0</v>
      </c>
      <c r="M1037">
        <v>2</v>
      </c>
      <c r="N1037">
        <v>5</v>
      </c>
      <c r="O1037" s="2">
        <v>43934</v>
      </c>
      <c r="P1037">
        <v>4</v>
      </c>
      <c r="Q1037">
        <v>1</v>
      </c>
      <c r="R1037" t="s">
        <v>1558</v>
      </c>
      <c r="S1037" t="s">
        <v>1558</v>
      </c>
      <c r="T1037">
        <v>5</v>
      </c>
      <c r="U1037">
        <v>3</v>
      </c>
    </row>
    <row r="1038" spans="1:21" x14ac:dyDescent="0.3">
      <c r="A1038">
        <v>11037</v>
      </c>
      <c r="B1038" t="s">
        <v>1056</v>
      </c>
      <c r="C1038">
        <v>25</v>
      </c>
      <c r="D1038" t="s">
        <v>1521</v>
      </c>
      <c r="E1038" t="s">
        <v>1523</v>
      </c>
      <c r="F1038" t="str" cm="1">
        <f t="array" ref="F1038">_xlfn.IFS(
E1038="Delhi","Delhi",
E1038="Ahmedabad","Gujarat",
OR(E1038="Mumbai",E1038="Pune"),"Maharashtra",
E1038="Chennai","Tamil Nadu",
E1038="Hyderabad","Telangana",
E1038="Kolkata","West Bengal",
E1038="Bengaluru","Karnataka"
)</f>
        <v>Tamil Nadu</v>
      </c>
      <c r="G1038" t="s">
        <v>1532</v>
      </c>
      <c r="H1038" t="s">
        <v>1549</v>
      </c>
      <c r="I1038" t="s">
        <v>1551</v>
      </c>
      <c r="J1038" t="s">
        <v>1555</v>
      </c>
      <c r="K1038">
        <v>93166</v>
      </c>
      <c r="L1038">
        <v>3</v>
      </c>
      <c r="M1038">
        <v>4</v>
      </c>
      <c r="N1038">
        <v>7</v>
      </c>
      <c r="O1038" s="2">
        <v>42041</v>
      </c>
      <c r="P1038">
        <v>3</v>
      </c>
      <c r="Q1038">
        <v>4</v>
      </c>
      <c r="R1038" t="s">
        <v>1557</v>
      </c>
      <c r="S1038" t="s">
        <v>1557</v>
      </c>
      <c r="T1038">
        <v>0</v>
      </c>
      <c r="U1038">
        <v>2</v>
      </c>
    </row>
    <row r="1039" spans="1:21" x14ac:dyDescent="0.3">
      <c r="A1039">
        <v>11038</v>
      </c>
      <c r="B1039" t="s">
        <v>1057</v>
      </c>
      <c r="C1039">
        <v>37</v>
      </c>
      <c r="D1039" t="s">
        <v>1520</v>
      </c>
      <c r="E1039" t="s">
        <v>1528</v>
      </c>
      <c r="F1039" t="str" cm="1">
        <f t="array" ref="F1039">_xlfn.IFS(
E1039="Delhi","Delhi",
E1039="Ahmedabad","Gujarat",
OR(E1039="Mumbai",E1039="Pune"),"Maharashtra",
E1039="Chennai","Tamil Nadu",
E1039="Hyderabad","Telangana",
E1039="Kolkata","West Bengal",
E1039="Bengaluru","Karnataka"
)</f>
        <v>Delhi</v>
      </c>
      <c r="G1039" t="s">
        <v>1530</v>
      </c>
      <c r="H1039" t="s">
        <v>1535</v>
      </c>
      <c r="I1039" t="s">
        <v>1551</v>
      </c>
      <c r="J1039" t="s">
        <v>1556</v>
      </c>
      <c r="K1039">
        <v>134782</v>
      </c>
      <c r="L1039">
        <v>4</v>
      </c>
      <c r="M1039">
        <v>15</v>
      </c>
      <c r="N1039">
        <v>19</v>
      </c>
      <c r="O1039" s="2">
        <v>44786</v>
      </c>
      <c r="P1039">
        <v>1</v>
      </c>
      <c r="Q1039">
        <v>3</v>
      </c>
      <c r="R1039" t="s">
        <v>1558</v>
      </c>
      <c r="S1039" t="s">
        <v>1558</v>
      </c>
      <c r="T1039">
        <v>4</v>
      </c>
      <c r="U1039">
        <v>4</v>
      </c>
    </row>
    <row r="1040" spans="1:21" x14ac:dyDescent="0.3">
      <c r="A1040">
        <v>11039</v>
      </c>
      <c r="B1040" t="s">
        <v>1058</v>
      </c>
      <c r="C1040">
        <v>26</v>
      </c>
      <c r="D1040" t="s">
        <v>1520</v>
      </c>
      <c r="E1040" t="s">
        <v>1528</v>
      </c>
      <c r="F1040" t="str" cm="1">
        <f t="array" ref="F1040">_xlfn.IFS(
E1040="Delhi","Delhi",
E1040="Ahmedabad","Gujarat",
OR(E1040="Mumbai",E1040="Pune"),"Maharashtra",
E1040="Chennai","Tamil Nadu",
E1040="Hyderabad","Telangana",
E1040="Kolkata","West Bengal",
E1040="Bengaluru","Karnataka"
)</f>
        <v>Delhi</v>
      </c>
      <c r="G1040" t="s">
        <v>1530</v>
      </c>
      <c r="H1040" t="s">
        <v>1543</v>
      </c>
      <c r="I1040" t="s">
        <v>1553</v>
      </c>
      <c r="J1040" t="s">
        <v>1555</v>
      </c>
      <c r="K1040">
        <v>158928</v>
      </c>
      <c r="L1040">
        <v>3</v>
      </c>
      <c r="M1040">
        <v>7</v>
      </c>
      <c r="N1040">
        <v>8</v>
      </c>
      <c r="O1040" s="2">
        <v>42263</v>
      </c>
      <c r="P1040">
        <v>4</v>
      </c>
      <c r="Q1040">
        <v>1</v>
      </c>
      <c r="R1040" t="s">
        <v>1558</v>
      </c>
      <c r="S1040" t="s">
        <v>1558</v>
      </c>
      <c r="T1040">
        <v>2</v>
      </c>
      <c r="U1040">
        <v>1</v>
      </c>
    </row>
    <row r="1041" spans="1:21" x14ac:dyDescent="0.3">
      <c r="A1041">
        <v>11040</v>
      </c>
      <c r="B1041" t="s">
        <v>1059</v>
      </c>
      <c r="C1041">
        <v>35</v>
      </c>
      <c r="D1041" t="s">
        <v>1520</v>
      </c>
      <c r="E1041" t="s">
        <v>1527</v>
      </c>
      <c r="F1041" t="str" cm="1">
        <f t="array" ref="F1041">_xlfn.IFS(
E1041="Delhi","Delhi",
E1041="Ahmedabad","Gujarat",
OR(E1041="Mumbai",E1041="Pune"),"Maharashtra",
E1041="Chennai","Tamil Nadu",
E1041="Hyderabad","Telangana",
E1041="Kolkata","West Bengal",
E1041="Bengaluru","Karnataka"
)</f>
        <v>Karnataka</v>
      </c>
      <c r="G1041" t="s">
        <v>1532</v>
      </c>
      <c r="H1041" t="s">
        <v>1537</v>
      </c>
      <c r="I1041" t="s">
        <v>1551</v>
      </c>
      <c r="J1041" t="s">
        <v>1556</v>
      </c>
      <c r="K1041">
        <v>92803</v>
      </c>
      <c r="L1041">
        <v>2</v>
      </c>
      <c r="M1041">
        <v>2</v>
      </c>
      <c r="N1041">
        <v>8</v>
      </c>
      <c r="O1041" s="2">
        <v>41830</v>
      </c>
      <c r="P1041">
        <v>2</v>
      </c>
      <c r="Q1041">
        <v>3</v>
      </c>
      <c r="R1041" t="s">
        <v>1558</v>
      </c>
      <c r="S1041" t="s">
        <v>1557</v>
      </c>
      <c r="T1041">
        <v>5</v>
      </c>
      <c r="U1041">
        <v>4</v>
      </c>
    </row>
    <row r="1042" spans="1:21" x14ac:dyDescent="0.3">
      <c r="A1042">
        <v>11041</v>
      </c>
      <c r="B1042" t="s">
        <v>1060</v>
      </c>
      <c r="C1042">
        <v>50</v>
      </c>
      <c r="D1042" t="s">
        <v>1521</v>
      </c>
      <c r="E1042" t="s">
        <v>1525</v>
      </c>
      <c r="F1042" t="str" cm="1">
        <f t="array" ref="F1042">_xlfn.IFS(
E1042="Delhi","Delhi",
E1042="Ahmedabad","Gujarat",
OR(E1042="Mumbai",E1042="Pune"),"Maharashtra",
E1042="Chennai","Tamil Nadu",
E1042="Hyderabad","Telangana",
E1042="Kolkata","West Bengal",
E1042="Bengaluru","Karnataka"
)</f>
        <v>West Bengal</v>
      </c>
      <c r="G1042" t="s">
        <v>1533</v>
      </c>
      <c r="H1042" t="s">
        <v>1545</v>
      </c>
      <c r="I1042" t="s">
        <v>1553</v>
      </c>
      <c r="J1042" t="s">
        <v>1555</v>
      </c>
      <c r="K1042">
        <v>72638</v>
      </c>
      <c r="L1042">
        <v>1</v>
      </c>
      <c r="M1042">
        <v>9</v>
      </c>
      <c r="N1042">
        <v>9</v>
      </c>
      <c r="O1042" s="2">
        <v>44363</v>
      </c>
      <c r="P1042">
        <v>3</v>
      </c>
      <c r="Q1042">
        <v>5</v>
      </c>
      <c r="R1042" t="s">
        <v>1558</v>
      </c>
      <c r="S1042" t="s">
        <v>1558</v>
      </c>
      <c r="T1042">
        <v>3</v>
      </c>
      <c r="U1042">
        <v>1</v>
      </c>
    </row>
    <row r="1043" spans="1:21" x14ac:dyDescent="0.3">
      <c r="A1043">
        <v>11042</v>
      </c>
      <c r="B1043" t="s">
        <v>1061</v>
      </c>
      <c r="C1043">
        <v>53</v>
      </c>
      <c r="D1043" t="s">
        <v>1521</v>
      </c>
      <c r="E1043" t="s">
        <v>1525</v>
      </c>
      <c r="F1043" t="str" cm="1">
        <f t="array" ref="F1043">_xlfn.IFS(
E1043="Delhi","Delhi",
E1043="Ahmedabad","Gujarat",
OR(E1043="Mumbai",E1043="Pune"),"Maharashtra",
E1043="Chennai","Tamil Nadu",
E1043="Hyderabad","Telangana",
E1043="Kolkata","West Bengal",
E1043="Bengaluru","Karnataka"
)</f>
        <v>West Bengal</v>
      </c>
      <c r="G1043" t="s">
        <v>1533</v>
      </c>
      <c r="H1043" t="s">
        <v>1546</v>
      </c>
      <c r="I1043" t="s">
        <v>1551</v>
      </c>
      <c r="J1043" t="s">
        <v>1554</v>
      </c>
      <c r="K1043">
        <v>64764</v>
      </c>
      <c r="L1043">
        <v>2</v>
      </c>
      <c r="M1043">
        <v>2</v>
      </c>
      <c r="N1043">
        <v>9</v>
      </c>
      <c r="O1043" s="2">
        <v>41004</v>
      </c>
      <c r="P1043">
        <v>2</v>
      </c>
      <c r="Q1043">
        <v>4</v>
      </c>
      <c r="R1043" t="s">
        <v>1557</v>
      </c>
      <c r="S1043" t="s">
        <v>1558</v>
      </c>
      <c r="T1043">
        <v>2</v>
      </c>
      <c r="U1043">
        <v>2</v>
      </c>
    </row>
    <row r="1044" spans="1:21" x14ac:dyDescent="0.3">
      <c r="A1044">
        <v>11043</v>
      </c>
      <c r="B1044" t="s">
        <v>1062</v>
      </c>
      <c r="C1044">
        <v>57</v>
      </c>
      <c r="D1044" t="s">
        <v>1520</v>
      </c>
      <c r="E1044" t="s">
        <v>1522</v>
      </c>
      <c r="F1044" t="str" cm="1">
        <f t="array" ref="F1044">_xlfn.IFS(
E1044="Delhi","Delhi",
E1044="Ahmedabad","Gujarat",
OR(E1044="Mumbai",E1044="Pune"),"Maharashtra",
E1044="Chennai","Tamil Nadu",
E1044="Hyderabad","Telangana",
E1044="Kolkata","West Bengal",
E1044="Bengaluru","Karnataka"
)</f>
        <v>Maharashtra</v>
      </c>
      <c r="G1044" t="s">
        <v>1530</v>
      </c>
      <c r="H1044" t="s">
        <v>1543</v>
      </c>
      <c r="I1044" t="s">
        <v>1553</v>
      </c>
      <c r="J1044" t="s">
        <v>1554</v>
      </c>
      <c r="K1044">
        <v>94708</v>
      </c>
      <c r="L1044">
        <v>2</v>
      </c>
      <c r="M1044">
        <v>17</v>
      </c>
      <c r="N1044">
        <v>23</v>
      </c>
      <c r="O1044" s="2">
        <v>45272</v>
      </c>
      <c r="P1044">
        <v>4</v>
      </c>
      <c r="Q1044">
        <v>4</v>
      </c>
      <c r="R1044" t="s">
        <v>1558</v>
      </c>
      <c r="S1044" t="s">
        <v>1558</v>
      </c>
      <c r="T1044">
        <v>1</v>
      </c>
      <c r="U1044">
        <v>4</v>
      </c>
    </row>
    <row r="1045" spans="1:21" x14ac:dyDescent="0.3">
      <c r="A1045">
        <v>11044</v>
      </c>
      <c r="B1045" t="s">
        <v>1063</v>
      </c>
      <c r="C1045">
        <v>25</v>
      </c>
      <c r="D1045" t="s">
        <v>1521</v>
      </c>
      <c r="E1045" t="s">
        <v>1526</v>
      </c>
      <c r="F1045" t="str" cm="1">
        <f t="array" ref="F1045">_xlfn.IFS(
E1045="Delhi","Delhi",
E1045="Ahmedabad","Gujarat",
OR(E1045="Mumbai",E1045="Pune"),"Maharashtra",
E1045="Chennai","Tamil Nadu",
E1045="Hyderabad","Telangana",
E1045="Kolkata","West Bengal",
E1045="Bengaluru","Karnataka"
)</f>
        <v>Maharashtra</v>
      </c>
      <c r="G1045" t="s">
        <v>1532</v>
      </c>
      <c r="H1045" t="s">
        <v>1548</v>
      </c>
      <c r="I1045" t="s">
        <v>1551</v>
      </c>
      <c r="J1045" t="s">
        <v>1556</v>
      </c>
      <c r="K1045">
        <v>30781</v>
      </c>
      <c r="L1045">
        <v>4</v>
      </c>
      <c r="M1045">
        <v>1</v>
      </c>
      <c r="N1045">
        <v>2</v>
      </c>
      <c r="O1045" s="2">
        <v>43365</v>
      </c>
      <c r="P1045">
        <v>2</v>
      </c>
      <c r="Q1045">
        <v>2</v>
      </c>
      <c r="R1045" t="s">
        <v>1557</v>
      </c>
      <c r="S1045" t="s">
        <v>1558</v>
      </c>
      <c r="T1045">
        <v>5</v>
      </c>
      <c r="U1045">
        <v>4</v>
      </c>
    </row>
    <row r="1046" spans="1:21" x14ac:dyDescent="0.3">
      <c r="A1046">
        <v>11045</v>
      </c>
      <c r="B1046" t="s">
        <v>1064</v>
      </c>
      <c r="C1046">
        <v>34</v>
      </c>
      <c r="D1046" t="s">
        <v>1521</v>
      </c>
      <c r="E1046" t="s">
        <v>1524</v>
      </c>
      <c r="F1046" t="str" cm="1">
        <f t="array" ref="F1046">_xlfn.IFS(
E1046="Delhi","Delhi",
E1046="Ahmedabad","Gujarat",
OR(E1046="Mumbai",E1046="Pune"),"Maharashtra",
E1046="Chennai","Tamil Nadu",
E1046="Hyderabad","Telangana",
E1046="Kolkata","West Bengal",
E1046="Bengaluru","Karnataka"
)</f>
        <v>Telangana</v>
      </c>
      <c r="G1046" t="s">
        <v>1530</v>
      </c>
      <c r="H1046" t="s">
        <v>1535</v>
      </c>
      <c r="I1046" t="s">
        <v>1552</v>
      </c>
      <c r="J1046" t="s">
        <v>1555</v>
      </c>
      <c r="K1046">
        <v>131858</v>
      </c>
      <c r="L1046">
        <v>4</v>
      </c>
      <c r="M1046">
        <v>0</v>
      </c>
      <c r="N1046">
        <v>5</v>
      </c>
      <c r="O1046" s="2">
        <v>42437</v>
      </c>
      <c r="P1046">
        <v>1</v>
      </c>
      <c r="Q1046">
        <v>4</v>
      </c>
      <c r="R1046" t="s">
        <v>1558</v>
      </c>
      <c r="S1046" t="s">
        <v>1557</v>
      </c>
      <c r="T1046">
        <v>2</v>
      </c>
      <c r="U1046">
        <v>1</v>
      </c>
    </row>
    <row r="1047" spans="1:21" x14ac:dyDescent="0.3">
      <c r="A1047">
        <v>11046</v>
      </c>
      <c r="B1047" t="s">
        <v>1065</v>
      </c>
      <c r="C1047">
        <v>38</v>
      </c>
      <c r="D1047" t="s">
        <v>1521</v>
      </c>
      <c r="E1047" t="s">
        <v>1522</v>
      </c>
      <c r="F1047" t="str" cm="1">
        <f t="array" ref="F1047">_xlfn.IFS(
E1047="Delhi","Delhi",
E1047="Ahmedabad","Gujarat",
OR(E1047="Mumbai",E1047="Pune"),"Maharashtra",
E1047="Chennai","Tamil Nadu",
E1047="Hyderabad","Telangana",
E1047="Kolkata","West Bengal",
E1047="Bengaluru","Karnataka"
)</f>
        <v>Maharashtra</v>
      </c>
      <c r="G1047" t="s">
        <v>1531</v>
      </c>
      <c r="H1047" t="s">
        <v>1536</v>
      </c>
      <c r="I1047" t="s">
        <v>1551</v>
      </c>
      <c r="J1047" t="s">
        <v>1555</v>
      </c>
      <c r="K1047">
        <v>154916</v>
      </c>
      <c r="L1047">
        <v>2</v>
      </c>
      <c r="M1047">
        <v>4</v>
      </c>
      <c r="N1047">
        <v>8</v>
      </c>
      <c r="O1047" s="2">
        <v>41929</v>
      </c>
      <c r="P1047">
        <v>3</v>
      </c>
      <c r="Q1047">
        <v>1</v>
      </c>
      <c r="R1047" t="s">
        <v>1558</v>
      </c>
      <c r="S1047" t="s">
        <v>1558</v>
      </c>
      <c r="T1047">
        <v>6</v>
      </c>
      <c r="U1047">
        <v>4</v>
      </c>
    </row>
    <row r="1048" spans="1:21" x14ac:dyDescent="0.3">
      <c r="A1048">
        <v>11047</v>
      </c>
      <c r="B1048" t="s">
        <v>1066</v>
      </c>
      <c r="C1048">
        <v>51</v>
      </c>
      <c r="D1048" t="s">
        <v>1521</v>
      </c>
      <c r="E1048" t="s">
        <v>1522</v>
      </c>
      <c r="F1048" t="str" cm="1">
        <f t="array" ref="F1048">_xlfn.IFS(
E1048="Delhi","Delhi",
E1048="Ahmedabad","Gujarat",
OR(E1048="Mumbai",E1048="Pune"),"Maharashtra",
E1048="Chennai","Tamil Nadu",
E1048="Hyderabad","Telangana",
E1048="Kolkata","West Bengal",
E1048="Bengaluru","Karnataka"
)</f>
        <v>Maharashtra</v>
      </c>
      <c r="G1048" t="s">
        <v>1534</v>
      </c>
      <c r="H1048" t="s">
        <v>1540</v>
      </c>
      <c r="I1048" t="s">
        <v>1550</v>
      </c>
      <c r="J1048" t="s">
        <v>1556</v>
      </c>
      <c r="K1048">
        <v>42126</v>
      </c>
      <c r="L1048">
        <v>3</v>
      </c>
      <c r="M1048">
        <v>24</v>
      </c>
      <c r="N1048">
        <v>32</v>
      </c>
      <c r="O1048" s="2">
        <v>41947</v>
      </c>
      <c r="P1048">
        <v>2</v>
      </c>
      <c r="Q1048">
        <v>1</v>
      </c>
      <c r="R1048" t="s">
        <v>1558</v>
      </c>
      <c r="S1048" t="s">
        <v>1558</v>
      </c>
      <c r="T1048">
        <v>2</v>
      </c>
      <c r="U1048">
        <v>1</v>
      </c>
    </row>
    <row r="1049" spans="1:21" x14ac:dyDescent="0.3">
      <c r="A1049">
        <v>11048</v>
      </c>
      <c r="B1049" t="s">
        <v>1067</v>
      </c>
      <c r="C1049">
        <v>47</v>
      </c>
      <c r="D1049" t="s">
        <v>1520</v>
      </c>
      <c r="E1049" t="s">
        <v>1525</v>
      </c>
      <c r="F1049" t="str" cm="1">
        <f t="array" ref="F1049">_xlfn.IFS(
E1049="Delhi","Delhi",
E1049="Ahmedabad","Gujarat",
OR(E1049="Mumbai",E1049="Pune"),"Maharashtra",
E1049="Chennai","Tamil Nadu",
E1049="Hyderabad","Telangana",
E1049="Kolkata","West Bengal",
E1049="Bengaluru","Karnataka"
)</f>
        <v>West Bengal</v>
      </c>
      <c r="G1049" t="s">
        <v>1534</v>
      </c>
      <c r="H1049" t="s">
        <v>1544</v>
      </c>
      <c r="I1049" t="s">
        <v>1551</v>
      </c>
      <c r="J1049" t="s">
        <v>1555</v>
      </c>
      <c r="K1049">
        <v>84368</v>
      </c>
      <c r="L1049">
        <v>4</v>
      </c>
      <c r="M1049">
        <v>10</v>
      </c>
      <c r="N1049">
        <v>12</v>
      </c>
      <c r="O1049" s="2">
        <v>44140</v>
      </c>
      <c r="P1049">
        <v>4</v>
      </c>
      <c r="Q1049">
        <v>5</v>
      </c>
      <c r="R1049" t="s">
        <v>1558</v>
      </c>
      <c r="S1049" t="s">
        <v>1558</v>
      </c>
      <c r="T1049">
        <v>4</v>
      </c>
      <c r="U1049">
        <v>4</v>
      </c>
    </row>
    <row r="1050" spans="1:21" x14ac:dyDescent="0.3">
      <c r="A1050">
        <v>11049</v>
      </c>
      <c r="B1050" t="s">
        <v>1068</v>
      </c>
      <c r="C1050">
        <v>45</v>
      </c>
      <c r="D1050" t="s">
        <v>1521</v>
      </c>
      <c r="E1050" t="s">
        <v>1522</v>
      </c>
      <c r="F1050" t="str" cm="1">
        <f t="array" ref="F1050">_xlfn.IFS(
E1050="Delhi","Delhi",
E1050="Ahmedabad","Gujarat",
OR(E1050="Mumbai",E1050="Pune"),"Maharashtra",
E1050="Chennai","Tamil Nadu",
E1050="Hyderabad","Telangana",
E1050="Kolkata","West Bengal",
E1050="Bengaluru","Karnataka"
)</f>
        <v>Maharashtra</v>
      </c>
      <c r="G1050" t="s">
        <v>1533</v>
      </c>
      <c r="H1050" t="s">
        <v>1538</v>
      </c>
      <c r="I1050" t="s">
        <v>1550</v>
      </c>
      <c r="J1050" t="s">
        <v>1554</v>
      </c>
      <c r="K1050">
        <v>48670</v>
      </c>
      <c r="L1050">
        <v>4</v>
      </c>
      <c r="M1050">
        <v>10</v>
      </c>
      <c r="N1050">
        <v>15</v>
      </c>
      <c r="O1050" s="2">
        <v>43048</v>
      </c>
      <c r="P1050">
        <v>2</v>
      </c>
      <c r="Q1050">
        <v>5</v>
      </c>
      <c r="R1050" t="s">
        <v>1558</v>
      </c>
      <c r="S1050" t="s">
        <v>1558</v>
      </c>
      <c r="T1050">
        <v>5</v>
      </c>
      <c r="U1050">
        <v>2</v>
      </c>
    </row>
    <row r="1051" spans="1:21" x14ac:dyDescent="0.3">
      <c r="A1051">
        <v>11050</v>
      </c>
      <c r="B1051" t="s">
        <v>1069</v>
      </c>
      <c r="C1051">
        <v>51</v>
      </c>
      <c r="D1051" t="s">
        <v>1521</v>
      </c>
      <c r="E1051" t="s">
        <v>1526</v>
      </c>
      <c r="F1051" t="str" cm="1">
        <f t="array" ref="F1051">_xlfn.IFS(
E1051="Delhi","Delhi",
E1051="Ahmedabad","Gujarat",
OR(E1051="Mumbai",E1051="Pune"),"Maharashtra",
E1051="Chennai","Tamil Nadu",
E1051="Hyderabad","Telangana",
E1051="Kolkata","West Bengal",
E1051="Bengaluru","Karnataka"
)</f>
        <v>Maharashtra</v>
      </c>
      <c r="G1051" t="s">
        <v>1530</v>
      </c>
      <c r="H1051" t="s">
        <v>1543</v>
      </c>
      <c r="I1051" t="s">
        <v>1553</v>
      </c>
      <c r="J1051" t="s">
        <v>1555</v>
      </c>
      <c r="K1051">
        <v>89591</v>
      </c>
      <c r="L1051">
        <v>0</v>
      </c>
      <c r="M1051">
        <v>22</v>
      </c>
      <c r="N1051">
        <v>28</v>
      </c>
      <c r="O1051" s="2">
        <v>41273</v>
      </c>
      <c r="P1051">
        <v>2</v>
      </c>
      <c r="Q1051">
        <v>5</v>
      </c>
      <c r="R1051" t="s">
        <v>1558</v>
      </c>
      <c r="S1051" t="s">
        <v>1557</v>
      </c>
      <c r="T1051">
        <v>4</v>
      </c>
      <c r="U1051">
        <v>4</v>
      </c>
    </row>
    <row r="1052" spans="1:21" x14ac:dyDescent="0.3">
      <c r="A1052">
        <v>11051</v>
      </c>
      <c r="B1052" t="s">
        <v>1070</v>
      </c>
      <c r="C1052">
        <v>41</v>
      </c>
      <c r="D1052" t="s">
        <v>1520</v>
      </c>
      <c r="E1052" t="s">
        <v>1523</v>
      </c>
      <c r="F1052" t="str" cm="1">
        <f t="array" ref="F1052">_xlfn.IFS(
E1052="Delhi","Delhi",
E1052="Ahmedabad","Gujarat",
OR(E1052="Mumbai",E1052="Pune"),"Maharashtra",
E1052="Chennai","Tamil Nadu",
E1052="Hyderabad","Telangana",
E1052="Kolkata","West Bengal",
E1052="Bengaluru","Karnataka"
)</f>
        <v>Tamil Nadu</v>
      </c>
      <c r="G1052" t="s">
        <v>1531</v>
      </c>
      <c r="H1052" t="s">
        <v>1536</v>
      </c>
      <c r="I1052" t="s">
        <v>1550</v>
      </c>
      <c r="J1052" t="s">
        <v>1556</v>
      </c>
      <c r="K1052">
        <v>132686</v>
      </c>
      <c r="L1052">
        <v>3</v>
      </c>
      <c r="M1052">
        <v>22</v>
      </c>
      <c r="N1052">
        <v>23</v>
      </c>
      <c r="O1052" s="2">
        <v>41728</v>
      </c>
      <c r="P1052">
        <v>1</v>
      </c>
      <c r="Q1052">
        <v>1</v>
      </c>
      <c r="R1052" t="s">
        <v>1558</v>
      </c>
      <c r="S1052" t="s">
        <v>1558</v>
      </c>
      <c r="T1052">
        <v>0</v>
      </c>
      <c r="U1052">
        <v>3</v>
      </c>
    </row>
    <row r="1053" spans="1:21" x14ac:dyDescent="0.3">
      <c r="A1053">
        <v>11052</v>
      </c>
      <c r="B1053" t="s">
        <v>1071</v>
      </c>
      <c r="C1053">
        <v>54</v>
      </c>
      <c r="D1053" t="s">
        <v>1521</v>
      </c>
      <c r="E1053" t="s">
        <v>1524</v>
      </c>
      <c r="F1053" t="str" cm="1">
        <f t="array" ref="F1053">_xlfn.IFS(
E1053="Delhi","Delhi",
E1053="Ahmedabad","Gujarat",
OR(E1053="Mumbai",E1053="Pune"),"Maharashtra",
E1053="Chennai","Tamil Nadu",
E1053="Hyderabad","Telangana",
E1053="Kolkata","West Bengal",
E1053="Bengaluru","Karnataka"
)</f>
        <v>Telangana</v>
      </c>
      <c r="G1053" t="s">
        <v>1531</v>
      </c>
      <c r="H1053" t="s">
        <v>1536</v>
      </c>
      <c r="I1053" t="s">
        <v>1553</v>
      </c>
      <c r="J1053" t="s">
        <v>1556</v>
      </c>
      <c r="K1053">
        <v>71904</v>
      </c>
      <c r="L1053">
        <v>3</v>
      </c>
      <c r="M1053">
        <v>1</v>
      </c>
      <c r="N1053">
        <v>5</v>
      </c>
      <c r="O1053" s="2">
        <v>43991</v>
      </c>
      <c r="P1053">
        <v>4</v>
      </c>
      <c r="Q1053">
        <v>1</v>
      </c>
      <c r="R1053" t="s">
        <v>1558</v>
      </c>
      <c r="S1053" t="s">
        <v>1558</v>
      </c>
      <c r="T1053">
        <v>2</v>
      </c>
      <c r="U1053">
        <v>4</v>
      </c>
    </row>
    <row r="1054" spans="1:21" x14ac:dyDescent="0.3">
      <c r="A1054">
        <v>11053</v>
      </c>
      <c r="B1054" t="s">
        <v>1072</v>
      </c>
      <c r="C1054">
        <v>21</v>
      </c>
      <c r="D1054" t="s">
        <v>1521</v>
      </c>
      <c r="E1054" t="s">
        <v>1522</v>
      </c>
      <c r="F1054" t="str" cm="1">
        <f t="array" ref="F1054">_xlfn.IFS(
E1054="Delhi","Delhi",
E1054="Ahmedabad","Gujarat",
OR(E1054="Mumbai",E1054="Pune"),"Maharashtra",
E1054="Chennai","Tamil Nadu",
E1054="Hyderabad","Telangana",
E1054="Kolkata","West Bengal",
E1054="Bengaluru","Karnataka"
)</f>
        <v>Maharashtra</v>
      </c>
      <c r="G1054" t="s">
        <v>1533</v>
      </c>
      <c r="H1054" t="s">
        <v>1545</v>
      </c>
      <c r="I1054" t="s">
        <v>1553</v>
      </c>
      <c r="J1054" t="s">
        <v>1556</v>
      </c>
      <c r="K1054">
        <v>107509</v>
      </c>
      <c r="L1054">
        <v>2</v>
      </c>
      <c r="M1054">
        <v>3</v>
      </c>
      <c r="N1054">
        <v>3</v>
      </c>
      <c r="O1054" s="2">
        <v>44923</v>
      </c>
      <c r="P1054">
        <v>2</v>
      </c>
      <c r="Q1054">
        <v>2</v>
      </c>
      <c r="R1054" t="s">
        <v>1558</v>
      </c>
      <c r="S1054" t="s">
        <v>1558</v>
      </c>
      <c r="T1054">
        <v>6</v>
      </c>
      <c r="U1054">
        <v>1</v>
      </c>
    </row>
    <row r="1055" spans="1:21" x14ac:dyDescent="0.3">
      <c r="A1055">
        <v>11054</v>
      </c>
      <c r="B1055" t="s">
        <v>1073</v>
      </c>
      <c r="C1055">
        <v>36</v>
      </c>
      <c r="D1055" t="s">
        <v>1521</v>
      </c>
      <c r="E1055" t="s">
        <v>1525</v>
      </c>
      <c r="F1055" t="str" cm="1">
        <f t="array" ref="F1055">_xlfn.IFS(
E1055="Delhi","Delhi",
E1055="Ahmedabad","Gujarat",
OR(E1055="Mumbai",E1055="Pune"),"Maharashtra",
E1055="Chennai","Tamil Nadu",
E1055="Hyderabad","Telangana",
E1055="Kolkata","West Bengal",
E1055="Bengaluru","Karnataka"
)</f>
        <v>West Bengal</v>
      </c>
      <c r="G1055" t="s">
        <v>1534</v>
      </c>
      <c r="H1055" t="s">
        <v>1540</v>
      </c>
      <c r="I1055" t="s">
        <v>1552</v>
      </c>
      <c r="J1055" t="s">
        <v>1555</v>
      </c>
      <c r="K1055">
        <v>92656</v>
      </c>
      <c r="L1055">
        <v>2</v>
      </c>
      <c r="M1055">
        <v>12</v>
      </c>
      <c r="N1055">
        <v>18</v>
      </c>
      <c r="O1055" s="2">
        <v>41980</v>
      </c>
      <c r="P1055">
        <v>1</v>
      </c>
      <c r="Q1055">
        <v>1</v>
      </c>
      <c r="R1055" t="s">
        <v>1558</v>
      </c>
      <c r="S1055" t="s">
        <v>1558</v>
      </c>
      <c r="T1055">
        <v>3</v>
      </c>
      <c r="U1055">
        <v>3</v>
      </c>
    </row>
    <row r="1056" spans="1:21" x14ac:dyDescent="0.3">
      <c r="A1056">
        <v>11055</v>
      </c>
      <c r="B1056" t="s">
        <v>1074</v>
      </c>
      <c r="C1056">
        <v>43</v>
      </c>
      <c r="D1056" t="s">
        <v>1520</v>
      </c>
      <c r="E1056" t="s">
        <v>1528</v>
      </c>
      <c r="F1056" t="str" cm="1">
        <f t="array" ref="F1056">_xlfn.IFS(
E1056="Delhi","Delhi",
E1056="Ahmedabad","Gujarat",
OR(E1056="Mumbai",E1056="Pune"),"Maharashtra",
E1056="Chennai","Tamil Nadu",
E1056="Hyderabad","Telangana",
E1056="Kolkata","West Bengal",
E1056="Bengaluru","Karnataka"
)</f>
        <v>Delhi</v>
      </c>
      <c r="G1056" t="s">
        <v>1532</v>
      </c>
      <c r="H1056" t="s">
        <v>1548</v>
      </c>
      <c r="I1056" t="s">
        <v>1552</v>
      </c>
      <c r="J1056" t="s">
        <v>1554</v>
      </c>
      <c r="K1056">
        <v>39076</v>
      </c>
      <c r="L1056">
        <v>3</v>
      </c>
      <c r="M1056">
        <v>0</v>
      </c>
      <c r="N1056">
        <v>6</v>
      </c>
      <c r="O1056" s="2">
        <v>42221</v>
      </c>
      <c r="P1056">
        <v>4</v>
      </c>
      <c r="Q1056">
        <v>4</v>
      </c>
      <c r="R1056" t="s">
        <v>1558</v>
      </c>
      <c r="S1056" t="s">
        <v>1557</v>
      </c>
      <c r="T1056">
        <v>5</v>
      </c>
      <c r="U1056">
        <v>4</v>
      </c>
    </row>
    <row r="1057" spans="1:21" x14ac:dyDescent="0.3">
      <c r="A1057">
        <v>11056</v>
      </c>
      <c r="B1057" t="s">
        <v>1075</v>
      </c>
      <c r="C1057">
        <v>29</v>
      </c>
      <c r="D1057" t="s">
        <v>1521</v>
      </c>
      <c r="E1057" t="s">
        <v>1526</v>
      </c>
      <c r="F1057" t="str" cm="1">
        <f t="array" ref="F1057">_xlfn.IFS(
E1057="Delhi","Delhi",
E1057="Ahmedabad","Gujarat",
OR(E1057="Mumbai",E1057="Pune"),"Maharashtra",
E1057="Chennai","Tamil Nadu",
E1057="Hyderabad","Telangana",
E1057="Kolkata","West Bengal",
E1057="Bengaluru","Karnataka"
)</f>
        <v>Maharashtra</v>
      </c>
      <c r="G1057" t="s">
        <v>1533</v>
      </c>
      <c r="H1057" t="s">
        <v>1546</v>
      </c>
      <c r="I1057" t="s">
        <v>1550</v>
      </c>
      <c r="J1057" t="s">
        <v>1556</v>
      </c>
      <c r="K1057">
        <v>42650</v>
      </c>
      <c r="L1057">
        <v>4</v>
      </c>
      <c r="M1057">
        <v>6</v>
      </c>
      <c r="N1057">
        <v>6</v>
      </c>
      <c r="O1057" s="2">
        <v>41758</v>
      </c>
      <c r="P1057">
        <v>3</v>
      </c>
      <c r="Q1057">
        <v>5</v>
      </c>
      <c r="R1057" t="s">
        <v>1557</v>
      </c>
      <c r="S1057" t="s">
        <v>1558</v>
      </c>
      <c r="T1057">
        <v>6</v>
      </c>
      <c r="U1057">
        <v>4</v>
      </c>
    </row>
    <row r="1058" spans="1:21" x14ac:dyDescent="0.3">
      <c r="A1058">
        <v>11057</v>
      </c>
      <c r="B1058" t="s">
        <v>1076</v>
      </c>
      <c r="C1058">
        <v>55</v>
      </c>
      <c r="D1058" t="s">
        <v>1520</v>
      </c>
      <c r="E1058" t="s">
        <v>1528</v>
      </c>
      <c r="F1058" t="str" cm="1">
        <f t="array" ref="F1058">_xlfn.IFS(
E1058="Delhi","Delhi",
E1058="Ahmedabad","Gujarat",
OR(E1058="Mumbai",E1058="Pune"),"Maharashtra",
E1058="Chennai","Tamil Nadu",
E1058="Hyderabad","Telangana",
E1058="Kolkata","West Bengal",
E1058="Bengaluru","Karnataka"
)</f>
        <v>Delhi</v>
      </c>
      <c r="G1058" t="s">
        <v>1530</v>
      </c>
      <c r="H1058" t="s">
        <v>1535</v>
      </c>
      <c r="I1058" t="s">
        <v>1551</v>
      </c>
      <c r="J1058" t="s">
        <v>1554</v>
      </c>
      <c r="K1058">
        <v>53402</v>
      </c>
      <c r="L1058">
        <v>1</v>
      </c>
      <c r="M1058">
        <v>15</v>
      </c>
      <c r="N1058">
        <v>23</v>
      </c>
      <c r="O1058" s="2">
        <v>44153</v>
      </c>
      <c r="P1058">
        <v>3</v>
      </c>
      <c r="Q1058">
        <v>4</v>
      </c>
      <c r="R1058" t="s">
        <v>1558</v>
      </c>
      <c r="S1058" t="s">
        <v>1558</v>
      </c>
      <c r="T1058">
        <v>6</v>
      </c>
      <c r="U1058">
        <v>1</v>
      </c>
    </row>
    <row r="1059" spans="1:21" x14ac:dyDescent="0.3">
      <c r="A1059">
        <v>11058</v>
      </c>
      <c r="B1059" t="s">
        <v>1077</v>
      </c>
      <c r="C1059">
        <v>29</v>
      </c>
      <c r="D1059" t="s">
        <v>1521</v>
      </c>
      <c r="E1059" t="s">
        <v>1528</v>
      </c>
      <c r="F1059" t="str" cm="1">
        <f t="array" ref="F1059">_xlfn.IFS(
E1059="Delhi","Delhi",
E1059="Ahmedabad","Gujarat",
OR(E1059="Mumbai",E1059="Pune"),"Maharashtra",
E1059="Chennai","Tamil Nadu",
E1059="Hyderabad","Telangana",
E1059="Kolkata","West Bengal",
E1059="Bengaluru","Karnataka"
)</f>
        <v>Delhi</v>
      </c>
      <c r="G1059" t="s">
        <v>1533</v>
      </c>
      <c r="H1059" t="s">
        <v>1546</v>
      </c>
      <c r="I1059" t="s">
        <v>1550</v>
      </c>
      <c r="J1059" t="s">
        <v>1554</v>
      </c>
      <c r="K1059">
        <v>93975</v>
      </c>
      <c r="L1059">
        <v>4</v>
      </c>
      <c r="M1059">
        <v>2</v>
      </c>
      <c r="N1059">
        <v>8</v>
      </c>
      <c r="O1059" s="2">
        <v>41532</v>
      </c>
      <c r="P1059">
        <v>3</v>
      </c>
      <c r="Q1059">
        <v>2</v>
      </c>
      <c r="R1059" t="s">
        <v>1557</v>
      </c>
      <c r="S1059" t="s">
        <v>1557</v>
      </c>
      <c r="T1059">
        <v>5</v>
      </c>
      <c r="U1059">
        <v>4</v>
      </c>
    </row>
    <row r="1060" spans="1:21" x14ac:dyDescent="0.3">
      <c r="A1060">
        <v>11059</v>
      </c>
      <c r="B1060" t="s">
        <v>1078</v>
      </c>
      <c r="C1060">
        <v>48</v>
      </c>
      <c r="D1060" t="s">
        <v>1521</v>
      </c>
      <c r="E1060" t="s">
        <v>1528</v>
      </c>
      <c r="F1060" t="str" cm="1">
        <f t="array" ref="F1060">_xlfn.IFS(
E1060="Delhi","Delhi",
E1060="Ahmedabad","Gujarat",
OR(E1060="Mumbai",E1060="Pune"),"Maharashtra",
E1060="Chennai","Tamil Nadu",
E1060="Hyderabad","Telangana",
E1060="Kolkata","West Bengal",
E1060="Bengaluru","Karnataka"
)</f>
        <v>Delhi</v>
      </c>
      <c r="G1060" t="s">
        <v>1533</v>
      </c>
      <c r="H1060" t="s">
        <v>1545</v>
      </c>
      <c r="I1060" t="s">
        <v>1552</v>
      </c>
      <c r="J1060" t="s">
        <v>1556</v>
      </c>
      <c r="K1060">
        <v>179335</v>
      </c>
      <c r="L1060">
        <v>4</v>
      </c>
      <c r="M1060">
        <v>23</v>
      </c>
      <c r="N1060">
        <v>29</v>
      </c>
      <c r="O1060" s="2">
        <v>45269</v>
      </c>
      <c r="P1060">
        <v>2</v>
      </c>
      <c r="Q1060">
        <v>3</v>
      </c>
      <c r="R1060" t="s">
        <v>1557</v>
      </c>
      <c r="S1060" t="s">
        <v>1558</v>
      </c>
      <c r="T1060">
        <v>1</v>
      </c>
      <c r="U1060">
        <v>1</v>
      </c>
    </row>
    <row r="1061" spans="1:21" x14ac:dyDescent="0.3">
      <c r="A1061">
        <v>11060</v>
      </c>
      <c r="B1061" t="s">
        <v>1079</v>
      </c>
      <c r="C1061">
        <v>35</v>
      </c>
      <c r="D1061" t="s">
        <v>1521</v>
      </c>
      <c r="E1061" t="s">
        <v>1524</v>
      </c>
      <c r="F1061" t="str" cm="1">
        <f t="array" ref="F1061">_xlfn.IFS(
E1061="Delhi","Delhi",
E1061="Ahmedabad","Gujarat",
OR(E1061="Mumbai",E1061="Pune"),"Maharashtra",
E1061="Chennai","Tamil Nadu",
E1061="Hyderabad","Telangana",
E1061="Kolkata","West Bengal",
E1061="Bengaluru","Karnataka"
)</f>
        <v>Telangana</v>
      </c>
      <c r="G1061" t="s">
        <v>1532</v>
      </c>
      <c r="H1061" t="s">
        <v>1548</v>
      </c>
      <c r="I1061" t="s">
        <v>1552</v>
      </c>
      <c r="J1061" t="s">
        <v>1555</v>
      </c>
      <c r="K1061">
        <v>91379</v>
      </c>
      <c r="L1061">
        <v>2</v>
      </c>
      <c r="M1061">
        <v>11</v>
      </c>
      <c r="N1061">
        <v>15</v>
      </c>
      <c r="O1061" s="2">
        <v>41295</v>
      </c>
      <c r="P1061">
        <v>3</v>
      </c>
      <c r="Q1061">
        <v>4</v>
      </c>
      <c r="R1061" t="s">
        <v>1557</v>
      </c>
      <c r="S1061" t="s">
        <v>1558</v>
      </c>
      <c r="T1061">
        <v>2</v>
      </c>
      <c r="U1061">
        <v>2</v>
      </c>
    </row>
    <row r="1062" spans="1:21" x14ac:dyDescent="0.3">
      <c r="A1062">
        <v>11061</v>
      </c>
      <c r="B1062" t="s">
        <v>1080</v>
      </c>
      <c r="C1062">
        <v>28</v>
      </c>
      <c r="D1062" t="s">
        <v>1520</v>
      </c>
      <c r="E1062" t="s">
        <v>1529</v>
      </c>
      <c r="F1062" t="str" cm="1">
        <f t="array" ref="F1062">_xlfn.IFS(
E1062="Delhi","Delhi",
E1062="Ahmedabad","Gujarat",
OR(E1062="Mumbai",E1062="Pune"),"Maharashtra",
E1062="Chennai","Tamil Nadu",
E1062="Hyderabad","Telangana",
E1062="Kolkata","West Bengal",
E1062="Bengaluru","Karnataka"
)</f>
        <v>Gujarat</v>
      </c>
      <c r="G1062" t="s">
        <v>1531</v>
      </c>
      <c r="H1062" t="s">
        <v>1542</v>
      </c>
      <c r="I1062" t="s">
        <v>1550</v>
      </c>
      <c r="J1062" t="s">
        <v>1556</v>
      </c>
      <c r="K1062">
        <v>75737</v>
      </c>
      <c r="L1062">
        <v>3</v>
      </c>
      <c r="M1062">
        <v>2</v>
      </c>
      <c r="N1062">
        <v>9</v>
      </c>
      <c r="O1062" s="2">
        <v>43247</v>
      </c>
      <c r="P1062">
        <v>4</v>
      </c>
      <c r="Q1062">
        <v>2</v>
      </c>
      <c r="R1062" t="s">
        <v>1558</v>
      </c>
      <c r="S1062" t="s">
        <v>1558</v>
      </c>
      <c r="T1062">
        <v>1</v>
      </c>
      <c r="U1062">
        <v>3</v>
      </c>
    </row>
    <row r="1063" spans="1:21" x14ac:dyDescent="0.3">
      <c r="A1063">
        <v>11062</v>
      </c>
      <c r="B1063" t="s">
        <v>1081</v>
      </c>
      <c r="C1063">
        <v>31</v>
      </c>
      <c r="D1063" t="s">
        <v>1520</v>
      </c>
      <c r="E1063" t="s">
        <v>1526</v>
      </c>
      <c r="F1063" t="str" cm="1">
        <f t="array" ref="F1063">_xlfn.IFS(
E1063="Delhi","Delhi",
E1063="Ahmedabad","Gujarat",
OR(E1063="Mumbai",E1063="Pune"),"Maharashtra",
E1063="Chennai","Tamil Nadu",
E1063="Hyderabad","Telangana",
E1063="Kolkata","West Bengal",
E1063="Bengaluru","Karnataka"
)</f>
        <v>Maharashtra</v>
      </c>
      <c r="G1063" t="s">
        <v>1531</v>
      </c>
      <c r="H1063" t="s">
        <v>1536</v>
      </c>
      <c r="I1063" t="s">
        <v>1553</v>
      </c>
      <c r="J1063" t="s">
        <v>1556</v>
      </c>
      <c r="K1063">
        <v>75234</v>
      </c>
      <c r="L1063">
        <v>0</v>
      </c>
      <c r="M1063">
        <v>13</v>
      </c>
      <c r="N1063">
        <v>13</v>
      </c>
      <c r="O1063" s="2">
        <v>45323</v>
      </c>
      <c r="P1063">
        <v>1</v>
      </c>
      <c r="Q1063">
        <v>1</v>
      </c>
      <c r="R1063" t="s">
        <v>1558</v>
      </c>
      <c r="S1063" t="s">
        <v>1558</v>
      </c>
      <c r="T1063">
        <v>4</v>
      </c>
      <c r="U1063">
        <v>4</v>
      </c>
    </row>
    <row r="1064" spans="1:21" x14ac:dyDescent="0.3">
      <c r="A1064">
        <v>11063</v>
      </c>
      <c r="B1064" t="s">
        <v>1082</v>
      </c>
      <c r="C1064">
        <v>37</v>
      </c>
      <c r="D1064" t="s">
        <v>1521</v>
      </c>
      <c r="E1064" t="s">
        <v>1528</v>
      </c>
      <c r="F1064" t="str" cm="1">
        <f t="array" ref="F1064">_xlfn.IFS(
E1064="Delhi","Delhi",
E1064="Ahmedabad","Gujarat",
OR(E1064="Mumbai",E1064="Pune"),"Maharashtra",
E1064="Chennai","Tamil Nadu",
E1064="Hyderabad","Telangana",
E1064="Kolkata","West Bengal",
E1064="Bengaluru","Karnataka"
)</f>
        <v>Delhi</v>
      </c>
      <c r="G1064" t="s">
        <v>1531</v>
      </c>
      <c r="H1064" t="s">
        <v>1542</v>
      </c>
      <c r="I1064" t="s">
        <v>1552</v>
      </c>
      <c r="J1064" t="s">
        <v>1555</v>
      </c>
      <c r="K1064">
        <v>75950</v>
      </c>
      <c r="L1064">
        <v>1</v>
      </c>
      <c r="M1064">
        <v>1</v>
      </c>
      <c r="N1064">
        <v>7</v>
      </c>
      <c r="O1064" s="2">
        <v>42789</v>
      </c>
      <c r="P1064">
        <v>3</v>
      </c>
      <c r="Q1064">
        <v>2</v>
      </c>
      <c r="R1064" t="s">
        <v>1558</v>
      </c>
      <c r="S1064" t="s">
        <v>1558</v>
      </c>
      <c r="T1064">
        <v>2</v>
      </c>
      <c r="U1064">
        <v>1</v>
      </c>
    </row>
    <row r="1065" spans="1:21" x14ac:dyDescent="0.3">
      <c r="A1065">
        <v>11064</v>
      </c>
      <c r="B1065" t="s">
        <v>1083</v>
      </c>
      <c r="C1065">
        <v>27</v>
      </c>
      <c r="D1065" t="s">
        <v>1520</v>
      </c>
      <c r="E1065" t="s">
        <v>1525</v>
      </c>
      <c r="F1065" t="str" cm="1">
        <f t="array" ref="F1065">_xlfn.IFS(
E1065="Delhi","Delhi",
E1065="Ahmedabad","Gujarat",
OR(E1065="Mumbai",E1065="Pune"),"Maharashtra",
E1065="Chennai","Tamil Nadu",
E1065="Hyderabad","Telangana",
E1065="Kolkata","West Bengal",
E1065="Bengaluru","Karnataka"
)</f>
        <v>West Bengal</v>
      </c>
      <c r="G1065" t="s">
        <v>1530</v>
      </c>
      <c r="H1065" t="s">
        <v>1543</v>
      </c>
      <c r="I1065" t="s">
        <v>1552</v>
      </c>
      <c r="J1065" t="s">
        <v>1554</v>
      </c>
      <c r="K1065">
        <v>128897</v>
      </c>
      <c r="L1065">
        <v>2</v>
      </c>
      <c r="M1065">
        <v>7</v>
      </c>
      <c r="N1065">
        <v>9</v>
      </c>
      <c r="O1065" s="2">
        <v>45047</v>
      </c>
      <c r="P1065">
        <v>3</v>
      </c>
      <c r="Q1065">
        <v>3</v>
      </c>
      <c r="R1065" t="s">
        <v>1557</v>
      </c>
      <c r="S1065" t="s">
        <v>1558</v>
      </c>
      <c r="T1065">
        <v>5</v>
      </c>
      <c r="U1065">
        <v>3</v>
      </c>
    </row>
    <row r="1066" spans="1:21" x14ac:dyDescent="0.3">
      <c r="A1066">
        <v>11065</v>
      </c>
      <c r="B1066" t="s">
        <v>1084</v>
      </c>
      <c r="C1066">
        <v>48</v>
      </c>
      <c r="D1066" t="s">
        <v>1520</v>
      </c>
      <c r="E1066" t="s">
        <v>1527</v>
      </c>
      <c r="F1066" t="str" cm="1">
        <f t="array" ref="F1066">_xlfn.IFS(
E1066="Delhi","Delhi",
E1066="Ahmedabad","Gujarat",
OR(E1066="Mumbai",E1066="Pune"),"Maharashtra",
E1066="Chennai","Tamil Nadu",
E1066="Hyderabad","Telangana",
E1066="Kolkata","West Bengal",
E1066="Bengaluru","Karnataka"
)</f>
        <v>Karnataka</v>
      </c>
      <c r="G1066" t="s">
        <v>1533</v>
      </c>
      <c r="H1066" t="s">
        <v>1546</v>
      </c>
      <c r="I1066" t="s">
        <v>1553</v>
      </c>
      <c r="J1066" t="s">
        <v>1555</v>
      </c>
      <c r="K1066">
        <v>164391</v>
      </c>
      <c r="L1066">
        <v>4</v>
      </c>
      <c r="M1066">
        <v>6</v>
      </c>
      <c r="N1066">
        <v>14</v>
      </c>
      <c r="O1066" s="2">
        <v>43871</v>
      </c>
      <c r="P1066">
        <v>1</v>
      </c>
      <c r="Q1066">
        <v>1</v>
      </c>
      <c r="R1066" t="s">
        <v>1558</v>
      </c>
      <c r="S1066" t="s">
        <v>1558</v>
      </c>
      <c r="T1066">
        <v>5</v>
      </c>
      <c r="U1066">
        <v>3</v>
      </c>
    </row>
    <row r="1067" spans="1:21" x14ac:dyDescent="0.3">
      <c r="A1067">
        <v>11066</v>
      </c>
      <c r="B1067" t="s">
        <v>1085</v>
      </c>
      <c r="C1067">
        <v>28</v>
      </c>
      <c r="D1067" t="s">
        <v>1520</v>
      </c>
      <c r="E1067" t="s">
        <v>1525</v>
      </c>
      <c r="F1067" t="str" cm="1">
        <f t="array" ref="F1067">_xlfn.IFS(
E1067="Delhi","Delhi",
E1067="Ahmedabad","Gujarat",
OR(E1067="Mumbai",E1067="Pune"),"Maharashtra",
E1067="Chennai","Tamil Nadu",
E1067="Hyderabad","Telangana",
E1067="Kolkata","West Bengal",
E1067="Bengaluru","Karnataka"
)</f>
        <v>West Bengal</v>
      </c>
      <c r="G1067" t="s">
        <v>1531</v>
      </c>
      <c r="H1067" t="s">
        <v>1541</v>
      </c>
      <c r="I1067" t="s">
        <v>1553</v>
      </c>
      <c r="J1067" t="s">
        <v>1555</v>
      </c>
      <c r="K1067">
        <v>165674</v>
      </c>
      <c r="L1067">
        <v>4</v>
      </c>
      <c r="M1067">
        <v>7</v>
      </c>
      <c r="N1067">
        <v>10</v>
      </c>
      <c r="O1067" s="2">
        <v>45107</v>
      </c>
      <c r="P1067">
        <v>2</v>
      </c>
      <c r="Q1067">
        <v>5</v>
      </c>
      <c r="R1067" t="s">
        <v>1558</v>
      </c>
      <c r="S1067" t="s">
        <v>1558</v>
      </c>
      <c r="T1067">
        <v>0</v>
      </c>
      <c r="U1067">
        <v>3</v>
      </c>
    </row>
    <row r="1068" spans="1:21" x14ac:dyDescent="0.3">
      <c r="A1068">
        <v>11067</v>
      </c>
      <c r="B1068" t="s">
        <v>1086</v>
      </c>
      <c r="C1068">
        <v>58</v>
      </c>
      <c r="D1068" t="s">
        <v>1520</v>
      </c>
      <c r="E1068" t="s">
        <v>1527</v>
      </c>
      <c r="F1068" t="str" cm="1">
        <f t="array" ref="F1068">_xlfn.IFS(
E1068="Delhi","Delhi",
E1068="Ahmedabad","Gujarat",
OR(E1068="Mumbai",E1068="Pune"),"Maharashtra",
E1068="Chennai","Tamil Nadu",
E1068="Hyderabad","Telangana",
E1068="Kolkata","West Bengal",
E1068="Bengaluru","Karnataka"
)</f>
        <v>Karnataka</v>
      </c>
      <c r="G1068" t="s">
        <v>1533</v>
      </c>
      <c r="H1068" t="s">
        <v>1546</v>
      </c>
      <c r="I1068" t="s">
        <v>1550</v>
      </c>
      <c r="J1068" t="s">
        <v>1554</v>
      </c>
      <c r="K1068">
        <v>150656</v>
      </c>
      <c r="L1068">
        <v>4</v>
      </c>
      <c r="M1068">
        <v>3</v>
      </c>
      <c r="N1068">
        <v>7</v>
      </c>
      <c r="O1068" s="2">
        <v>44590</v>
      </c>
      <c r="P1068">
        <v>4</v>
      </c>
      <c r="Q1068">
        <v>3</v>
      </c>
      <c r="R1068" t="s">
        <v>1558</v>
      </c>
      <c r="S1068" t="s">
        <v>1558</v>
      </c>
      <c r="T1068">
        <v>1</v>
      </c>
      <c r="U1068">
        <v>3</v>
      </c>
    </row>
    <row r="1069" spans="1:21" x14ac:dyDescent="0.3">
      <c r="A1069">
        <v>11068</v>
      </c>
      <c r="B1069" t="s">
        <v>1087</v>
      </c>
      <c r="C1069">
        <v>56</v>
      </c>
      <c r="D1069" t="s">
        <v>1520</v>
      </c>
      <c r="E1069" t="s">
        <v>1528</v>
      </c>
      <c r="F1069" t="str" cm="1">
        <f t="array" ref="F1069">_xlfn.IFS(
E1069="Delhi","Delhi",
E1069="Ahmedabad","Gujarat",
OR(E1069="Mumbai",E1069="Pune"),"Maharashtra",
E1069="Chennai","Tamil Nadu",
E1069="Hyderabad","Telangana",
E1069="Kolkata","West Bengal",
E1069="Bengaluru","Karnataka"
)</f>
        <v>Delhi</v>
      </c>
      <c r="G1069" t="s">
        <v>1531</v>
      </c>
      <c r="H1069" t="s">
        <v>1542</v>
      </c>
      <c r="I1069" t="s">
        <v>1550</v>
      </c>
      <c r="J1069" t="s">
        <v>1555</v>
      </c>
      <c r="K1069">
        <v>142841</v>
      </c>
      <c r="L1069">
        <v>4</v>
      </c>
      <c r="M1069">
        <v>5</v>
      </c>
      <c r="N1069">
        <v>13</v>
      </c>
      <c r="O1069" s="2">
        <v>42837</v>
      </c>
      <c r="P1069">
        <v>4</v>
      </c>
      <c r="Q1069">
        <v>1</v>
      </c>
      <c r="R1069" t="s">
        <v>1557</v>
      </c>
      <c r="S1069" t="s">
        <v>1558</v>
      </c>
      <c r="T1069">
        <v>3</v>
      </c>
      <c r="U1069">
        <v>2</v>
      </c>
    </row>
    <row r="1070" spans="1:21" x14ac:dyDescent="0.3">
      <c r="A1070">
        <v>11069</v>
      </c>
      <c r="B1070" t="s">
        <v>1088</v>
      </c>
      <c r="C1070">
        <v>32</v>
      </c>
      <c r="D1070" t="s">
        <v>1520</v>
      </c>
      <c r="E1070" t="s">
        <v>1526</v>
      </c>
      <c r="F1070" t="str" cm="1">
        <f t="array" ref="F1070">_xlfn.IFS(
E1070="Delhi","Delhi",
E1070="Ahmedabad","Gujarat",
OR(E1070="Mumbai",E1070="Pune"),"Maharashtra",
E1070="Chennai","Tamil Nadu",
E1070="Hyderabad","Telangana",
E1070="Kolkata","West Bengal",
E1070="Bengaluru","Karnataka"
)</f>
        <v>Maharashtra</v>
      </c>
      <c r="G1070" t="s">
        <v>1532</v>
      </c>
      <c r="H1070" t="s">
        <v>1549</v>
      </c>
      <c r="I1070" t="s">
        <v>1550</v>
      </c>
      <c r="J1070" t="s">
        <v>1554</v>
      </c>
      <c r="K1070">
        <v>176538</v>
      </c>
      <c r="L1070">
        <v>1</v>
      </c>
      <c r="M1070">
        <v>8</v>
      </c>
      <c r="N1070">
        <v>11</v>
      </c>
      <c r="O1070" s="2">
        <v>42283</v>
      </c>
      <c r="P1070">
        <v>2</v>
      </c>
      <c r="Q1070">
        <v>1</v>
      </c>
      <c r="R1070" t="s">
        <v>1557</v>
      </c>
      <c r="S1070" t="s">
        <v>1557</v>
      </c>
      <c r="T1070">
        <v>0</v>
      </c>
      <c r="U1070">
        <v>1</v>
      </c>
    </row>
    <row r="1071" spans="1:21" x14ac:dyDescent="0.3">
      <c r="A1071">
        <v>11070</v>
      </c>
      <c r="B1071" t="s">
        <v>1089</v>
      </c>
      <c r="C1071">
        <v>50</v>
      </c>
      <c r="D1071" t="s">
        <v>1521</v>
      </c>
      <c r="E1071" t="s">
        <v>1529</v>
      </c>
      <c r="F1071" t="str" cm="1">
        <f t="array" ref="F1071">_xlfn.IFS(
E1071="Delhi","Delhi",
E1071="Ahmedabad","Gujarat",
OR(E1071="Mumbai",E1071="Pune"),"Maharashtra",
E1071="Chennai","Tamil Nadu",
E1071="Hyderabad","Telangana",
E1071="Kolkata","West Bengal",
E1071="Bengaluru","Karnataka"
)</f>
        <v>Gujarat</v>
      </c>
      <c r="G1071" t="s">
        <v>1532</v>
      </c>
      <c r="H1071" t="s">
        <v>1537</v>
      </c>
      <c r="I1071" t="s">
        <v>1553</v>
      </c>
      <c r="J1071" t="s">
        <v>1554</v>
      </c>
      <c r="K1071">
        <v>124458</v>
      </c>
      <c r="L1071">
        <v>0</v>
      </c>
      <c r="M1071">
        <v>3</v>
      </c>
      <c r="N1071">
        <v>3</v>
      </c>
      <c r="O1071" s="2">
        <v>41153</v>
      </c>
      <c r="P1071">
        <v>1</v>
      </c>
      <c r="Q1071">
        <v>3</v>
      </c>
      <c r="R1071" t="s">
        <v>1558</v>
      </c>
      <c r="S1071" t="s">
        <v>1558</v>
      </c>
      <c r="T1071">
        <v>1</v>
      </c>
      <c r="U1071">
        <v>3</v>
      </c>
    </row>
    <row r="1072" spans="1:21" x14ac:dyDescent="0.3">
      <c r="A1072">
        <v>11071</v>
      </c>
      <c r="B1072" t="s">
        <v>1090</v>
      </c>
      <c r="C1072">
        <v>39</v>
      </c>
      <c r="D1072" t="s">
        <v>1520</v>
      </c>
      <c r="E1072" t="s">
        <v>1526</v>
      </c>
      <c r="F1072" t="str" cm="1">
        <f t="array" ref="F1072">_xlfn.IFS(
E1072="Delhi","Delhi",
E1072="Ahmedabad","Gujarat",
OR(E1072="Mumbai",E1072="Pune"),"Maharashtra",
E1072="Chennai","Tamil Nadu",
E1072="Hyderabad","Telangana",
E1072="Kolkata","West Bengal",
E1072="Bengaluru","Karnataka"
)</f>
        <v>Maharashtra</v>
      </c>
      <c r="G1072" t="s">
        <v>1534</v>
      </c>
      <c r="H1072" t="s">
        <v>1540</v>
      </c>
      <c r="I1072" t="s">
        <v>1550</v>
      </c>
      <c r="J1072" t="s">
        <v>1556</v>
      </c>
      <c r="K1072">
        <v>86664</v>
      </c>
      <c r="L1072">
        <v>2</v>
      </c>
      <c r="M1072">
        <v>17</v>
      </c>
      <c r="N1072">
        <v>21</v>
      </c>
      <c r="O1072" s="2">
        <v>43524</v>
      </c>
      <c r="P1072">
        <v>4</v>
      </c>
      <c r="Q1072">
        <v>5</v>
      </c>
      <c r="R1072" t="s">
        <v>1558</v>
      </c>
      <c r="S1072" t="s">
        <v>1558</v>
      </c>
      <c r="T1072">
        <v>5</v>
      </c>
      <c r="U1072">
        <v>2</v>
      </c>
    </row>
    <row r="1073" spans="1:21" x14ac:dyDescent="0.3">
      <c r="A1073">
        <v>11072</v>
      </c>
      <c r="B1073" t="s">
        <v>1091</v>
      </c>
      <c r="C1073">
        <v>40</v>
      </c>
      <c r="D1073" t="s">
        <v>1521</v>
      </c>
      <c r="E1073" t="s">
        <v>1522</v>
      </c>
      <c r="F1073" t="str" cm="1">
        <f t="array" ref="F1073">_xlfn.IFS(
E1073="Delhi","Delhi",
E1073="Ahmedabad","Gujarat",
OR(E1073="Mumbai",E1073="Pune"),"Maharashtra",
E1073="Chennai","Tamil Nadu",
E1073="Hyderabad","Telangana",
E1073="Kolkata","West Bengal",
E1073="Bengaluru","Karnataka"
)</f>
        <v>Maharashtra</v>
      </c>
      <c r="G1073" t="s">
        <v>1531</v>
      </c>
      <c r="H1073" t="s">
        <v>1536</v>
      </c>
      <c r="I1073" t="s">
        <v>1553</v>
      </c>
      <c r="J1073" t="s">
        <v>1556</v>
      </c>
      <c r="K1073">
        <v>179324</v>
      </c>
      <c r="L1073">
        <v>1</v>
      </c>
      <c r="M1073">
        <v>10</v>
      </c>
      <c r="N1073">
        <v>11</v>
      </c>
      <c r="O1073" s="2">
        <v>41194</v>
      </c>
      <c r="P1073">
        <v>1</v>
      </c>
      <c r="Q1073">
        <v>3</v>
      </c>
      <c r="R1073" t="s">
        <v>1557</v>
      </c>
      <c r="S1073" t="s">
        <v>1558</v>
      </c>
      <c r="T1073">
        <v>6</v>
      </c>
      <c r="U1073">
        <v>3</v>
      </c>
    </row>
    <row r="1074" spans="1:21" x14ac:dyDescent="0.3">
      <c r="A1074">
        <v>11073</v>
      </c>
      <c r="B1074" t="s">
        <v>1092</v>
      </c>
      <c r="C1074">
        <v>58</v>
      </c>
      <c r="D1074" t="s">
        <v>1521</v>
      </c>
      <c r="E1074" t="s">
        <v>1525</v>
      </c>
      <c r="F1074" t="str" cm="1">
        <f t="array" ref="F1074">_xlfn.IFS(
E1074="Delhi","Delhi",
E1074="Ahmedabad","Gujarat",
OR(E1074="Mumbai",E1074="Pune"),"Maharashtra",
E1074="Chennai","Tamil Nadu",
E1074="Hyderabad","Telangana",
E1074="Kolkata","West Bengal",
E1074="Bengaluru","Karnataka"
)</f>
        <v>West Bengal</v>
      </c>
      <c r="G1074" t="s">
        <v>1533</v>
      </c>
      <c r="H1074" t="s">
        <v>1538</v>
      </c>
      <c r="I1074" t="s">
        <v>1553</v>
      </c>
      <c r="J1074" t="s">
        <v>1556</v>
      </c>
      <c r="K1074">
        <v>139697</v>
      </c>
      <c r="L1074">
        <v>2</v>
      </c>
      <c r="M1074">
        <v>2</v>
      </c>
      <c r="N1074">
        <v>7</v>
      </c>
      <c r="O1074" s="2">
        <v>41069</v>
      </c>
      <c r="P1074">
        <v>1</v>
      </c>
      <c r="Q1074">
        <v>1</v>
      </c>
      <c r="R1074" t="s">
        <v>1558</v>
      </c>
      <c r="S1074" t="s">
        <v>1557</v>
      </c>
      <c r="T1074">
        <v>0</v>
      </c>
      <c r="U1074">
        <v>4</v>
      </c>
    </row>
    <row r="1075" spans="1:21" x14ac:dyDescent="0.3">
      <c r="A1075">
        <v>11074</v>
      </c>
      <c r="B1075" t="s">
        <v>1093</v>
      </c>
      <c r="C1075">
        <v>26</v>
      </c>
      <c r="D1075" t="s">
        <v>1520</v>
      </c>
      <c r="E1075" t="s">
        <v>1524</v>
      </c>
      <c r="F1075" t="str" cm="1">
        <f t="array" ref="F1075">_xlfn.IFS(
E1075="Delhi","Delhi",
E1075="Ahmedabad","Gujarat",
OR(E1075="Mumbai",E1075="Pune"),"Maharashtra",
E1075="Chennai","Tamil Nadu",
E1075="Hyderabad","Telangana",
E1075="Kolkata","West Bengal",
E1075="Bengaluru","Karnataka"
)</f>
        <v>Telangana</v>
      </c>
      <c r="G1075" t="s">
        <v>1533</v>
      </c>
      <c r="H1075" t="s">
        <v>1546</v>
      </c>
      <c r="I1075" t="s">
        <v>1553</v>
      </c>
      <c r="J1075" t="s">
        <v>1554</v>
      </c>
      <c r="K1075">
        <v>83928</v>
      </c>
      <c r="L1075">
        <v>4</v>
      </c>
      <c r="M1075">
        <v>4</v>
      </c>
      <c r="N1075">
        <v>4</v>
      </c>
      <c r="O1075" s="2">
        <v>44570</v>
      </c>
      <c r="P1075">
        <v>1</v>
      </c>
      <c r="Q1075">
        <v>3</v>
      </c>
      <c r="R1075" t="s">
        <v>1558</v>
      </c>
      <c r="S1075" t="s">
        <v>1558</v>
      </c>
      <c r="T1075">
        <v>6</v>
      </c>
      <c r="U1075">
        <v>2</v>
      </c>
    </row>
    <row r="1076" spans="1:21" x14ac:dyDescent="0.3">
      <c r="A1076">
        <v>11075</v>
      </c>
      <c r="B1076" t="s">
        <v>1094</v>
      </c>
      <c r="C1076">
        <v>56</v>
      </c>
      <c r="D1076" t="s">
        <v>1520</v>
      </c>
      <c r="E1076" t="s">
        <v>1525</v>
      </c>
      <c r="F1076" t="str" cm="1">
        <f t="array" ref="F1076">_xlfn.IFS(
E1076="Delhi","Delhi",
E1076="Ahmedabad","Gujarat",
OR(E1076="Mumbai",E1076="Pune"),"Maharashtra",
E1076="Chennai","Tamil Nadu",
E1076="Hyderabad","Telangana",
E1076="Kolkata","West Bengal",
E1076="Bengaluru","Karnataka"
)</f>
        <v>West Bengal</v>
      </c>
      <c r="G1076" t="s">
        <v>1534</v>
      </c>
      <c r="H1076" t="s">
        <v>1544</v>
      </c>
      <c r="I1076" t="s">
        <v>1551</v>
      </c>
      <c r="J1076" t="s">
        <v>1556</v>
      </c>
      <c r="K1076">
        <v>102123</v>
      </c>
      <c r="L1076">
        <v>4</v>
      </c>
      <c r="M1076">
        <v>17</v>
      </c>
      <c r="N1076">
        <v>19</v>
      </c>
      <c r="O1076" s="2">
        <v>44004</v>
      </c>
      <c r="P1076">
        <v>4</v>
      </c>
      <c r="Q1076">
        <v>1</v>
      </c>
      <c r="R1076" t="s">
        <v>1558</v>
      </c>
      <c r="S1076" t="s">
        <v>1558</v>
      </c>
      <c r="T1076">
        <v>4</v>
      </c>
      <c r="U1076">
        <v>2</v>
      </c>
    </row>
    <row r="1077" spans="1:21" x14ac:dyDescent="0.3">
      <c r="A1077">
        <v>11076</v>
      </c>
      <c r="B1077" t="s">
        <v>1095</v>
      </c>
      <c r="C1077">
        <v>56</v>
      </c>
      <c r="D1077" t="s">
        <v>1520</v>
      </c>
      <c r="E1077" t="s">
        <v>1525</v>
      </c>
      <c r="F1077" t="str" cm="1">
        <f t="array" ref="F1077">_xlfn.IFS(
E1077="Delhi","Delhi",
E1077="Ahmedabad","Gujarat",
OR(E1077="Mumbai",E1077="Pune"),"Maharashtra",
E1077="Chennai","Tamil Nadu",
E1077="Hyderabad","Telangana",
E1077="Kolkata","West Bengal",
E1077="Bengaluru","Karnataka"
)</f>
        <v>West Bengal</v>
      </c>
      <c r="G1077" t="s">
        <v>1532</v>
      </c>
      <c r="H1077" t="s">
        <v>1537</v>
      </c>
      <c r="I1077" t="s">
        <v>1551</v>
      </c>
      <c r="J1077" t="s">
        <v>1556</v>
      </c>
      <c r="K1077">
        <v>148857</v>
      </c>
      <c r="L1077">
        <v>3</v>
      </c>
      <c r="M1077">
        <v>16</v>
      </c>
      <c r="N1077">
        <v>23</v>
      </c>
      <c r="O1077" s="2">
        <v>41504</v>
      </c>
      <c r="P1077">
        <v>1</v>
      </c>
      <c r="Q1077">
        <v>5</v>
      </c>
      <c r="R1077" t="s">
        <v>1558</v>
      </c>
      <c r="S1077" t="s">
        <v>1558</v>
      </c>
      <c r="T1077">
        <v>3</v>
      </c>
      <c r="U1077">
        <v>4</v>
      </c>
    </row>
    <row r="1078" spans="1:21" x14ac:dyDescent="0.3">
      <c r="A1078">
        <v>11077</v>
      </c>
      <c r="B1078" t="s">
        <v>1096</v>
      </c>
      <c r="C1078">
        <v>36</v>
      </c>
      <c r="D1078" t="s">
        <v>1520</v>
      </c>
      <c r="E1078" t="s">
        <v>1523</v>
      </c>
      <c r="F1078" t="str" cm="1">
        <f t="array" ref="F1078">_xlfn.IFS(
E1078="Delhi","Delhi",
E1078="Ahmedabad","Gujarat",
OR(E1078="Mumbai",E1078="Pune"),"Maharashtra",
E1078="Chennai","Tamil Nadu",
E1078="Hyderabad","Telangana",
E1078="Kolkata","West Bengal",
E1078="Bengaluru","Karnataka"
)</f>
        <v>Tamil Nadu</v>
      </c>
      <c r="G1078" t="s">
        <v>1530</v>
      </c>
      <c r="H1078" t="s">
        <v>1543</v>
      </c>
      <c r="I1078" t="s">
        <v>1553</v>
      </c>
      <c r="J1078" t="s">
        <v>1555</v>
      </c>
      <c r="K1078">
        <v>30839</v>
      </c>
      <c r="L1078">
        <v>4</v>
      </c>
      <c r="M1078">
        <v>2</v>
      </c>
      <c r="N1078">
        <v>4</v>
      </c>
      <c r="O1078" s="2">
        <v>44444</v>
      </c>
      <c r="P1078">
        <v>2</v>
      </c>
      <c r="Q1078">
        <v>4</v>
      </c>
      <c r="R1078" t="s">
        <v>1558</v>
      </c>
      <c r="S1078" t="s">
        <v>1558</v>
      </c>
      <c r="T1078">
        <v>0</v>
      </c>
      <c r="U1078">
        <v>3</v>
      </c>
    </row>
    <row r="1079" spans="1:21" x14ac:dyDescent="0.3">
      <c r="A1079">
        <v>11078</v>
      </c>
      <c r="B1079" t="s">
        <v>1097</v>
      </c>
      <c r="C1079">
        <v>21</v>
      </c>
      <c r="D1079" t="s">
        <v>1521</v>
      </c>
      <c r="E1079" t="s">
        <v>1526</v>
      </c>
      <c r="F1079" t="str" cm="1">
        <f t="array" ref="F1079">_xlfn.IFS(
E1079="Delhi","Delhi",
E1079="Ahmedabad","Gujarat",
OR(E1079="Mumbai",E1079="Pune"),"Maharashtra",
E1079="Chennai","Tamil Nadu",
E1079="Hyderabad","Telangana",
E1079="Kolkata","West Bengal",
E1079="Bengaluru","Karnataka"
)</f>
        <v>Maharashtra</v>
      </c>
      <c r="G1079" t="s">
        <v>1530</v>
      </c>
      <c r="H1079" t="s">
        <v>1543</v>
      </c>
      <c r="I1079" t="s">
        <v>1553</v>
      </c>
      <c r="J1079" t="s">
        <v>1556</v>
      </c>
      <c r="K1079">
        <v>61490</v>
      </c>
      <c r="L1079">
        <v>3</v>
      </c>
      <c r="M1079">
        <v>0</v>
      </c>
      <c r="N1079">
        <v>3</v>
      </c>
      <c r="O1079" s="2">
        <v>43868</v>
      </c>
      <c r="P1079">
        <v>3</v>
      </c>
      <c r="Q1079">
        <v>1</v>
      </c>
      <c r="R1079" t="s">
        <v>1558</v>
      </c>
      <c r="S1079" t="s">
        <v>1558</v>
      </c>
      <c r="T1079">
        <v>5</v>
      </c>
      <c r="U1079">
        <v>2</v>
      </c>
    </row>
    <row r="1080" spans="1:21" x14ac:dyDescent="0.3">
      <c r="A1080">
        <v>11079</v>
      </c>
      <c r="B1080" t="s">
        <v>1098</v>
      </c>
      <c r="C1080">
        <v>45</v>
      </c>
      <c r="D1080" t="s">
        <v>1520</v>
      </c>
      <c r="E1080" t="s">
        <v>1525</v>
      </c>
      <c r="F1080" t="str" cm="1">
        <f t="array" ref="F1080">_xlfn.IFS(
E1080="Delhi","Delhi",
E1080="Ahmedabad","Gujarat",
OR(E1080="Mumbai",E1080="Pune"),"Maharashtra",
E1080="Chennai","Tamil Nadu",
E1080="Hyderabad","Telangana",
E1080="Kolkata","West Bengal",
E1080="Bengaluru","Karnataka"
)</f>
        <v>West Bengal</v>
      </c>
      <c r="G1080" t="s">
        <v>1534</v>
      </c>
      <c r="H1080" t="s">
        <v>1544</v>
      </c>
      <c r="I1080" t="s">
        <v>1551</v>
      </c>
      <c r="J1080" t="s">
        <v>1556</v>
      </c>
      <c r="K1080">
        <v>44563</v>
      </c>
      <c r="L1080">
        <v>2</v>
      </c>
      <c r="M1080">
        <v>3</v>
      </c>
      <c r="N1080">
        <v>11</v>
      </c>
      <c r="O1080" s="2">
        <v>42094</v>
      </c>
      <c r="P1080">
        <v>2</v>
      </c>
      <c r="Q1080">
        <v>2</v>
      </c>
      <c r="R1080" t="s">
        <v>1557</v>
      </c>
      <c r="S1080" t="s">
        <v>1558</v>
      </c>
      <c r="T1080">
        <v>1</v>
      </c>
      <c r="U1080">
        <v>4</v>
      </c>
    </row>
    <row r="1081" spans="1:21" x14ac:dyDescent="0.3">
      <c r="A1081">
        <v>11080</v>
      </c>
      <c r="B1081" t="s">
        <v>1099</v>
      </c>
      <c r="C1081">
        <v>58</v>
      </c>
      <c r="D1081" t="s">
        <v>1520</v>
      </c>
      <c r="E1081" t="s">
        <v>1523</v>
      </c>
      <c r="F1081" t="str" cm="1">
        <f t="array" ref="F1081">_xlfn.IFS(
E1081="Delhi","Delhi",
E1081="Ahmedabad","Gujarat",
OR(E1081="Mumbai",E1081="Pune"),"Maharashtra",
E1081="Chennai","Tamil Nadu",
E1081="Hyderabad","Telangana",
E1081="Kolkata","West Bengal",
E1081="Bengaluru","Karnataka"
)</f>
        <v>Tamil Nadu</v>
      </c>
      <c r="G1081" t="s">
        <v>1533</v>
      </c>
      <c r="H1081" t="s">
        <v>1538</v>
      </c>
      <c r="I1081" t="s">
        <v>1552</v>
      </c>
      <c r="J1081" t="s">
        <v>1556</v>
      </c>
      <c r="K1081">
        <v>142775</v>
      </c>
      <c r="L1081">
        <v>3</v>
      </c>
      <c r="M1081">
        <v>1</v>
      </c>
      <c r="N1081">
        <v>5</v>
      </c>
      <c r="O1081" s="2">
        <v>43910</v>
      </c>
      <c r="P1081">
        <v>1</v>
      </c>
      <c r="Q1081">
        <v>3</v>
      </c>
      <c r="R1081" t="s">
        <v>1557</v>
      </c>
      <c r="S1081" t="s">
        <v>1557</v>
      </c>
      <c r="T1081">
        <v>3</v>
      </c>
      <c r="U1081">
        <v>2</v>
      </c>
    </row>
    <row r="1082" spans="1:21" x14ac:dyDescent="0.3">
      <c r="A1082">
        <v>11081</v>
      </c>
      <c r="B1082" t="s">
        <v>1100</v>
      </c>
      <c r="C1082">
        <v>30</v>
      </c>
      <c r="D1082" t="s">
        <v>1520</v>
      </c>
      <c r="E1082" t="s">
        <v>1525</v>
      </c>
      <c r="F1082" t="str" cm="1">
        <f t="array" ref="F1082">_xlfn.IFS(
E1082="Delhi","Delhi",
E1082="Ahmedabad","Gujarat",
OR(E1082="Mumbai",E1082="Pune"),"Maharashtra",
E1082="Chennai","Tamil Nadu",
E1082="Hyderabad","Telangana",
E1082="Kolkata","West Bengal",
E1082="Bengaluru","Karnataka"
)</f>
        <v>West Bengal</v>
      </c>
      <c r="G1082" t="s">
        <v>1530</v>
      </c>
      <c r="H1082" t="s">
        <v>1543</v>
      </c>
      <c r="I1082" t="s">
        <v>1551</v>
      </c>
      <c r="J1082" t="s">
        <v>1555</v>
      </c>
      <c r="K1082">
        <v>121251</v>
      </c>
      <c r="L1082">
        <v>2</v>
      </c>
      <c r="M1082">
        <v>7</v>
      </c>
      <c r="N1082">
        <v>7</v>
      </c>
      <c r="O1082" s="2">
        <v>41056</v>
      </c>
      <c r="P1082">
        <v>4</v>
      </c>
      <c r="Q1082">
        <v>3</v>
      </c>
      <c r="R1082" t="s">
        <v>1558</v>
      </c>
      <c r="S1082" t="s">
        <v>1557</v>
      </c>
      <c r="T1082">
        <v>0</v>
      </c>
      <c r="U1082">
        <v>4</v>
      </c>
    </row>
    <row r="1083" spans="1:21" x14ac:dyDescent="0.3">
      <c r="A1083">
        <v>11082</v>
      </c>
      <c r="B1083" t="s">
        <v>1101</v>
      </c>
      <c r="C1083">
        <v>29</v>
      </c>
      <c r="D1083" t="s">
        <v>1521</v>
      </c>
      <c r="E1083" t="s">
        <v>1524</v>
      </c>
      <c r="F1083" t="str" cm="1">
        <f t="array" ref="F1083">_xlfn.IFS(
E1083="Delhi","Delhi",
E1083="Ahmedabad","Gujarat",
OR(E1083="Mumbai",E1083="Pune"),"Maharashtra",
E1083="Chennai","Tamil Nadu",
E1083="Hyderabad","Telangana",
E1083="Kolkata","West Bengal",
E1083="Bengaluru","Karnataka"
)</f>
        <v>Telangana</v>
      </c>
      <c r="G1083" t="s">
        <v>1531</v>
      </c>
      <c r="H1083" t="s">
        <v>1542</v>
      </c>
      <c r="I1083" t="s">
        <v>1550</v>
      </c>
      <c r="J1083" t="s">
        <v>1554</v>
      </c>
      <c r="K1083">
        <v>148208</v>
      </c>
      <c r="L1083">
        <v>0</v>
      </c>
      <c r="M1083">
        <v>2</v>
      </c>
      <c r="N1083">
        <v>10</v>
      </c>
      <c r="O1083" s="2">
        <v>42243</v>
      </c>
      <c r="P1083">
        <v>4</v>
      </c>
      <c r="Q1083">
        <v>5</v>
      </c>
      <c r="R1083" t="s">
        <v>1558</v>
      </c>
      <c r="S1083" t="s">
        <v>1558</v>
      </c>
      <c r="T1083">
        <v>5</v>
      </c>
      <c r="U1083">
        <v>2</v>
      </c>
    </row>
    <row r="1084" spans="1:21" x14ac:dyDescent="0.3">
      <c r="A1084">
        <v>11083</v>
      </c>
      <c r="B1084" t="s">
        <v>1102</v>
      </c>
      <c r="C1084">
        <v>37</v>
      </c>
      <c r="D1084" t="s">
        <v>1521</v>
      </c>
      <c r="E1084" t="s">
        <v>1523</v>
      </c>
      <c r="F1084" t="str" cm="1">
        <f t="array" ref="F1084">_xlfn.IFS(
E1084="Delhi","Delhi",
E1084="Ahmedabad","Gujarat",
OR(E1084="Mumbai",E1084="Pune"),"Maharashtra",
E1084="Chennai","Tamil Nadu",
E1084="Hyderabad","Telangana",
E1084="Kolkata","West Bengal",
E1084="Bengaluru","Karnataka"
)</f>
        <v>Tamil Nadu</v>
      </c>
      <c r="G1084" t="s">
        <v>1531</v>
      </c>
      <c r="H1084" t="s">
        <v>1541</v>
      </c>
      <c r="I1084" t="s">
        <v>1550</v>
      </c>
      <c r="J1084" t="s">
        <v>1556</v>
      </c>
      <c r="K1084">
        <v>88011</v>
      </c>
      <c r="L1084">
        <v>0</v>
      </c>
      <c r="M1084">
        <v>2</v>
      </c>
      <c r="N1084">
        <v>4</v>
      </c>
      <c r="O1084" s="2">
        <v>44347</v>
      </c>
      <c r="P1084">
        <v>1</v>
      </c>
      <c r="Q1084">
        <v>3</v>
      </c>
      <c r="R1084" t="s">
        <v>1557</v>
      </c>
      <c r="S1084" t="s">
        <v>1558</v>
      </c>
      <c r="T1084">
        <v>4</v>
      </c>
      <c r="U1084">
        <v>1</v>
      </c>
    </row>
    <row r="1085" spans="1:21" x14ac:dyDescent="0.3">
      <c r="A1085">
        <v>11084</v>
      </c>
      <c r="B1085" t="s">
        <v>1103</v>
      </c>
      <c r="C1085">
        <v>57</v>
      </c>
      <c r="D1085" t="s">
        <v>1521</v>
      </c>
      <c r="E1085" t="s">
        <v>1526</v>
      </c>
      <c r="F1085" t="str" cm="1">
        <f t="array" ref="F1085">_xlfn.IFS(
E1085="Delhi","Delhi",
E1085="Ahmedabad","Gujarat",
OR(E1085="Mumbai",E1085="Pune"),"Maharashtra",
E1085="Chennai","Tamil Nadu",
E1085="Hyderabad","Telangana",
E1085="Kolkata","West Bengal",
E1085="Bengaluru","Karnataka"
)</f>
        <v>Maharashtra</v>
      </c>
      <c r="G1085" t="s">
        <v>1530</v>
      </c>
      <c r="H1085" t="s">
        <v>1535</v>
      </c>
      <c r="I1085" t="s">
        <v>1552</v>
      </c>
      <c r="J1085" t="s">
        <v>1554</v>
      </c>
      <c r="K1085">
        <v>25268</v>
      </c>
      <c r="L1085">
        <v>3</v>
      </c>
      <c r="M1085">
        <v>19</v>
      </c>
      <c r="N1085">
        <v>21</v>
      </c>
      <c r="O1085" s="2">
        <v>44708</v>
      </c>
      <c r="P1085">
        <v>1</v>
      </c>
      <c r="Q1085">
        <v>1</v>
      </c>
      <c r="R1085" t="s">
        <v>1558</v>
      </c>
      <c r="S1085" t="s">
        <v>1558</v>
      </c>
      <c r="T1085">
        <v>5</v>
      </c>
      <c r="U1085">
        <v>3</v>
      </c>
    </row>
    <row r="1086" spans="1:21" x14ac:dyDescent="0.3">
      <c r="A1086">
        <v>11085</v>
      </c>
      <c r="B1086" t="s">
        <v>1104</v>
      </c>
      <c r="C1086">
        <v>24</v>
      </c>
      <c r="D1086" t="s">
        <v>1520</v>
      </c>
      <c r="E1086" t="s">
        <v>1523</v>
      </c>
      <c r="F1086" t="str" cm="1">
        <f t="array" ref="F1086">_xlfn.IFS(
E1086="Delhi","Delhi",
E1086="Ahmedabad","Gujarat",
OR(E1086="Mumbai",E1086="Pune"),"Maharashtra",
E1086="Chennai","Tamil Nadu",
E1086="Hyderabad","Telangana",
E1086="Kolkata","West Bengal",
E1086="Bengaluru","Karnataka"
)</f>
        <v>Tamil Nadu</v>
      </c>
      <c r="G1086" t="s">
        <v>1531</v>
      </c>
      <c r="H1086" t="s">
        <v>1536</v>
      </c>
      <c r="I1086" t="s">
        <v>1550</v>
      </c>
      <c r="J1086" t="s">
        <v>1554</v>
      </c>
      <c r="K1086">
        <v>77326</v>
      </c>
      <c r="L1086">
        <v>3</v>
      </c>
      <c r="M1086">
        <v>0</v>
      </c>
      <c r="N1086">
        <v>0</v>
      </c>
      <c r="O1086" s="2">
        <v>44696</v>
      </c>
      <c r="P1086">
        <v>3</v>
      </c>
      <c r="Q1086">
        <v>1</v>
      </c>
      <c r="R1086" t="s">
        <v>1557</v>
      </c>
      <c r="S1086" t="s">
        <v>1558</v>
      </c>
      <c r="T1086">
        <v>4</v>
      </c>
      <c r="U1086">
        <v>3</v>
      </c>
    </row>
    <row r="1087" spans="1:21" x14ac:dyDescent="0.3">
      <c r="A1087">
        <v>11086</v>
      </c>
      <c r="B1087" t="s">
        <v>1105</v>
      </c>
      <c r="C1087">
        <v>41</v>
      </c>
      <c r="D1087" t="s">
        <v>1521</v>
      </c>
      <c r="E1087" t="s">
        <v>1527</v>
      </c>
      <c r="F1087" t="str" cm="1">
        <f t="array" ref="F1087">_xlfn.IFS(
E1087="Delhi","Delhi",
E1087="Ahmedabad","Gujarat",
OR(E1087="Mumbai",E1087="Pune"),"Maharashtra",
E1087="Chennai","Tamil Nadu",
E1087="Hyderabad","Telangana",
E1087="Kolkata","West Bengal",
E1087="Bengaluru","Karnataka"
)</f>
        <v>Karnataka</v>
      </c>
      <c r="G1087" t="s">
        <v>1532</v>
      </c>
      <c r="H1087" t="s">
        <v>1548</v>
      </c>
      <c r="I1087" t="s">
        <v>1553</v>
      </c>
      <c r="J1087" t="s">
        <v>1556</v>
      </c>
      <c r="K1087">
        <v>84507</v>
      </c>
      <c r="L1087">
        <v>1</v>
      </c>
      <c r="M1087">
        <v>20</v>
      </c>
      <c r="N1087">
        <v>22</v>
      </c>
      <c r="O1087" s="2">
        <v>45184</v>
      </c>
      <c r="P1087">
        <v>3</v>
      </c>
      <c r="Q1087">
        <v>3</v>
      </c>
      <c r="R1087" t="s">
        <v>1558</v>
      </c>
      <c r="S1087" t="s">
        <v>1558</v>
      </c>
      <c r="T1087">
        <v>3</v>
      </c>
      <c r="U1087">
        <v>1</v>
      </c>
    </row>
    <row r="1088" spans="1:21" x14ac:dyDescent="0.3">
      <c r="A1088">
        <v>11087</v>
      </c>
      <c r="B1088" t="s">
        <v>1106</v>
      </c>
      <c r="C1088">
        <v>26</v>
      </c>
      <c r="D1088" t="s">
        <v>1520</v>
      </c>
      <c r="E1088" t="s">
        <v>1526</v>
      </c>
      <c r="F1088" t="str" cm="1">
        <f t="array" ref="F1088">_xlfn.IFS(
E1088="Delhi","Delhi",
E1088="Ahmedabad","Gujarat",
OR(E1088="Mumbai",E1088="Pune"),"Maharashtra",
E1088="Chennai","Tamil Nadu",
E1088="Hyderabad","Telangana",
E1088="Kolkata","West Bengal",
E1088="Bengaluru","Karnataka"
)</f>
        <v>Maharashtra</v>
      </c>
      <c r="G1088" t="s">
        <v>1534</v>
      </c>
      <c r="H1088" t="s">
        <v>1539</v>
      </c>
      <c r="I1088" t="s">
        <v>1550</v>
      </c>
      <c r="J1088" t="s">
        <v>1556</v>
      </c>
      <c r="K1088">
        <v>149291</v>
      </c>
      <c r="L1088">
        <v>2</v>
      </c>
      <c r="M1088">
        <v>3</v>
      </c>
      <c r="N1088">
        <v>7</v>
      </c>
      <c r="O1088" s="2">
        <v>45319</v>
      </c>
      <c r="P1088">
        <v>1</v>
      </c>
      <c r="Q1088">
        <v>2</v>
      </c>
      <c r="R1088" t="s">
        <v>1557</v>
      </c>
      <c r="S1088" t="s">
        <v>1558</v>
      </c>
      <c r="T1088">
        <v>2</v>
      </c>
      <c r="U1088">
        <v>4</v>
      </c>
    </row>
    <row r="1089" spans="1:21" x14ac:dyDescent="0.3">
      <c r="A1089">
        <v>11088</v>
      </c>
      <c r="B1089" t="s">
        <v>1107</v>
      </c>
      <c r="C1089">
        <v>32</v>
      </c>
      <c r="D1089" t="s">
        <v>1520</v>
      </c>
      <c r="E1089" t="s">
        <v>1523</v>
      </c>
      <c r="F1089" t="str" cm="1">
        <f t="array" ref="F1089">_xlfn.IFS(
E1089="Delhi","Delhi",
E1089="Ahmedabad","Gujarat",
OR(E1089="Mumbai",E1089="Pune"),"Maharashtra",
E1089="Chennai","Tamil Nadu",
E1089="Hyderabad","Telangana",
E1089="Kolkata","West Bengal",
E1089="Bengaluru","Karnataka"
)</f>
        <v>Tamil Nadu</v>
      </c>
      <c r="G1089" t="s">
        <v>1531</v>
      </c>
      <c r="H1089" t="s">
        <v>1541</v>
      </c>
      <c r="I1089" t="s">
        <v>1553</v>
      </c>
      <c r="J1089" t="s">
        <v>1556</v>
      </c>
      <c r="K1089">
        <v>147754</v>
      </c>
      <c r="L1089">
        <v>4</v>
      </c>
      <c r="M1089">
        <v>14</v>
      </c>
      <c r="N1089">
        <v>14</v>
      </c>
      <c r="O1089" s="2">
        <v>42656</v>
      </c>
      <c r="P1089">
        <v>2</v>
      </c>
      <c r="Q1089">
        <v>3</v>
      </c>
      <c r="R1089" t="s">
        <v>1558</v>
      </c>
      <c r="S1089" t="s">
        <v>1558</v>
      </c>
      <c r="T1089">
        <v>6</v>
      </c>
      <c r="U1089">
        <v>2</v>
      </c>
    </row>
    <row r="1090" spans="1:21" x14ac:dyDescent="0.3">
      <c r="A1090">
        <v>11089</v>
      </c>
      <c r="B1090" t="s">
        <v>1108</v>
      </c>
      <c r="C1090">
        <v>24</v>
      </c>
      <c r="D1090" t="s">
        <v>1521</v>
      </c>
      <c r="E1090" t="s">
        <v>1527</v>
      </c>
      <c r="F1090" t="str" cm="1">
        <f t="array" ref="F1090">_xlfn.IFS(
E1090="Delhi","Delhi",
E1090="Ahmedabad","Gujarat",
OR(E1090="Mumbai",E1090="Pune"),"Maharashtra",
E1090="Chennai","Tamil Nadu",
E1090="Hyderabad","Telangana",
E1090="Kolkata","West Bengal",
E1090="Bengaluru","Karnataka"
)</f>
        <v>Karnataka</v>
      </c>
      <c r="G1090" t="s">
        <v>1534</v>
      </c>
      <c r="H1090" t="s">
        <v>1539</v>
      </c>
      <c r="I1090" t="s">
        <v>1552</v>
      </c>
      <c r="J1090" t="s">
        <v>1556</v>
      </c>
      <c r="K1090">
        <v>96567</v>
      </c>
      <c r="L1090">
        <v>4</v>
      </c>
      <c r="M1090">
        <v>4</v>
      </c>
      <c r="N1090">
        <v>6</v>
      </c>
      <c r="O1090" s="2">
        <v>41227</v>
      </c>
      <c r="P1090">
        <v>2</v>
      </c>
      <c r="Q1090">
        <v>5</v>
      </c>
      <c r="R1090" t="s">
        <v>1558</v>
      </c>
      <c r="S1090" t="s">
        <v>1558</v>
      </c>
      <c r="T1090">
        <v>2</v>
      </c>
      <c r="U1090">
        <v>2</v>
      </c>
    </row>
    <row r="1091" spans="1:21" x14ac:dyDescent="0.3">
      <c r="A1091">
        <v>11090</v>
      </c>
      <c r="B1091" t="s">
        <v>1109</v>
      </c>
      <c r="C1091">
        <v>45</v>
      </c>
      <c r="D1091" t="s">
        <v>1521</v>
      </c>
      <c r="E1091" t="s">
        <v>1529</v>
      </c>
      <c r="F1091" t="str" cm="1">
        <f t="array" ref="F1091">_xlfn.IFS(
E1091="Delhi","Delhi",
E1091="Ahmedabad","Gujarat",
OR(E1091="Mumbai",E1091="Pune"),"Maharashtra",
E1091="Chennai","Tamil Nadu",
E1091="Hyderabad","Telangana",
E1091="Kolkata","West Bengal",
E1091="Bengaluru","Karnataka"
)</f>
        <v>Gujarat</v>
      </c>
      <c r="G1091" t="s">
        <v>1533</v>
      </c>
      <c r="H1091" t="s">
        <v>1545</v>
      </c>
      <c r="I1091" t="s">
        <v>1552</v>
      </c>
      <c r="J1091" t="s">
        <v>1555</v>
      </c>
      <c r="K1091">
        <v>131402</v>
      </c>
      <c r="L1091">
        <v>0</v>
      </c>
      <c r="M1091">
        <v>4</v>
      </c>
      <c r="N1091">
        <v>12</v>
      </c>
      <c r="O1091" s="2">
        <v>41297</v>
      </c>
      <c r="P1091">
        <v>4</v>
      </c>
      <c r="Q1091">
        <v>3</v>
      </c>
      <c r="R1091" t="s">
        <v>1558</v>
      </c>
      <c r="S1091" t="s">
        <v>1557</v>
      </c>
      <c r="T1091">
        <v>3</v>
      </c>
      <c r="U1091">
        <v>3</v>
      </c>
    </row>
    <row r="1092" spans="1:21" x14ac:dyDescent="0.3">
      <c r="A1092">
        <v>11091</v>
      </c>
      <c r="B1092" t="s">
        <v>1110</v>
      </c>
      <c r="C1092">
        <v>44</v>
      </c>
      <c r="D1092" t="s">
        <v>1521</v>
      </c>
      <c r="E1092" t="s">
        <v>1523</v>
      </c>
      <c r="F1092" t="str" cm="1">
        <f t="array" ref="F1092">_xlfn.IFS(
E1092="Delhi","Delhi",
E1092="Ahmedabad","Gujarat",
OR(E1092="Mumbai",E1092="Pune"),"Maharashtra",
E1092="Chennai","Tamil Nadu",
E1092="Hyderabad","Telangana",
E1092="Kolkata","West Bengal",
E1092="Bengaluru","Karnataka"
)</f>
        <v>Tamil Nadu</v>
      </c>
      <c r="G1092" t="s">
        <v>1533</v>
      </c>
      <c r="H1092" t="s">
        <v>1545</v>
      </c>
      <c r="I1092" t="s">
        <v>1552</v>
      </c>
      <c r="J1092" t="s">
        <v>1554</v>
      </c>
      <c r="K1092">
        <v>66800</v>
      </c>
      <c r="L1092">
        <v>0</v>
      </c>
      <c r="M1092">
        <v>6</v>
      </c>
      <c r="N1092">
        <v>8</v>
      </c>
      <c r="O1092" s="2">
        <v>40988</v>
      </c>
      <c r="P1092">
        <v>4</v>
      </c>
      <c r="Q1092">
        <v>3</v>
      </c>
      <c r="R1092" t="s">
        <v>1558</v>
      </c>
      <c r="S1092" t="s">
        <v>1558</v>
      </c>
      <c r="T1092">
        <v>5</v>
      </c>
      <c r="U1092">
        <v>1</v>
      </c>
    </row>
    <row r="1093" spans="1:21" x14ac:dyDescent="0.3">
      <c r="A1093">
        <v>11092</v>
      </c>
      <c r="B1093" t="s">
        <v>1111</v>
      </c>
      <c r="C1093">
        <v>35</v>
      </c>
      <c r="D1093" t="s">
        <v>1520</v>
      </c>
      <c r="E1093" t="s">
        <v>1522</v>
      </c>
      <c r="F1093" t="str" cm="1">
        <f t="array" ref="F1093">_xlfn.IFS(
E1093="Delhi","Delhi",
E1093="Ahmedabad","Gujarat",
OR(E1093="Mumbai",E1093="Pune"),"Maharashtra",
E1093="Chennai","Tamil Nadu",
E1093="Hyderabad","Telangana",
E1093="Kolkata","West Bengal",
E1093="Bengaluru","Karnataka"
)</f>
        <v>Maharashtra</v>
      </c>
      <c r="G1093" t="s">
        <v>1532</v>
      </c>
      <c r="H1093" t="s">
        <v>1549</v>
      </c>
      <c r="I1093" t="s">
        <v>1551</v>
      </c>
      <c r="J1093" t="s">
        <v>1556</v>
      </c>
      <c r="K1093">
        <v>46845</v>
      </c>
      <c r="L1093">
        <v>2</v>
      </c>
      <c r="M1093">
        <v>3</v>
      </c>
      <c r="N1093">
        <v>10</v>
      </c>
      <c r="O1093" s="2">
        <v>45066</v>
      </c>
      <c r="P1093">
        <v>4</v>
      </c>
      <c r="Q1093">
        <v>4</v>
      </c>
      <c r="R1093" t="s">
        <v>1558</v>
      </c>
      <c r="S1093" t="s">
        <v>1558</v>
      </c>
      <c r="T1093">
        <v>0</v>
      </c>
      <c r="U1093">
        <v>2</v>
      </c>
    </row>
    <row r="1094" spans="1:21" x14ac:dyDescent="0.3">
      <c r="A1094">
        <v>11093</v>
      </c>
      <c r="B1094" t="s">
        <v>1112</v>
      </c>
      <c r="C1094">
        <v>22</v>
      </c>
      <c r="D1094" t="s">
        <v>1521</v>
      </c>
      <c r="E1094" t="s">
        <v>1528</v>
      </c>
      <c r="F1094" t="str" cm="1">
        <f t="array" ref="F1094">_xlfn.IFS(
E1094="Delhi","Delhi",
E1094="Ahmedabad","Gujarat",
OR(E1094="Mumbai",E1094="Pune"),"Maharashtra",
E1094="Chennai","Tamil Nadu",
E1094="Hyderabad","Telangana",
E1094="Kolkata","West Bengal",
E1094="Bengaluru","Karnataka"
)</f>
        <v>Delhi</v>
      </c>
      <c r="G1094" t="s">
        <v>1531</v>
      </c>
      <c r="H1094" t="s">
        <v>1541</v>
      </c>
      <c r="I1094" t="s">
        <v>1550</v>
      </c>
      <c r="J1094" t="s">
        <v>1554</v>
      </c>
      <c r="K1094">
        <v>122242</v>
      </c>
      <c r="L1094">
        <v>1</v>
      </c>
      <c r="M1094">
        <v>1</v>
      </c>
      <c r="N1094">
        <v>4</v>
      </c>
      <c r="O1094" s="2">
        <v>43104</v>
      </c>
      <c r="P1094">
        <v>2</v>
      </c>
      <c r="Q1094">
        <v>4</v>
      </c>
      <c r="R1094" t="s">
        <v>1558</v>
      </c>
      <c r="S1094" t="s">
        <v>1557</v>
      </c>
      <c r="T1094">
        <v>2</v>
      </c>
      <c r="U1094">
        <v>3</v>
      </c>
    </row>
    <row r="1095" spans="1:21" x14ac:dyDescent="0.3">
      <c r="A1095">
        <v>11094</v>
      </c>
      <c r="B1095" t="s">
        <v>1113</v>
      </c>
      <c r="C1095">
        <v>31</v>
      </c>
      <c r="D1095" t="s">
        <v>1521</v>
      </c>
      <c r="E1095" t="s">
        <v>1528</v>
      </c>
      <c r="F1095" t="str" cm="1">
        <f t="array" ref="F1095">_xlfn.IFS(
E1095="Delhi","Delhi",
E1095="Ahmedabad","Gujarat",
OR(E1095="Mumbai",E1095="Pune"),"Maharashtra",
E1095="Chennai","Tamil Nadu",
E1095="Hyderabad","Telangana",
E1095="Kolkata","West Bengal",
E1095="Bengaluru","Karnataka"
)</f>
        <v>Delhi</v>
      </c>
      <c r="G1095" t="s">
        <v>1530</v>
      </c>
      <c r="H1095" t="s">
        <v>1535</v>
      </c>
      <c r="I1095" t="s">
        <v>1552</v>
      </c>
      <c r="J1095" t="s">
        <v>1555</v>
      </c>
      <c r="K1095">
        <v>38310</v>
      </c>
      <c r="L1095">
        <v>4</v>
      </c>
      <c r="M1095">
        <v>1</v>
      </c>
      <c r="N1095">
        <v>6</v>
      </c>
      <c r="O1095" s="2">
        <v>41818</v>
      </c>
      <c r="P1095">
        <v>3</v>
      </c>
      <c r="Q1095">
        <v>4</v>
      </c>
      <c r="R1095" t="s">
        <v>1558</v>
      </c>
      <c r="S1095" t="s">
        <v>1558</v>
      </c>
      <c r="T1095">
        <v>5</v>
      </c>
      <c r="U1095">
        <v>3</v>
      </c>
    </row>
    <row r="1096" spans="1:21" x14ac:dyDescent="0.3">
      <c r="A1096">
        <v>11095</v>
      </c>
      <c r="B1096" t="s">
        <v>1114</v>
      </c>
      <c r="C1096">
        <v>39</v>
      </c>
      <c r="D1096" t="s">
        <v>1520</v>
      </c>
      <c r="E1096" t="s">
        <v>1522</v>
      </c>
      <c r="F1096" t="str" cm="1">
        <f t="array" ref="F1096">_xlfn.IFS(
E1096="Delhi","Delhi",
E1096="Ahmedabad","Gujarat",
OR(E1096="Mumbai",E1096="Pune"),"Maharashtra",
E1096="Chennai","Tamil Nadu",
E1096="Hyderabad","Telangana",
E1096="Kolkata","West Bengal",
E1096="Bengaluru","Karnataka"
)</f>
        <v>Maharashtra</v>
      </c>
      <c r="G1096" t="s">
        <v>1530</v>
      </c>
      <c r="H1096" t="s">
        <v>1547</v>
      </c>
      <c r="I1096" t="s">
        <v>1552</v>
      </c>
      <c r="J1096" t="s">
        <v>1555</v>
      </c>
      <c r="K1096">
        <v>154056</v>
      </c>
      <c r="L1096">
        <v>4</v>
      </c>
      <c r="M1096">
        <v>3</v>
      </c>
      <c r="N1096">
        <v>10</v>
      </c>
      <c r="O1096" s="2">
        <v>42475</v>
      </c>
      <c r="P1096">
        <v>3</v>
      </c>
      <c r="Q1096">
        <v>1</v>
      </c>
      <c r="R1096" t="s">
        <v>1558</v>
      </c>
      <c r="S1096" t="s">
        <v>1558</v>
      </c>
      <c r="T1096">
        <v>1</v>
      </c>
      <c r="U1096">
        <v>1</v>
      </c>
    </row>
    <row r="1097" spans="1:21" x14ac:dyDescent="0.3">
      <c r="A1097">
        <v>11096</v>
      </c>
      <c r="B1097" t="s">
        <v>1115</v>
      </c>
      <c r="C1097">
        <v>46</v>
      </c>
      <c r="D1097" t="s">
        <v>1521</v>
      </c>
      <c r="E1097" t="s">
        <v>1522</v>
      </c>
      <c r="F1097" t="str" cm="1">
        <f t="array" ref="F1097">_xlfn.IFS(
E1097="Delhi","Delhi",
E1097="Ahmedabad","Gujarat",
OR(E1097="Mumbai",E1097="Pune"),"Maharashtra",
E1097="Chennai","Tamil Nadu",
E1097="Hyderabad","Telangana",
E1097="Kolkata","West Bengal",
E1097="Bengaluru","Karnataka"
)</f>
        <v>Maharashtra</v>
      </c>
      <c r="G1097" t="s">
        <v>1530</v>
      </c>
      <c r="H1097" t="s">
        <v>1535</v>
      </c>
      <c r="I1097" t="s">
        <v>1552</v>
      </c>
      <c r="J1097" t="s">
        <v>1556</v>
      </c>
      <c r="K1097">
        <v>81683</v>
      </c>
      <c r="L1097">
        <v>1</v>
      </c>
      <c r="M1097">
        <v>9</v>
      </c>
      <c r="N1097">
        <v>9</v>
      </c>
      <c r="O1097" s="2">
        <v>42574</v>
      </c>
      <c r="P1097">
        <v>1</v>
      </c>
      <c r="Q1097">
        <v>2</v>
      </c>
      <c r="R1097" t="s">
        <v>1558</v>
      </c>
      <c r="S1097" t="s">
        <v>1558</v>
      </c>
      <c r="T1097">
        <v>3</v>
      </c>
      <c r="U1097">
        <v>1</v>
      </c>
    </row>
    <row r="1098" spans="1:21" x14ac:dyDescent="0.3">
      <c r="A1098">
        <v>11097</v>
      </c>
      <c r="B1098" t="s">
        <v>1116</v>
      </c>
      <c r="C1098">
        <v>39</v>
      </c>
      <c r="D1098" t="s">
        <v>1520</v>
      </c>
      <c r="E1098" t="s">
        <v>1523</v>
      </c>
      <c r="F1098" t="str" cm="1">
        <f t="array" ref="F1098">_xlfn.IFS(
E1098="Delhi","Delhi",
E1098="Ahmedabad","Gujarat",
OR(E1098="Mumbai",E1098="Pune"),"Maharashtra",
E1098="Chennai","Tamil Nadu",
E1098="Hyderabad","Telangana",
E1098="Kolkata","West Bengal",
E1098="Bengaluru","Karnataka"
)</f>
        <v>Tamil Nadu</v>
      </c>
      <c r="G1098" t="s">
        <v>1532</v>
      </c>
      <c r="H1098" t="s">
        <v>1548</v>
      </c>
      <c r="I1098" t="s">
        <v>1551</v>
      </c>
      <c r="J1098" t="s">
        <v>1555</v>
      </c>
      <c r="K1098">
        <v>43876</v>
      </c>
      <c r="L1098">
        <v>2</v>
      </c>
      <c r="M1098">
        <v>17</v>
      </c>
      <c r="N1098">
        <v>21</v>
      </c>
      <c r="O1098" s="2">
        <v>41677</v>
      </c>
      <c r="P1098">
        <v>3</v>
      </c>
      <c r="Q1098">
        <v>2</v>
      </c>
      <c r="R1098" t="s">
        <v>1558</v>
      </c>
      <c r="S1098" t="s">
        <v>1558</v>
      </c>
      <c r="T1098">
        <v>2</v>
      </c>
      <c r="U1098">
        <v>3</v>
      </c>
    </row>
    <row r="1099" spans="1:21" x14ac:dyDescent="0.3">
      <c r="A1099">
        <v>11098</v>
      </c>
      <c r="B1099" t="s">
        <v>1117</v>
      </c>
      <c r="C1099">
        <v>44</v>
      </c>
      <c r="D1099" t="s">
        <v>1521</v>
      </c>
      <c r="E1099" t="s">
        <v>1522</v>
      </c>
      <c r="F1099" t="str" cm="1">
        <f t="array" ref="F1099">_xlfn.IFS(
E1099="Delhi","Delhi",
E1099="Ahmedabad","Gujarat",
OR(E1099="Mumbai",E1099="Pune"),"Maharashtra",
E1099="Chennai","Tamil Nadu",
E1099="Hyderabad","Telangana",
E1099="Kolkata","West Bengal",
E1099="Bengaluru","Karnataka"
)</f>
        <v>Maharashtra</v>
      </c>
      <c r="G1099" t="s">
        <v>1531</v>
      </c>
      <c r="H1099" t="s">
        <v>1542</v>
      </c>
      <c r="I1099" t="s">
        <v>1550</v>
      </c>
      <c r="J1099" t="s">
        <v>1556</v>
      </c>
      <c r="K1099">
        <v>43523</v>
      </c>
      <c r="L1099">
        <v>4</v>
      </c>
      <c r="M1099">
        <v>1</v>
      </c>
      <c r="N1099">
        <v>1</v>
      </c>
      <c r="O1099" s="2">
        <v>44247</v>
      </c>
      <c r="P1099">
        <v>4</v>
      </c>
      <c r="Q1099">
        <v>5</v>
      </c>
      <c r="R1099" t="s">
        <v>1558</v>
      </c>
      <c r="S1099" t="s">
        <v>1558</v>
      </c>
      <c r="T1099">
        <v>0</v>
      </c>
      <c r="U1099">
        <v>1</v>
      </c>
    </row>
    <row r="1100" spans="1:21" x14ac:dyDescent="0.3">
      <c r="A1100">
        <v>11099</v>
      </c>
      <c r="B1100" t="s">
        <v>1118</v>
      </c>
      <c r="C1100">
        <v>49</v>
      </c>
      <c r="D1100" t="s">
        <v>1521</v>
      </c>
      <c r="E1100" t="s">
        <v>1528</v>
      </c>
      <c r="F1100" t="str" cm="1">
        <f t="array" ref="F1100">_xlfn.IFS(
E1100="Delhi","Delhi",
E1100="Ahmedabad","Gujarat",
OR(E1100="Mumbai",E1100="Pune"),"Maharashtra",
E1100="Chennai","Tamil Nadu",
E1100="Hyderabad","Telangana",
E1100="Kolkata","West Bengal",
E1100="Bengaluru","Karnataka"
)</f>
        <v>Delhi</v>
      </c>
      <c r="G1100" t="s">
        <v>1532</v>
      </c>
      <c r="H1100" t="s">
        <v>1537</v>
      </c>
      <c r="I1100" t="s">
        <v>1551</v>
      </c>
      <c r="J1100" t="s">
        <v>1555</v>
      </c>
      <c r="K1100">
        <v>93883</v>
      </c>
      <c r="L1100">
        <v>1</v>
      </c>
      <c r="M1100">
        <v>1</v>
      </c>
      <c r="N1100">
        <v>4</v>
      </c>
      <c r="O1100" s="2">
        <v>44832</v>
      </c>
      <c r="P1100">
        <v>3</v>
      </c>
      <c r="Q1100">
        <v>3</v>
      </c>
      <c r="R1100" t="s">
        <v>1558</v>
      </c>
      <c r="S1100" t="s">
        <v>1558</v>
      </c>
      <c r="T1100">
        <v>4</v>
      </c>
      <c r="U1100">
        <v>3</v>
      </c>
    </row>
    <row r="1101" spans="1:21" x14ac:dyDescent="0.3">
      <c r="A1101">
        <v>11100</v>
      </c>
      <c r="B1101" t="s">
        <v>1119</v>
      </c>
      <c r="C1101">
        <v>21</v>
      </c>
      <c r="D1101" t="s">
        <v>1521</v>
      </c>
      <c r="E1101" t="s">
        <v>1528</v>
      </c>
      <c r="F1101" t="str" cm="1">
        <f t="array" ref="F1101">_xlfn.IFS(
E1101="Delhi","Delhi",
E1101="Ahmedabad","Gujarat",
OR(E1101="Mumbai",E1101="Pune"),"Maharashtra",
E1101="Chennai","Tamil Nadu",
E1101="Hyderabad","Telangana",
E1101="Kolkata","West Bengal",
E1101="Bengaluru","Karnataka"
)</f>
        <v>Delhi</v>
      </c>
      <c r="G1101" t="s">
        <v>1531</v>
      </c>
      <c r="H1101" t="s">
        <v>1542</v>
      </c>
      <c r="I1101" t="s">
        <v>1552</v>
      </c>
      <c r="J1101" t="s">
        <v>1554</v>
      </c>
      <c r="K1101">
        <v>153654</v>
      </c>
      <c r="L1101">
        <v>0</v>
      </c>
      <c r="M1101">
        <v>3</v>
      </c>
      <c r="N1101">
        <v>3</v>
      </c>
      <c r="O1101" s="2">
        <v>42196</v>
      </c>
      <c r="P1101">
        <v>4</v>
      </c>
      <c r="Q1101">
        <v>2</v>
      </c>
      <c r="R1101" t="s">
        <v>1558</v>
      </c>
      <c r="S1101" t="s">
        <v>1557</v>
      </c>
      <c r="T1101">
        <v>3</v>
      </c>
      <c r="U1101">
        <v>3</v>
      </c>
    </row>
    <row r="1102" spans="1:21" x14ac:dyDescent="0.3">
      <c r="A1102">
        <v>11101</v>
      </c>
      <c r="B1102" t="s">
        <v>1120</v>
      </c>
      <c r="C1102">
        <v>46</v>
      </c>
      <c r="D1102" t="s">
        <v>1520</v>
      </c>
      <c r="E1102" t="s">
        <v>1528</v>
      </c>
      <c r="F1102" t="str" cm="1">
        <f t="array" ref="F1102">_xlfn.IFS(
E1102="Delhi","Delhi",
E1102="Ahmedabad","Gujarat",
OR(E1102="Mumbai",E1102="Pune"),"Maharashtra",
E1102="Chennai","Tamil Nadu",
E1102="Hyderabad","Telangana",
E1102="Kolkata","West Bengal",
E1102="Bengaluru","Karnataka"
)</f>
        <v>Delhi</v>
      </c>
      <c r="G1102" t="s">
        <v>1533</v>
      </c>
      <c r="H1102" t="s">
        <v>1545</v>
      </c>
      <c r="I1102" t="s">
        <v>1551</v>
      </c>
      <c r="J1102" t="s">
        <v>1554</v>
      </c>
      <c r="K1102">
        <v>99938</v>
      </c>
      <c r="L1102">
        <v>1</v>
      </c>
      <c r="M1102">
        <v>3</v>
      </c>
      <c r="N1102">
        <v>10</v>
      </c>
      <c r="O1102" s="2">
        <v>45310</v>
      </c>
      <c r="P1102">
        <v>3</v>
      </c>
      <c r="Q1102">
        <v>3</v>
      </c>
      <c r="R1102" t="s">
        <v>1557</v>
      </c>
      <c r="S1102" t="s">
        <v>1558</v>
      </c>
      <c r="T1102">
        <v>6</v>
      </c>
      <c r="U1102">
        <v>1</v>
      </c>
    </row>
    <row r="1103" spans="1:21" x14ac:dyDescent="0.3">
      <c r="A1103">
        <v>11102</v>
      </c>
      <c r="B1103" t="s">
        <v>1121</v>
      </c>
      <c r="C1103">
        <v>23</v>
      </c>
      <c r="D1103" t="s">
        <v>1520</v>
      </c>
      <c r="E1103" t="s">
        <v>1525</v>
      </c>
      <c r="F1103" t="str" cm="1">
        <f t="array" ref="F1103">_xlfn.IFS(
E1103="Delhi","Delhi",
E1103="Ahmedabad","Gujarat",
OR(E1103="Mumbai",E1103="Pune"),"Maharashtra",
E1103="Chennai","Tamil Nadu",
E1103="Hyderabad","Telangana",
E1103="Kolkata","West Bengal",
E1103="Bengaluru","Karnataka"
)</f>
        <v>West Bengal</v>
      </c>
      <c r="G1103" t="s">
        <v>1530</v>
      </c>
      <c r="H1103" t="s">
        <v>1535</v>
      </c>
      <c r="I1103" t="s">
        <v>1552</v>
      </c>
      <c r="J1103" t="s">
        <v>1554</v>
      </c>
      <c r="K1103">
        <v>135560</v>
      </c>
      <c r="L1103">
        <v>0</v>
      </c>
      <c r="M1103">
        <v>5</v>
      </c>
      <c r="N1103">
        <v>5</v>
      </c>
      <c r="O1103" s="2">
        <v>43826</v>
      </c>
      <c r="P1103">
        <v>2</v>
      </c>
      <c r="Q1103">
        <v>1</v>
      </c>
      <c r="R1103" t="s">
        <v>1557</v>
      </c>
      <c r="S1103" t="s">
        <v>1558</v>
      </c>
      <c r="T1103">
        <v>0</v>
      </c>
      <c r="U1103">
        <v>4</v>
      </c>
    </row>
    <row r="1104" spans="1:21" x14ac:dyDescent="0.3">
      <c r="A1104">
        <v>11103</v>
      </c>
      <c r="B1104" t="s">
        <v>1122</v>
      </c>
      <c r="C1104">
        <v>35</v>
      </c>
      <c r="D1104" t="s">
        <v>1520</v>
      </c>
      <c r="E1104" t="s">
        <v>1529</v>
      </c>
      <c r="F1104" t="str" cm="1">
        <f t="array" ref="F1104">_xlfn.IFS(
E1104="Delhi","Delhi",
E1104="Ahmedabad","Gujarat",
OR(E1104="Mumbai",E1104="Pune"),"Maharashtra",
E1104="Chennai","Tamil Nadu",
E1104="Hyderabad","Telangana",
E1104="Kolkata","West Bengal",
E1104="Bengaluru","Karnataka"
)</f>
        <v>Gujarat</v>
      </c>
      <c r="G1104" t="s">
        <v>1534</v>
      </c>
      <c r="H1104" t="s">
        <v>1544</v>
      </c>
      <c r="I1104" t="s">
        <v>1552</v>
      </c>
      <c r="J1104" t="s">
        <v>1555</v>
      </c>
      <c r="K1104">
        <v>26702</v>
      </c>
      <c r="L1104">
        <v>1</v>
      </c>
      <c r="M1104">
        <v>9</v>
      </c>
      <c r="N1104">
        <v>14</v>
      </c>
      <c r="O1104" s="2">
        <v>44648</v>
      </c>
      <c r="P1104">
        <v>1</v>
      </c>
      <c r="Q1104">
        <v>2</v>
      </c>
      <c r="R1104" t="s">
        <v>1558</v>
      </c>
      <c r="S1104" t="s">
        <v>1558</v>
      </c>
      <c r="T1104">
        <v>4</v>
      </c>
      <c r="U1104">
        <v>4</v>
      </c>
    </row>
    <row r="1105" spans="1:21" x14ac:dyDescent="0.3">
      <c r="A1105">
        <v>11104</v>
      </c>
      <c r="B1105" t="s">
        <v>1123</v>
      </c>
      <c r="C1105">
        <v>46</v>
      </c>
      <c r="D1105" t="s">
        <v>1520</v>
      </c>
      <c r="E1105" t="s">
        <v>1528</v>
      </c>
      <c r="F1105" t="str" cm="1">
        <f t="array" ref="F1105">_xlfn.IFS(
E1105="Delhi","Delhi",
E1105="Ahmedabad","Gujarat",
OR(E1105="Mumbai",E1105="Pune"),"Maharashtra",
E1105="Chennai","Tamil Nadu",
E1105="Hyderabad","Telangana",
E1105="Kolkata","West Bengal",
E1105="Bengaluru","Karnataka"
)</f>
        <v>Delhi</v>
      </c>
      <c r="G1105" t="s">
        <v>1533</v>
      </c>
      <c r="H1105" t="s">
        <v>1545</v>
      </c>
      <c r="I1105" t="s">
        <v>1553</v>
      </c>
      <c r="J1105" t="s">
        <v>1556</v>
      </c>
      <c r="K1105">
        <v>85540</v>
      </c>
      <c r="L1105">
        <v>2</v>
      </c>
      <c r="M1105">
        <v>7</v>
      </c>
      <c r="N1105">
        <v>13</v>
      </c>
      <c r="O1105" s="2">
        <v>42376</v>
      </c>
      <c r="P1105">
        <v>2</v>
      </c>
      <c r="Q1105">
        <v>1</v>
      </c>
      <c r="R1105" t="s">
        <v>1558</v>
      </c>
      <c r="S1105" t="s">
        <v>1558</v>
      </c>
      <c r="T1105">
        <v>2</v>
      </c>
      <c r="U1105">
        <v>4</v>
      </c>
    </row>
    <row r="1106" spans="1:21" x14ac:dyDescent="0.3">
      <c r="A1106">
        <v>11105</v>
      </c>
      <c r="B1106" t="s">
        <v>1124</v>
      </c>
      <c r="C1106">
        <v>29</v>
      </c>
      <c r="D1106" t="s">
        <v>1520</v>
      </c>
      <c r="E1106" t="s">
        <v>1522</v>
      </c>
      <c r="F1106" t="str" cm="1">
        <f t="array" ref="F1106">_xlfn.IFS(
E1106="Delhi","Delhi",
E1106="Ahmedabad","Gujarat",
OR(E1106="Mumbai",E1106="Pune"),"Maharashtra",
E1106="Chennai","Tamil Nadu",
E1106="Hyderabad","Telangana",
E1106="Kolkata","West Bengal",
E1106="Bengaluru","Karnataka"
)</f>
        <v>Maharashtra</v>
      </c>
      <c r="G1106" t="s">
        <v>1534</v>
      </c>
      <c r="H1106" t="s">
        <v>1540</v>
      </c>
      <c r="I1106" t="s">
        <v>1551</v>
      </c>
      <c r="J1106" t="s">
        <v>1554</v>
      </c>
      <c r="K1106">
        <v>141632</v>
      </c>
      <c r="L1106">
        <v>3</v>
      </c>
      <c r="M1106">
        <v>1</v>
      </c>
      <c r="N1106">
        <v>2</v>
      </c>
      <c r="O1106" s="2">
        <v>43729</v>
      </c>
      <c r="P1106">
        <v>2</v>
      </c>
      <c r="Q1106">
        <v>1</v>
      </c>
      <c r="R1106" t="s">
        <v>1558</v>
      </c>
      <c r="S1106" t="s">
        <v>1558</v>
      </c>
      <c r="T1106">
        <v>5</v>
      </c>
      <c r="U1106">
        <v>2</v>
      </c>
    </row>
    <row r="1107" spans="1:21" x14ac:dyDescent="0.3">
      <c r="A1107">
        <v>11106</v>
      </c>
      <c r="B1107" t="s">
        <v>1125</v>
      </c>
      <c r="C1107">
        <v>54</v>
      </c>
      <c r="D1107" t="s">
        <v>1520</v>
      </c>
      <c r="E1107" t="s">
        <v>1525</v>
      </c>
      <c r="F1107" t="str" cm="1">
        <f t="array" ref="F1107">_xlfn.IFS(
E1107="Delhi","Delhi",
E1107="Ahmedabad","Gujarat",
OR(E1107="Mumbai",E1107="Pune"),"Maharashtra",
E1107="Chennai","Tamil Nadu",
E1107="Hyderabad","Telangana",
E1107="Kolkata","West Bengal",
E1107="Bengaluru","Karnataka"
)</f>
        <v>West Bengal</v>
      </c>
      <c r="G1107" t="s">
        <v>1530</v>
      </c>
      <c r="H1107" t="s">
        <v>1547</v>
      </c>
      <c r="I1107" t="s">
        <v>1550</v>
      </c>
      <c r="J1107" t="s">
        <v>1554</v>
      </c>
      <c r="K1107">
        <v>161905</v>
      </c>
      <c r="L1107">
        <v>4</v>
      </c>
      <c r="M1107">
        <v>18</v>
      </c>
      <c r="N1107">
        <v>25</v>
      </c>
      <c r="O1107" s="2">
        <v>40944</v>
      </c>
      <c r="P1107">
        <v>4</v>
      </c>
      <c r="Q1107">
        <v>2</v>
      </c>
      <c r="R1107" t="s">
        <v>1558</v>
      </c>
      <c r="S1107" t="s">
        <v>1558</v>
      </c>
      <c r="T1107">
        <v>4</v>
      </c>
      <c r="U1107">
        <v>3</v>
      </c>
    </row>
    <row r="1108" spans="1:21" x14ac:dyDescent="0.3">
      <c r="A1108">
        <v>11107</v>
      </c>
      <c r="B1108" t="s">
        <v>1126</v>
      </c>
      <c r="C1108">
        <v>56</v>
      </c>
      <c r="D1108" t="s">
        <v>1520</v>
      </c>
      <c r="E1108" t="s">
        <v>1525</v>
      </c>
      <c r="F1108" t="str" cm="1">
        <f t="array" ref="F1108">_xlfn.IFS(
E1108="Delhi","Delhi",
E1108="Ahmedabad","Gujarat",
OR(E1108="Mumbai",E1108="Pune"),"Maharashtra",
E1108="Chennai","Tamil Nadu",
E1108="Hyderabad","Telangana",
E1108="Kolkata","West Bengal",
E1108="Bengaluru","Karnataka"
)</f>
        <v>West Bengal</v>
      </c>
      <c r="G1108" t="s">
        <v>1533</v>
      </c>
      <c r="H1108" t="s">
        <v>1538</v>
      </c>
      <c r="I1108" t="s">
        <v>1550</v>
      </c>
      <c r="J1108" t="s">
        <v>1555</v>
      </c>
      <c r="K1108">
        <v>179282</v>
      </c>
      <c r="L1108">
        <v>0</v>
      </c>
      <c r="M1108">
        <v>10</v>
      </c>
      <c r="N1108">
        <v>17</v>
      </c>
      <c r="O1108" s="2">
        <v>44762</v>
      </c>
      <c r="P1108">
        <v>3</v>
      </c>
      <c r="Q1108">
        <v>2</v>
      </c>
      <c r="R1108" t="s">
        <v>1557</v>
      </c>
      <c r="S1108" t="s">
        <v>1558</v>
      </c>
      <c r="T1108">
        <v>3</v>
      </c>
      <c r="U1108">
        <v>2</v>
      </c>
    </row>
    <row r="1109" spans="1:21" x14ac:dyDescent="0.3">
      <c r="A1109">
        <v>11108</v>
      </c>
      <c r="B1109" t="s">
        <v>1127</v>
      </c>
      <c r="C1109">
        <v>45</v>
      </c>
      <c r="D1109" t="s">
        <v>1520</v>
      </c>
      <c r="E1109" t="s">
        <v>1524</v>
      </c>
      <c r="F1109" t="str" cm="1">
        <f t="array" ref="F1109">_xlfn.IFS(
E1109="Delhi","Delhi",
E1109="Ahmedabad","Gujarat",
OR(E1109="Mumbai",E1109="Pune"),"Maharashtra",
E1109="Chennai","Tamil Nadu",
E1109="Hyderabad","Telangana",
E1109="Kolkata","West Bengal",
E1109="Bengaluru","Karnataka"
)</f>
        <v>Telangana</v>
      </c>
      <c r="G1109" t="s">
        <v>1530</v>
      </c>
      <c r="H1109" t="s">
        <v>1543</v>
      </c>
      <c r="I1109" t="s">
        <v>1550</v>
      </c>
      <c r="J1109" t="s">
        <v>1555</v>
      </c>
      <c r="K1109">
        <v>158305</v>
      </c>
      <c r="L1109">
        <v>0</v>
      </c>
      <c r="M1109">
        <v>18</v>
      </c>
      <c r="N1109">
        <v>25</v>
      </c>
      <c r="O1109" s="2">
        <v>42321</v>
      </c>
      <c r="P1109">
        <v>2</v>
      </c>
      <c r="Q1109">
        <v>2</v>
      </c>
      <c r="R1109" t="s">
        <v>1558</v>
      </c>
      <c r="S1109" t="s">
        <v>1558</v>
      </c>
      <c r="T1109">
        <v>5</v>
      </c>
      <c r="U1109">
        <v>4</v>
      </c>
    </row>
    <row r="1110" spans="1:21" x14ac:dyDescent="0.3">
      <c r="A1110">
        <v>11109</v>
      </c>
      <c r="B1110" t="s">
        <v>1128</v>
      </c>
      <c r="C1110">
        <v>24</v>
      </c>
      <c r="D1110" t="s">
        <v>1520</v>
      </c>
      <c r="E1110" t="s">
        <v>1527</v>
      </c>
      <c r="F1110" t="str" cm="1">
        <f t="array" ref="F1110">_xlfn.IFS(
E1110="Delhi","Delhi",
E1110="Ahmedabad","Gujarat",
OR(E1110="Mumbai",E1110="Pune"),"Maharashtra",
E1110="Chennai","Tamil Nadu",
E1110="Hyderabad","Telangana",
E1110="Kolkata","West Bengal",
E1110="Bengaluru","Karnataka"
)</f>
        <v>Karnataka</v>
      </c>
      <c r="G1110" t="s">
        <v>1531</v>
      </c>
      <c r="H1110" t="s">
        <v>1542</v>
      </c>
      <c r="I1110" t="s">
        <v>1551</v>
      </c>
      <c r="J1110" t="s">
        <v>1555</v>
      </c>
      <c r="K1110">
        <v>169493</v>
      </c>
      <c r="L1110">
        <v>1</v>
      </c>
      <c r="M1110">
        <v>1</v>
      </c>
      <c r="N1110">
        <v>5</v>
      </c>
      <c r="O1110" s="2">
        <v>45305</v>
      </c>
      <c r="P1110">
        <v>1</v>
      </c>
      <c r="Q1110">
        <v>3</v>
      </c>
      <c r="R1110" t="s">
        <v>1557</v>
      </c>
      <c r="S1110" t="s">
        <v>1558</v>
      </c>
      <c r="T1110">
        <v>0</v>
      </c>
      <c r="U1110">
        <v>3</v>
      </c>
    </row>
    <row r="1111" spans="1:21" x14ac:dyDescent="0.3">
      <c r="A1111">
        <v>11110</v>
      </c>
      <c r="B1111" t="s">
        <v>1129</v>
      </c>
      <c r="C1111">
        <v>38</v>
      </c>
      <c r="D1111" t="s">
        <v>1520</v>
      </c>
      <c r="E1111" t="s">
        <v>1523</v>
      </c>
      <c r="F1111" t="str" cm="1">
        <f t="array" ref="F1111">_xlfn.IFS(
E1111="Delhi","Delhi",
E1111="Ahmedabad","Gujarat",
OR(E1111="Mumbai",E1111="Pune"),"Maharashtra",
E1111="Chennai","Tamil Nadu",
E1111="Hyderabad","Telangana",
E1111="Kolkata","West Bengal",
E1111="Bengaluru","Karnataka"
)</f>
        <v>Tamil Nadu</v>
      </c>
      <c r="G1111" t="s">
        <v>1533</v>
      </c>
      <c r="H1111" t="s">
        <v>1546</v>
      </c>
      <c r="I1111" t="s">
        <v>1551</v>
      </c>
      <c r="J1111" t="s">
        <v>1555</v>
      </c>
      <c r="K1111">
        <v>59518</v>
      </c>
      <c r="L1111">
        <v>0</v>
      </c>
      <c r="M1111">
        <v>16</v>
      </c>
      <c r="N1111">
        <v>17</v>
      </c>
      <c r="O1111" s="2">
        <v>41449</v>
      </c>
      <c r="P1111">
        <v>2</v>
      </c>
      <c r="Q1111">
        <v>1</v>
      </c>
      <c r="R1111" t="s">
        <v>1558</v>
      </c>
      <c r="S1111" t="s">
        <v>1558</v>
      </c>
      <c r="T1111">
        <v>1</v>
      </c>
      <c r="U1111">
        <v>1</v>
      </c>
    </row>
    <row r="1112" spans="1:21" x14ac:dyDescent="0.3">
      <c r="A1112">
        <v>11111</v>
      </c>
      <c r="B1112" t="s">
        <v>1130</v>
      </c>
      <c r="C1112">
        <v>38</v>
      </c>
      <c r="D1112" t="s">
        <v>1520</v>
      </c>
      <c r="E1112" t="s">
        <v>1528</v>
      </c>
      <c r="F1112" t="str" cm="1">
        <f t="array" ref="F1112">_xlfn.IFS(
E1112="Delhi","Delhi",
E1112="Ahmedabad","Gujarat",
OR(E1112="Mumbai",E1112="Pune"),"Maharashtra",
E1112="Chennai","Tamil Nadu",
E1112="Hyderabad","Telangana",
E1112="Kolkata","West Bengal",
E1112="Bengaluru","Karnataka"
)</f>
        <v>Delhi</v>
      </c>
      <c r="G1112" t="s">
        <v>1531</v>
      </c>
      <c r="H1112" t="s">
        <v>1542</v>
      </c>
      <c r="I1112" t="s">
        <v>1550</v>
      </c>
      <c r="J1112" t="s">
        <v>1554</v>
      </c>
      <c r="K1112">
        <v>82414</v>
      </c>
      <c r="L1112">
        <v>2</v>
      </c>
      <c r="M1112">
        <v>4</v>
      </c>
      <c r="N1112">
        <v>6</v>
      </c>
      <c r="O1112" s="2">
        <v>44504</v>
      </c>
      <c r="P1112">
        <v>2</v>
      </c>
      <c r="Q1112">
        <v>1</v>
      </c>
      <c r="R1112" t="s">
        <v>1558</v>
      </c>
      <c r="S1112" t="s">
        <v>1558</v>
      </c>
      <c r="T1112">
        <v>6</v>
      </c>
      <c r="U1112">
        <v>2</v>
      </c>
    </row>
    <row r="1113" spans="1:21" x14ac:dyDescent="0.3">
      <c r="A1113">
        <v>11112</v>
      </c>
      <c r="B1113" t="s">
        <v>1131</v>
      </c>
      <c r="C1113">
        <v>47</v>
      </c>
      <c r="D1113" t="s">
        <v>1521</v>
      </c>
      <c r="E1113" t="s">
        <v>1522</v>
      </c>
      <c r="F1113" t="str" cm="1">
        <f t="array" ref="F1113">_xlfn.IFS(
E1113="Delhi","Delhi",
E1113="Ahmedabad","Gujarat",
OR(E1113="Mumbai",E1113="Pune"),"Maharashtra",
E1113="Chennai","Tamil Nadu",
E1113="Hyderabad","Telangana",
E1113="Kolkata","West Bengal",
E1113="Bengaluru","Karnataka"
)</f>
        <v>Maharashtra</v>
      </c>
      <c r="G1113" t="s">
        <v>1532</v>
      </c>
      <c r="H1113" t="s">
        <v>1549</v>
      </c>
      <c r="I1113" t="s">
        <v>1552</v>
      </c>
      <c r="J1113" t="s">
        <v>1555</v>
      </c>
      <c r="K1113">
        <v>37329</v>
      </c>
      <c r="L1113">
        <v>4</v>
      </c>
      <c r="M1113">
        <v>13</v>
      </c>
      <c r="N1113">
        <v>17</v>
      </c>
      <c r="O1113" s="2">
        <v>44151</v>
      </c>
      <c r="P1113">
        <v>2</v>
      </c>
      <c r="Q1113">
        <v>4</v>
      </c>
      <c r="R1113" t="s">
        <v>1557</v>
      </c>
      <c r="S1113" t="s">
        <v>1558</v>
      </c>
      <c r="T1113">
        <v>3</v>
      </c>
      <c r="U1113">
        <v>4</v>
      </c>
    </row>
    <row r="1114" spans="1:21" x14ac:dyDescent="0.3">
      <c r="A1114">
        <v>11113</v>
      </c>
      <c r="B1114" t="s">
        <v>1132</v>
      </c>
      <c r="C1114">
        <v>58</v>
      </c>
      <c r="D1114" t="s">
        <v>1520</v>
      </c>
      <c r="E1114" t="s">
        <v>1526</v>
      </c>
      <c r="F1114" t="str" cm="1">
        <f t="array" ref="F1114">_xlfn.IFS(
E1114="Delhi","Delhi",
E1114="Ahmedabad","Gujarat",
OR(E1114="Mumbai",E1114="Pune"),"Maharashtra",
E1114="Chennai","Tamil Nadu",
E1114="Hyderabad","Telangana",
E1114="Kolkata","West Bengal",
E1114="Bengaluru","Karnataka"
)</f>
        <v>Maharashtra</v>
      </c>
      <c r="G1114" t="s">
        <v>1533</v>
      </c>
      <c r="H1114" t="s">
        <v>1546</v>
      </c>
      <c r="I1114" t="s">
        <v>1553</v>
      </c>
      <c r="J1114" t="s">
        <v>1555</v>
      </c>
      <c r="K1114">
        <v>165841</v>
      </c>
      <c r="L1114">
        <v>0</v>
      </c>
      <c r="M1114">
        <v>7</v>
      </c>
      <c r="N1114">
        <v>9</v>
      </c>
      <c r="O1114" s="2">
        <v>41490</v>
      </c>
      <c r="P1114">
        <v>4</v>
      </c>
      <c r="Q1114">
        <v>3</v>
      </c>
      <c r="R1114" t="s">
        <v>1558</v>
      </c>
      <c r="S1114" t="s">
        <v>1558</v>
      </c>
      <c r="T1114">
        <v>3</v>
      </c>
      <c r="U1114">
        <v>1</v>
      </c>
    </row>
    <row r="1115" spans="1:21" x14ac:dyDescent="0.3">
      <c r="A1115">
        <v>11114</v>
      </c>
      <c r="B1115" t="s">
        <v>1133</v>
      </c>
      <c r="C1115">
        <v>54</v>
      </c>
      <c r="D1115" t="s">
        <v>1520</v>
      </c>
      <c r="E1115" t="s">
        <v>1524</v>
      </c>
      <c r="F1115" t="str" cm="1">
        <f t="array" ref="F1115">_xlfn.IFS(
E1115="Delhi","Delhi",
E1115="Ahmedabad","Gujarat",
OR(E1115="Mumbai",E1115="Pune"),"Maharashtra",
E1115="Chennai","Tamil Nadu",
E1115="Hyderabad","Telangana",
E1115="Kolkata","West Bengal",
E1115="Bengaluru","Karnataka"
)</f>
        <v>Telangana</v>
      </c>
      <c r="G1115" t="s">
        <v>1531</v>
      </c>
      <c r="H1115" t="s">
        <v>1541</v>
      </c>
      <c r="I1115" t="s">
        <v>1550</v>
      </c>
      <c r="J1115" t="s">
        <v>1555</v>
      </c>
      <c r="K1115">
        <v>56282</v>
      </c>
      <c r="L1115">
        <v>3</v>
      </c>
      <c r="M1115">
        <v>25</v>
      </c>
      <c r="N1115">
        <v>25</v>
      </c>
      <c r="O1115" s="2">
        <v>43068</v>
      </c>
      <c r="P1115">
        <v>4</v>
      </c>
      <c r="Q1115">
        <v>2</v>
      </c>
      <c r="R1115" t="s">
        <v>1557</v>
      </c>
      <c r="S1115" t="s">
        <v>1558</v>
      </c>
      <c r="T1115">
        <v>1</v>
      </c>
      <c r="U1115">
        <v>1</v>
      </c>
    </row>
    <row r="1116" spans="1:21" x14ac:dyDescent="0.3">
      <c r="A1116">
        <v>11115</v>
      </c>
      <c r="B1116" t="s">
        <v>1134</v>
      </c>
      <c r="C1116">
        <v>47</v>
      </c>
      <c r="D1116" t="s">
        <v>1521</v>
      </c>
      <c r="E1116" t="s">
        <v>1525</v>
      </c>
      <c r="F1116" t="str" cm="1">
        <f t="array" ref="F1116">_xlfn.IFS(
E1116="Delhi","Delhi",
E1116="Ahmedabad","Gujarat",
OR(E1116="Mumbai",E1116="Pune"),"Maharashtra",
E1116="Chennai","Tamil Nadu",
E1116="Hyderabad","Telangana",
E1116="Kolkata","West Bengal",
E1116="Bengaluru","Karnataka"
)</f>
        <v>West Bengal</v>
      </c>
      <c r="G1116" t="s">
        <v>1531</v>
      </c>
      <c r="H1116" t="s">
        <v>1542</v>
      </c>
      <c r="I1116" t="s">
        <v>1553</v>
      </c>
      <c r="J1116" t="s">
        <v>1556</v>
      </c>
      <c r="K1116">
        <v>28667</v>
      </c>
      <c r="L1116">
        <v>0</v>
      </c>
      <c r="M1116">
        <v>16</v>
      </c>
      <c r="N1116">
        <v>16</v>
      </c>
      <c r="O1116" s="2">
        <v>43914</v>
      </c>
      <c r="P1116">
        <v>4</v>
      </c>
      <c r="Q1116">
        <v>2</v>
      </c>
      <c r="R1116" t="s">
        <v>1558</v>
      </c>
      <c r="S1116" t="s">
        <v>1558</v>
      </c>
      <c r="T1116">
        <v>5</v>
      </c>
      <c r="U1116">
        <v>4</v>
      </c>
    </row>
    <row r="1117" spans="1:21" x14ac:dyDescent="0.3">
      <c r="A1117">
        <v>11116</v>
      </c>
      <c r="B1117" t="s">
        <v>1135</v>
      </c>
      <c r="C1117">
        <v>57</v>
      </c>
      <c r="D1117" t="s">
        <v>1521</v>
      </c>
      <c r="E1117" t="s">
        <v>1524</v>
      </c>
      <c r="F1117" t="str" cm="1">
        <f t="array" ref="F1117">_xlfn.IFS(
E1117="Delhi","Delhi",
E1117="Ahmedabad","Gujarat",
OR(E1117="Mumbai",E1117="Pune"),"Maharashtra",
E1117="Chennai","Tamil Nadu",
E1117="Hyderabad","Telangana",
E1117="Kolkata","West Bengal",
E1117="Bengaluru","Karnataka"
)</f>
        <v>Telangana</v>
      </c>
      <c r="G1117" t="s">
        <v>1531</v>
      </c>
      <c r="H1117" t="s">
        <v>1542</v>
      </c>
      <c r="I1117" t="s">
        <v>1552</v>
      </c>
      <c r="J1117" t="s">
        <v>1555</v>
      </c>
      <c r="K1117">
        <v>119909</v>
      </c>
      <c r="L1117">
        <v>0</v>
      </c>
      <c r="M1117">
        <v>11</v>
      </c>
      <c r="N1117">
        <v>11</v>
      </c>
      <c r="O1117" s="2">
        <v>43392</v>
      </c>
      <c r="P1117">
        <v>4</v>
      </c>
      <c r="Q1117">
        <v>4</v>
      </c>
      <c r="R1117" t="s">
        <v>1558</v>
      </c>
      <c r="S1117" t="s">
        <v>1558</v>
      </c>
      <c r="T1117">
        <v>3</v>
      </c>
      <c r="U1117">
        <v>2</v>
      </c>
    </row>
    <row r="1118" spans="1:21" x14ac:dyDescent="0.3">
      <c r="A1118">
        <v>11117</v>
      </c>
      <c r="B1118" t="s">
        <v>1136</v>
      </c>
      <c r="C1118">
        <v>33</v>
      </c>
      <c r="D1118" t="s">
        <v>1520</v>
      </c>
      <c r="E1118" t="s">
        <v>1528</v>
      </c>
      <c r="F1118" t="str" cm="1">
        <f t="array" ref="F1118">_xlfn.IFS(
E1118="Delhi","Delhi",
E1118="Ahmedabad","Gujarat",
OR(E1118="Mumbai",E1118="Pune"),"Maharashtra",
E1118="Chennai","Tamil Nadu",
E1118="Hyderabad","Telangana",
E1118="Kolkata","West Bengal",
E1118="Bengaluru","Karnataka"
)</f>
        <v>Delhi</v>
      </c>
      <c r="G1118" t="s">
        <v>1533</v>
      </c>
      <c r="H1118" t="s">
        <v>1538</v>
      </c>
      <c r="I1118" t="s">
        <v>1553</v>
      </c>
      <c r="J1118" t="s">
        <v>1554</v>
      </c>
      <c r="K1118">
        <v>173780</v>
      </c>
      <c r="L1118">
        <v>1</v>
      </c>
      <c r="M1118">
        <v>13</v>
      </c>
      <c r="N1118">
        <v>15</v>
      </c>
      <c r="O1118" s="2">
        <v>40978</v>
      </c>
      <c r="P1118">
        <v>2</v>
      </c>
      <c r="Q1118">
        <v>4</v>
      </c>
      <c r="R1118" t="s">
        <v>1558</v>
      </c>
      <c r="S1118" t="s">
        <v>1558</v>
      </c>
      <c r="T1118">
        <v>1</v>
      </c>
      <c r="U1118">
        <v>4</v>
      </c>
    </row>
    <row r="1119" spans="1:21" x14ac:dyDescent="0.3">
      <c r="A1119">
        <v>11118</v>
      </c>
      <c r="B1119" t="s">
        <v>1137</v>
      </c>
      <c r="C1119">
        <v>39</v>
      </c>
      <c r="D1119" t="s">
        <v>1520</v>
      </c>
      <c r="E1119" t="s">
        <v>1523</v>
      </c>
      <c r="F1119" t="str" cm="1">
        <f t="array" ref="F1119">_xlfn.IFS(
E1119="Delhi","Delhi",
E1119="Ahmedabad","Gujarat",
OR(E1119="Mumbai",E1119="Pune"),"Maharashtra",
E1119="Chennai","Tamil Nadu",
E1119="Hyderabad","Telangana",
E1119="Kolkata","West Bengal",
E1119="Bengaluru","Karnataka"
)</f>
        <v>Tamil Nadu</v>
      </c>
      <c r="G1119" t="s">
        <v>1530</v>
      </c>
      <c r="H1119" t="s">
        <v>1535</v>
      </c>
      <c r="I1119" t="s">
        <v>1552</v>
      </c>
      <c r="J1119" t="s">
        <v>1555</v>
      </c>
      <c r="K1119">
        <v>92037</v>
      </c>
      <c r="L1119">
        <v>1</v>
      </c>
      <c r="M1119">
        <v>6</v>
      </c>
      <c r="N1119">
        <v>12</v>
      </c>
      <c r="O1119" s="2">
        <v>42034</v>
      </c>
      <c r="P1119">
        <v>1</v>
      </c>
      <c r="Q1119">
        <v>5</v>
      </c>
      <c r="R1119" t="s">
        <v>1558</v>
      </c>
      <c r="S1119" t="s">
        <v>1558</v>
      </c>
      <c r="T1119">
        <v>6</v>
      </c>
      <c r="U1119">
        <v>1</v>
      </c>
    </row>
    <row r="1120" spans="1:21" x14ac:dyDescent="0.3">
      <c r="A1120">
        <v>11119</v>
      </c>
      <c r="B1120" t="s">
        <v>1138</v>
      </c>
      <c r="C1120">
        <v>52</v>
      </c>
      <c r="D1120" t="s">
        <v>1520</v>
      </c>
      <c r="E1120" t="s">
        <v>1525</v>
      </c>
      <c r="F1120" t="str" cm="1">
        <f t="array" ref="F1120">_xlfn.IFS(
E1120="Delhi","Delhi",
E1120="Ahmedabad","Gujarat",
OR(E1120="Mumbai",E1120="Pune"),"Maharashtra",
E1120="Chennai","Tamil Nadu",
E1120="Hyderabad","Telangana",
E1120="Kolkata","West Bengal",
E1120="Bengaluru","Karnataka"
)</f>
        <v>West Bengal</v>
      </c>
      <c r="G1120" t="s">
        <v>1532</v>
      </c>
      <c r="H1120" t="s">
        <v>1548</v>
      </c>
      <c r="I1120" t="s">
        <v>1552</v>
      </c>
      <c r="J1120" t="s">
        <v>1554</v>
      </c>
      <c r="K1120">
        <v>131840</v>
      </c>
      <c r="L1120">
        <v>1</v>
      </c>
      <c r="M1120">
        <v>4</v>
      </c>
      <c r="N1120">
        <v>7</v>
      </c>
      <c r="O1120" s="2">
        <v>43457</v>
      </c>
      <c r="P1120">
        <v>3</v>
      </c>
      <c r="Q1120">
        <v>2</v>
      </c>
      <c r="R1120" t="s">
        <v>1558</v>
      </c>
      <c r="S1120" t="s">
        <v>1558</v>
      </c>
      <c r="T1120">
        <v>1</v>
      </c>
      <c r="U1120">
        <v>3</v>
      </c>
    </row>
    <row r="1121" spans="1:21" x14ac:dyDescent="0.3">
      <c r="A1121">
        <v>11120</v>
      </c>
      <c r="B1121" t="s">
        <v>1139</v>
      </c>
      <c r="C1121">
        <v>44</v>
      </c>
      <c r="D1121" t="s">
        <v>1520</v>
      </c>
      <c r="E1121" t="s">
        <v>1522</v>
      </c>
      <c r="F1121" t="str" cm="1">
        <f t="array" ref="F1121">_xlfn.IFS(
E1121="Delhi","Delhi",
E1121="Ahmedabad","Gujarat",
OR(E1121="Mumbai",E1121="Pune"),"Maharashtra",
E1121="Chennai","Tamil Nadu",
E1121="Hyderabad","Telangana",
E1121="Kolkata","West Bengal",
E1121="Bengaluru","Karnataka"
)</f>
        <v>Maharashtra</v>
      </c>
      <c r="G1121" t="s">
        <v>1534</v>
      </c>
      <c r="H1121" t="s">
        <v>1540</v>
      </c>
      <c r="I1121" t="s">
        <v>1551</v>
      </c>
      <c r="J1121" t="s">
        <v>1554</v>
      </c>
      <c r="K1121">
        <v>120596</v>
      </c>
      <c r="L1121">
        <v>0</v>
      </c>
      <c r="M1121">
        <v>17</v>
      </c>
      <c r="N1121">
        <v>20</v>
      </c>
      <c r="O1121" s="2">
        <v>42751</v>
      </c>
      <c r="P1121">
        <v>3</v>
      </c>
      <c r="Q1121">
        <v>5</v>
      </c>
      <c r="R1121" t="s">
        <v>1557</v>
      </c>
      <c r="S1121" t="s">
        <v>1558</v>
      </c>
      <c r="T1121">
        <v>3</v>
      </c>
      <c r="U1121">
        <v>4</v>
      </c>
    </row>
    <row r="1122" spans="1:21" x14ac:dyDescent="0.3">
      <c r="A1122">
        <v>11121</v>
      </c>
      <c r="B1122" t="s">
        <v>1140</v>
      </c>
      <c r="C1122">
        <v>38</v>
      </c>
      <c r="D1122" t="s">
        <v>1521</v>
      </c>
      <c r="E1122" t="s">
        <v>1524</v>
      </c>
      <c r="F1122" t="str" cm="1">
        <f t="array" ref="F1122">_xlfn.IFS(
E1122="Delhi","Delhi",
E1122="Ahmedabad","Gujarat",
OR(E1122="Mumbai",E1122="Pune"),"Maharashtra",
E1122="Chennai","Tamil Nadu",
E1122="Hyderabad","Telangana",
E1122="Kolkata","West Bengal",
E1122="Bengaluru","Karnataka"
)</f>
        <v>Telangana</v>
      </c>
      <c r="G1122" t="s">
        <v>1530</v>
      </c>
      <c r="H1122" t="s">
        <v>1547</v>
      </c>
      <c r="I1122" t="s">
        <v>1552</v>
      </c>
      <c r="J1122" t="s">
        <v>1554</v>
      </c>
      <c r="K1122">
        <v>147396</v>
      </c>
      <c r="L1122">
        <v>2</v>
      </c>
      <c r="M1122">
        <v>12</v>
      </c>
      <c r="N1122">
        <v>16</v>
      </c>
      <c r="O1122" s="2">
        <v>44999</v>
      </c>
      <c r="P1122">
        <v>2</v>
      </c>
      <c r="Q1122">
        <v>4</v>
      </c>
      <c r="R1122" t="s">
        <v>1558</v>
      </c>
      <c r="S1122" t="s">
        <v>1558</v>
      </c>
      <c r="T1122">
        <v>2</v>
      </c>
      <c r="U1122">
        <v>4</v>
      </c>
    </row>
    <row r="1123" spans="1:21" x14ac:dyDescent="0.3">
      <c r="A1123">
        <v>11122</v>
      </c>
      <c r="B1123" t="s">
        <v>1141</v>
      </c>
      <c r="C1123">
        <v>45</v>
      </c>
      <c r="D1123" t="s">
        <v>1521</v>
      </c>
      <c r="E1123" t="s">
        <v>1524</v>
      </c>
      <c r="F1123" t="str" cm="1">
        <f t="array" ref="F1123">_xlfn.IFS(
E1123="Delhi","Delhi",
E1123="Ahmedabad","Gujarat",
OR(E1123="Mumbai",E1123="Pune"),"Maharashtra",
E1123="Chennai","Tamil Nadu",
E1123="Hyderabad","Telangana",
E1123="Kolkata","West Bengal",
E1123="Bengaluru","Karnataka"
)</f>
        <v>Telangana</v>
      </c>
      <c r="G1123" t="s">
        <v>1533</v>
      </c>
      <c r="H1123" t="s">
        <v>1546</v>
      </c>
      <c r="I1123" t="s">
        <v>1552</v>
      </c>
      <c r="J1123" t="s">
        <v>1554</v>
      </c>
      <c r="K1123">
        <v>41667</v>
      </c>
      <c r="L1123">
        <v>4</v>
      </c>
      <c r="M1123">
        <v>13</v>
      </c>
      <c r="N1123">
        <v>16</v>
      </c>
      <c r="O1123" s="2">
        <v>43205</v>
      </c>
      <c r="P1123">
        <v>1</v>
      </c>
      <c r="Q1123">
        <v>5</v>
      </c>
      <c r="R1123" t="s">
        <v>1557</v>
      </c>
      <c r="S1123" t="s">
        <v>1557</v>
      </c>
      <c r="T1123">
        <v>2</v>
      </c>
      <c r="U1123">
        <v>3</v>
      </c>
    </row>
    <row r="1124" spans="1:21" x14ac:dyDescent="0.3">
      <c r="A1124">
        <v>11123</v>
      </c>
      <c r="B1124" t="s">
        <v>1142</v>
      </c>
      <c r="C1124">
        <v>42</v>
      </c>
      <c r="D1124" t="s">
        <v>1520</v>
      </c>
      <c r="E1124" t="s">
        <v>1525</v>
      </c>
      <c r="F1124" t="str" cm="1">
        <f t="array" ref="F1124">_xlfn.IFS(
E1124="Delhi","Delhi",
E1124="Ahmedabad","Gujarat",
OR(E1124="Mumbai",E1124="Pune"),"Maharashtra",
E1124="Chennai","Tamil Nadu",
E1124="Hyderabad","Telangana",
E1124="Kolkata","West Bengal",
E1124="Bengaluru","Karnataka"
)</f>
        <v>West Bengal</v>
      </c>
      <c r="G1124" t="s">
        <v>1532</v>
      </c>
      <c r="H1124" t="s">
        <v>1549</v>
      </c>
      <c r="I1124" t="s">
        <v>1553</v>
      </c>
      <c r="J1124" t="s">
        <v>1556</v>
      </c>
      <c r="K1124">
        <v>129621</v>
      </c>
      <c r="L1124">
        <v>3</v>
      </c>
      <c r="M1124">
        <v>19</v>
      </c>
      <c r="N1124">
        <v>21</v>
      </c>
      <c r="O1124" s="2">
        <v>43555</v>
      </c>
      <c r="P1124">
        <v>2</v>
      </c>
      <c r="Q1124">
        <v>1</v>
      </c>
      <c r="R1124" t="s">
        <v>1558</v>
      </c>
      <c r="S1124" t="s">
        <v>1558</v>
      </c>
      <c r="T1124">
        <v>6</v>
      </c>
      <c r="U1124">
        <v>2</v>
      </c>
    </row>
    <row r="1125" spans="1:21" x14ac:dyDescent="0.3">
      <c r="A1125">
        <v>11124</v>
      </c>
      <c r="B1125" t="s">
        <v>1143</v>
      </c>
      <c r="C1125">
        <v>38</v>
      </c>
      <c r="D1125" t="s">
        <v>1520</v>
      </c>
      <c r="E1125" t="s">
        <v>1524</v>
      </c>
      <c r="F1125" t="str" cm="1">
        <f t="array" ref="F1125">_xlfn.IFS(
E1125="Delhi","Delhi",
E1125="Ahmedabad","Gujarat",
OR(E1125="Mumbai",E1125="Pune"),"Maharashtra",
E1125="Chennai","Tamil Nadu",
E1125="Hyderabad","Telangana",
E1125="Kolkata","West Bengal",
E1125="Bengaluru","Karnataka"
)</f>
        <v>Telangana</v>
      </c>
      <c r="G1125" t="s">
        <v>1530</v>
      </c>
      <c r="H1125" t="s">
        <v>1547</v>
      </c>
      <c r="I1125" t="s">
        <v>1550</v>
      </c>
      <c r="J1125" t="s">
        <v>1555</v>
      </c>
      <c r="K1125">
        <v>87809</v>
      </c>
      <c r="L1125">
        <v>2</v>
      </c>
      <c r="M1125">
        <v>11</v>
      </c>
      <c r="N1125">
        <v>12</v>
      </c>
      <c r="O1125" s="2">
        <v>43085</v>
      </c>
      <c r="P1125">
        <v>2</v>
      </c>
      <c r="Q1125">
        <v>2</v>
      </c>
      <c r="R1125" t="s">
        <v>1557</v>
      </c>
      <c r="S1125" t="s">
        <v>1557</v>
      </c>
      <c r="T1125">
        <v>6</v>
      </c>
      <c r="U1125">
        <v>2</v>
      </c>
    </row>
    <row r="1126" spans="1:21" x14ac:dyDescent="0.3">
      <c r="A1126">
        <v>11125</v>
      </c>
      <c r="B1126" t="s">
        <v>1144</v>
      </c>
      <c r="C1126">
        <v>40</v>
      </c>
      <c r="D1126" t="s">
        <v>1521</v>
      </c>
      <c r="E1126" t="s">
        <v>1529</v>
      </c>
      <c r="F1126" t="str" cm="1">
        <f t="array" ref="F1126">_xlfn.IFS(
E1126="Delhi","Delhi",
E1126="Ahmedabad","Gujarat",
OR(E1126="Mumbai",E1126="Pune"),"Maharashtra",
E1126="Chennai","Tamil Nadu",
E1126="Hyderabad","Telangana",
E1126="Kolkata","West Bengal",
E1126="Bengaluru","Karnataka"
)</f>
        <v>Gujarat</v>
      </c>
      <c r="G1126" t="s">
        <v>1534</v>
      </c>
      <c r="H1126" t="s">
        <v>1540</v>
      </c>
      <c r="I1126" t="s">
        <v>1551</v>
      </c>
      <c r="J1126" t="s">
        <v>1554</v>
      </c>
      <c r="K1126">
        <v>105988</v>
      </c>
      <c r="L1126">
        <v>0</v>
      </c>
      <c r="M1126">
        <v>6</v>
      </c>
      <c r="N1126">
        <v>6</v>
      </c>
      <c r="O1126" s="2">
        <v>44618</v>
      </c>
      <c r="P1126">
        <v>1</v>
      </c>
      <c r="Q1126">
        <v>5</v>
      </c>
      <c r="R1126" t="s">
        <v>1558</v>
      </c>
      <c r="S1126" t="s">
        <v>1558</v>
      </c>
      <c r="T1126">
        <v>5</v>
      </c>
      <c r="U1126">
        <v>1</v>
      </c>
    </row>
    <row r="1127" spans="1:21" x14ac:dyDescent="0.3">
      <c r="A1127">
        <v>11126</v>
      </c>
      <c r="B1127" t="s">
        <v>1145</v>
      </c>
      <c r="C1127">
        <v>43</v>
      </c>
      <c r="D1127" t="s">
        <v>1520</v>
      </c>
      <c r="E1127" t="s">
        <v>1524</v>
      </c>
      <c r="F1127" t="str" cm="1">
        <f t="array" ref="F1127">_xlfn.IFS(
E1127="Delhi","Delhi",
E1127="Ahmedabad","Gujarat",
OR(E1127="Mumbai",E1127="Pune"),"Maharashtra",
E1127="Chennai","Tamil Nadu",
E1127="Hyderabad","Telangana",
E1127="Kolkata","West Bengal",
E1127="Bengaluru","Karnataka"
)</f>
        <v>Telangana</v>
      </c>
      <c r="G1127" t="s">
        <v>1534</v>
      </c>
      <c r="H1127" t="s">
        <v>1539</v>
      </c>
      <c r="I1127" t="s">
        <v>1552</v>
      </c>
      <c r="J1127" t="s">
        <v>1554</v>
      </c>
      <c r="K1127">
        <v>62247</v>
      </c>
      <c r="L1127">
        <v>1</v>
      </c>
      <c r="M1127">
        <v>3</v>
      </c>
      <c r="N1127">
        <v>4</v>
      </c>
      <c r="O1127" s="2">
        <v>43926</v>
      </c>
      <c r="P1127">
        <v>3</v>
      </c>
      <c r="Q1127">
        <v>3</v>
      </c>
      <c r="R1127" t="s">
        <v>1558</v>
      </c>
      <c r="S1127" t="s">
        <v>1558</v>
      </c>
      <c r="T1127">
        <v>5</v>
      </c>
      <c r="U1127">
        <v>2</v>
      </c>
    </row>
    <row r="1128" spans="1:21" x14ac:dyDescent="0.3">
      <c r="A1128">
        <v>11127</v>
      </c>
      <c r="B1128" t="s">
        <v>1146</v>
      </c>
      <c r="C1128">
        <v>50</v>
      </c>
      <c r="D1128" t="s">
        <v>1521</v>
      </c>
      <c r="E1128" t="s">
        <v>1528</v>
      </c>
      <c r="F1128" t="str" cm="1">
        <f t="array" ref="F1128">_xlfn.IFS(
E1128="Delhi","Delhi",
E1128="Ahmedabad","Gujarat",
OR(E1128="Mumbai",E1128="Pune"),"Maharashtra",
E1128="Chennai","Tamil Nadu",
E1128="Hyderabad","Telangana",
E1128="Kolkata","West Bengal",
E1128="Bengaluru","Karnataka"
)</f>
        <v>Delhi</v>
      </c>
      <c r="G1128" t="s">
        <v>1534</v>
      </c>
      <c r="H1128" t="s">
        <v>1539</v>
      </c>
      <c r="I1128" t="s">
        <v>1550</v>
      </c>
      <c r="J1128" t="s">
        <v>1555</v>
      </c>
      <c r="K1128">
        <v>95007</v>
      </c>
      <c r="L1128">
        <v>4</v>
      </c>
      <c r="M1128">
        <v>21</v>
      </c>
      <c r="N1128">
        <v>28</v>
      </c>
      <c r="O1128" s="2">
        <v>41307</v>
      </c>
      <c r="P1128">
        <v>4</v>
      </c>
      <c r="Q1128">
        <v>3</v>
      </c>
      <c r="R1128" t="s">
        <v>1557</v>
      </c>
      <c r="S1128" t="s">
        <v>1557</v>
      </c>
      <c r="T1128">
        <v>5</v>
      </c>
      <c r="U1128">
        <v>2</v>
      </c>
    </row>
    <row r="1129" spans="1:21" x14ac:dyDescent="0.3">
      <c r="A1129">
        <v>11128</v>
      </c>
      <c r="B1129" t="s">
        <v>1147</v>
      </c>
      <c r="C1129">
        <v>50</v>
      </c>
      <c r="D1129" t="s">
        <v>1521</v>
      </c>
      <c r="E1129" t="s">
        <v>1527</v>
      </c>
      <c r="F1129" t="str" cm="1">
        <f t="array" ref="F1129">_xlfn.IFS(
E1129="Delhi","Delhi",
E1129="Ahmedabad","Gujarat",
OR(E1129="Mumbai",E1129="Pune"),"Maharashtra",
E1129="Chennai","Tamil Nadu",
E1129="Hyderabad","Telangana",
E1129="Kolkata","West Bengal",
E1129="Bengaluru","Karnataka"
)</f>
        <v>Karnataka</v>
      </c>
      <c r="G1129" t="s">
        <v>1531</v>
      </c>
      <c r="H1129" t="s">
        <v>1536</v>
      </c>
      <c r="I1129" t="s">
        <v>1553</v>
      </c>
      <c r="J1129" t="s">
        <v>1554</v>
      </c>
      <c r="K1129">
        <v>59617</v>
      </c>
      <c r="L1129">
        <v>0</v>
      </c>
      <c r="M1129">
        <v>18</v>
      </c>
      <c r="N1129">
        <v>24</v>
      </c>
      <c r="O1129" s="2">
        <v>44188</v>
      </c>
      <c r="P1129">
        <v>3</v>
      </c>
      <c r="Q1129">
        <v>1</v>
      </c>
      <c r="R1129" t="s">
        <v>1558</v>
      </c>
      <c r="S1129" t="s">
        <v>1558</v>
      </c>
      <c r="T1129">
        <v>5</v>
      </c>
      <c r="U1129">
        <v>1</v>
      </c>
    </row>
    <row r="1130" spans="1:21" x14ac:dyDescent="0.3">
      <c r="A1130">
        <v>11129</v>
      </c>
      <c r="B1130" t="s">
        <v>1148</v>
      </c>
      <c r="C1130">
        <v>49</v>
      </c>
      <c r="D1130" t="s">
        <v>1520</v>
      </c>
      <c r="E1130" t="s">
        <v>1522</v>
      </c>
      <c r="F1130" t="str" cm="1">
        <f t="array" ref="F1130">_xlfn.IFS(
E1130="Delhi","Delhi",
E1130="Ahmedabad","Gujarat",
OR(E1130="Mumbai",E1130="Pune"),"Maharashtra",
E1130="Chennai","Tamil Nadu",
E1130="Hyderabad","Telangana",
E1130="Kolkata","West Bengal",
E1130="Bengaluru","Karnataka"
)</f>
        <v>Maharashtra</v>
      </c>
      <c r="G1130" t="s">
        <v>1533</v>
      </c>
      <c r="H1130" t="s">
        <v>1545</v>
      </c>
      <c r="I1130" t="s">
        <v>1551</v>
      </c>
      <c r="J1130" t="s">
        <v>1556</v>
      </c>
      <c r="K1130">
        <v>31445</v>
      </c>
      <c r="L1130">
        <v>1</v>
      </c>
      <c r="M1130">
        <v>11</v>
      </c>
      <c r="N1130">
        <v>16</v>
      </c>
      <c r="O1130" s="2">
        <v>45161</v>
      </c>
      <c r="P1130">
        <v>2</v>
      </c>
      <c r="Q1130">
        <v>1</v>
      </c>
      <c r="R1130" t="s">
        <v>1558</v>
      </c>
      <c r="S1130" t="s">
        <v>1557</v>
      </c>
      <c r="T1130">
        <v>2</v>
      </c>
      <c r="U1130">
        <v>2</v>
      </c>
    </row>
    <row r="1131" spans="1:21" x14ac:dyDescent="0.3">
      <c r="A1131">
        <v>11130</v>
      </c>
      <c r="B1131" t="s">
        <v>1149</v>
      </c>
      <c r="C1131">
        <v>33</v>
      </c>
      <c r="D1131" t="s">
        <v>1520</v>
      </c>
      <c r="E1131" t="s">
        <v>1526</v>
      </c>
      <c r="F1131" t="str" cm="1">
        <f t="array" ref="F1131">_xlfn.IFS(
E1131="Delhi","Delhi",
E1131="Ahmedabad","Gujarat",
OR(E1131="Mumbai",E1131="Pune"),"Maharashtra",
E1131="Chennai","Tamil Nadu",
E1131="Hyderabad","Telangana",
E1131="Kolkata","West Bengal",
E1131="Bengaluru","Karnataka"
)</f>
        <v>Maharashtra</v>
      </c>
      <c r="G1131" t="s">
        <v>1533</v>
      </c>
      <c r="H1131" t="s">
        <v>1546</v>
      </c>
      <c r="I1131" t="s">
        <v>1551</v>
      </c>
      <c r="J1131" t="s">
        <v>1556</v>
      </c>
      <c r="K1131">
        <v>136521</v>
      </c>
      <c r="L1131">
        <v>4</v>
      </c>
      <c r="M1131">
        <v>0</v>
      </c>
      <c r="N1131">
        <v>4</v>
      </c>
      <c r="O1131" s="2">
        <v>42766</v>
      </c>
      <c r="P1131">
        <v>1</v>
      </c>
      <c r="Q1131">
        <v>4</v>
      </c>
      <c r="R1131" t="s">
        <v>1558</v>
      </c>
      <c r="S1131" t="s">
        <v>1558</v>
      </c>
      <c r="T1131">
        <v>1</v>
      </c>
      <c r="U1131">
        <v>1</v>
      </c>
    </row>
    <row r="1132" spans="1:21" x14ac:dyDescent="0.3">
      <c r="A1132">
        <v>11131</v>
      </c>
      <c r="B1132" t="s">
        <v>1150</v>
      </c>
      <c r="C1132">
        <v>33</v>
      </c>
      <c r="D1132" t="s">
        <v>1521</v>
      </c>
      <c r="E1132" t="s">
        <v>1522</v>
      </c>
      <c r="F1132" t="str" cm="1">
        <f t="array" ref="F1132">_xlfn.IFS(
E1132="Delhi","Delhi",
E1132="Ahmedabad","Gujarat",
OR(E1132="Mumbai",E1132="Pune"),"Maharashtra",
E1132="Chennai","Tamil Nadu",
E1132="Hyderabad","Telangana",
E1132="Kolkata","West Bengal",
E1132="Bengaluru","Karnataka"
)</f>
        <v>Maharashtra</v>
      </c>
      <c r="G1132" t="s">
        <v>1531</v>
      </c>
      <c r="H1132" t="s">
        <v>1542</v>
      </c>
      <c r="I1132" t="s">
        <v>1551</v>
      </c>
      <c r="J1132" t="s">
        <v>1555</v>
      </c>
      <c r="K1132">
        <v>115665</v>
      </c>
      <c r="L1132">
        <v>3</v>
      </c>
      <c r="M1132">
        <v>11</v>
      </c>
      <c r="N1132">
        <v>13</v>
      </c>
      <c r="O1132" s="2">
        <v>45153</v>
      </c>
      <c r="P1132">
        <v>2</v>
      </c>
      <c r="Q1132">
        <v>3</v>
      </c>
      <c r="R1132" t="s">
        <v>1558</v>
      </c>
      <c r="S1132" t="s">
        <v>1558</v>
      </c>
      <c r="T1132">
        <v>1</v>
      </c>
      <c r="U1132">
        <v>3</v>
      </c>
    </row>
    <row r="1133" spans="1:21" x14ac:dyDescent="0.3">
      <c r="A1133">
        <v>11132</v>
      </c>
      <c r="B1133" t="s">
        <v>1151</v>
      </c>
      <c r="C1133">
        <v>34</v>
      </c>
      <c r="D1133" t="s">
        <v>1520</v>
      </c>
      <c r="E1133" t="s">
        <v>1528</v>
      </c>
      <c r="F1133" t="str" cm="1">
        <f t="array" ref="F1133">_xlfn.IFS(
E1133="Delhi","Delhi",
E1133="Ahmedabad","Gujarat",
OR(E1133="Mumbai",E1133="Pune"),"Maharashtra",
E1133="Chennai","Tamil Nadu",
E1133="Hyderabad","Telangana",
E1133="Kolkata","West Bengal",
E1133="Bengaluru","Karnataka"
)</f>
        <v>Delhi</v>
      </c>
      <c r="G1133" t="s">
        <v>1532</v>
      </c>
      <c r="H1133" t="s">
        <v>1537</v>
      </c>
      <c r="I1133" t="s">
        <v>1550</v>
      </c>
      <c r="J1133" t="s">
        <v>1556</v>
      </c>
      <c r="K1133">
        <v>63891</v>
      </c>
      <c r="L1133">
        <v>2</v>
      </c>
      <c r="M1133">
        <v>5</v>
      </c>
      <c r="N1133">
        <v>7</v>
      </c>
      <c r="O1133" s="2">
        <v>44535</v>
      </c>
      <c r="P1133">
        <v>4</v>
      </c>
      <c r="Q1133">
        <v>2</v>
      </c>
      <c r="R1133" t="s">
        <v>1557</v>
      </c>
      <c r="S1133" t="s">
        <v>1558</v>
      </c>
      <c r="T1133">
        <v>6</v>
      </c>
      <c r="U1133">
        <v>3</v>
      </c>
    </row>
    <row r="1134" spans="1:21" x14ac:dyDescent="0.3">
      <c r="A1134">
        <v>11133</v>
      </c>
      <c r="B1134" t="s">
        <v>1152</v>
      </c>
      <c r="C1134">
        <v>35</v>
      </c>
      <c r="D1134" t="s">
        <v>1521</v>
      </c>
      <c r="E1134" t="s">
        <v>1526</v>
      </c>
      <c r="F1134" t="str" cm="1">
        <f t="array" ref="F1134">_xlfn.IFS(
E1134="Delhi","Delhi",
E1134="Ahmedabad","Gujarat",
OR(E1134="Mumbai",E1134="Pune"),"Maharashtra",
E1134="Chennai","Tamil Nadu",
E1134="Hyderabad","Telangana",
E1134="Kolkata","West Bengal",
E1134="Bengaluru","Karnataka"
)</f>
        <v>Maharashtra</v>
      </c>
      <c r="G1134" t="s">
        <v>1531</v>
      </c>
      <c r="H1134" t="s">
        <v>1542</v>
      </c>
      <c r="I1134" t="s">
        <v>1550</v>
      </c>
      <c r="J1134" t="s">
        <v>1555</v>
      </c>
      <c r="K1134">
        <v>136888</v>
      </c>
      <c r="L1134">
        <v>3</v>
      </c>
      <c r="M1134">
        <v>2</v>
      </c>
      <c r="N1134">
        <v>10</v>
      </c>
      <c r="O1134" s="2">
        <v>43776</v>
      </c>
      <c r="P1134">
        <v>1</v>
      </c>
      <c r="Q1134">
        <v>5</v>
      </c>
      <c r="R1134" t="s">
        <v>1558</v>
      </c>
      <c r="S1134" t="s">
        <v>1558</v>
      </c>
      <c r="T1134">
        <v>1</v>
      </c>
      <c r="U1134">
        <v>4</v>
      </c>
    </row>
    <row r="1135" spans="1:21" x14ac:dyDescent="0.3">
      <c r="A1135">
        <v>11134</v>
      </c>
      <c r="B1135" t="s">
        <v>1153</v>
      </c>
      <c r="C1135">
        <v>28</v>
      </c>
      <c r="D1135" t="s">
        <v>1520</v>
      </c>
      <c r="E1135" t="s">
        <v>1525</v>
      </c>
      <c r="F1135" t="str" cm="1">
        <f t="array" ref="F1135">_xlfn.IFS(
E1135="Delhi","Delhi",
E1135="Ahmedabad","Gujarat",
OR(E1135="Mumbai",E1135="Pune"),"Maharashtra",
E1135="Chennai","Tamil Nadu",
E1135="Hyderabad","Telangana",
E1135="Kolkata","West Bengal",
E1135="Bengaluru","Karnataka"
)</f>
        <v>West Bengal</v>
      </c>
      <c r="G1135" t="s">
        <v>1532</v>
      </c>
      <c r="H1135" t="s">
        <v>1537</v>
      </c>
      <c r="I1135" t="s">
        <v>1550</v>
      </c>
      <c r="J1135" t="s">
        <v>1556</v>
      </c>
      <c r="K1135">
        <v>77403</v>
      </c>
      <c r="L1135">
        <v>4</v>
      </c>
      <c r="M1135">
        <v>6</v>
      </c>
      <c r="N1135">
        <v>6</v>
      </c>
      <c r="O1135" s="2">
        <v>41717</v>
      </c>
      <c r="P1135">
        <v>2</v>
      </c>
      <c r="Q1135">
        <v>5</v>
      </c>
      <c r="R1135" t="s">
        <v>1557</v>
      </c>
      <c r="S1135" t="s">
        <v>1557</v>
      </c>
      <c r="T1135">
        <v>5</v>
      </c>
      <c r="U1135">
        <v>2</v>
      </c>
    </row>
    <row r="1136" spans="1:21" x14ac:dyDescent="0.3">
      <c r="A1136">
        <v>11135</v>
      </c>
      <c r="B1136" t="s">
        <v>1154</v>
      </c>
      <c r="C1136">
        <v>48</v>
      </c>
      <c r="D1136" t="s">
        <v>1521</v>
      </c>
      <c r="E1136" t="s">
        <v>1524</v>
      </c>
      <c r="F1136" t="str" cm="1">
        <f t="array" ref="F1136">_xlfn.IFS(
E1136="Delhi","Delhi",
E1136="Ahmedabad","Gujarat",
OR(E1136="Mumbai",E1136="Pune"),"Maharashtra",
E1136="Chennai","Tamil Nadu",
E1136="Hyderabad","Telangana",
E1136="Kolkata","West Bengal",
E1136="Bengaluru","Karnataka"
)</f>
        <v>Telangana</v>
      </c>
      <c r="G1136" t="s">
        <v>1530</v>
      </c>
      <c r="H1136" t="s">
        <v>1547</v>
      </c>
      <c r="I1136" t="s">
        <v>1551</v>
      </c>
      <c r="J1136" t="s">
        <v>1554</v>
      </c>
      <c r="K1136">
        <v>165019</v>
      </c>
      <c r="L1136">
        <v>1</v>
      </c>
      <c r="M1136">
        <v>8</v>
      </c>
      <c r="N1136">
        <v>14</v>
      </c>
      <c r="O1136" s="2">
        <v>44828</v>
      </c>
      <c r="P1136">
        <v>2</v>
      </c>
      <c r="Q1136">
        <v>2</v>
      </c>
      <c r="R1136" t="s">
        <v>1557</v>
      </c>
      <c r="S1136" t="s">
        <v>1558</v>
      </c>
      <c r="T1136">
        <v>1</v>
      </c>
      <c r="U1136">
        <v>2</v>
      </c>
    </row>
    <row r="1137" spans="1:21" x14ac:dyDescent="0.3">
      <c r="A1137">
        <v>11136</v>
      </c>
      <c r="B1137" t="s">
        <v>1155</v>
      </c>
      <c r="C1137">
        <v>27</v>
      </c>
      <c r="D1137" t="s">
        <v>1521</v>
      </c>
      <c r="E1137" t="s">
        <v>1528</v>
      </c>
      <c r="F1137" t="str" cm="1">
        <f t="array" ref="F1137">_xlfn.IFS(
E1137="Delhi","Delhi",
E1137="Ahmedabad","Gujarat",
OR(E1137="Mumbai",E1137="Pune"),"Maharashtra",
E1137="Chennai","Tamil Nadu",
E1137="Hyderabad","Telangana",
E1137="Kolkata","West Bengal",
E1137="Bengaluru","Karnataka"
)</f>
        <v>Delhi</v>
      </c>
      <c r="G1137" t="s">
        <v>1532</v>
      </c>
      <c r="H1137" t="s">
        <v>1549</v>
      </c>
      <c r="I1137" t="s">
        <v>1551</v>
      </c>
      <c r="J1137" t="s">
        <v>1555</v>
      </c>
      <c r="K1137">
        <v>91520</v>
      </c>
      <c r="L1137">
        <v>2</v>
      </c>
      <c r="M1137">
        <v>2</v>
      </c>
      <c r="N1137">
        <v>7</v>
      </c>
      <c r="O1137" s="2">
        <v>42172</v>
      </c>
      <c r="P1137">
        <v>4</v>
      </c>
      <c r="Q1137">
        <v>1</v>
      </c>
      <c r="R1137" t="s">
        <v>1558</v>
      </c>
      <c r="S1137" t="s">
        <v>1558</v>
      </c>
      <c r="T1137">
        <v>3</v>
      </c>
      <c r="U1137">
        <v>2</v>
      </c>
    </row>
    <row r="1138" spans="1:21" x14ac:dyDescent="0.3">
      <c r="A1138">
        <v>11137</v>
      </c>
      <c r="B1138" t="s">
        <v>1156</v>
      </c>
      <c r="C1138">
        <v>34</v>
      </c>
      <c r="D1138" t="s">
        <v>1521</v>
      </c>
      <c r="E1138" t="s">
        <v>1526</v>
      </c>
      <c r="F1138" t="str" cm="1">
        <f t="array" ref="F1138">_xlfn.IFS(
E1138="Delhi","Delhi",
E1138="Ahmedabad","Gujarat",
OR(E1138="Mumbai",E1138="Pune"),"Maharashtra",
E1138="Chennai","Tamil Nadu",
E1138="Hyderabad","Telangana",
E1138="Kolkata","West Bengal",
E1138="Bengaluru","Karnataka"
)</f>
        <v>Maharashtra</v>
      </c>
      <c r="G1138" t="s">
        <v>1532</v>
      </c>
      <c r="H1138" t="s">
        <v>1537</v>
      </c>
      <c r="I1138" t="s">
        <v>1550</v>
      </c>
      <c r="J1138" t="s">
        <v>1556</v>
      </c>
      <c r="K1138">
        <v>37926</v>
      </c>
      <c r="L1138">
        <v>3</v>
      </c>
      <c r="M1138">
        <v>12</v>
      </c>
      <c r="N1138">
        <v>15</v>
      </c>
      <c r="O1138" s="2">
        <v>44831</v>
      </c>
      <c r="P1138">
        <v>4</v>
      </c>
      <c r="Q1138">
        <v>3</v>
      </c>
      <c r="R1138" t="s">
        <v>1558</v>
      </c>
      <c r="S1138" t="s">
        <v>1558</v>
      </c>
      <c r="T1138">
        <v>0</v>
      </c>
      <c r="U1138">
        <v>2</v>
      </c>
    </row>
    <row r="1139" spans="1:21" x14ac:dyDescent="0.3">
      <c r="A1139">
        <v>11138</v>
      </c>
      <c r="B1139" t="s">
        <v>1157</v>
      </c>
      <c r="C1139">
        <v>41</v>
      </c>
      <c r="D1139" t="s">
        <v>1520</v>
      </c>
      <c r="E1139" t="s">
        <v>1526</v>
      </c>
      <c r="F1139" t="str" cm="1">
        <f t="array" ref="F1139">_xlfn.IFS(
E1139="Delhi","Delhi",
E1139="Ahmedabad","Gujarat",
OR(E1139="Mumbai",E1139="Pune"),"Maharashtra",
E1139="Chennai","Tamil Nadu",
E1139="Hyderabad","Telangana",
E1139="Kolkata","West Bengal",
E1139="Bengaluru","Karnataka"
)</f>
        <v>Maharashtra</v>
      </c>
      <c r="G1139" t="s">
        <v>1530</v>
      </c>
      <c r="H1139" t="s">
        <v>1547</v>
      </c>
      <c r="I1139" t="s">
        <v>1551</v>
      </c>
      <c r="J1139" t="s">
        <v>1556</v>
      </c>
      <c r="K1139">
        <v>171509</v>
      </c>
      <c r="L1139">
        <v>1</v>
      </c>
      <c r="M1139">
        <v>9</v>
      </c>
      <c r="N1139">
        <v>10</v>
      </c>
      <c r="O1139" s="2">
        <v>43562</v>
      </c>
      <c r="P1139">
        <v>4</v>
      </c>
      <c r="Q1139">
        <v>1</v>
      </c>
      <c r="R1139" t="s">
        <v>1557</v>
      </c>
      <c r="S1139" t="s">
        <v>1558</v>
      </c>
      <c r="T1139">
        <v>4</v>
      </c>
      <c r="U1139">
        <v>3</v>
      </c>
    </row>
    <row r="1140" spans="1:21" x14ac:dyDescent="0.3">
      <c r="A1140">
        <v>11139</v>
      </c>
      <c r="B1140" t="s">
        <v>1158</v>
      </c>
      <c r="C1140">
        <v>57</v>
      </c>
      <c r="D1140" t="s">
        <v>1521</v>
      </c>
      <c r="E1140" t="s">
        <v>1522</v>
      </c>
      <c r="F1140" t="str" cm="1">
        <f t="array" ref="F1140">_xlfn.IFS(
E1140="Delhi","Delhi",
E1140="Ahmedabad","Gujarat",
OR(E1140="Mumbai",E1140="Pune"),"Maharashtra",
E1140="Chennai","Tamil Nadu",
E1140="Hyderabad","Telangana",
E1140="Kolkata","West Bengal",
E1140="Bengaluru","Karnataka"
)</f>
        <v>Maharashtra</v>
      </c>
      <c r="G1140" t="s">
        <v>1534</v>
      </c>
      <c r="H1140" t="s">
        <v>1540</v>
      </c>
      <c r="I1140" t="s">
        <v>1552</v>
      </c>
      <c r="J1140" t="s">
        <v>1556</v>
      </c>
      <c r="K1140">
        <v>120780</v>
      </c>
      <c r="L1140">
        <v>2</v>
      </c>
      <c r="M1140">
        <v>12</v>
      </c>
      <c r="N1140">
        <v>13</v>
      </c>
      <c r="O1140" s="2">
        <v>43479</v>
      </c>
      <c r="P1140">
        <v>1</v>
      </c>
      <c r="Q1140">
        <v>2</v>
      </c>
      <c r="R1140" t="s">
        <v>1558</v>
      </c>
      <c r="S1140" t="s">
        <v>1558</v>
      </c>
      <c r="T1140">
        <v>5</v>
      </c>
      <c r="U1140">
        <v>1</v>
      </c>
    </row>
    <row r="1141" spans="1:21" x14ac:dyDescent="0.3">
      <c r="A1141">
        <v>11140</v>
      </c>
      <c r="B1141" t="s">
        <v>1159</v>
      </c>
      <c r="C1141">
        <v>48</v>
      </c>
      <c r="D1141" t="s">
        <v>1521</v>
      </c>
      <c r="E1141" t="s">
        <v>1526</v>
      </c>
      <c r="F1141" t="str" cm="1">
        <f t="array" ref="F1141">_xlfn.IFS(
E1141="Delhi","Delhi",
E1141="Ahmedabad","Gujarat",
OR(E1141="Mumbai",E1141="Pune"),"Maharashtra",
E1141="Chennai","Tamil Nadu",
E1141="Hyderabad","Telangana",
E1141="Kolkata","West Bengal",
E1141="Bengaluru","Karnataka"
)</f>
        <v>Maharashtra</v>
      </c>
      <c r="G1141" t="s">
        <v>1533</v>
      </c>
      <c r="H1141" t="s">
        <v>1545</v>
      </c>
      <c r="I1141" t="s">
        <v>1553</v>
      </c>
      <c r="J1141" t="s">
        <v>1555</v>
      </c>
      <c r="K1141">
        <v>43879</v>
      </c>
      <c r="L1141">
        <v>1</v>
      </c>
      <c r="M1141">
        <v>2</v>
      </c>
      <c r="N1141">
        <v>7</v>
      </c>
      <c r="O1141" s="2">
        <v>43611</v>
      </c>
      <c r="P1141">
        <v>3</v>
      </c>
      <c r="Q1141">
        <v>4</v>
      </c>
      <c r="R1141" t="s">
        <v>1558</v>
      </c>
      <c r="S1141" t="s">
        <v>1557</v>
      </c>
      <c r="T1141">
        <v>4</v>
      </c>
      <c r="U1141">
        <v>4</v>
      </c>
    </row>
    <row r="1142" spans="1:21" x14ac:dyDescent="0.3">
      <c r="A1142">
        <v>11141</v>
      </c>
      <c r="B1142" t="s">
        <v>1160</v>
      </c>
      <c r="C1142">
        <v>24</v>
      </c>
      <c r="D1142" t="s">
        <v>1521</v>
      </c>
      <c r="E1142" t="s">
        <v>1528</v>
      </c>
      <c r="F1142" t="str" cm="1">
        <f t="array" ref="F1142">_xlfn.IFS(
E1142="Delhi","Delhi",
E1142="Ahmedabad","Gujarat",
OR(E1142="Mumbai",E1142="Pune"),"Maharashtra",
E1142="Chennai","Tamil Nadu",
E1142="Hyderabad","Telangana",
E1142="Kolkata","West Bengal",
E1142="Bengaluru","Karnataka"
)</f>
        <v>Delhi</v>
      </c>
      <c r="G1142" t="s">
        <v>1533</v>
      </c>
      <c r="H1142" t="s">
        <v>1545</v>
      </c>
      <c r="I1142" t="s">
        <v>1550</v>
      </c>
      <c r="J1142" t="s">
        <v>1554</v>
      </c>
      <c r="K1142">
        <v>25138</v>
      </c>
      <c r="L1142">
        <v>4</v>
      </c>
      <c r="M1142">
        <v>6</v>
      </c>
      <c r="N1142">
        <v>6</v>
      </c>
      <c r="O1142" s="2">
        <v>41057</v>
      </c>
      <c r="P1142">
        <v>4</v>
      </c>
      <c r="Q1142">
        <v>1</v>
      </c>
      <c r="R1142" t="s">
        <v>1557</v>
      </c>
      <c r="S1142" t="s">
        <v>1558</v>
      </c>
      <c r="T1142">
        <v>1</v>
      </c>
      <c r="U1142">
        <v>1</v>
      </c>
    </row>
    <row r="1143" spans="1:21" x14ac:dyDescent="0.3">
      <c r="A1143">
        <v>11142</v>
      </c>
      <c r="B1143" t="s">
        <v>1161</v>
      </c>
      <c r="C1143">
        <v>25</v>
      </c>
      <c r="D1143" t="s">
        <v>1520</v>
      </c>
      <c r="E1143" t="s">
        <v>1529</v>
      </c>
      <c r="F1143" t="str" cm="1">
        <f t="array" ref="F1143">_xlfn.IFS(
E1143="Delhi","Delhi",
E1143="Ahmedabad","Gujarat",
OR(E1143="Mumbai",E1143="Pune"),"Maharashtra",
E1143="Chennai","Tamil Nadu",
E1143="Hyderabad","Telangana",
E1143="Kolkata","West Bengal",
E1143="Bengaluru","Karnataka"
)</f>
        <v>Gujarat</v>
      </c>
      <c r="G1143" t="s">
        <v>1531</v>
      </c>
      <c r="H1143" t="s">
        <v>1536</v>
      </c>
      <c r="I1143" t="s">
        <v>1553</v>
      </c>
      <c r="J1143" t="s">
        <v>1554</v>
      </c>
      <c r="K1143">
        <v>174834</v>
      </c>
      <c r="L1143">
        <v>4</v>
      </c>
      <c r="M1143">
        <v>3</v>
      </c>
      <c r="N1143">
        <v>7</v>
      </c>
      <c r="O1143" s="2">
        <v>44214</v>
      </c>
      <c r="P1143">
        <v>4</v>
      </c>
      <c r="Q1143">
        <v>2</v>
      </c>
      <c r="R1143" t="s">
        <v>1558</v>
      </c>
      <c r="S1143" t="s">
        <v>1558</v>
      </c>
      <c r="T1143">
        <v>0</v>
      </c>
      <c r="U1143">
        <v>2</v>
      </c>
    </row>
    <row r="1144" spans="1:21" x14ac:dyDescent="0.3">
      <c r="A1144">
        <v>11143</v>
      </c>
      <c r="B1144" t="s">
        <v>1162</v>
      </c>
      <c r="C1144">
        <v>51</v>
      </c>
      <c r="D1144" t="s">
        <v>1520</v>
      </c>
      <c r="E1144" t="s">
        <v>1522</v>
      </c>
      <c r="F1144" t="str" cm="1">
        <f t="array" ref="F1144">_xlfn.IFS(
E1144="Delhi","Delhi",
E1144="Ahmedabad","Gujarat",
OR(E1144="Mumbai",E1144="Pune"),"Maharashtra",
E1144="Chennai","Tamil Nadu",
E1144="Hyderabad","Telangana",
E1144="Kolkata","West Bengal",
E1144="Bengaluru","Karnataka"
)</f>
        <v>Maharashtra</v>
      </c>
      <c r="G1144" t="s">
        <v>1534</v>
      </c>
      <c r="H1144" t="s">
        <v>1544</v>
      </c>
      <c r="I1144" t="s">
        <v>1553</v>
      </c>
      <c r="J1144" t="s">
        <v>1556</v>
      </c>
      <c r="K1144">
        <v>45946</v>
      </c>
      <c r="L1144">
        <v>4</v>
      </c>
      <c r="M1144">
        <v>25</v>
      </c>
      <c r="N1144">
        <v>27</v>
      </c>
      <c r="O1144" s="2">
        <v>41989</v>
      </c>
      <c r="P1144">
        <v>4</v>
      </c>
      <c r="Q1144">
        <v>5</v>
      </c>
      <c r="R1144" t="s">
        <v>1558</v>
      </c>
      <c r="S1144" t="s">
        <v>1558</v>
      </c>
      <c r="T1144">
        <v>3</v>
      </c>
      <c r="U1144">
        <v>3</v>
      </c>
    </row>
    <row r="1145" spans="1:21" x14ac:dyDescent="0.3">
      <c r="A1145">
        <v>11144</v>
      </c>
      <c r="B1145" t="s">
        <v>1163</v>
      </c>
      <c r="C1145">
        <v>34</v>
      </c>
      <c r="D1145" t="s">
        <v>1521</v>
      </c>
      <c r="E1145" t="s">
        <v>1523</v>
      </c>
      <c r="F1145" t="str" cm="1">
        <f t="array" ref="F1145">_xlfn.IFS(
E1145="Delhi","Delhi",
E1145="Ahmedabad","Gujarat",
OR(E1145="Mumbai",E1145="Pune"),"Maharashtra",
E1145="Chennai","Tamil Nadu",
E1145="Hyderabad","Telangana",
E1145="Kolkata","West Bengal",
E1145="Bengaluru","Karnataka"
)</f>
        <v>Tamil Nadu</v>
      </c>
      <c r="G1145" t="s">
        <v>1531</v>
      </c>
      <c r="H1145" t="s">
        <v>1541</v>
      </c>
      <c r="I1145" t="s">
        <v>1551</v>
      </c>
      <c r="J1145" t="s">
        <v>1554</v>
      </c>
      <c r="K1145">
        <v>78219</v>
      </c>
      <c r="L1145">
        <v>0</v>
      </c>
      <c r="M1145">
        <v>3</v>
      </c>
      <c r="N1145">
        <v>4</v>
      </c>
      <c r="O1145" s="2">
        <v>44040</v>
      </c>
      <c r="P1145">
        <v>2</v>
      </c>
      <c r="Q1145">
        <v>1</v>
      </c>
      <c r="R1145" t="s">
        <v>1558</v>
      </c>
      <c r="S1145" t="s">
        <v>1558</v>
      </c>
      <c r="T1145">
        <v>1</v>
      </c>
      <c r="U1145">
        <v>1</v>
      </c>
    </row>
    <row r="1146" spans="1:21" x14ac:dyDescent="0.3">
      <c r="A1146">
        <v>11145</v>
      </c>
      <c r="B1146" t="s">
        <v>1164</v>
      </c>
      <c r="C1146">
        <v>43</v>
      </c>
      <c r="D1146" t="s">
        <v>1520</v>
      </c>
      <c r="E1146" t="s">
        <v>1529</v>
      </c>
      <c r="F1146" t="str" cm="1">
        <f t="array" ref="F1146">_xlfn.IFS(
E1146="Delhi","Delhi",
E1146="Ahmedabad","Gujarat",
OR(E1146="Mumbai",E1146="Pune"),"Maharashtra",
E1146="Chennai","Tamil Nadu",
E1146="Hyderabad","Telangana",
E1146="Kolkata","West Bengal",
E1146="Bengaluru","Karnataka"
)</f>
        <v>Gujarat</v>
      </c>
      <c r="G1146" t="s">
        <v>1532</v>
      </c>
      <c r="H1146" t="s">
        <v>1549</v>
      </c>
      <c r="I1146" t="s">
        <v>1552</v>
      </c>
      <c r="J1146" t="s">
        <v>1556</v>
      </c>
      <c r="K1146">
        <v>116515</v>
      </c>
      <c r="L1146">
        <v>0</v>
      </c>
      <c r="M1146">
        <v>15</v>
      </c>
      <c r="N1146">
        <v>21</v>
      </c>
      <c r="O1146" s="2">
        <v>43139</v>
      </c>
      <c r="P1146">
        <v>1</v>
      </c>
      <c r="Q1146">
        <v>1</v>
      </c>
      <c r="R1146" t="s">
        <v>1558</v>
      </c>
      <c r="S1146" t="s">
        <v>1558</v>
      </c>
      <c r="T1146">
        <v>1</v>
      </c>
      <c r="U1146">
        <v>4</v>
      </c>
    </row>
    <row r="1147" spans="1:21" x14ac:dyDescent="0.3">
      <c r="A1147">
        <v>11146</v>
      </c>
      <c r="B1147" t="s">
        <v>1165</v>
      </c>
      <c r="C1147">
        <v>46</v>
      </c>
      <c r="D1147" t="s">
        <v>1521</v>
      </c>
      <c r="E1147" t="s">
        <v>1529</v>
      </c>
      <c r="F1147" t="str" cm="1">
        <f t="array" ref="F1147">_xlfn.IFS(
E1147="Delhi","Delhi",
E1147="Ahmedabad","Gujarat",
OR(E1147="Mumbai",E1147="Pune"),"Maharashtra",
E1147="Chennai","Tamil Nadu",
E1147="Hyderabad","Telangana",
E1147="Kolkata","West Bengal",
E1147="Bengaluru","Karnataka"
)</f>
        <v>Gujarat</v>
      </c>
      <c r="G1147" t="s">
        <v>1532</v>
      </c>
      <c r="H1147" t="s">
        <v>1537</v>
      </c>
      <c r="I1147" t="s">
        <v>1552</v>
      </c>
      <c r="J1147" t="s">
        <v>1554</v>
      </c>
      <c r="K1147">
        <v>106051</v>
      </c>
      <c r="L1147">
        <v>3</v>
      </c>
      <c r="M1147">
        <v>17</v>
      </c>
      <c r="N1147">
        <v>23</v>
      </c>
      <c r="O1147" s="2">
        <v>44975</v>
      </c>
      <c r="P1147">
        <v>2</v>
      </c>
      <c r="Q1147">
        <v>4</v>
      </c>
      <c r="R1147" t="s">
        <v>1558</v>
      </c>
      <c r="S1147" t="s">
        <v>1558</v>
      </c>
      <c r="T1147">
        <v>2</v>
      </c>
      <c r="U1147">
        <v>4</v>
      </c>
    </row>
    <row r="1148" spans="1:21" x14ac:dyDescent="0.3">
      <c r="A1148">
        <v>11147</v>
      </c>
      <c r="B1148" t="s">
        <v>1166</v>
      </c>
      <c r="C1148">
        <v>42</v>
      </c>
      <c r="D1148" t="s">
        <v>1520</v>
      </c>
      <c r="E1148" t="s">
        <v>1527</v>
      </c>
      <c r="F1148" t="str" cm="1">
        <f t="array" ref="F1148">_xlfn.IFS(
E1148="Delhi","Delhi",
E1148="Ahmedabad","Gujarat",
OR(E1148="Mumbai",E1148="Pune"),"Maharashtra",
E1148="Chennai","Tamil Nadu",
E1148="Hyderabad","Telangana",
E1148="Kolkata","West Bengal",
E1148="Bengaluru","Karnataka"
)</f>
        <v>Karnataka</v>
      </c>
      <c r="G1148" t="s">
        <v>1530</v>
      </c>
      <c r="H1148" t="s">
        <v>1547</v>
      </c>
      <c r="I1148" t="s">
        <v>1550</v>
      </c>
      <c r="J1148" t="s">
        <v>1555</v>
      </c>
      <c r="K1148">
        <v>31043</v>
      </c>
      <c r="L1148">
        <v>3</v>
      </c>
      <c r="M1148">
        <v>13</v>
      </c>
      <c r="N1148">
        <v>16</v>
      </c>
      <c r="O1148" s="2">
        <v>43800</v>
      </c>
      <c r="P1148">
        <v>3</v>
      </c>
      <c r="Q1148">
        <v>5</v>
      </c>
      <c r="R1148" t="s">
        <v>1558</v>
      </c>
      <c r="S1148" t="s">
        <v>1558</v>
      </c>
      <c r="T1148">
        <v>3</v>
      </c>
      <c r="U1148">
        <v>2</v>
      </c>
    </row>
    <row r="1149" spans="1:21" x14ac:dyDescent="0.3">
      <c r="A1149">
        <v>11148</v>
      </c>
      <c r="B1149" t="s">
        <v>1167</v>
      </c>
      <c r="C1149">
        <v>26</v>
      </c>
      <c r="D1149" t="s">
        <v>1520</v>
      </c>
      <c r="E1149" t="s">
        <v>1523</v>
      </c>
      <c r="F1149" t="str" cm="1">
        <f t="array" ref="F1149">_xlfn.IFS(
E1149="Delhi","Delhi",
E1149="Ahmedabad","Gujarat",
OR(E1149="Mumbai",E1149="Pune"),"Maharashtra",
E1149="Chennai","Tamil Nadu",
E1149="Hyderabad","Telangana",
E1149="Kolkata","West Bengal",
E1149="Bengaluru","Karnataka"
)</f>
        <v>Tamil Nadu</v>
      </c>
      <c r="G1149" t="s">
        <v>1534</v>
      </c>
      <c r="H1149" t="s">
        <v>1544</v>
      </c>
      <c r="I1149" t="s">
        <v>1553</v>
      </c>
      <c r="J1149" t="s">
        <v>1555</v>
      </c>
      <c r="K1149">
        <v>173224</v>
      </c>
      <c r="L1149">
        <v>0</v>
      </c>
      <c r="M1149">
        <v>5</v>
      </c>
      <c r="N1149">
        <v>7</v>
      </c>
      <c r="O1149" s="2">
        <v>44023</v>
      </c>
      <c r="P1149">
        <v>2</v>
      </c>
      <c r="Q1149">
        <v>3</v>
      </c>
      <c r="R1149" t="s">
        <v>1557</v>
      </c>
      <c r="S1149" t="s">
        <v>1558</v>
      </c>
      <c r="T1149">
        <v>2</v>
      </c>
      <c r="U1149">
        <v>1</v>
      </c>
    </row>
    <row r="1150" spans="1:21" x14ac:dyDescent="0.3">
      <c r="A1150">
        <v>11149</v>
      </c>
      <c r="B1150" t="s">
        <v>1168</v>
      </c>
      <c r="C1150">
        <v>31</v>
      </c>
      <c r="D1150" t="s">
        <v>1521</v>
      </c>
      <c r="E1150" t="s">
        <v>1523</v>
      </c>
      <c r="F1150" t="str" cm="1">
        <f t="array" ref="F1150">_xlfn.IFS(
E1150="Delhi","Delhi",
E1150="Ahmedabad","Gujarat",
OR(E1150="Mumbai",E1150="Pune"),"Maharashtra",
E1150="Chennai","Tamil Nadu",
E1150="Hyderabad","Telangana",
E1150="Kolkata","West Bengal",
E1150="Bengaluru","Karnataka"
)</f>
        <v>Tamil Nadu</v>
      </c>
      <c r="G1150" t="s">
        <v>1531</v>
      </c>
      <c r="H1150" t="s">
        <v>1541</v>
      </c>
      <c r="I1150" t="s">
        <v>1552</v>
      </c>
      <c r="J1150" t="s">
        <v>1555</v>
      </c>
      <c r="K1150">
        <v>133403</v>
      </c>
      <c r="L1150">
        <v>4</v>
      </c>
      <c r="M1150">
        <v>10</v>
      </c>
      <c r="N1150">
        <v>13</v>
      </c>
      <c r="O1150" s="2">
        <v>44403</v>
      </c>
      <c r="P1150">
        <v>3</v>
      </c>
      <c r="Q1150">
        <v>5</v>
      </c>
      <c r="R1150" t="s">
        <v>1557</v>
      </c>
      <c r="S1150" t="s">
        <v>1558</v>
      </c>
      <c r="T1150">
        <v>3</v>
      </c>
      <c r="U1150">
        <v>3</v>
      </c>
    </row>
    <row r="1151" spans="1:21" x14ac:dyDescent="0.3">
      <c r="A1151">
        <v>11150</v>
      </c>
      <c r="B1151" t="s">
        <v>1169</v>
      </c>
      <c r="C1151">
        <v>48</v>
      </c>
      <c r="D1151" t="s">
        <v>1520</v>
      </c>
      <c r="E1151" t="s">
        <v>1524</v>
      </c>
      <c r="F1151" t="str" cm="1">
        <f t="array" ref="F1151">_xlfn.IFS(
E1151="Delhi","Delhi",
E1151="Ahmedabad","Gujarat",
OR(E1151="Mumbai",E1151="Pune"),"Maharashtra",
E1151="Chennai","Tamil Nadu",
E1151="Hyderabad","Telangana",
E1151="Kolkata","West Bengal",
E1151="Bengaluru","Karnataka"
)</f>
        <v>Telangana</v>
      </c>
      <c r="G1151" t="s">
        <v>1533</v>
      </c>
      <c r="H1151" t="s">
        <v>1546</v>
      </c>
      <c r="I1151" t="s">
        <v>1550</v>
      </c>
      <c r="J1151" t="s">
        <v>1556</v>
      </c>
      <c r="K1151">
        <v>103259</v>
      </c>
      <c r="L1151">
        <v>4</v>
      </c>
      <c r="M1151">
        <v>10</v>
      </c>
      <c r="N1151">
        <v>14</v>
      </c>
      <c r="O1151" s="2">
        <v>43302</v>
      </c>
      <c r="P1151">
        <v>1</v>
      </c>
      <c r="Q1151">
        <v>4</v>
      </c>
      <c r="R1151" t="s">
        <v>1558</v>
      </c>
      <c r="S1151" t="s">
        <v>1558</v>
      </c>
      <c r="T1151">
        <v>4</v>
      </c>
      <c r="U1151">
        <v>2</v>
      </c>
    </row>
    <row r="1152" spans="1:21" x14ac:dyDescent="0.3">
      <c r="A1152">
        <v>11151</v>
      </c>
      <c r="B1152" t="s">
        <v>1170</v>
      </c>
      <c r="C1152">
        <v>37</v>
      </c>
      <c r="D1152" t="s">
        <v>1521</v>
      </c>
      <c r="E1152" t="s">
        <v>1525</v>
      </c>
      <c r="F1152" t="str" cm="1">
        <f t="array" ref="F1152">_xlfn.IFS(
E1152="Delhi","Delhi",
E1152="Ahmedabad","Gujarat",
OR(E1152="Mumbai",E1152="Pune"),"Maharashtra",
E1152="Chennai","Tamil Nadu",
E1152="Hyderabad","Telangana",
E1152="Kolkata","West Bengal",
E1152="Bengaluru","Karnataka"
)</f>
        <v>West Bengal</v>
      </c>
      <c r="G1152" t="s">
        <v>1532</v>
      </c>
      <c r="H1152" t="s">
        <v>1549</v>
      </c>
      <c r="I1152" t="s">
        <v>1552</v>
      </c>
      <c r="J1152" t="s">
        <v>1554</v>
      </c>
      <c r="K1152">
        <v>176602</v>
      </c>
      <c r="L1152">
        <v>4</v>
      </c>
      <c r="M1152">
        <v>14</v>
      </c>
      <c r="N1152">
        <v>18</v>
      </c>
      <c r="O1152" s="2">
        <v>42763</v>
      </c>
      <c r="P1152">
        <v>2</v>
      </c>
      <c r="Q1152">
        <v>2</v>
      </c>
      <c r="R1152" t="s">
        <v>1558</v>
      </c>
      <c r="S1152" t="s">
        <v>1558</v>
      </c>
      <c r="T1152">
        <v>1</v>
      </c>
      <c r="U1152">
        <v>1</v>
      </c>
    </row>
    <row r="1153" spans="1:21" x14ac:dyDescent="0.3">
      <c r="A1153">
        <v>11152</v>
      </c>
      <c r="B1153" t="s">
        <v>1171</v>
      </c>
      <c r="C1153">
        <v>53</v>
      </c>
      <c r="D1153" t="s">
        <v>1521</v>
      </c>
      <c r="E1153" t="s">
        <v>1524</v>
      </c>
      <c r="F1153" t="str" cm="1">
        <f t="array" ref="F1153">_xlfn.IFS(
E1153="Delhi","Delhi",
E1153="Ahmedabad","Gujarat",
OR(E1153="Mumbai",E1153="Pune"),"Maharashtra",
E1153="Chennai","Tamil Nadu",
E1153="Hyderabad","Telangana",
E1153="Kolkata","West Bengal",
E1153="Bengaluru","Karnataka"
)</f>
        <v>Telangana</v>
      </c>
      <c r="G1153" t="s">
        <v>1532</v>
      </c>
      <c r="H1153" t="s">
        <v>1537</v>
      </c>
      <c r="I1153" t="s">
        <v>1550</v>
      </c>
      <c r="J1153" t="s">
        <v>1554</v>
      </c>
      <c r="K1153">
        <v>58634</v>
      </c>
      <c r="L1153">
        <v>1</v>
      </c>
      <c r="M1153">
        <v>19</v>
      </c>
      <c r="N1153">
        <v>26</v>
      </c>
      <c r="O1153" s="2">
        <v>42699</v>
      </c>
      <c r="P1153">
        <v>1</v>
      </c>
      <c r="Q1153">
        <v>1</v>
      </c>
      <c r="R1153" t="s">
        <v>1558</v>
      </c>
      <c r="S1153" t="s">
        <v>1558</v>
      </c>
      <c r="T1153">
        <v>6</v>
      </c>
      <c r="U1153">
        <v>4</v>
      </c>
    </row>
    <row r="1154" spans="1:21" x14ac:dyDescent="0.3">
      <c r="A1154">
        <v>11153</v>
      </c>
      <c r="B1154" t="s">
        <v>1172</v>
      </c>
      <c r="C1154">
        <v>32</v>
      </c>
      <c r="D1154" t="s">
        <v>1520</v>
      </c>
      <c r="E1154" t="s">
        <v>1523</v>
      </c>
      <c r="F1154" t="str" cm="1">
        <f t="array" ref="F1154">_xlfn.IFS(
E1154="Delhi","Delhi",
E1154="Ahmedabad","Gujarat",
OR(E1154="Mumbai",E1154="Pune"),"Maharashtra",
E1154="Chennai","Tamil Nadu",
E1154="Hyderabad","Telangana",
E1154="Kolkata","West Bengal",
E1154="Bengaluru","Karnataka"
)</f>
        <v>Tamil Nadu</v>
      </c>
      <c r="G1154" t="s">
        <v>1531</v>
      </c>
      <c r="H1154" t="s">
        <v>1542</v>
      </c>
      <c r="I1154" t="s">
        <v>1551</v>
      </c>
      <c r="J1154" t="s">
        <v>1556</v>
      </c>
      <c r="K1154">
        <v>150498</v>
      </c>
      <c r="L1154">
        <v>3</v>
      </c>
      <c r="M1154">
        <v>12</v>
      </c>
      <c r="N1154">
        <v>12</v>
      </c>
      <c r="O1154" s="2">
        <v>44832</v>
      </c>
      <c r="P1154">
        <v>3</v>
      </c>
      <c r="Q1154">
        <v>3</v>
      </c>
      <c r="R1154" t="s">
        <v>1558</v>
      </c>
      <c r="S1154" t="s">
        <v>1558</v>
      </c>
      <c r="T1154">
        <v>3</v>
      </c>
      <c r="U1154">
        <v>2</v>
      </c>
    </row>
    <row r="1155" spans="1:21" x14ac:dyDescent="0.3">
      <c r="A1155">
        <v>11154</v>
      </c>
      <c r="B1155" t="s">
        <v>1173</v>
      </c>
      <c r="C1155">
        <v>36</v>
      </c>
      <c r="D1155" t="s">
        <v>1520</v>
      </c>
      <c r="E1155" t="s">
        <v>1526</v>
      </c>
      <c r="F1155" t="str" cm="1">
        <f t="array" ref="F1155">_xlfn.IFS(
E1155="Delhi","Delhi",
E1155="Ahmedabad","Gujarat",
OR(E1155="Mumbai",E1155="Pune"),"Maharashtra",
E1155="Chennai","Tamil Nadu",
E1155="Hyderabad","Telangana",
E1155="Kolkata","West Bengal",
E1155="Bengaluru","Karnataka"
)</f>
        <v>Maharashtra</v>
      </c>
      <c r="G1155" t="s">
        <v>1531</v>
      </c>
      <c r="H1155" t="s">
        <v>1542</v>
      </c>
      <c r="I1155" t="s">
        <v>1551</v>
      </c>
      <c r="J1155" t="s">
        <v>1555</v>
      </c>
      <c r="K1155">
        <v>36248</v>
      </c>
      <c r="L1155">
        <v>4</v>
      </c>
      <c r="M1155">
        <v>9</v>
      </c>
      <c r="N1155">
        <v>13</v>
      </c>
      <c r="O1155" s="2">
        <v>44454</v>
      </c>
      <c r="P1155">
        <v>2</v>
      </c>
      <c r="Q1155">
        <v>5</v>
      </c>
      <c r="R1155" t="s">
        <v>1558</v>
      </c>
      <c r="S1155" t="s">
        <v>1558</v>
      </c>
      <c r="T1155">
        <v>0</v>
      </c>
      <c r="U1155">
        <v>1</v>
      </c>
    </row>
    <row r="1156" spans="1:21" x14ac:dyDescent="0.3">
      <c r="A1156">
        <v>11155</v>
      </c>
      <c r="B1156" t="s">
        <v>1174</v>
      </c>
      <c r="C1156">
        <v>43</v>
      </c>
      <c r="D1156" t="s">
        <v>1520</v>
      </c>
      <c r="E1156" t="s">
        <v>1525</v>
      </c>
      <c r="F1156" t="str" cm="1">
        <f t="array" ref="F1156">_xlfn.IFS(
E1156="Delhi","Delhi",
E1156="Ahmedabad","Gujarat",
OR(E1156="Mumbai",E1156="Pune"),"Maharashtra",
E1156="Chennai","Tamil Nadu",
E1156="Hyderabad","Telangana",
E1156="Kolkata","West Bengal",
E1156="Bengaluru","Karnataka"
)</f>
        <v>West Bengal</v>
      </c>
      <c r="G1156" t="s">
        <v>1531</v>
      </c>
      <c r="H1156" t="s">
        <v>1541</v>
      </c>
      <c r="I1156" t="s">
        <v>1552</v>
      </c>
      <c r="J1156" t="s">
        <v>1555</v>
      </c>
      <c r="K1156">
        <v>60746</v>
      </c>
      <c r="L1156">
        <v>4</v>
      </c>
      <c r="M1156">
        <v>24</v>
      </c>
      <c r="N1156">
        <v>25</v>
      </c>
      <c r="O1156" s="2">
        <v>42580</v>
      </c>
      <c r="P1156">
        <v>4</v>
      </c>
      <c r="Q1156">
        <v>2</v>
      </c>
      <c r="R1156" t="s">
        <v>1558</v>
      </c>
      <c r="S1156" t="s">
        <v>1558</v>
      </c>
      <c r="T1156">
        <v>2</v>
      </c>
      <c r="U1156">
        <v>3</v>
      </c>
    </row>
    <row r="1157" spans="1:21" x14ac:dyDescent="0.3">
      <c r="A1157">
        <v>11156</v>
      </c>
      <c r="B1157" t="s">
        <v>1175</v>
      </c>
      <c r="C1157">
        <v>56</v>
      </c>
      <c r="D1157" t="s">
        <v>1521</v>
      </c>
      <c r="E1157" t="s">
        <v>1524</v>
      </c>
      <c r="F1157" t="str" cm="1">
        <f t="array" ref="F1157">_xlfn.IFS(
E1157="Delhi","Delhi",
E1157="Ahmedabad","Gujarat",
OR(E1157="Mumbai",E1157="Pune"),"Maharashtra",
E1157="Chennai","Tamil Nadu",
E1157="Hyderabad","Telangana",
E1157="Kolkata","West Bengal",
E1157="Bengaluru","Karnataka"
)</f>
        <v>Telangana</v>
      </c>
      <c r="G1157" t="s">
        <v>1534</v>
      </c>
      <c r="H1157" t="s">
        <v>1540</v>
      </c>
      <c r="I1157" t="s">
        <v>1551</v>
      </c>
      <c r="J1157" t="s">
        <v>1556</v>
      </c>
      <c r="K1157">
        <v>45678</v>
      </c>
      <c r="L1157">
        <v>2</v>
      </c>
      <c r="M1157">
        <v>18</v>
      </c>
      <c r="N1157">
        <v>21</v>
      </c>
      <c r="O1157" s="2">
        <v>41472</v>
      </c>
      <c r="P1157">
        <v>4</v>
      </c>
      <c r="Q1157">
        <v>4</v>
      </c>
      <c r="R1157" t="s">
        <v>1557</v>
      </c>
      <c r="S1157" t="s">
        <v>1558</v>
      </c>
      <c r="T1157">
        <v>1</v>
      </c>
      <c r="U1157">
        <v>1</v>
      </c>
    </row>
    <row r="1158" spans="1:21" x14ac:dyDescent="0.3">
      <c r="A1158">
        <v>11157</v>
      </c>
      <c r="B1158" t="s">
        <v>1176</v>
      </c>
      <c r="C1158">
        <v>55</v>
      </c>
      <c r="D1158" t="s">
        <v>1521</v>
      </c>
      <c r="E1158" t="s">
        <v>1528</v>
      </c>
      <c r="F1158" t="str" cm="1">
        <f t="array" ref="F1158">_xlfn.IFS(
E1158="Delhi","Delhi",
E1158="Ahmedabad","Gujarat",
OR(E1158="Mumbai",E1158="Pune"),"Maharashtra",
E1158="Chennai","Tamil Nadu",
E1158="Hyderabad","Telangana",
E1158="Kolkata","West Bengal",
E1158="Bengaluru","Karnataka"
)</f>
        <v>Delhi</v>
      </c>
      <c r="G1158" t="s">
        <v>1530</v>
      </c>
      <c r="H1158" t="s">
        <v>1535</v>
      </c>
      <c r="I1158" t="s">
        <v>1550</v>
      </c>
      <c r="J1158" t="s">
        <v>1554</v>
      </c>
      <c r="K1158">
        <v>37598</v>
      </c>
      <c r="L1158">
        <v>1</v>
      </c>
      <c r="M1158">
        <v>6</v>
      </c>
      <c r="N1158">
        <v>10</v>
      </c>
      <c r="O1158" s="2">
        <v>42412</v>
      </c>
      <c r="P1158">
        <v>3</v>
      </c>
      <c r="Q1158">
        <v>4</v>
      </c>
      <c r="R1158" t="s">
        <v>1557</v>
      </c>
      <c r="S1158" t="s">
        <v>1558</v>
      </c>
      <c r="T1158">
        <v>2</v>
      </c>
      <c r="U1158">
        <v>2</v>
      </c>
    </row>
    <row r="1159" spans="1:21" x14ac:dyDescent="0.3">
      <c r="A1159">
        <v>11158</v>
      </c>
      <c r="B1159" t="s">
        <v>1177</v>
      </c>
      <c r="C1159">
        <v>34</v>
      </c>
      <c r="D1159" t="s">
        <v>1520</v>
      </c>
      <c r="E1159" t="s">
        <v>1525</v>
      </c>
      <c r="F1159" t="str" cm="1">
        <f t="array" ref="F1159">_xlfn.IFS(
E1159="Delhi","Delhi",
E1159="Ahmedabad","Gujarat",
OR(E1159="Mumbai",E1159="Pune"),"Maharashtra",
E1159="Chennai","Tamil Nadu",
E1159="Hyderabad","Telangana",
E1159="Kolkata","West Bengal",
E1159="Bengaluru","Karnataka"
)</f>
        <v>West Bengal</v>
      </c>
      <c r="G1159" t="s">
        <v>1533</v>
      </c>
      <c r="H1159" t="s">
        <v>1546</v>
      </c>
      <c r="I1159" t="s">
        <v>1550</v>
      </c>
      <c r="J1159" t="s">
        <v>1554</v>
      </c>
      <c r="K1159">
        <v>29906</v>
      </c>
      <c r="L1159">
        <v>4</v>
      </c>
      <c r="M1159">
        <v>9</v>
      </c>
      <c r="N1159">
        <v>12</v>
      </c>
      <c r="O1159" s="2">
        <v>44601</v>
      </c>
      <c r="P1159">
        <v>3</v>
      </c>
      <c r="Q1159">
        <v>2</v>
      </c>
      <c r="R1159" t="s">
        <v>1558</v>
      </c>
      <c r="S1159" t="s">
        <v>1558</v>
      </c>
      <c r="T1159">
        <v>4</v>
      </c>
      <c r="U1159">
        <v>3</v>
      </c>
    </row>
    <row r="1160" spans="1:21" x14ac:dyDescent="0.3">
      <c r="A1160">
        <v>11159</v>
      </c>
      <c r="B1160" t="s">
        <v>1178</v>
      </c>
      <c r="C1160">
        <v>24</v>
      </c>
      <c r="D1160" t="s">
        <v>1520</v>
      </c>
      <c r="E1160" t="s">
        <v>1524</v>
      </c>
      <c r="F1160" t="str" cm="1">
        <f t="array" ref="F1160">_xlfn.IFS(
E1160="Delhi","Delhi",
E1160="Ahmedabad","Gujarat",
OR(E1160="Mumbai",E1160="Pune"),"Maharashtra",
E1160="Chennai","Tamil Nadu",
E1160="Hyderabad","Telangana",
E1160="Kolkata","West Bengal",
E1160="Bengaluru","Karnataka"
)</f>
        <v>Telangana</v>
      </c>
      <c r="G1160" t="s">
        <v>1534</v>
      </c>
      <c r="H1160" t="s">
        <v>1539</v>
      </c>
      <c r="I1160" t="s">
        <v>1551</v>
      </c>
      <c r="J1160" t="s">
        <v>1554</v>
      </c>
      <c r="K1160">
        <v>48506</v>
      </c>
      <c r="L1160">
        <v>2</v>
      </c>
      <c r="M1160">
        <v>5</v>
      </c>
      <c r="N1160">
        <v>6</v>
      </c>
      <c r="O1160" s="2">
        <v>44498</v>
      </c>
      <c r="P1160">
        <v>2</v>
      </c>
      <c r="Q1160">
        <v>3</v>
      </c>
      <c r="R1160" t="s">
        <v>1558</v>
      </c>
      <c r="S1160" t="s">
        <v>1557</v>
      </c>
      <c r="T1160">
        <v>0</v>
      </c>
      <c r="U1160">
        <v>2</v>
      </c>
    </row>
    <row r="1161" spans="1:21" x14ac:dyDescent="0.3">
      <c r="A1161">
        <v>11160</v>
      </c>
      <c r="B1161" t="s">
        <v>1179</v>
      </c>
      <c r="C1161">
        <v>44</v>
      </c>
      <c r="D1161" t="s">
        <v>1520</v>
      </c>
      <c r="E1161" t="s">
        <v>1529</v>
      </c>
      <c r="F1161" t="str" cm="1">
        <f t="array" ref="F1161">_xlfn.IFS(
E1161="Delhi","Delhi",
E1161="Ahmedabad","Gujarat",
OR(E1161="Mumbai",E1161="Pune"),"Maharashtra",
E1161="Chennai","Tamil Nadu",
E1161="Hyderabad","Telangana",
E1161="Kolkata","West Bengal",
E1161="Bengaluru","Karnataka"
)</f>
        <v>Gujarat</v>
      </c>
      <c r="G1161" t="s">
        <v>1531</v>
      </c>
      <c r="H1161" t="s">
        <v>1541</v>
      </c>
      <c r="I1161" t="s">
        <v>1552</v>
      </c>
      <c r="J1161" t="s">
        <v>1555</v>
      </c>
      <c r="K1161">
        <v>67826</v>
      </c>
      <c r="L1161">
        <v>1</v>
      </c>
      <c r="M1161">
        <v>5</v>
      </c>
      <c r="N1161">
        <v>13</v>
      </c>
      <c r="O1161" s="2">
        <v>43205</v>
      </c>
      <c r="P1161">
        <v>2</v>
      </c>
      <c r="Q1161">
        <v>2</v>
      </c>
      <c r="R1161" t="s">
        <v>1558</v>
      </c>
      <c r="S1161" t="s">
        <v>1558</v>
      </c>
      <c r="T1161">
        <v>1</v>
      </c>
      <c r="U1161">
        <v>2</v>
      </c>
    </row>
    <row r="1162" spans="1:21" x14ac:dyDescent="0.3">
      <c r="A1162">
        <v>11161</v>
      </c>
      <c r="B1162" t="s">
        <v>1180</v>
      </c>
      <c r="C1162">
        <v>21</v>
      </c>
      <c r="D1162" t="s">
        <v>1520</v>
      </c>
      <c r="E1162" t="s">
        <v>1527</v>
      </c>
      <c r="F1162" t="str" cm="1">
        <f t="array" ref="F1162">_xlfn.IFS(
E1162="Delhi","Delhi",
E1162="Ahmedabad","Gujarat",
OR(E1162="Mumbai",E1162="Pune"),"Maharashtra",
E1162="Chennai","Tamil Nadu",
E1162="Hyderabad","Telangana",
E1162="Kolkata","West Bengal",
E1162="Bengaluru","Karnataka"
)</f>
        <v>Karnataka</v>
      </c>
      <c r="G1162" t="s">
        <v>1532</v>
      </c>
      <c r="H1162" t="s">
        <v>1549</v>
      </c>
      <c r="I1162" t="s">
        <v>1550</v>
      </c>
      <c r="J1162" t="s">
        <v>1554</v>
      </c>
      <c r="K1162">
        <v>29257</v>
      </c>
      <c r="L1162">
        <v>0</v>
      </c>
      <c r="M1162">
        <v>1</v>
      </c>
      <c r="N1162">
        <v>3</v>
      </c>
      <c r="O1162" s="2">
        <v>44196</v>
      </c>
      <c r="P1162">
        <v>2</v>
      </c>
      <c r="Q1162">
        <v>2</v>
      </c>
      <c r="R1162" t="s">
        <v>1558</v>
      </c>
      <c r="S1162" t="s">
        <v>1557</v>
      </c>
      <c r="T1162">
        <v>2</v>
      </c>
      <c r="U1162">
        <v>4</v>
      </c>
    </row>
    <row r="1163" spans="1:21" x14ac:dyDescent="0.3">
      <c r="A1163">
        <v>11162</v>
      </c>
      <c r="B1163" t="s">
        <v>1181</v>
      </c>
      <c r="C1163">
        <v>25</v>
      </c>
      <c r="D1163" t="s">
        <v>1520</v>
      </c>
      <c r="E1163" t="s">
        <v>1529</v>
      </c>
      <c r="F1163" t="str" cm="1">
        <f t="array" ref="F1163">_xlfn.IFS(
E1163="Delhi","Delhi",
E1163="Ahmedabad","Gujarat",
OR(E1163="Mumbai",E1163="Pune"),"Maharashtra",
E1163="Chennai","Tamil Nadu",
E1163="Hyderabad","Telangana",
E1163="Kolkata","West Bengal",
E1163="Bengaluru","Karnataka"
)</f>
        <v>Gujarat</v>
      </c>
      <c r="G1163" t="s">
        <v>1534</v>
      </c>
      <c r="H1163" t="s">
        <v>1544</v>
      </c>
      <c r="I1163" t="s">
        <v>1552</v>
      </c>
      <c r="J1163" t="s">
        <v>1556</v>
      </c>
      <c r="K1163">
        <v>137138</v>
      </c>
      <c r="L1163">
        <v>1</v>
      </c>
      <c r="M1163">
        <v>7</v>
      </c>
      <c r="N1163">
        <v>7</v>
      </c>
      <c r="O1163" s="2">
        <v>40996</v>
      </c>
      <c r="P1163">
        <v>1</v>
      </c>
      <c r="Q1163">
        <v>2</v>
      </c>
      <c r="R1163" t="s">
        <v>1558</v>
      </c>
      <c r="S1163" t="s">
        <v>1558</v>
      </c>
      <c r="T1163">
        <v>2</v>
      </c>
      <c r="U1163">
        <v>3</v>
      </c>
    </row>
    <row r="1164" spans="1:21" x14ac:dyDescent="0.3">
      <c r="A1164">
        <v>11163</v>
      </c>
      <c r="B1164" t="s">
        <v>1182</v>
      </c>
      <c r="C1164">
        <v>26</v>
      </c>
      <c r="D1164" t="s">
        <v>1520</v>
      </c>
      <c r="E1164" t="s">
        <v>1524</v>
      </c>
      <c r="F1164" t="str" cm="1">
        <f t="array" ref="F1164">_xlfn.IFS(
E1164="Delhi","Delhi",
E1164="Ahmedabad","Gujarat",
OR(E1164="Mumbai",E1164="Pune"),"Maharashtra",
E1164="Chennai","Tamil Nadu",
E1164="Hyderabad","Telangana",
E1164="Kolkata","West Bengal",
E1164="Bengaluru","Karnataka"
)</f>
        <v>Telangana</v>
      </c>
      <c r="G1164" t="s">
        <v>1531</v>
      </c>
      <c r="H1164" t="s">
        <v>1542</v>
      </c>
      <c r="I1164" t="s">
        <v>1551</v>
      </c>
      <c r="J1164" t="s">
        <v>1554</v>
      </c>
      <c r="K1164">
        <v>85510</v>
      </c>
      <c r="L1164">
        <v>1</v>
      </c>
      <c r="M1164">
        <v>8</v>
      </c>
      <c r="N1164">
        <v>8</v>
      </c>
      <c r="O1164" s="2">
        <v>44903</v>
      </c>
      <c r="P1164">
        <v>3</v>
      </c>
      <c r="Q1164">
        <v>4</v>
      </c>
      <c r="R1164" t="s">
        <v>1557</v>
      </c>
      <c r="S1164" t="s">
        <v>1557</v>
      </c>
      <c r="T1164">
        <v>0</v>
      </c>
      <c r="U1164">
        <v>1</v>
      </c>
    </row>
    <row r="1165" spans="1:21" x14ac:dyDescent="0.3">
      <c r="A1165">
        <v>11164</v>
      </c>
      <c r="B1165" t="s">
        <v>1183</v>
      </c>
      <c r="C1165">
        <v>31</v>
      </c>
      <c r="D1165" t="s">
        <v>1520</v>
      </c>
      <c r="E1165" t="s">
        <v>1525</v>
      </c>
      <c r="F1165" t="str" cm="1">
        <f t="array" ref="F1165">_xlfn.IFS(
E1165="Delhi","Delhi",
E1165="Ahmedabad","Gujarat",
OR(E1165="Mumbai",E1165="Pune"),"Maharashtra",
E1165="Chennai","Tamil Nadu",
E1165="Hyderabad","Telangana",
E1165="Kolkata","West Bengal",
E1165="Bengaluru","Karnataka"
)</f>
        <v>West Bengal</v>
      </c>
      <c r="G1165" t="s">
        <v>1530</v>
      </c>
      <c r="H1165" t="s">
        <v>1547</v>
      </c>
      <c r="I1165" t="s">
        <v>1552</v>
      </c>
      <c r="J1165" t="s">
        <v>1555</v>
      </c>
      <c r="K1165">
        <v>59708</v>
      </c>
      <c r="L1165">
        <v>4</v>
      </c>
      <c r="M1165">
        <v>4</v>
      </c>
      <c r="N1165">
        <v>4</v>
      </c>
      <c r="O1165" s="2">
        <v>43967</v>
      </c>
      <c r="P1165">
        <v>4</v>
      </c>
      <c r="Q1165">
        <v>1</v>
      </c>
      <c r="R1165" t="s">
        <v>1557</v>
      </c>
      <c r="S1165" t="s">
        <v>1558</v>
      </c>
      <c r="T1165">
        <v>6</v>
      </c>
      <c r="U1165">
        <v>4</v>
      </c>
    </row>
    <row r="1166" spans="1:21" x14ac:dyDescent="0.3">
      <c r="A1166">
        <v>11165</v>
      </c>
      <c r="B1166" t="s">
        <v>1184</v>
      </c>
      <c r="C1166">
        <v>37</v>
      </c>
      <c r="D1166" t="s">
        <v>1521</v>
      </c>
      <c r="E1166" t="s">
        <v>1527</v>
      </c>
      <c r="F1166" t="str" cm="1">
        <f t="array" ref="F1166">_xlfn.IFS(
E1166="Delhi","Delhi",
E1166="Ahmedabad","Gujarat",
OR(E1166="Mumbai",E1166="Pune"),"Maharashtra",
E1166="Chennai","Tamil Nadu",
E1166="Hyderabad","Telangana",
E1166="Kolkata","West Bengal",
E1166="Bengaluru","Karnataka"
)</f>
        <v>Karnataka</v>
      </c>
      <c r="G1166" t="s">
        <v>1534</v>
      </c>
      <c r="H1166" t="s">
        <v>1544</v>
      </c>
      <c r="I1166" t="s">
        <v>1553</v>
      </c>
      <c r="J1166" t="s">
        <v>1554</v>
      </c>
      <c r="K1166">
        <v>52753</v>
      </c>
      <c r="L1166">
        <v>3</v>
      </c>
      <c r="M1166">
        <v>19</v>
      </c>
      <c r="N1166">
        <v>19</v>
      </c>
      <c r="O1166" s="2">
        <v>43069</v>
      </c>
      <c r="P1166">
        <v>2</v>
      </c>
      <c r="Q1166">
        <v>3</v>
      </c>
      <c r="R1166" t="s">
        <v>1557</v>
      </c>
      <c r="S1166" t="s">
        <v>1558</v>
      </c>
      <c r="T1166">
        <v>4</v>
      </c>
      <c r="U1166">
        <v>1</v>
      </c>
    </row>
    <row r="1167" spans="1:21" x14ac:dyDescent="0.3">
      <c r="A1167">
        <v>11166</v>
      </c>
      <c r="B1167" t="s">
        <v>1185</v>
      </c>
      <c r="C1167">
        <v>41</v>
      </c>
      <c r="D1167" t="s">
        <v>1520</v>
      </c>
      <c r="E1167" t="s">
        <v>1524</v>
      </c>
      <c r="F1167" t="str" cm="1">
        <f t="array" ref="F1167">_xlfn.IFS(
E1167="Delhi","Delhi",
E1167="Ahmedabad","Gujarat",
OR(E1167="Mumbai",E1167="Pune"),"Maharashtra",
E1167="Chennai","Tamil Nadu",
E1167="Hyderabad","Telangana",
E1167="Kolkata","West Bengal",
E1167="Bengaluru","Karnataka"
)</f>
        <v>Telangana</v>
      </c>
      <c r="G1167" t="s">
        <v>1531</v>
      </c>
      <c r="H1167" t="s">
        <v>1542</v>
      </c>
      <c r="I1167" t="s">
        <v>1551</v>
      </c>
      <c r="J1167" t="s">
        <v>1554</v>
      </c>
      <c r="K1167">
        <v>178336</v>
      </c>
      <c r="L1167">
        <v>3</v>
      </c>
      <c r="M1167">
        <v>22</v>
      </c>
      <c r="N1167">
        <v>23</v>
      </c>
      <c r="O1167" s="2">
        <v>44065</v>
      </c>
      <c r="P1167">
        <v>2</v>
      </c>
      <c r="Q1167">
        <v>2</v>
      </c>
      <c r="R1167" t="s">
        <v>1558</v>
      </c>
      <c r="S1167" t="s">
        <v>1558</v>
      </c>
      <c r="T1167">
        <v>3</v>
      </c>
      <c r="U1167">
        <v>1</v>
      </c>
    </row>
    <row r="1168" spans="1:21" x14ac:dyDescent="0.3">
      <c r="A1168">
        <v>11167</v>
      </c>
      <c r="B1168" t="s">
        <v>1186</v>
      </c>
      <c r="C1168">
        <v>29</v>
      </c>
      <c r="D1168" t="s">
        <v>1520</v>
      </c>
      <c r="E1168" t="s">
        <v>1527</v>
      </c>
      <c r="F1168" t="str" cm="1">
        <f t="array" ref="F1168">_xlfn.IFS(
E1168="Delhi","Delhi",
E1168="Ahmedabad","Gujarat",
OR(E1168="Mumbai",E1168="Pune"),"Maharashtra",
E1168="Chennai","Tamil Nadu",
E1168="Hyderabad","Telangana",
E1168="Kolkata","West Bengal",
E1168="Bengaluru","Karnataka"
)</f>
        <v>Karnataka</v>
      </c>
      <c r="G1168" t="s">
        <v>1531</v>
      </c>
      <c r="H1168" t="s">
        <v>1542</v>
      </c>
      <c r="I1168" t="s">
        <v>1552</v>
      </c>
      <c r="J1168" t="s">
        <v>1555</v>
      </c>
      <c r="K1168">
        <v>47531</v>
      </c>
      <c r="L1168">
        <v>4</v>
      </c>
      <c r="M1168">
        <v>0</v>
      </c>
      <c r="N1168">
        <v>1</v>
      </c>
      <c r="O1168" s="2">
        <v>45258</v>
      </c>
      <c r="P1168">
        <v>4</v>
      </c>
      <c r="Q1168">
        <v>5</v>
      </c>
      <c r="R1168" t="s">
        <v>1558</v>
      </c>
      <c r="S1168" t="s">
        <v>1558</v>
      </c>
      <c r="T1168">
        <v>0</v>
      </c>
      <c r="U1168">
        <v>1</v>
      </c>
    </row>
    <row r="1169" spans="1:21" x14ac:dyDescent="0.3">
      <c r="A1169">
        <v>11168</v>
      </c>
      <c r="B1169" t="s">
        <v>1187</v>
      </c>
      <c r="C1169">
        <v>52</v>
      </c>
      <c r="D1169" t="s">
        <v>1521</v>
      </c>
      <c r="E1169" t="s">
        <v>1524</v>
      </c>
      <c r="F1169" t="str" cm="1">
        <f t="array" ref="F1169">_xlfn.IFS(
E1169="Delhi","Delhi",
E1169="Ahmedabad","Gujarat",
OR(E1169="Mumbai",E1169="Pune"),"Maharashtra",
E1169="Chennai","Tamil Nadu",
E1169="Hyderabad","Telangana",
E1169="Kolkata","West Bengal",
E1169="Bengaluru","Karnataka"
)</f>
        <v>Telangana</v>
      </c>
      <c r="G1169" t="s">
        <v>1534</v>
      </c>
      <c r="H1169" t="s">
        <v>1540</v>
      </c>
      <c r="I1169" t="s">
        <v>1552</v>
      </c>
      <c r="J1169" t="s">
        <v>1554</v>
      </c>
      <c r="K1169">
        <v>34451</v>
      </c>
      <c r="L1169">
        <v>4</v>
      </c>
      <c r="M1169">
        <v>25</v>
      </c>
      <c r="N1169">
        <v>28</v>
      </c>
      <c r="O1169" s="2">
        <v>42146</v>
      </c>
      <c r="P1169">
        <v>3</v>
      </c>
      <c r="Q1169">
        <v>1</v>
      </c>
      <c r="R1169" t="s">
        <v>1558</v>
      </c>
      <c r="S1169" t="s">
        <v>1558</v>
      </c>
      <c r="T1169">
        <v>3</v>
      </c>
      <c r="U1169">
        <v>1</v>
      </c>
    </row>
    <row r="1170" spans="1:21" x14ac:dyDescent="0.3">
      <c r="A1170">
        <v>11169</v>
      </c>
      <c r="B1170" t="s">
        <v>1188</v>
      </c>
      <c r="C1170">
        <v>30</v>
      </c>
      <c r="D1170" t="s">
        <v>1521</v>
      </c>
      <c r="E1170" t="s">
        <v>1528</v>
      </c>
      <c r="F1170" t="str" cm="1">
        <f t="array" ref="F1170">_xlfn.IFS(
E1170="Delhi","Delhi",
E1170="Ahmedabad","Gujarat",
OR(E1170="Mumbai",E1170="Pune"),"Maharashtra",
E1170="Chennai","Tamil Nadu",
E1170="Hyderabad","Telangana",
E1170="Kolkata","West Bengal",
E1170="Bengaluru","Karnataka"
)</f>
        <v>Delhi</v>
      </c>
      <c r="G1170" t="s">
        <v>1531</v>
      </c>
      <c r="H1170" t="s">
        <v>1542</v>
      </c>
      <c r="I1170" t="s">
        <v>1550</v>
      </c>
      <c r="J1170" t="s">
        <v>1556</v>
      </c>
      <c r="K1170">
        <v>126662</v>
      </c>
      <c r="L1170">
        <v>2</v>
      </c>
      <c r="M1170">
        <v>11</v>
      </c>
      <c r="N1170">
        <v>12</v>
      </c>
      <c r="O1170" s="2">
        <v>42955</v>
      </c>
      <c r="P1170">
        <v>2</v>
      </c>
      <c r="Q1170">
        <v>2</v>
      </c>
      <c r="R1170" t="s">
        <v>1557</v>
      </c>
      <c r="S1170" t="s">
        <v>1558</v>
      </c>
      <c r="T1170">
        <v>0</v>
      </c>
      <c r="U1170">
        <v>4</v>
      </c>
    </row>
    <row r="1171" spans="1:21" x14ac:dyDescent="0.3">
      <c r="A1171">
        <v>11170</v>
      </c>
      <c r="B1171" t="s">
        <v>1189</v>
      </c>
      <c r="C1171">
        <v>41</v>
      </c>
      <c r="D1171" t="s">
        <v>1521</v>
      </c>
      <c r="E1171" t="s">
        <v>1522</v>
      </c>
      <c r="F1171" t="str" cm="1">
        <f t="array" ref="F1171">_xlfn.IFS(
E1171="Delhi","Delhi",
E1171="Ahmedabad","Gujarat",
OR(E1171="Mumbai",E1171="Pune"),"Maharashtra",
E1171="Chennai","Tamil Nadu",
E1171="Hyderabad","Telangana",
E1171="Kolkata","West Bengal",
E1171="Bengaluru","Karnataka"
)</f>
        <v>Maharashtra</v>
      </c>
      <c r="G1171" t="s">
        <v>1531</v>
      </c>
      <c r="H1171" t="s">
        <v>1536</v>
      </c>
      <c r="I1171" t="s">
        <v>1551</v>
      </c>
      <c r="J1171" t="s">
        <v>1554</v>
      </c>
      <c r="K1171">
        <v>179954</v>
      </c>
      <c r="L1171">
        <v>2</v>
      </c>
      <c r="M1171">
        <v>20</v>
      </c>
      <c r="N1171">
        <v>23</v>
      </c>
      <c r="O1171" s="2">
        <v>42484</v>
      </c>
      <c r="P1171">
        <v>3</v>
      </c>
      <c r="Q1171">
        <v>3</v>
      </c>
      <c r="R1171" t="s">
        <v>1558</v>
      </c>
      <c r="S1171" t="s">
        <v>1558</v>
      </c>
      <c r="T1171">
        <v>3</v>
      </c>
      <c r="U1171">
        <v>1</v>
      </c>
    </row>
    <row r="1172" spans="1:21" x14ac:dyDescent="0.3">
      <c r="A1172">
        <v>11171</v>
      </c>
      <c r="B1172" t="s">
        <v>1190</v>
      </c>
      <c r="C1172">
        <v>54</v>
      </c>
      <c r="D1172" t="s">
        <v>1521</v>
      </c>
      <c r="E1172" t="s">
        <v>1528</v>
      </c>
      <c r="F1172" t="str" cm="1">
        <f t="array" ref="F1172">_xlfn.IFS(
E1172="Delhi","Delhi",
E1172="Ahmedabad","Gujarat",
OR(E1172="Mumbai",E1172="Pune"),"Maharashtra",
E1172="Chennai","Tamil Nadu",
E1172="Hyderabad","Telangana",
E1172="Kolkata","West Bengal",
E1172="Bengaluru","Karnataka"
)</f>
        <v>Delhi</v>
      </c>
      <c r="G1172" t="s">
        <v>1533</v>
      </c>
      <c r="H1172" t="s">
        <v>1538</v>
      </c>
      <c r="I1172" t="s">
        <v>1550</v>
      </c>
      <c r="J1172" t="s">
        <v>1556</v>
      </c>
      <c r="K1172">
        <v>158319</v>
      </c>
      <c r="L1172">
        <v>4</v>
      </c>
      <c r="M1172">
        <v>19</v>
      </c>
      <c r="N1172">
        <v>24</v>
      </c>
      <c r="O1172" s="2">
        <v>41005</v>
      </c>
      <c r="P1172">
        <v>4</v>
      </c>
      <c r="Q1172">
        <v>5</v>
      </c>
      <c r="R1172" t="s">
        <v>1557</v>
      </c>
      <c r="S1172" t="s">
        <v>1557</v>
      </c>
      <c r="T1172">
        <v>5</v>
      </c>
      <c r="U1172">
        <v>3</v>
      </c>
    </row>
    <row r="1173" spans="1:21" x14ac:dyDescent="0.3">
      <c r="A1173">
        <v>11172</v>
      </c>
      <c r="B1173" t="s">
        <v>1191</v>
      </c>
      <c r="C1173">
        <v>41</v>
      </c>
      <c r="D1173" t="s">
        <v>1520</v>
      </c>
      <c r="E1173" t="s">
        <v>1527</v>
      </c>
      <c r="F1173" t="str" cm="1">
        <f t="array" ref="F1173">_xlfn.IFS(
E1173="Delhi","Delhi",
E1173="Ahmedabad","Gujarat",
OR(E1173="Mumbai",E1173="Pune"),"Maharashtra",
E1173="Chennai","Tamil Nadu",
E1173="Hyderabad","Telangana",
E1173="Kolkata","West Bengal",
E1173="Bengaluru","Karnataka"
)</f>
        <v>Karnataka</v>
      </c>
      <c r="G1173" t="s">
        <v>1530</v>
      </c>
      <c r="H1173" t="s">
        <v>1543</v>
      </c>
      <c r="I1173" t="s">
        <v>1551</v>
      </c>
      <c r="J1173" t="s">
        <v>1555</v>
      </c>
      <c r="K1173">
        <v>142491</v>
      </c>
      <c r="L1173">
        <v>2</v>
      </c>
      <c r="M1173">
        <v>15</v>
      </c>
      <c r="N1173">
        <v>19</v>
      </c>
      <c r="O1173" s="2">
        <v>42397</v>
      </c>
      <c r="P1173">
        <v>4</v>
      </c>
      <c r="Q1173">
        <v>2</v>
      </c>
      <c r="R1173" t="s">
        <v>1558</v>
      </c>
      <c r="S1173" t="s">
        <v>1558</v>
      </c>
      <c r="T1173">
        <v>2</v>
      </c>
      <c r="U1173">
        <v>2</v>
      </c>
    </row>
    <row r="1174" spans="1:21" x14ac:dyDescent="0.3">
      <c r="A1174">
        <v>11173</v>
      </c>
      <c r="B1174" t="s">
        <v>1192</v>
      </c>
      <c r="C1174">
        <v>51</v>
      </c>
      <c r="D1174" t="s">
        <v>1521</v>
      </c>
      <c r="E1174" t="s">
        <v>1525</v>
      </c>
      <c r="F1174" t="str" cm="1">
        <f t="array" ref="F1174">_xlfn.IFS(
E1174="Delhi","Delhi",
E1174="Ahmedabad","Gujarat",
OR(E1174="Mumbai",E1174="Pune"),"Maharashtra",
E1174="Chennai","Tamil Nadu",
E1174="Hyderabad","Telangana",
E1174="Kolkata","West Bengal",
E1174="Bengaluru","Karnataka"
)</f>
        <v>West Bengal</v>
      </c>
      <c r="G1174" t="s">
        <v>1534</v>
      </c>
      <c r="H1174" t="s">
        <v>1544</v>
      </c>
      <c r="I1174" t="s">
        <v>1552</v>
      </c>
      <c r="J1174" t="s">
        <v>1555</v>
      </c>
      <c r="K1174">
        <v>69694</v>
      </c>
      <c r="L1174">
        <v>0</v>
      </c>
      <c r="M1174">
        <v>5</v>
      </c>
      <c r="N1174">
        <v>10</v>
      </c>
      <c r="O1174" s="2">
        <v>42167</v>
      </c>
      <c r="P1174">
        <v>2</v>
      </c>
      <c r="Q1174">
        <v>5</v>
      </c>
      <c r="R1174" t="s">
        <v>1557</v>
      </c>
      <c r="S1174" t="s">
        <v>1557</v>
      </c>
      <c r="T1174">
        <v>1</v>
      </c>
      <c r="U1174">
        <v>1</v>
      </c>
    </row>
    <row r="1175" spans="1:21" x14ac:dyDescent="0.3">
      <c r="A1175">
        <v>11174</v>
      </c>
      <c r="B1175" t="s">
        <v>1193</v>
      </c>
      <c r="C1175">
        <v>31</v>
      </c>
      <c r="D1175" t="s">
        <v>1520</v>
      </c>
      <c r="E1175" t="s">
        <v>1525</v>
      </c>
      <c r="F1175" t="str" cm="1">
        <f t="array" ref="F1175">_xlfn.IFS(
E1175="Delhi","Delhi",
E1175="Ahmedabad","Gujarat",
OR(E1175="Mumbai",E1175="Pune"),"Maharashtra",
E1175="Chennai","Tamil Nadu",
E1175="Hyderabad","Telangana",
E1175="Kolkata","West Bengal",
E1175="Bengaluru","Karnataka"
)</f>
        <v>West Bengal</v>
      </c>
      <c r="G1175" t="s">
        <v>1533</v>
      </c>
      <c r="H1175" t="s">
        <v>1538</v>
      </c>
      <c r="I1175" t="s">
        <v>1551</v>
      </c>
      <c r="J1175" t="s">
        <v>1554</v>
      </c>
      <c r="K1175">
        <v>99930</v>
      </c>
      <c r="L1175">
        <v>1</v>
      </c>
      <c r="M1175">
        <v>1</v>
      </c>
      <c r="N1175">
        <v>2</v>
      </c>
      <c r="O1175" s="2">
        <v>43551</v>
      </c>
      <c r="P1175">
        <v>3</v>
      </c>
      <c r="Q1175">
        <v>3</v>
      </c>
      <c r="R1175" t="s">
        <v>1558</v>
      </c>
      <c r="S1175" t="s">
        <v>1558</v>
      </c>
      <c r="T1175">
        <v>6</v>
      </c>
      <c r="U1175">
        <v>4</v>
      </c>
    </row>
    <row r="1176" spans="1:21" x14ac:dyDescent="0.3">
      <c r="A1176">
        <v>11175</v>
      </c>
      <c r="B1176" t="s">
        <v>1194</v>
      </c>
      <c r="C1176">
        <v>36</v>
      </c>
      <c r="D1176" t="s">
        <v>1521</v>
      </c>
      <c r="E1176" t="s">
        <v>1522</v>
      </c>
      <c r="F1176" t="str" cm="1">
        <f t="array" ref="F1176">_xlfn.IFS(
E1176="Delhi","Delhi",
E1176="Ahmedabad","Gujarat",
OR(E1176="Mumbai",E1176="Pune"),"Maharashtra",
E1176="Chennai","Tamil Nadu",
E1176="Hyderabad","Telangana",
E1176="Kolkata","West Bengal",
E1176="Bengaluru","Karnataka"
)</f>
        <v>Maharashtra</v>
      </c>
      <c r="G1176" t="s">
        <v>1531</v>
      </c>
      <c r="H1176" t="s">
        <v>1536</v>
      </c>
      <c r="I1176" t="s">
        <v>1553</v>
      </c>
      <c r="J1176" t="s">
        <v>1556</v>
      </c>
      <c r="K1176">
        <v>65414</v>
      </c>
      <c r="L1176">
        <v>0</v>
      </c>
      <c r="M1176">
        <v>13</v>
      </c>
      <c r="N1176">
        <v>15</v>
      </c>
      <c r="O1176" s="2">
        <v>43339</v>
      </c>
      <c r="P1176">
        <v>3</v>
      </c>
      <c r="Q1176">
        <v>3</v>
      </c>
      <c r="R1176" t="s">
        <v>1558</v>
      </c>
      <c r="S1176" t="s">
        <v>1558</v>
      </c>
      <c r="T1176">
        <v>4</v>
      </c>
      <c r="U1176">
        <v>1</v>
      </c>
    </row>
    <row r="1177" spans="1:21" x14ac:dyDescent="0.3">
      <c r="A1177">
        <v>11176</v>
      </c>
      <c r="B1177" t="s">
        <v>1195</v>
      </c>
      <c r="C1177">
        <v>27</v>
      </c>
      <c r="D1177" t="s">
        <v>1520</v>
      </c>
      <c r="E1177" t="s">
        <v>1524</v>
      </c>
      <c r="F1177" t="str" cm="1">
        <f t="array" ref="F1177">_xlfn.IFS(
E1177="Delhi","Delhi",
E1177="Ahmedabad","Gujarat",
OR(E1177="Mumbai",E1177="Pune"),"Maharashtra",
E1177="Chennai","Tamil Nadu",
E1177="Hyderabad","Telangana",
E1177="Kolkata","West Bengal",
E1177="Bengaluru","Karnataka"
)</f>
        <v>Telangana</v>
      </c>
      <c r="G1177" t="s">
        <v>1532</v>
      </c>
      <c r="H1177" t="s">
        <v>1537</v>
      </c>
      <c r="I1177" t="s">
        <v>1551</v>
      </c>
      <c r="J1177" t="s">
        <v>1555</v>
      </c>
      <c r="K1177">
        <v>78677</v>
      </c>
      <c r="L1177">
        <v>1</v>
      </c>
      <c r="M1177">
        <v>1</v>
      </c>
      <c r="N1177">
        <v>4</v>
      </c>
      <c r="O1177" s="2">
        <v>45318</v>
      </c>
      <c r="P1177">
        <v>1</v>
      </c>
      <c r="Q1177">
        <v>1</v>
      </c>
      <c r="R1177" t="s">
        <v>1558</v>
      </c>
      <c r="S1177" t="s">
        <v>1557</v>
      </c>
      <c r="T1177">
        <v>1</v>
      </c>
      <c r="U1177">
        <v>2</v>
      </c>
    </row>
    <row r="1178" spans="1:21" x14ac:dyDescent="0.3">
      <c r="A1178">
        <v>11177</v>
      </c>
      <c r="B1178" t="s">
        <v>1196</v>
      </c>
      <c r="C1178">
        <v>25</v>
      </c>
      <c r="D1178" t="s">
        <v>1521</v>
      </c>
      <c r="E1178" t="s">
        <v>1525</v>
      </c>
      <c r="F1178" t="str" cm="1">
        <f t="array" ref="F1178">_xlfn.IFS(
E1178="Delhi","Delhi",
E1178="Ahmedabad","Gujarat",
OR(E1178="Mumbai",E1178="Pune"),"Maharashtra",
E1178="Chennai","Tamil Nadu",
E1178="Hyderabad","Telangana",
E1178="Kolkata","West Bengal",
E1178="Bengaluru","Karnataka"
)</f>
        <v>West Bengal</v>
      </c>
      <c r="G1178" t="s">
        <v>1530</v>
      </c>
      <c r="H1178" t="s">
        <v>1535</v>
      </c>
      <c r="I1178" t="s">
        <v>1553</v>
      </c>
      <c r="J1178" t="s">
        <v>1556</v>
      </c>
      <c r="K1178">
        <v>102613</v>
      </c>
      <c r="L1178">
        <v>2</v>
      </c>
      <c r="M1178">
        <v>1</v>
      </c>
      <c r="N1178">
        <v>6</v>
      </c>
      <c r="O1178" s="2">
        <v>45318</v>
      </c>
      <c r="P1178">
        <v>1</v>
      </c>
      <c r="Q1178">
        <v>1</v>
      </c>
      <c r="R1178" t="s">
        <v>1557</v>
      </c>
      <c r="S1178" t="s">
        <v>1558</v>
      </c>
      <c r="T1178">
        <v>6</v>
      </c>
      <c r="U1178">
        <v>1</v>
      </c>
    </row>
    <row r="1179" spans="1:21" x14ac:dyDescent="0.3">
      <c r="A1179">
        <v>11178</v>
      </c>
      <c r="B1179" t="s">
        <v>1197</v>
      </c>
      <c r="C1179">
        <v>37</v>
      </c>
      <c r="D1179" t="s">
        <v>1520</v>
      </c>
      <c r="E1179" t="s">
        <v>1522</v>
      </c>
      <c r="F1179" t="str" cm="1">
        <f t="array" ref="F1179">_xlfn.IFS(
E1179="Delhi","Delhi",
E1179="Ahmedabad","Gujarat",
OR(E1179="Mumbai",E1179="Pune"),"Maharashtra",
E1179="Chennai","Tamil Nadu",
E1179="Hyderabad","Telangana",
E1179="Kolkata","West Bengal",
E1179="Bengaluru","Karnataka"
)</f>
        <v>Maharashtra</v>
      </c>
      <c r="G1179" t="s">
        <v>1532</v>
      </c>
      <c r="H1179" t="s">
        <v>1537</v>
      </c>
      <c r="I1179" t="s">
        <v>1553</v>
      </c>
      <c r="J1179" t="s">
        <v>1554</v>
      </c>
      <c r="K1179">
        <v>127095</v>
      </c>
      <c r="L1179">
        <v>4</v>
      </c>
      <c r="M1179">
        <v>9</v>
      </c>
      <c r="N1179">
        <v>13</v>
      </c>
      <c r="O1179" s="2">
        <v>42003</v>
      </c>
      <c r="P1179">
        <v>4</v>
      </c>
      <c r="Q1179">
        <v>4</v>
      </c>
      <c r="R1179" t="s">
        <v>1558</v>
      </c>
      <c r="S1179" t="s">
        <v>1558</v>
      </c>
      <c r="T1179">
        <v>5</v>
      </c>
      <c r="U1179">
        <v>4</v>
      </c>
    </row>
    <row r="1180" spans="1:21" x14ac:dyDescent="0.3">
      <c r="A1180">
        <v>11179</v>
      </c>
      <c r="B1180" t="s">
        <v>1198</v>
      </c>
      <c r="C1180">
        <v>54</v>
      </c>
      <c r="D1180" t="s">
        <v>1521</v>
      </c>
      <c r="E1180" t="s">
        <v>1524</v>
      </c>
      <c r="F1180" t="str" cm="1">
        <f t="array" ref="F1180">_xlfn.IFS(
E1180="Delhi","Delhi",
E1180="Ahmedabad","Gujarat",
OR(E1180="Mumbai",E1180="Pune"),"Maharashtra",
E1180="Chennai","Tamil Nadu",
E1180="Hyderabad","Telangana",
E1180="Kolkata","West Bengal",
E1180="Bengaluru","Karnataka"
)</f>
        <v>Telangana</v>
      </c>
      <c r="G1180" t="s">
        <v>1531</v>
      </c>
      <c r="H1180" t="s">
        <v>1536</v>
      </c>
      <c r="I1180" t="s">
        <v>1550</v>
      </c>
      <c r="J1180" t="s">
        <v>1555</v>
      </c>
      <c r="K1180">
        <v>126637</v>
      </c>
      <c r="L1180">
        <v>3</v>
      </c>
      <c r="M1180">
        <v>20</v>
      </c>
      <c r="N1180">
        <v>26</v>
      </c>
      <c r="O1180" s="2">
        <v>43217</v>
      </c>
      <c r="P1180">
        <v>2</v>
      </c>
      <c r="Q1180">
        <v>2</v>
      </c>
      <c r="R1180" t="s">
        <v>1558</v>
      </c>
      <c r="S1180" t="s">
        <v>1558</v>
      </c>
      <c r="T1180">
        <v>2</v>
      </c>
      <c r="U1180">
        <v>2</v>
      </c>
    </row>
    <row r="1181" spans="1:21" x14ac:dyDescent="0.3">
      <c r="A1181">
        <v>11180</v>
      </c>
      <c r="B1181" t="s">
        <v>1199</v>
      </c>
      <c r="C1181">
        <v>30</v>
      </c>
      <c r="D1181" t="s">
        <v>1521</v>
      </c>
      <c r="E1181" t="s">
        <v>1526</v>
      </c>
      <c r="F1181" t="str" cm="1">
        <f t="array" ref="F1181">_xlfn.IFS(
E1181="Delhi","Delhi",
E1181="Ahmedabad","Gujarat",
OR(E1181="Mumbai",E1181="Pune"),"Maharashtra",
E1181="Chennai","Tamil Nadu",
E1181="Hyderabad","Telangana",
E1181="Kolkata","West Bengal",
E1181="Bengaluru","Karnataka"
)</f>
        <v>Maharashtra</v>
      </c>
      <c r="G1181" t="s">
        <v>1530</v>
      </c>
      <c r="H1181" t="s">
        <v>1543</v>
      </c>
      <c r="I1181" t="s">
        <v>1550</v>
      </c>
      <c r="J1181" t="s">
        <v>1556</v>
      </c>
      <c r="K1181">
        <v>62966</v>
      </c>
      <c r="L1181">
        <v>1</v>
      </c>
      <c r="M1181">
        <v>2</v>
      </c>
      <c r="N1181">
        <v>3</v>
      </c>
      <c r="O1181" s="2">
        <v>42492</v>
      </c>
      <c r="P1181">
        <v>3</v>
      </c>
      <c r="Q1181">
        <v>5</v>
      </c>
      <c r="R1181" t="s">
        <v>1557</v>
      </c>
      <c r="S1181" t="s">
        <v>1558</v>
      </c>
      <c r="T1181">
        <v>1</v>
      </c>
      <c r="U1181">
        <v>1</v>
      </c>
    </row>
    <row r="1182" spans="1:21" x14ac:dyDescent="0.3">
      <c r="A1182">
        <v>11181</v>
      </c>
      <c r="B1182" t="s">
        <v>1200</v>
      </c>
      <c r="C1182">
        <v>52</v>
      </c>
      <c r="D1182" t="s">
        <v>1520</v>
      </c>
      <c r="E1182" t="s">
        <v>1524</v>
      </c>
      <c r="F1182" t="str" cm="1">
        <f t="array" ref="F1182">_xlfn.IFS(
E1182="Delhi","Delhi",
E1182="Ahmedabad","Gujarat",
OR(E1182="Mumbai",E1182="Pune"),"Maharashtra",
E1182="Chennai","Tamil Nadu",
E1182="Hyderabad","Telangana",
E1182="Kolkata","West Bengal",
E1182="Bengaluru","Karnataka"
)</f>
        <v>Telangana</v>
      </c>
      <c r="G1182" t="s">
        <v>1533</v>
      </c>
      <c r="H1182" t="s">
        <v>1538</v>
      </c>
      <c r="I1182" t="s">
        <v>1550</v>
      </c>
      <c r="J1182" t="s">
        <v>1555</v>
      </c>
      <c r="K1182">
        <v>48605</v>
      </c>
      <c r="L1182">
        <v>1</v>
      </c>
      <c r="M1182">
        <v>15</v>
      </c>
      <c r="N1182">
        <v>22</v>
      </c>
      <c r="O1182" s="2">
        <v>42165</v>
      </c>
      <c r="P1182">
        <v>2</v>
      </c>
      <c r="Q1182">
        <v>1</v>
      </c>
      <c r="R1182" t="s">
        <v>1558</v>
      </c>
      <c r="S1182" t="s">
        <v>1558</v>
      </c>
      <c r="T1182">
        <v>5</v>
      </c>
      <c r="U1182">
        <v>1</v>
      </c>
    </row>
    <row r="1183" spans="1:21" x14ac:dyDescent="0.3">
      <c r="A1183">
        <v>11182</v>
      </c>
      <c r="B1183" t="s">
        <v>1201</v>
      </c>
      <c r="C1183">
        <v>48</v>
      </c>
      <c r="D1183" t="s">
        <v>1521</v>
      </c>
      <c r="E1183" t="s">
        <v>1527</v>
      </c>
      <c r="F1183" t="str" cm="1">
        <f t="array" ref="F1183">_xlfn.IFS(
E1183="Delhi","Delhi",
E1183="Ahmedabad","Gujarat",
OR(E1183="Mumbai",E1183="Pune"),"Maharashtra",
E1183="Chennai","Tamil Nadu",
E1183="Hyderabad","Telangana",
E1183="Kolkata","West Bengal",
E1183="Bengaluru","Karnataka"
)</f>
        <v>Karnataka</v>
      </c>
      <c r="G1183" t="s">
        <v>1530</v>
      </c>
      <c r="H1183" t="s">
        <v>1535</v>
      </c>
      <c r="I1183" t="s">
        <v>1551</v>
      </c>
      <c r="J1183" t="s">
        <v>1555</v>
      </c>
      <c r="K1183">
        <v>132432</v>
      </c>
      <c r="L1183">
        <v>2</v>
      </c>
      <c r="M1183">
        <v>0</v>
      </c>
      <c r="N1183">
        <v>2</v>
      </c>
      <c r="O1183" s="2">
        <v>40926</v>
      </c>
      <c r="P1183">
        <v>2</v>
      </c>
      <c r="Q1183">
        <v>5</v>
      </c>
      <c r="R1183" t="s">
        <v>1557</v>
      </c>
      <c r="S1183" t="s">
        <v>1558</v>
      </c>
      <c r="T1183">
        <v>3</v>
      </c>
      <c r="U1183">
        <v>2</v>
      </c>
    </row>
    <row r="1184" spans="1:21" x14ac:dyDescent="0.3">
      <c r="A1184">
        <v>11183</v>
      </c>
      <c r="B1184" t="s">
        <v>1202</v>
      </c>
      <c r="C1184">
        <v>41</v>
      </c>
      <c r="D1184" t="s">
        <v>1520</v>
      </c>
      <c r="E1184" t="s">
        <v>1522</v>
      </c>
      <c r="F1184" t="str" cm="1">
        <f t="array" ref="F1184">_xlfn.IFS(
E1184="Delhi","Delhi",
E1184="Ahmedabad","Gujarat",
OR(E1184="Mumbai",E1184="Pune"),"Maharashtra",
E1184="Chennai","Tamil Nadu",
E1184="Hyderabad","Telangana",
E1184="Kolkata","West Bengal",
E1184="Bengaluru","Karnataka"
)</f>
        <v>Maharashtra</v>
      </c>
      <c r="G1184" t="s">
        <v>1530</v>
      </c>
      <c r="H1184" t="s">
        <v>1535</v>
      </c>
      <c r="I1184" t="s">
        <v>1552</v>
      </c>
      <c r="J1184" t="s">
        <v>1555</v>
      </c>
      <c r="K1184">
        <v>110626</v>
      </c>
      <c r="L1184">
        <v>1</v>
      </c>
      <c r="M1184">
        <v>5</v>
      </c>
      <c r="N1184">
        <v>9</v>
      </c>
      <c r="O1184" s="2">
        <v>42910</v>
      </c>
      <c r="P1184">
        <v>4</v>
      </c>
      <c r="Q1184">
        <v>5</v>
      </c>
      <c r="R1184" t="s">
        <v>1558</v>
      </c>
      <c r="S1184" t="s">
        <v>1558</v>
      </c>
      <c r="T1184">
        <v>1</v>
      </c>
      <c r="U1184">
        <v>1</v>
      </c>
    </row>
    <row r="1185" spans="1:21" x14ac:dyDescent="0.3">
      <c r="A1185">
        <v>11184</v>
      </c>
      <c r="B1185" t="s">
        <v>1203</v>
      </c>
      <c r="C1185">
        <v>46</v>
      </c>
      <c r="D1185" t="s">
        <v>1521</v>
      </c>
      <c r="E1185" t="s">
        <v>1527</v>
      </c>
      <c r="F1185" t="str" cm="1">
        <f t="array" ref="F1185">_xlfn.IFS(
E1185="Delhi","Delhi",
E1185="Ahmedabad","Gujarat",
OR(E1185="Mumbai",E1185="Pune"),"Maharashtra",
E1185="Chennai","Tamil Nadu",
E1185="Hyderabad","Telangana",
E1185="Kolkata","West Bengal",
E1185="Bengaluru","Karnataka"
)</f>
        <v>Karnataka</v>
      </c>
      <c r="G1185" t="s">
        <v>1530</v>
      </c>
      <c r="H1185" t="s">
        <v>1547</v>
      </c>
      <c r="I1185" t="s">
        <v>1553</v>
      </c>
      <c r="J1185" t="s">
        <v>1555</v>
      </c>
      <c r="K1185">
        <v>67995</v>
      </c>
      <c r="L1185">
        <v>1</v>
      </c>
      <c r="M1185">
        <v>14</v>
      </c>
      <c r="N1185">
        <v>20</v>
      </c>
      <c r="O1185" s="2">
        <v>42908</v>
      </c>
      <c r="P1185">
        <v>2</v>
      </c>
      <c r="Q1185">
        <v>4</v>
      </c>
      <c r="R1185" t="s">
        <v>1558</v>
      </c>
      <c r="S1185" t="s">
        <v>1558</v>
      </c>
      <c r="T1185">
        <v>3</v>
      </c>
      <c r="U1185">
        <v>1</v>
      </c>
    </row>
    <row r="1186" spans="1:21" x14ac:dyDescent="0.3">
      <c r="A1186">
        <v>11185</v>
      </c>
      <c r="B1186" t="s">
        <v>1204</v>
      </c>
      <c r="C1186">
        <v>28</v>
      </c>
      <c r="D1186" t="s">
        <v>1521</v>
      </c>
      <c r="E1186" t="s">
        <v>1526</v>
      </c>
      <c r="F1186" t="str" cm="1">
        <f t="array" ref="F1186">_xlfn.IFS(
E1186="Delhi","Delhi",
E1186="Ahmedabad","Gujarat",
OR(E1186="Mumbai",E1186="Pune"),"Maharashtra",
E1186="Chennai","Tamil Nadu",
E1186="Hyderabad","Telangana",
E1186="Kolkata","West Bengal",
E1186="Bengaluru","Karnataka"
)</f>
        <v>Maharashtra</v>
      </c>
      <c r="G1186" t="s">
        <v>1532</v>
      </c>
      <c r="H1186" t="s">
        <v>1537</v>
      </c>
      <c r="I1186" t="s">
        <v>1550</v>
      </c>
      <c r="J1186" t="s">
        <v>1554</v>
      </c>
      <c r="K1186">
        <v>71408</v>
      </c>
      <c r="L1186">
        <v>1</v>
      </c>
      <c r="M1186">
        <v>6</v>
      </c>
      <c r="N1186">
        <v>10</v>
      </c>
      <c r="O1186" s="2">
        <v>41767</v>
      </c>
      <c r="P1186">
        <v>2</v>
      </c>
      <c r="Q1186">
        <v>5</v>
      </c>
      <c r="R1186" t="s">
        <v>1557</v>
      </c>
      <c r="S1186" t="s">
        <v>1558</v>
      </c>
      <c r="T1186">
        <v>6</v>
      </c>
      <c r="U1186">
        <v>2</v>
      </c>
    </row>
    <row r="1187" spans="1:21" x14ac:dyDescent="0.3">
      <c r="A1187">
        <v>11186</v>
      </c>
      <c r="B1187" t="s">
        <v>1205</v>
      </c>
      <c r="C1187">
        <v>30</v>
      </c>
      <c r="D1187" t="s">
        <v>1520</v>
      </c>
      <c r="E1187" t="s">
        <v>1526</v>
      </c>
      <c r="F1187" t="str" cm="1">
        <f t="array" ref="F1187">_xlfn.IFS(
E1187="Delhi","Delhi",
E1187="Ahmedabad","Gujarat",
OR(E1187="Mumbai",E1187="Pune"),"Maharashtra",
E1187="Chennai","Tamil Nadu",
E1187="Hyderabad","Telangana",
E1187="Kolkata","West Bengal",
E1187="Bengaluru","Karnataka"
)</f>
        <v>Maharashtra</v>
      </c>
      <c r="G1187" t="s">
        <v>1531</v>
      </c>
      <c r="H1187" t="s">
        <v>1542</v>
      </c>
      <c r="I1187" t="s">
        <v>1553</v>
      </c>
      <c r="J1187" t="s">
        <v>1556</v>
      </c>
      <c r="K1187">
        <v>166705</v>
      </c>
      <c r="L1187">
        <v>0</v>
      </c>
      <c r="M1187">
        <v>8</v>
      </c>
      <c r="N1187">
        <v>11</v>
      </c>
      <c r="O1187" s="2">
        <v>43770</v>
      </c>
      <c r="P1187">
        <v>4</v>
      </c>
      <c r="Q1187">
        <v>4</v>
      </c>
      <c r="R1187" t="s">
        <v>1558</v>
      </c>
      <c r="S1187" t="s">
        <v>1558</v>
      </c>
      <c r="T1187">
        <v>3</v>
      </c>
      <c r="U1187">
        <v>4</v>
      </c>
    </row>
    <row r="1188" spans="1:21" x14ac:dyDescent="0.3">
      <c r="A1188">
        <v>11187</v>
      </c>
      <c r="B1188" t="s">
        <v>1206</v>
      </c>
      <c r="C1188">
        <v>23</v>
      </c>
      <c r="D1188" t="s">
        <v>1521</v>
      </c>
      <c r="E1188" t="s">
        <v>1526</v>
      </c>
      <c r="F1188" t="str" cm="1">
        <f t="array" ref="F1188">_xlfn.IFS(
E1188="Delhi","Delhi",
E1188="Ahmedabad","Gujarat",
OR(E1188="Mumbai",E1188="Pune"),"Maharashtra",
E1188="Chennai","Tamil Nadu",
E1188="Hyderabad","Telangana",
E1188="Kolkata","West Bengal",
E1188="Bengaluru","Karnataka"
)</f>
        <v>Maharashtra</v>
      </c>
      <c r="G1188" t="s">
        <v>1530</v>
      </c>
      <c r="H1188" t="s">
        <v>1543</v>
      </c>
      <c r="I1188" t="s">
        <v>1552</v>
      </c>
      <c r="J1188" t="s">
        <v>1554</v>
      </c>
      <c r="K1188">
        <v>122054</v>
      </c>
      <c r="L1188">
        <v>0</v>
      </c>
      <c r="M1188">
        <v>4</v>
      </c>
      <c r="N1188">
        <v>5</v>
      </c>
      <c r="O1188" s="2">
        <v>40960</v>
      </c>
      <c r="P1188">
        <v>2</v>
      </c>
      <c r="Q1188">
        <v>4</v>
      </c>
      <c r="R1188" t="s">
        <v>1558</v>
      </c>
      <c r="S1188" t="s">
        <v>1558</v>
      </c>
      <c r="T1188">
        <v>4</v>
      </c>
      <c r="U1188">
        <v>4</v>
      </c>
    </row>
    <row r="1189" spans="1:21" x14ac:dyDescent="0.3">
      <c r="A1189">
        <v>11188</v>
      </c>
      <c r="B1189" t="s">
        <v>1207</v>
      </c>
      <c r="C1189">
        <v>50</v>
      </c>
      <c r="D1189" t="s">
        <v>1520</v>
      </c>
      <c r="E1189" t="s">
        <v>1524</v>
      </c>
      <c r="F1189" t="str" cm="1">
        <f t="array" ref="F1189">_xlfn.IFS(
E1189="Delhi","Delhi",
E1189="Ahmedabad","Gujarat",
OR(E1189="Mumbai",E1189="Pune"),"Maharashtra",
E1189="Chennai","Tamil Nadu",
E1189="Hyderabad","Telangana",
E1189="Kolkata","West Bengal",
E1189="Bengaluru","Karnataka"
)</f>
        <v>Telangana</v>
      </c>
      <c r="G1189" t="s">
        <v>1534</v>
      </c>
      <c r="H1189" t="s">
        <v>1540</v>
      </c>
      <c r="I1189" t="s">
        <v>1552</v>
      </c>
      <c r="J1189" t="s">
        <v>1555</v>
      </c>
      <c r="K1189">
        <v>117364</v>
      </c>
      <c r="L1189">
        <v>3</v>
      </c>
      <c r="M1189">
        <v>18</v>
      </c>
      <c r="N1189">
        <v>24</v>
      </c>
      <c r="O1189" s="2">
        <v>45277</v>
      </c>
      <c r="P1189">
        <v>2</v>
      </c>
      <c r="Q1189">
        <v>1</v>
      </c>
      <c r="R1189" t="s">
        <v>1558</v>
      </c>
      <c r="S1189" t="s">
        <v>1558</v>
      </c>
      <c r="T1189">
        <v>5</v>
      </c>
      <c r="U1189">
        <v>2</v>
      </c>
    </row>
    <row r="1190" spans="1:21" x14ac:dyDescent="0.3">
      <c r="A1190">
        <v>11189</v>
      </c>
      <c r="B1190" t="s">
        <v>1208</v>
      </c>
      <c r="C1190">
        <v>44</v>
      </c>
      <c r="D1190" t="s">
        <v>1521</v>
      </c>
      <c r="E1190" t="s">
        <v>1523</v>
      </c>
      <c r="F1190" t="str" cm="1">
        <f t="array" ref="F1190">_xlfn.IFS(
E1190="Delhi","Delhi",
E1190="Ahmedabad","Gujarat",
OR(E1190="Mumbai",E1190="Pune"),"Maharashtra",
E1190="Chennai","Tamil Nadu",
E1190="Hyderabad","Telangana",
E1190="Kolkata","West Bengal",
E1190="Bengaluru","Karnataka"
)</f>
        <v>Tamil Nadu</v>
      </c>
      <c r="G1190" t="s">
        <v>1534</v>
      </c>
      <c r="H1190" t="s">
        <v>1544</v>
      </c>
      <c r="I1190" t="s">
        <v>1553</v>
      </c>
      <c r="J1190" t="s">
        <v>1554</v>
      </c>
      <c r="K1190">
        <v>164949</v>
      </c>
      <c r="L1190">
        <v>2</v>
      </c>
      <c r="M1190">
        <v>12</v>
      </c>
      <c r="N1190">
        <v>14</v>
      </c>
      <c r="O1190" s="2">
        <v>43808</v>
      </c>
      <c r="P1190">
        <v>2</v>
      </c>
      <c r="Q1190">
        <v>3</v>
      </c>
      <c r="R1190" t="s">
        <v>1558</v>
      </c>
      <c r="S1190" t="s">
        <v>1558</v>
      </c>
      <c r="T1190">
        <v>2</v>
      </c>
      <c r="U1190">
        <v>2</v>
      </c>
    </row>
    <row r="1191" spans="1:21" x14ac:dyDescent="0.3">
      <c r="A1191">
        <v>11190</v>
      </c>
      <c r="B1191" t="s">
        <v>1209</v>
      </c>
      <c r="C1191">
        <v>48</v>
      </c>
      <c r="D1191" t="s">
        <v>1520</v>
      </c>
      <c r="E1191" t="s">
        <v>1529</v>
      </c>
      <c r="F1191" t="str" cm="1">
        <f t="array" ref="F1191">_xlfn.IFS(
E1191="Delhi","Delhi",
E1191="Ahmedabad","Gujarat",
OR(E1191="Mumbai",E1191="Pune"),"Maharashtra",
E1191="Chennai","Tamil Nadu",
E1191="Hyderabad","Telangana",
E1191="Kolkata","West Bengal",
E1191="Bengaluru","Karnataka"
)</f>
        <v>Gujarat</v>
      </c>
      <c r="G1191" t="s">
        <v>1532</v>
      </c>
      <c r="H1191" t="s">
        <v>1537</v>
      </c>
      <c r="I1191" t="s">
        <v>1552</v>
      </c>
      <c r="J1191" t="s">
        <v>1555</v>
      </c>
      <c r="K1191">
        <v>141480</v>
      </c>
      <c r="L1191">
        <v>3</v>
      </c>
      <c r="M1191">
        <v>23</v>
      </c>
      <c r="N1191">
        <v>27</v>
      </c>
      <c r="O1191" s="2">
        <v>42027</v>
      </c>
      <c r="P1191">
        <v>2</v>
      </c>
      <c r="Q1191">
        <v>5</v>
      </c>
      <c r="R1191" t="s">
        <v>1558</v>
      </c>
      <c r="S1191" t="s">
        <v>1558</v>
      </c>
      <c r="T1191">
        <v>3</v>
      </c>
      <c r="U1191">
        <v>4</v>
      </c>
    </row>
    <row r="1192" spans="1:21" x14ac:dyDescent="0.3">
      <c r="A1192">
        <v>11191</v>
      </c>
      <c r="B1192" t="s">
        <v>1210</v>
      </c>
      <c r="C1192">
        <v>25</v>
      </c>
      <c r="D1192" t="s">
        <v>1521</v>
      </c>
      <c r="E1192" t="s">
        <v>1529</v>
      </c>
      <c r="F1192" t="str" cm="1">
        <f t="array" ref="F1192">_xlfn.IFS(
E1192="Delhi","Delhi",
E1192="Ahmedabad","Gujarat",
OR(E1192="Mumbai",E1192="Pune"),"Maharashtra",
E1192="Chennai","Tamil Nadu",
E1192="Hyderabad","Telangana",
E1192="Kolkata","West Bengal",
E1192="Bengaluru","Karnataka"
)</f>
        <v>Gujarat</v>
      </c>
      <c r="G1192" t="s">
        <v>1532</v>
      </c>
      <c r="H1192" t="s">
        <v>1537</v>
      </c>
      <c r="I1192" t="s">
        <v>1552</v>
      </c>
      <c r="J1192" t="s">
        <v>1555</v>
      </c>
      <c r="K1192">
        <v>175495</v>
      </c>
      <c r="L1192">
        <v>3</v>
      </c>
      <c r="M1192">
        <v>6</v>
      </c>
      <c r="N1192">
        <v>7</v>
      </c>
      <c r="O1192" s="2">
        <v>41085</v>
      </c>
      <c r="P1192">
        <v>3</v>
      </c>
      <c r="Q1192">
        <v>5</v>
      </c>
      <c r="R1192" t="s">
        <v>1558</v>
      </c>
      <c r="S1192" t="s">
        <v>1558</v>
      </c>
      <c r="T1192">
        <v>2</v>
      </c>
      <c r="U1192">
        <v>3</v>
      </c>
    </row>
    <row r="1193" spans="1:21" x14ac:dyDescent="0.3">
      <c r="A1193">
        <v>11192</v>
      </c>
      <c r="B1193" t="s">
        <v>1211</v>
      </c>
      <c r="C1193">
        <v>25</v>
      </c>
      <c r="D1193" t="s">
        <v>1520</v>
      </c>
      <c r="E1193" t="s">
        <v>1529</v>
      </c>
      <c r="F1193" t="str" cm="1">
        <f t="array" ref="F1193">_xlfn.IFS(
E1193="Delhi","Delhi",
E1193="Ahmedabad","Gujarat",
OR(E1193="Mumbai",E1193="Pune"),"Maharashtra",
E1193="Chennai","Tamil Nadu",
E1193="Hyderabad","Telangana",
E1193="Kolkata","West Bengal",
E1193="Bengaluru","Karnataka"
)</f>
        <v>Gujarat</v>
      </c>
      <c r="G1193" t="s">
        <v>1534</v>
      </c>
      <c r="H1193" t="s">
        <v>1544</v>
      </c>
      <c r="I1193" t="s">
        <v>1552</v>
      </c>
      <c r="J1193" t="s">
        <v>1554</v>
      </c>
      <c r="K1193">
        <v>157138</v>
      </c>
      <c r="L1193">
        <v>3</v>
      </c>
      <c r="M1193">
        <v>4</v>
      </c>
      <c r="N1193">
        <v>5</v>
      </c>
      <c r="O1193" s="2">
        <v>44275</v>
      </c>
      <c r="P1193">
        <v>1</v>
      </c>
      <c r="Q1193">
        <v>4</v>
      </c>
      <c r="R1193" t="s">
        <v>1558</v>
      </c>
      <c r="S1193" t="s">
        <v>1558</v>
      </c>
      <c r="T1193">
        <v>2</v>
      </c>
      <c r="U1193">
        <v>1</v>
      </c>
    </row>
    <row r="1194" spans="1:21" x14ac:dyDescent="0.3">
      <c r="A1194">
        <v>11193</v>
      </c>
      <c r="B1194" t="s">
        <v>1212</v>
      </c>
      <c r="C1194">
        <v>41</v>
      </c>
      <c r="D1194" t="s">
        <v>1520</v>
      </c>
      <c r="E1194" t="s">
        <v>1528</v>
      </c>
      <c r="F1194" t="str" cm="1">
        <f t="array" ref="F1194">_xlfn.IFS(
E1194="Delhi","Delhi",
E1194="Ahmedabad","Gujarat",
OR(E1194="Mumbai",E1194="Pune"),"Maharashtra",
E1194="Chennai","Tamil Nadu",
E1194="Hyderabad","Telangana",
E1194="Kolkata","West Bengal",
E1194="Bengaluru","Karnataka"
)</f>
        <v>Delhi</v>
      </c>
      <c r="G1194" t="s">
        <v>1533</v>
      </c>
      <c r="H1194" t="s">
        <v>1546</v>
      </c>
      <c r="I1194" t="s">
        <v>1550</v>
      </c>
      <c r="J1194" t="s">
        <v>1554</v>
      </c>
      <c r="K1194">
        <v>68690</v>
      </c>
      <c r="L1194">
        <v>1</v>
      </c>
      <c r="M1194">
        <v>21</v>
      </c>
      <c r="N1194">
        <v>23</v>
      </c>
      <c r="O1194" s="2">
        <v>44140</v>
      </c>
      <c r="P1194">
        <v>4</v>
      </c>
      <c r="Q1194">
        <v>2</v>
      </c>
      <c r="R1194" t="s">
        <v>1558</v>
      </c>
      <c r="S1194" t="s">
        <v>1558</v>
      </c>
      <c r="T1194">
        <v>3</v>
      </c>
      <c r="U1194">
        <v>1</v>
      </c>
    </row>
    <row r="1195" spans="1:21" x14ac:dyDescent="0.3">
      <c r="A1195">
        <v>11194</v>
      </c>
      <c r="B1195" t="s">
        <v>1213</v>
      </c>
      <c r="C1195">
        <v>39</v>
      </c>
      <c r="D1195" t="s">
        <v>1520</v>
      </c>
      <c r="E1195" t="s">
        <v>1526</v>
      </c>
      <c r="F1195" t="str" cm="1">
        <f t="array" ref="F1195">_xlfn.IFS(
E1195="Delhi","Delhi",
E1195="Ahmedabad","Gujarat",
OR(E1195="Mumbai",E1195="Pune"),"Maharashtra",
E1195="Chennai","Tamil Nadu",
E1195="Hyderabad","Telangana",
E1195="Kolkata","West Bengal",
E1195="Bengaluru","Karnataka"
)</f>
        <v>Maharashtra</v>
      </c>
      <c r="G1195" t="s">
        <v>1534</v>
      </c>
      <c r="H1195" t="s">
        <v>1544</v>
      </c>
      <c r="I1195" t="s">
        <v>1551</v>
      </c>
      <c r="J1195" t="s">
        <v>1554</v>
      </c>
      <c r="K1195">
        <v>29739</v>
      </c>
      <c r="L1195">
        <v>4</v>
      </c>
      <c r="M1195">
        <v>17</v>
      </c>
      <c r="N1195">
        <v>19</v>
      </c>
      <c r="O1195" s="2">
        <v>43125</v>
      </c>
      <c r="P1195">
        <v>2</v>
      </c>
      <c r="Q1195">
        <v>1</v>
      </c>
      <c r="R1195" t="s">
        <v>1558</v>
      </c>
      <c r="S1195" t="s">
        <v>1558</v>
      </c>
      <c r="T1195">
        <v>2</v>
      </c>
      <c r="U1195">
        <v>4</v>
      </c>
    </row>
    <row r="1196" spans="1:21" x14ac:dyDescent="0.3">
      <c r="A1196">
        <v>11195</v>
      </c>
      <c r="B1196" t="s">
        <v>1214</v>
      </c>
      <c r="C1196">
        <v>55</v>
      </c>
      <c r="D1196" t="s">
        <v>1520</v>
      </c>
      <c r="E1196" t="s">
        <v>1522</v>
      </c>
      <c r="F1196" t="str" cm="1">
        <f t="array" ref="F1196">_xlfn.IFS(
E1196="Delhi","Delhi",
E1196="Ahmedabad","Gujarat",
OR(E1196="Mumbai",E1196="Pune"),"Maharashtra",
E1196="Chennai","Tamil Nadu",
E1196="Hyderabad","Telangana",
E1196="Kolkata","West Bengal",
E1196="Bengaluru","Karnataka"
)</f>
        <v>Maharashtra</v>
      </c>
      <c r="G1196" t="s">
        <v>1533</v>
      </c>
      <c r="H1196" t="s">
        <v>1538</v>
      </c>
      <c r="I1196" t="s">
        <v>1551</v>
      </c>
      <c r="J1196" t="s">
        <v>1556</v>
      </c>
      <c r="K1196">
        <v>149184</v>
      </c>
      <c r="L1196">
        <v>2</v>
      </c>
      <c r="M1196">
        <v>8</v>
      </c>
      <c r="N1196">
        <v>9</v>
      </c>
      <c r="O1196" s="2">
        <v>43756</v>
      </c>
      <c r="P1196">
        <v>1</v>
      </c>
      <c r="Q1196">
        <v>1</v>
      </c>
      <c r="R1196" t="s">
        <v>1558</v>
      </c>
      <c r="S1196" t="s">
        <v>1558</v>
      </c>
      <c r="T1196">
        <v>0</v>
      </c>
      <c r="U1196">
        <v>2</v>
      </c>
    </row>
    <row r="1197" spans="1:21" x14ac:dyDescent="0.3">
      <c r="A1197">
        <v>11196</v>
      </c>
      <c r="B1197" t="s">
        <v>1215</v>
      </c>
      <c r="C1197">
        <v>43</v>
      </c>
      <c r="D1197" t="s">
        <v>1521</v>
      </c>
      <c r="E1197" t="s">
        <v>1523</v>
      </c>
      <c r="F1197" t="str" cm="1">
        <f t="array" ref="F1197">_xlfn.IFS(
E1197="Delhi","Delhi",
E1197="Ahmedabad","Gujarat",
OR(E1197="Mumbai",E1197="Pune"),"Maharashtra",
E1197="Chennai","Tamil Nadu",
E1197="Hyderabad","Telangana",
E1197="Kolkata","West Bengal",
E1197="Bengaluru","Karnataka"
)</f>
        <v>Tamil Nadu</v>
      </c>
      <c r="G1197" t="s">
        <v>1530</v>
      </c>
      <c r="H1197" t="s">
        <v>1543</v>
      </c>
      <c r="I1197" t="s">
        <v>1553</v>
      </c>
      <c r="J1197" t="s">
        <v>1556</v>
      </c>
      <c r="K1197">
        <v>130721</v>
      </c>
      <c r="L1197">
        <v>0</v>
      </c>
      <c r="M1197">
        <v>3</v>
      </c>
      <c r="N1197">
        <v>8</v>
      </c>
      <c r="O1197" s="2">
        <v>42574</v>
      </c>
      <c r="P1197">
        <v>3</v>
      </c>
      <c r="Q1197">
        <v>5</v>
      </c>
      <c r="R1197" t="s">
        <v>1557</v>
      </c>
      <c r="S1197" t="s">
        <v>1558</v>
      </c>
      <c r="T1197">
        <v>1</v>
      </c>
      <c r="U1197">
        <v>4</v>
      </c>
    </row>
    <row r="1198" spans="1:21" x14ac:dyDescent="0.3">
      <c r="A1198">
        <v>11197</v>
      </c>
      <c r="B1198" t="s">
        <v>1216</v>
      </c>
      <c r="C1198">
        <v>39</v>
      </c>
      <c r="D1198" t="s">
        <v>1521</v>
      </c>
      <c r="E1198" t="s">
        <v>1522</v>
      </c>
      <c r="F1198" t="str" cm="1">
        <f t="array" ref="F1198">_xlfn.IFS(
E1198="Delhi","Delhi",
E1198="Ahmedabad","Gujarat",
OR(E1198="Mumbai",E1198="Pune"),"Maharashtra",
E1198="Chennai","Tamil Nadu",
E1198="Hyderabad","Telangana",
E1198="Kolkata","West Bengal",
E1198="Bengaluru","Karnataka"
)</f>
        <v>Maharashtra</v>
      </c>
      <c r="G1198" t="s">
        <v>1532</v>
      </c>
      <c r="H1198" t="s">
        <v>1548</v>
      </c>
      <c r="I1198" t="s">
        <v>1550</v>
      </c>
      <c r="J1198" t="s">
        <v>1555</v>
      </c>
      <c r="K1198">
        <v>142656</v>
      </c>
      <c r="L1198">
        <v>3</v>
      </c>
      <c r="M1198">
        <v>18</v>
      </c>
      <c r="N1198">
        <v>18</v>
      </c>
      <c r="O1198" s="2">
        <v>45026</v>
      </c>
      <c r="P1198">
        <v>2</v>
      </c>
      <c r="Q1198">
        <v>4</v>
      </c>
      <c r="R1198" t="s">
        <v>1558</v>
      </c>
      <c r="S1198" t="s">
        <v>1558</v>
      </c>
      <c r="T1198">
        <v>5</v>
      </c>
      <c r="U1198">
        <v>1</v>
      </c>
    </row>
    <row r="1199" spans="1:21" x14ac:dyDescent="0.3">
      <c r="A1199">
        <v>11198</v>
      </c>
      <c r="B1199" t="s">
        <v>1217</v>
      </c>
      <c r="C1199">
        <v>34</v>
      </c>
      <c r="D1199" t="s">
        <v>1521</v>
      </c>
      <c r="E1199" t="s">
        <v>1524</v>
      </c>
      <c r="F1199" t="str" cm="1">
        <f t="array" ref="F1199">_xlfn.IFS(
E1199="Delhi","Delhi",
E1199="Ahmedabad","Gujarat",
OR(E1199="Mumbai",E1199="Pune"),"Maharashtra",
E1199="Chennai","Tamil Nadu",
E1199="Hyderabad","Telangana",
E1199="Kolkata","West Bengal",
E1199="Bengaluru","Karnataka"
)</f>
        <v>Telangana</v>
      </c>
      <c r="G1199" t="s">
        <v>1530</v>
      </c>
      <c r="H1199" t="s">
        <v>1535</v>
      </c>
      <c r="I1199" t="s">
        <v>1551</v>
      </c>
      <c r="J1199" t="s">
        <v>1555</v>
      </c>
      <c r="K1199">
        <v>122612</v>
      </c>
      <c r="L1199">
        <v>4</v>
      </c>
      <c r="M1199">
        <v>3</v>
      </c>
      <c r="N1199">
        <v>3</v>
      </c>
      <c r="O1199" s="2">
        <v>42800</v>
      </c>
      <c r="P1199">
        <v>1</v>
      </c>
      <c r="Q1199">
        <v>4</v>
      </c>
      <c r="R1199" t="s">
        <v>1557</v>
      </c>
      <c r="S1199" t="s">
        <v>1558</v>
      </c>
      <c r="T1199">
        <v>3</v>
      </c>
      <c r="U1199">
        <v>3</v>
      </c>
    </row>
    <row r="1200" spans="1:21" x14ac:dyDescent="0.3">
      <c r="A1200">
        <v>11199</v>
      </c>
      <c r="B1200" t="s">
        <v>1218</v>
      </c>
      <c r="C1200">
        <v>56</v>
      </c>
      <c r="D1200" t="s">
        <v>1521</v>
      </c>
      <c r="E1200" t="s">
        <v>1528</v>
      </c>
      <c r="F1200" t="str" cm="1">
        <f t="array" ref="F1200">_xlfn.IFS(
E1200="Delhi","Delhi",
E1200="Ahmedabad","Gujarat",
OR(E1200="Mumbai",E1200="Pune"),"Maharashtra",
E1200="Chennai","Tamil Nadu",
E1200="Hyderabad","Telangana",
E1200="Kolkata","West Bengal",
E1200="Bengaluru","Karnataka"
)</f>
        <v>Delhi</v>
      </c>
      <c r="G1200" t="s">
        <v>1533</v>
      </c>
      <c r="H1200" t="s">
        <v>1546</v>
      </c>
      <c r="I1200" t="s">
        <v>1550</v>
      </c>
      <c r="J1200" t="s">
        <v>1556</v>
      </c>
      <c r="K1200">
        <v>123100</v>
      </c>
      <c r="L1200">
        <v>2</v>
      </c>
      <c r="M1200">
        <v>5</v>
      </c>
      <c r="N1200">
        <v>9</v>
      </c>
      <c r="O1200" s="2">
        <v>41225</v>
      </c>
      <c r="P1200">
        <v>4</v>
      </c>
      <c r="Q1200">
        <v>4</v>
      </c>
      <c r="R1200" t="s">
        <v>1558</v>
      </c>
      <c r="S1200" t="s">
        <v>1558</v>
      </c>
      <c r="T1200">
        <v>1</v>
      </c>
      <c r="U1200">
        <v>3</v>
      </c>
    </row>
    <row r="1201" spans="1:21" x14ac:dyDescent="0.3">
      <c r="A1201">
        <v>11200</v>
      </c>
      <c r="B1201" t="s">
        <v>1219</v>
      </c>
      <c r="C1201">
        <v>32</v>
      </c>
      <c r="D1201" t="s">
        <v>1520</v>
      </c>
      <c r="E1201" t="s">
        <v>1524</v>
      </c>
      <c r="F1201" t="str" cm="1">
        <f t="array" ref="F1201">_xlfn.IFS(
E1201="Delhi","Delhi",
E1201="Ahmedabad","Gujarat",
OR(E1201="Mumbai",E1201="Pune"),"Maharashtra",
E1201="Chennai","Tamil Nadu",
E1201="Hyderabad","Telangana",
E1201="Kolkata","West Bengal",
E1201="Bengaluru","Karnataka"
)</f>
        <v>Telangana</v>
      </c>
      <c r="G1201" t="s">
        <v>1534</v>
      </c>
      <c r="H1201" t="s">
        <v>1540</v>
      </c>
      <c r="I1201" t="s">
        <v>1553</v>
      </c>
      <c r="J1201" t="s">
        <v>1554</v>
      </c>
      <c r="K1201">
        <v>57737</v>
      </c>
      <c r="L1201">
        <v>2</v>
      </c>
      <c r="M1201">
        <v>9</v>
      </c>
      <c r="N1201">
        <v>9</v>
      </c>
      <c r="O1201" s="2">
        <v>43626</v>
      </c>
      <c r="P1201">
        <v>4</v>
      </c>
      <c r="Q1201">
        <v>3</v>
      </c>
      <c r="R1201" t="s">
        <v>1557</v>
      </c>
      <c r="S1201" t="s">
        <v>1558</v>
      </c>
      <c r="T1201">
        <v>3</v>
      </c>
      <c r="U1201">
        <v>4</v>
      </c>
    </row>
    <row r="1202" spans="1:21" x14ac:dyDescent="0.3">
      <c r="A1202">
        <v>11201</v>
      </c>
      <c r="B1202" t="s">
        <v>1220</v>
      </c>
      <c r="C1202">
        <v>39</v>
      </c>
      <c r="D1202" t="s">
        <v>1521</v>
      </c>
      <c r="E1202" t="s">
        <v>1527</v>
      </c>
      <c r="F1202" t="str" cm="1">
        <f t="array" ref="F1202">_xlfn.IFS(
E1202="Delhi","Delhi",
E1202="Ahmedabad","Gujarat",
OR(E1202="Mumbai",E1202="Pune"),"Maharashtra",
E1202="Chennai","Tamil Nadu",
E1202="Hyderabad","Telangana",
E1202="Kolkata","West Bengal",
E1202="Bengaluru","Karnataka"
)</f>
        <v>Karnataka</v>
      </c>
      <c r="G1202" t="s">
        <v>1533</v>
      </c>
      <c r="H1202" t="s">
        <v>1538</v>
      </c>
      <c r="I1202" t="s">
        <v>1551</v>
      </c>
      <c r="J1202" t="s">
        <v>1556</v>
      </c>
      <c r="K1202">
        <v>122613</v>
      </c>
      <c r="L1202">
        <v>0</v>
      </c>
      <c r="M1202">
        <v>19</v>
      </c>
      <c r="N1202">
        <v>21</v>
      </c>
      <c r="O1202" s="2">
        <v>44489</v>
      </c>
      <c r="P1202">
        <v>4</v>
      </c>
      <c r="Q1202">
        <v>1</v>
      </c>
      <c r="R1202" t="s">
        <v>1558</v>
      </c>
      <c r="S1202" t="s">
        <v>1558</v>
      </c>
      <c r="T1202">
        <v>1</v>
      </c>
      <c r="U1202">
        <v>3</v>
      </c>
    </row>
    <row r="1203" spans="1:21" x14ac:dyDescent="0.3">
      <c r="A1203">
        <v>11202</v>
      </c>
      <c r="B1203" t="s">
        <v>1221</v>
      </c>
      <c r="C1203">
        <v>43</v>
      </c>
      <c r="D1203" t="s">
        <v>1520</v>
      </c>
      <c r="E1203" t="s">
        <v>1528</v>
      </c>
      <c r="F1203" t="str" cm="1">
        <f t="array" ref="F1203">_xlfn.IFS(
E1203="Delhi","Delhi",
E1203="Ahmedabad","Gujarat",
OR(E1203="Mumbai",E1203="Pune"),"Maharashtra",
E1203="Chennai","Tamil Nadu",
E1203="Hyderabad","Telangana",
E1203="Kolkata","West Bengal",
E1203="Bengaluru","Karnataka"
)</f>
        <v>Delhi</v>
      </c>
      <c r="G1203" t="s">
        <v>1533</v>
      </c>
      <c r="H1203" t="s">
        <v>1538</v>
      </c>
      <c r="I1203" t="s">
        <v>1550</v>
      </c>
      <c r="J1203" t="s">
        <v>1554</v>
      </c>
      <c r="K1203">
        <v>51641</v>
      </c>
      <c r="L1203">
        <v>3</v>
      </c>
      <c r="M1203">
        <v>5</v>
      </c>
      <c r="N1203">
        <v>5</v>
      </c>
      <c r="O1203" s="2">
        <v>40936</v>
      </c>
      <c r="P1203">
        <v>2</v>
      </c>
      <c r="Q1203">
        <v>2</v>
      </c>
      <c r="R1203" t="s">
        <v>1558</v>
      </c>
      <c r="S1203" t="s">
        <v>1558</v>
      </c>
      <c r="T1203">
        <v>5</v>
      </c>
      <c r="U1203">
        <v>4</v>
      </c>
    </row>
    <row r="1204" spans="1:21" x14ac:dyDescent="0.3">
      <c r="A1204">
        <v>11203</v>
      </c>
      <c r="B1204" t="s">
        <v>1222</v>
      </c>
      <c r="C1204">
        <v>48</v>
      </c>
      <c r="D1204" t="s">
        <v>1521</v>
      </c>
      <c r="E1204" t="s">
        <v>1523</v>
      </c>
      <c r="F1204" t="str" cm="1">
        <f t="array" ref="F1204">_xlfn.IFS(
E1204="Delhi","Delhi",
E1204="Ahmedabad","Gujarat",
OR(E1204="Mumbai",E1204="Pune"),"Maharashtra",
E1204="Chennai","Tamil Nadu",
E1204="Hyderabad","Telangana",
E1204="Kolkata","West Bengal",
E1204="Bengaluru","Karnataka"
)</f>
        <v>Tamil Nadu</v>
      </c>
      <c r="G1204" t="s">
        <v>1534</v>
      </c>
      <c r="H1204" t="s">
        <v>1540</v>
      </c>
      <c r="I1204" t="s">
        <v>1552</v>
      </c>
      <c r="J1204" t="s">
        <v>1554</v>
      </c>
      <c r="K1204">
        <v>165527</v>
      </c>
      <c r="L1204">
        <v>1</v>
      </c>
      <c r="M1204">
        <v>20</v>
      </c>
      <c r="N1204">
        <v>28</v>
      </c>
      <c r="O1204" s="2">
        <v>42927</v>
      </c>
      <c r="P1204">
        <v>3</v>
      </c>
      <c r="Q1204">
        <v>2</v>
      </c>
      <c r="R1204" t="s">
        <v>1558</v>
      </c>
      <c r="S1204" t="s">
        <v>1558</v>
      </c>
      <c r="T1204">
        <v>5</v>
      </c>
      <c r="U1204">
        <v>3</v>
      </c>
    </row>
    <row r="1205" spans="1:21" x14ac:dyDescent="0.3">
      <c r="A1205">
        <v>11204</v>
      </c>
      <c r="B1205" t="s">
        <v>1223</v>
      </c>
      <c r="C1205">
        <v>41</v>
      </c>
      <c r="D1205" t="s">
        <v>1520</v>
      </c>
      <c r="E1205" t="s">
        <v>1529</v>
      </c>
      <c r="F1205" t="str" cm="1">
        <f t="array" ref="F1205">_xlfn.IFS(
E1205="Delhi","Delhi",
E1205="Ahmedabad","Gujarat",
OR(E1205="Mumbai",E1205="Pune"),"Maharashtra",
E1205="Chennai","Tamil Nadu",
E1205="Hyderabad","Telangana",
E1205="Kolkata","West Bengal",
E1205="Bengaluru","Karnataka"
)</f>
        <v>Gujarat</v>
      </c>
      <c r="G1205" t="s">
        <v>1531</v>
      </c>
      <c r="H1205" t="s">
        <v>1541</v>
      </c>
      <c r="I1205" t="s">
        <v>1550</v>
      </c>
      <c r="J1205" t="s">
        <v>1554</v>
      </c>
      <c r="K1205">
        <v>131451</v>
      </c>
      <c r="L1205">
        <v>2</v>
      </c>
      <c r="M1205">
        <v>3</v>
      </c>
      <c r="N1205">
        <v>11</v>
      </c>
      <c r="O1205" s="2">
        <v>43593</v>
      </c>
      <c r="P1205">
        <v>1</v>
      </c>
      <c r="Q1205">
        <v>5</v>
      </c>
      <c r="R1205" t="s">
        <v>1558</v>
      </c>
      <c r="S1205" t="s">
        <v>1558</v>
      </c>
      <c r="T1205">
        <v>6</v>
      </c>
      <c r="U1205">
        <v>1</v>
      </c>
    </row>
    <row r="1206" spans="1:21" x14ac:dyDescent="0.3">
      <c r="A1206">
        <v>11205</v>
      </c>
      <c r="B1206" t="s">
        <v>1224</v>
      </c>
      <c r="C1206">
        <v>26</v>
      </c>
      <c r="D1206" t="s">
        <v>1521</v>
      </c>
      <c r="E1206" t="s">
        <v>1527</v>
      </c>
      <c r="F1206" t="str" cm="1">
        <f t="array" ref="F1206">_xlfn.IFS(
E1206="Delhi","Delhi",
E1206="Ahmedabad","Gujarat",
OR(E1206="Mumbai",E1206="Pune"),"Maharashtra",
E1206="Chennai","Tamil Nadu",
E1206="Hyderabad","Telangana",
E1206="Kolkata","West Bengal",
E1206="Bengaluru","Karnataka"
)</f>
        <v>Karnataka</v>
      </c>
      <c r="G1206" t="s">
        <v>1533</v>
      </c>
      <c r="H1206" t="s">
        <v>1546</v>
      </c>
      <c r="I1206" t="s">
        <v>1552</v>
      </c>
      <c r="J1206" t="s">
        <v>1554</v>
      </c>
      <c r="K1206">
        <v>142502</v>
      </c>
      <c r="L1206">
        <v>2</v>
      </c>
      <c r="M1206">
        <v>7</v>
      </c>
      <c r="N1206">
        <v>8</v>
      </c>
      <c r="O1206" s="2">
        <v>43114</v>
      </c>
      <c r="P1206">
        <v>4</v>
      </c>
      <c r="Q1206">
        <v>5</v>
      </c>
      <c r="R1206" t="s">
        <v>1558</v>
      </c>
      <c r="S1206" t="s">
        <v>1558</v>
      </c>
      <c r="T1206">
        <v>5</v>
      </c>
      <c r="U1206">
        <v>3</v>
      </c>
    </row>
    <row r="1207" spans="1:21" x14ac:dyDescent="0.3">
      <c r="A1207">
        <v>11206</v>
      </c>
      <c r="B1207" t="s">
        <v>1225</v>
      </c>
      <c r="C1207">
        <v>28</v>
      </c>
      <c r="D1207" t="s">
        <v>1521</v>
      </c>
      <c r="E1207" t="s">
        <v>1527</v>
      </c>
      <c r="F1207" t="str" cm="1">
        <f t="array" ref="F1207">_xlfn.IFS(
E1207="Delhi","Delhi",
E1207="Ahmedabad","Gujarat",
OR(E1207="Mumbai",E1207="Pune"),"Maharashtra",
E1207="Chennai","Tamil Nadu",
E1207="Hyderabad","Telangana",
E1207="Kolkata","West Bengal",
E1207="Bengaluru","Karnataka"
)</f>
        <v>Karnataka</v>
      </c>
      <c r="G1207" t="s">
        <v>1530</v>
      </c>
      <c r="H1207" t="s">
        <v>1547</v>
      </c>
      <c r="I1207" t="s">
        <v>1550</v>
      </c>
      <c r="J1207" t="s">
        <v>1556</v>
      </c>
      <c r="K1207">
        <v>177195</v>
      </c>
      <c r="L1207">
        <v>1</v>
      </c>
      <c r="M1207">
        <v>4</v>
      </c>
      <c r="N1207">
        <v>10</v>
      </c>
      <c r="O1207" s="2">
        <v>42542</v>
      </c>
      <c r="P1207">
        <v>4</v>
      </c>
      <c r="Q1207">
        <v>5</v>
      </c>
      <c r="R1207" t="s">
        <v>1557</v>
      </c>
      <c r="S1207" t="s">
        <v>1558</v>
      </c>
      <c r="T1207">
        <v>4</v>
      </c>
      <c r="U1207">
        <v>1</v>
      </c>
    </row>
    <row r="1208" spans="1:21" x14ac:dyDescent="0.3">
      <c r="A1208">
        <v>11207</v>
      </c>
      <c r="B1208" t="s">
        <v>1226</v>
      </c>
      <c r="C1208">
        <v>28</v>
      </c>
      <c r="D1208" t="s">
        <v>1520</v>
      </c>
      <c r="E1208" t="s">
        <v>1528</v>
      </c>
      <c r="F1208" t="str" cm="1">
        <f t="array" ref="F1208">_xlfn.IFS(
E1208="Delhi","Delhi",
E1208="Ahmedabad","Gujarat",
OR(E1208="Mumbai",E1208="Pune"),"Maharashtra",
E1208="Chennai","Tamil Nadu",
E1208="Hyderabad","Telangana",
E1208="Kolkata","West Bengal",
E1208="Bengaluru","Karnataka"
)</f>
        <v>Delhi</v>
      </c>
      <c r="G1208" t="s">
        <v>1531</v>
      </c>
      <c r="H1208" t="s">
        <v>1542</v>
      </c>
      <c r="I1208" t="s">
        <v>1553</v>
      </c>
      <c r="J1208" t="s">
        <v>1554</v>
      </c>
      <c r="K1208">
        <v>135437</v>
      </c>
      <c r="L1208">
        <v>4</v>
      </c>
      <c r="M1208">
        <v>1</v>
      </c>
      <c r="N1208">
        <v>2</v>
      </c>
      <c r="O1208" s="2">
        <v>42555</v>
      </c>
      <c r="P1208">
        <v>4</v>
      </c>
      <c r="Q1208">
        <v>5</v>
      </c>
      <c r="R1208" t="s">
        <v>1557</v>
      </c>
      <c r="S1208" t="s">
        <v>1558</v>
      </c>
      <c r="T1208">
        <v>4</v>
      </c>
      <c r="U1208">
        <v>2</v>
      </c>
    </row>
    <row r="1209" spans="1:21" x14ac:dyDescent="0.3">
      <c r="A1209">
        <v>11208</v>
      </c>
      <c r="B1209" t="s">
        <v>1227</v>
      </c>
      <c r="C1209">
        <v>43</v>
      </c>
      <c r="D1209" t="s">
        <v>1520</v>
      </c>
      <c r="E1209" t="s">
        <v>1525</v>
      </c>
      <c r="F1209" t="str" cm="1">
        <f t="array" ref="F1209">_xlfn.IFS(
E1209="Delhi","Delhi",
E1209="Ahmedabad","Gujarat",
OR(E1209="Mumbai",E1209="Pune"),"Maharashtra",
E1209="Chennai","Tamil Nadu",
E1209="Hyderabad","Telangana",
E1209="Kolkata","West Bengal",
E1209="Bengaluru","Karnataka"
)</f>
        <v>West Bengal</v>
      </c>
      <c r="G1209" t="s">
        <v>1532</v>
      </c>
      <c r="H1209" t="s">
        <v>1549</v>
      </c>
      <c r="I1209" t="s">
        <v>1551</v>
      </c>
      <c r="J1209" t="s">
        <v>1556</v>
      </c>
      <c r="K1209">
        <v>150807</v>
      </c>
      <c r="L1209">
        <v>0</v>
      </c>
      <c r="M1209">
        <v>17</v>
      </c>
      <c r="N1209">
        <v>24</v>
      </c>
      <c r="O1209" s="2">
        <v>42517</v>
      </c>
      <c r="P1209">
        <v>3</v>
      </c>
      <c r="Q1209">
        <v>2</v>
      </c>
      <c r="R1209" t="s">
        <v>1557</v>
      </c>
      <c r="S1209" t="s">
        <v>1558</v>
      </c>
      <c r="T1209">
        <v>0</v>
      </c>
      <c r="U1209">
        <v>4</v>
      </c>
    </row>
    <row r="1210" spans="1:21" x14ac:dyDescent="0.3">
      <c r="A1210">
        <v>11209</v>
      </c>
      <c r="B1210" t="s">
        <v>1228</v>
      </c>
      <c r="C1210">
        <v>41</v>
      </c>
      <c r="D1210" t="s">
        <v>1520</v>
      </c>
      <c r="E1210" t="s">
        <v>1522</v>
      </c>
      <c r="F1210" t="str" cm="1">
        <f t="array" ref="F1210">_xlfn.IFS(
E1210="Delhi","Delhi",
E1210="Ahmedabad","Gujarat",
OR(E1210="Mumbai",E1210="Pune"),"Maharashtra",
E1210="Chennai","Tamil Nadu",
E1210="Hyderabad","Telangana",
E1210="Kolkata","West Bengal",
E1210="Bengaluru","Karnataka"
)</f>
        <v>Maharashtra</v>
      </c>
      <c r="G1210" t="s">
        <v>1533</v>
      </c>
      <c r="H1210" t="s">
        <v>1546</v>
      </c>
      <c r="I1210" t="s">
        <v>1550</v>
      </c>
      <c r="J1210" t="s">
        <v>1555</v>
      </c>
      <c r="K1210">
        <v>110835</v>
      </c>
      <c r="L1210">
        <v>4</v>
      </c>
      <c r="M1210">
        <v>23</v>
      </c>
      <c r="N1210">
        <v>23</v>
      </c>
      <c r="O1210" s="2">
        <v>44862</v>
      </c>
      <c r="P1210">
        <v>1</v>
      </c>
      <c r="Q1210">
        <v>3</v>
      </c>
      <c r="R1210" t="s">
        <v>1558</v>
      </c>
      <c r="S1210" t="s">
        <v>1558</v>
      </c>
      <c r="T1210">
        <v>3</v>
      </c>
      <c r="U1210">
        <v>4</v>
      </c>
    </row>
    <row r="1211" spans="1:21" x14ac:dyDescent="0.3">
      <c r="A1211">
        <v>11210</v>
      </c>
      <c r="B1211" t="s">
        <v>1229</v>
      </c>
      <c r="C1211">
        <v>38</v>
      </c>
      <c r="D1211" t="s">
        <v>1521</v>
      </c>
      <c r="E1211" t="s">
        <v>1525</v>
      </c>
      <c r="F1211" t="str" cm="1">
        <f t="array" ref="F1211">_xlfn.IFS(
E1211="Delhi","Delhi",
E1211="Ahmedabad","Gujarat",
OR(E1211="Mumbai",E1211="Pune"),"Maharashtra",
E1211="Chennai","Tamil Nadu",
E1211="Hyderabad","Telangana",
E1211="Kolkata","West Bengal",
E1211="Bengaluru","Karnataka"
)</f>
        <v>West Bengal</v>
      </c>
      <c r="G1211" t="s">
        <v>1531</v>
      </c>
      <c r="H1211" t="s">
        <v>1536</v>
      </c>
      <c r="I1211" t="s">
        <v>1550</v>
      </c>
      <c r="J1211" t="s">
        <v>1556</v>
      </c>
      <c r="K1211">
        <v>155171</v>
      </c>
      <c r="L1211">
        <v>1</v>
      </c>
      <c r="M1211">
        <v>2</v>
      </c>
      <c r="N1211">
        <v>9</v>
      </c>
      <c r="O1211" s="2">
        <v>44535</v>
      </c>
      <c r="P1211">
        <v>2</v>
      </c>
      <c r="Q1211">
        <v>4</v>
      </c>
      <c r="R1211" t="s">
        <v>1558</v>
      </c>
      <c r="S1211" t="s">
        <v>1558</v>
      </c>
      <c r="T1211">
        <v>1</v>
      </c>
      <c r="U1211">
        <v>3</v>
      </c>
    </row>
    <row r="1212" spans="1:21" x14ac:dyDescent="0.3">
      <c r="A1212">
        <v>11211</v>
      </c>
      <c r="B1212" t="s">
        <v>1230</v>
      </c>
      <c r="C1212">
        <v>48</v>
      </c>
      <c r="D1212" t="s">
        <v>1521</v>
      </c>
      <c r="E1212" t="s">
        <v>1523</v>
      </c>
      <c r="F1212" t="str" cm="1">
        <f t="array" ref="F1212">_xlfn.IFS(
E1212="Delhi","Delhi",
E1212="Ahmedabad","Gujarat",
OR(E1212="Mumbai",E1212="Pune"),"Maharashtra",
E1212="Chennai","Tamil Nadu",
E1212="Hyderabad","Telangana",
E1212="Kolkata","West Bengal",
E1212="Bengaluru","Karnataka"
)</f>
        <v>Tamil Nadu</v>
      </c>
      <c r="G1212" t="s">
        <v>1534</v>
      </c>
      <c r="H1212" t="s">
        <v>1539</v>
      </c>
      <c r="I1212" t="s">
        <v>1553</v>
      </c>
      <c r="J1212" t="s">
        <v>1554</v>
      </c>
      <c r="K1212">
        <v>114510</v>
      </c>
      <c r="L1212">
        <v>4</v>
      </c>
      <c r="M1212">
        <v>1</v>
      </c>
      <c r="N1212">
        <v>1</v>
      </c>
      <c r="O1212" s="2">
        <v>41211</v>
      </c>
      <c r="P1212">
        <v>1</v>
      </c>
      <c r="Q1212">
        <v>5</v>
      </c>
      <c r="R1212" t="s">
        <v>1557</v>
      </c>
      <c r="S1212" t="s">
        <v>1558</v>
      </c>
      <c r="T1212">
        <v>1</v>
      </c>
      <c r="U1212">
        <v>3</v>
      </c>
    </row>
    <row r="1213" spans="1:21" x14ac:dyDescent="0.3">
      <c r="A1213">
        <v>11212</v>
      </c>
      <c r="B1213" t="s">
        <v>1231</v>
      </c>
      <c r="C1213">
        <v>26</v>
      </c>
      <c r="D1213" t="s">
        <v>1521</v>
      </c>
      <c r="E1213" t="s">
        <v>1524</v>
      </c>
      <c r="F1213" t="str" cm="1">
        <f t="array" ref="F1213">_xlfn.IFS(
E1213="Delhi","Delhi",
E1213="Ahmedabad","Gujarat",
OR(E1213="Mumbai",E1213="Pune"),"Maharashtra",
E1213="Chennai","Tamil Nadu",
E1213="Hyderabad","Telangana",
E1213="Kolkata","West Bengal",
E1213="Bengaluru","Karnataka"
)</f>
        <v>Telangana</v>
      </c>
      <c r="G1213" t="s">
        <v>1531</v>
      </c>
      <c r="H1213" t="s">
        <v>1542</v>
      </c>
      <c r="I1213" t="s">
        <v>1553</v>
      </c>
      <c r="J1213" t="s">
        <v>1555</v>
      </c>
      <c r="K1213">
        <v>161856</v>
      </c>
      <c r="L1213">
        <v>2</v>
      </c>
      <c r="M1213">
        <v>4</v>
      </c>
      <c r="N1213">
        <v>8</v>
      </c>
      <c r="O1213" s="2">
        <v>42303</v>
      </c>
      <c r="P1213">
        <v>4</v>
      </c>
      <c r="Q1213">
        <v>2</v>
      </c>
      <c r="R1213" t="s">
        <v>1558</v>
      </c>
      <c r="S1213" t="s">
        <v>1558</v>
      </c>
      <c r="T1213">
        <v>4</v>
      </c>
      <c r="U1213">
        <v>3</v>
      </c>
    </row>
    <row r="1214" spans="1:21" x14ac:dyDescent="0.3">
      <c r="A1214">
        <v>11213</v>
      </c>
      <c r="B1214" t="s">
        <v>1232</v>
      </c>
      <c r="C1214">
        <v>57</v>
      </c>
      <c r="D1214" t="s">
        <v>1521</v>
      </c>
      <c r="E1214" t="s">
        <v>1528</v>
      </c>
      <c r="F1214" t="str" cm="1">
        <f t="array" ref="F1214">_xlfn.IFS(
E1214="Delhi","Delhi",
E1214="Ahmedabad","Gujarat",
OR(E1214="Mumbai",E1214="Pune"),"Maharashtra",
E1214="Chennai","Tamil Nadu",
E1214="Hyderabad","Telangana",
E1214="Kolkata","West Bengal",
E1214="Bengaluru","Karnataka"
)</f>
        <v>Delhi</v>
      </c>
      <c r="G1214" t="s">
        <v>1534</v>
      </c>
      <c r="H1214" t="s">
        <v>1544</v>
      </c>
      <c r="I1214" t="s">
        <v>1550</v>
      </c>
      <c r="J1214" t="s">
        <v>1556</v>
      </c>
      <c r="K1214">
        <v>161288</v>
      </c>
      <c r="L1214">
        <v>4</v>
      </c>
      <c r="M1214">
        <v>4</v>
      </c>
      <c r="N1214">
        <v>12</v>
      </c>
      <c r="O1214" s="2">
        <v>41819</v>
      </c>
      <c r="P1214">
        <v>4</v>
      </c>
      <c r="Q1214">
        <v>5</v>
      </c>
      <c r="R1214" t="s">
        <v>1558</v>
      </c>
      <c r="S1214" t="s">
        <v>1557</v>
      </c>
      <c r="T1214">
        <v>4</v>
      </c>
      <c r="U1214">
        <v>1</v>
      </c>
    </row>
    <row r="1215" spans="1:21" x14ac:dyDescent="0.3">
      <c r="A1215">
        <v>11214</v>
      </c>
      <c r="B1215" t="s">
        <v>1233</v>
      </c>
      <c r="C1215">
        <v>54</v>
      </c>
      <c r="D1215" t="s">
        <v>1520</v>
      </c>
      <c r="E1215" t="s">
        <v>1524</v>
      </c>
      <c r="F1215" t="str" cm="1">
        <f t="array" ref="F1215">_xlfn.IFS(
E1215="Delhi","Delhi",
E1215="Ahmedabad","Gujarat",
OR(E1215="Mumbai",E1215="Pune"),"Maharashtra",
E1215="Chennai","Tamil Nadu",
E1215="Hyderabad","Telangana",
E1215="Kolkata","West Bengal",
E1215="Bengaluru","Karnataka"
)</f>
        <v>Telangana</v>
      </c>
      <c r="G1215" t="s">
        <v>1531</v>
      </c>
      <c r="H1215" t="s">
        <v>1536</v>
      </c>
      <c r="I1215" t="s">
        <v>1552</v>
      </c>
      <c r="J1215" t="s">
        <v>1556</v>
      </c>
      <c r="K1215">
        <v>143450</v>
      </c>
      <c r="L1215">
        <v>0</v>
      </c>
      <c r="M1215">
        <v>2</v>
      </c>
      <c r="N1215">
        <v>9</v>
      </c>
      <c r="O1215" s="2">
        <v>41026</v>
      </c>
      <c r="P1215">
        <v>3</v>
      </c>
      <c r="Q1215">
        <v>2</v>
      </c>
      <c r="R1215" t="s">
        <v>1558</v>
      </c>
      <c r="S1215" t="s">
        <v>1558</v>
      </c>
      <c r="T1215">
        <v>3</v>
      </c>
      <c r="U1215">
        <v>4</v>
      </c>
    </row>
    <row r="1216" spans="1:21" x14ac:dyDescent="0.3">
      <c r="A1216">
        <v>11215</v>
      </c>
      <c r="B1216" t="s">
        <v>1234</v>
      </c>
      <c r="C1216">
        <v>46</v>
      </c>
      <c r="D1216" t="s">
        <v>1520</v>
      </c>
      <c r="E1216" t="s">
        <v>1525</v>
      </c>
      <c r="F1216" t="str" cm="1">
        <f t="array" ref="F1216">_xlfn.IFS(
E1216="Delhi","Delhi",
E1216="Ahmedabad","Gujarat",
OR(E1216="Mumbai",E1216="Pune"),"Maharashtra",
E1216="Chennai","Tamil Nadu",
E1216="Hyderabad","Telangana",
E1216="Kolkata","West Bengal",
E1216="Bengaluru","Karnataka"
)</f>
        <v>West Bengal</v>
      </c>
      <c r="G1216" t="s">
        <v>1531</v>
      </c>
      <c r="H1216" t="s">
        <v>1541</v>
      </c>
      <c r="I1216" t="s">
        <v>1550</v>
      </c>
      <c r="J1216" t="s">
        <v>1554</v>
      </c>
      <c r="K1216">
        <v>46757</v>
      </c>
      <c r="L1216">
        <v>4</v>
      </c>
      <c r="M1216">
        <v>5</v>
      </c>
      <c r="N1216">
        <v>8</v>
      </c>
      <c r="O1216" s="2">
        <v>41152</v>
      </c>
      <c r="P1216">
        <v>2</v>
      </c>
      <c r="Q1216">
        <v>5</v>
      </c>
      <c r="R1216" t="s">
        <v>1557</v>
      </c>
      <c r="S1216" t="s">
        <v>1558</v>
      </c>
      <c r="T1216">
        <v>3</v>
      </c>
      <c r="U1216">
        <v>1</v>
      </c>
    </row>
    <row r="1217" spans="1:21" x14ac:dyDescent="0.3">
      <c r="A1217">
        <v>11216</v>
      </c>
      <c r="B1217" t="s">
        <v>1235</v>
      </c>
      <c r="C1217">
        <v>57</v>
      </c>
      <c r="D1217" t="s">
        <v>1520</v>
      </c>
      <c r="E1217" t="s">
        <v>1523</v>
      </c>
      <c r="F1217" t="str" cm="1">
        <f t="array" ref="F1217">_xlfn.IFS(
E1217="Delhi","Delhi",
E1217="Ahmedabad","Gujarat",
OR(E1217="Mumbai",E1217="Pune"),"Maharashtra",
E1217="Chennai","Tamil Nadu",
E1217="Hyderabad","Telangana",
E1217="Kolkata","West Bengal",
E1217="Bengaluru","Karnataka"
)</f>
        <v>Tamil Nadu</v>
      </c>
      <c r="G1217" t="s">
        <v>1533</v>
      </c>
      <c r="H1217" t="s">
        <v>1546</v>
      </c>
      <c r="I1217" t="s">
        <v>1552</v>
      </c>
      <c r="J1217" t="s">
        <v>1554</v>
      </c>
      <c r="K1217">
        <v>30941</v>
      </c>
      <c r="L1217">
        <v>4</v>
      </c>
      <c r="M1217">
        <v>23</v>
      </c>
      <c r="N1217">
        <v>25</v>
      </c>
      <c r="O1217" s="2">
        <v>41772</v>
      </c>
      <c r="P1217">
        <v>4</v>
      </c>
      <c r="Q1217">
        <v>4</v>
      </c>
      <c r="R1217" t="s">
        <v>1558</v>
      </c>
      <c r="S1217" t="s">
        <v>1558</v>
      </c>
      <c r="T1217">
        <v>4</v>
      </c>
      <c r="U1217">
        <v>2</v>
      </c>
    </row>
    <row r="1218" spans="1:21" x14ac:dyDescent="0.3">
      <c r="A1218">
        <v>11217</v>
      </c>
      <c r="B1218" t="s">
        <v>1236</v>
      </c>
      <c r="C1218">
        <v>26</v>
      </c>
      <c r="D1218" t="s">
        <v>1521</v>
      </c>
      <c r="E1218" t="s">
        <v>1523</v>
      </c>
      <c r="F1218" t="str" cm="1">
        <f t="array" ref="F1218">_xlfn.IFS(
E1218="Delhi","Delhi",
E1218="Ahmedabad","Gujarat",
OR(E1218="Mumbai",E1218="Pune"),"Maharashtra",
E1218="Chennai","Tamil Nadu",
E1218="Hyderabad","Telangana",
E1218="Kolkata","West Bengal",
E1218="Bengaluru","Karnataka"
)</f>
        <v>Tamil Nadu</v>
      </c>
      <c r="G1218" t="s">
        <v>1531</v>
      </c>
      <c r="H1218" t="s">
        <v>1536</v>
      </c>
      <c r="I1218" t="s">
        <v>1551</v>
      </c>
      <c r="J1218" t="s">
        <v>1554</v>
      </c>
      <c r="K1218">
        <v>157275</v>
      </c>
      <c r="L1218">
        <v>3</v>
      </c>
      <c r="M1218">
        <v>8</v>
      </c>
      <c r="N1218">
        <v>8</v>
      </c>
      <c r="O1218" s="2">
        <v>44715</v>
      </c>
      <c r="P1218">
        <v>1</v>
      </c>
      <c r="Q1218">
        <v>1</v>
      </c>
      <c r="R1218" t="s">
        <v>1558</v>
      </c>
      <c r="S1218" t="s">
        <v>1557</v>
      </c>
      <c r="T1218">
        <v>0</v>
      </c>
      <c r="U1218">
        <v>2</v>
      </c>
    </row>
    <row r="1219" spans="1:21" x14ac:dyDescent="0.3">
      <c r="A1219">
        <v>11218</v>
      </c>
      <c r="B1219" t="s">
        <v>1237</v>
      </c>
      <c r="C1219">
        <v>21</v>
      </c>
      <c r="D1219" t="s">
        <v>1520</v>
      </c>
      <c r="E1219" t="s">
        <v>1523</v>
      </c>
      <c r="F1219" t="str" cm="1">
        <f t="array" ref="F1219">_xlfn.IFS(
E1219="Delhi","Delhi",
E1219="Ahmedabad","Gujarat",
OR(E1219="Mumbai",E1219="Pune"),"Maharashtra",
E1219="Chennai","Tamil Nadu",
E1219="Hyderabad","Telangana",
E1219="Kolkata","West Bengal",
E1219="Bengaluru","Karnataka"
)</f>
        <v>Tamil Nadu</v>
      </c>
      <c r="G1219" t="s">
        <v>1532</v>
      </c>
      <c r="H1219" t="s">
        <v>1549</v>
      </c>
      <c r="I1219" t="s">
        <v>1550</v>
      </c>
      <c r="J1219" t="s">
        <v>1554</v>
      </c>
      <c r="K1219">
        <v>164627</v>
      </c>
      <c r="L1219">
        <v>3</v>
      </c>
      <c r="M1219">
        <v>1</v>
      </c>
      <c r="N1219">
        <v>3</v>
      </c>
      <c r="O1219" s="2">
        <v>43427</v>
      </c>
      <c r="P1219">
        <v>1</v>
      </c>
      <c r="Q1219">
        <v>5</v>
      </c>
      <c r="R1219" t="s">
        <v>1557</v>
      </c>
      <c r="S1219" t="s">
        <v>1558</v>
      </c>
      <c r="T1219">
        <v>0</v>
      </c>
      <c r="U1219">
        <v>3</v>
      </c>
    </row>
    <row r="1220" spans="1:21" x14ac:dyDescent="0.3">
      <c r="A1220">
        <v>11219</v>
      </c>
      <c r="B1220" t="s">
        <v>1238</v>
      </c>
      <c r="C1220">
        <v>53</v>
      </c>
      <c r="D1220" t="s">
        <v>1520</v>
      </c>
      <c r="E1220" t="s">
        <v>1529</v>
      </c>
      <c r="F1220" t="str" cm="1">
        <f t="array" ref="F1220">_xlfn.IFS(
E1220="Delhi","Delhi",
E1220="Ahmedabad","Gujarat",
OR(E1220="Mumbai",E1220="Pune"),"Maharashtra",
E1220="Chennai","Tamil Nadu",
E1220="Hyderabad","Telangana",
E1220="Kolkata","West Bengal",
E1220="Bengaluru","Karnataka"
)</f>
        <v>Gujarat</v>
      </c>
      <c r="G1220" t="s">
        <v>1532</v>
      </c>
      <c r="H1220" t="s">
        <v>1549</v>
      </c>
      <c r="I1220" t="s">
        <v>1551</v>
      </c>
      <c r="J1220" t="s">
        <v>1556</v>
      </c>
      <c r="K1220">
        <v>36197</v>
      </c>
      <c r="L1220">
        <v>0</v>
      </c>
      <c r="M1220">
        <v>9</v>
      </c>
      <c r="N1220">
        <v>14</v>
      </c>
      <c r="O1220" s="2">
        <v>41408</v>
      </c>
      <c r="P1220">
        <v>3</v>
      </c>
      <c r="Q1220">
        <v>5</v>
      </c>
      <c r="R1220" t="s">
        <v>1558</v>
      </c>
      <c r="S1220" t="s">
        <v>1558</v>
      </c>
      <c r="T1220">
        <v>3</v>
      </c>
      <c r="U1220">
        <v>2</v>
      </c>
    </row>
    <row r="1221" spans="1:21" x14ac:dyDescent="0.3">
      <c r="A1221">
        <v>11220</v>
      </c>
      <c r="B1221" t="s">
        <v>1239</v>
      </c>
      <c r="C1221">
        <v>29</v>
      </c>
      <c r="D1221" t="s">
        <v>1521</v>
      </c>
      <c r="E1221" t="s">
        <v>1527</v>
      </c>
      <c r="F1221" t="str" cm="1">
        <f t="array" ref="F1221">_xlfn.IFS(
E1221="Delhi","Delhi",
E1221="Ahmedabad","Gujarat",
OR(E1221="Mumbai",E1221="Pune"),"Maharashtra",
E1221="Chennai","Tamil Nadu",
E1221="Hyderabad","Telangana",
E1221="Kolkata","West Bengal",
E1221="Bengaluru","Karnataka"
)</f>
        <v>Karnataka</v>
      </c>
      <c r="G1221" t="s">
        <v>1534</v>
      </c>
      <c r="H1221" t="s">
        <v>1544</v>
      </c>
      <c r="I1221" t="s">
        <v>1551</v>
      </c>
      <c r="J1221" t="s">
        <v>1556</v>
      </c>
      <c r="K1221">
        <v>45674</v>
      </c>
      <c r="L1221">
        <v>1</v>
      </c>
      <c r="M1221">
        <v>3</v>
      </c>
      <c r="N1221">
        <v>8</v>
      </c>
      <c r="O1221" s="2">
        <v>45084</v>
      </c>
      <c r="P1221">
        <v>1</v>
      </c>
      <c r="Q1221">
        <v>1</v>
      </c>
      <c r="R1221" t="s">
        <v>1558</v>
      </c>
      <c r="S1221" t="s">
        <v>1558</v>
      </c>
      <c r="T1221">
        <v>5</v>
      </c>
      <c r="U1221">
        <v>3</v>
      </c>
    </row>
    <row r="1222" spans="1:21" x14ac:dyDescent="0.3">
      <c r="A1222">
        <v>11221</v>
      </c>
      <c r="B1222" t="s">
        <v>1240</v>
      </c>
      <c r="C1222">
        <v>48</v>
      </c>
      <c r="D1222" t="s">
        <v>1520</v>
      </c>
      <c r="E1222" t="s">
        <v>1523</v>
      </c>
      <c r="F1222" t="str" cm="1">
        <f t="array" ref="F1222">_xlfn.IFS(
E1222="Delhi","Delhi",
E1222="Ahmedabad","Gujarat",
OR(E1222="Mumbai",E1222="Pune"),"Maharashtra",
E1222="Chennai","Tamil Nadu",
E1222="Hyderabad","Telangana",
E1222="Kolkata","West Bengal",
E1222="Bengaluru","Karnataka"
)</f>
        <v>Tamil Nadu</v>
      </c>
      <c r="G1222" t="s">
        <v>1532</v>
      </c>
      <c r="H1222" t="s">
        <v>1537</v>
      </c>
      <c r="I1222" t="s">
        <v>1553</v>
      </c>
      <c r="J1222" t="s">
        <v>1556</v>
      </c>
      <c r="K1222">
        <v>121132</v>
      </c>
      <c r="L1222">
        <v>1</v>
      </c>
      <c r="M1222">
        <v>20</v>
      </c>
      <c r="N1222">
        <v>24</v>
      </c>
      <c r="O1222" s="2">
        <v>44598</v>
      </c>
      <c r="P1222">
        <v>4</v>
      </c>
      <c r="Q1222">
        <v>5</v>
      </c>
      <c r="R1222" t="s">
        <v>1558</v>
      </c>
      <c r="S1222" t="s">
        <v>1558</v>
      </c>
      <c r="T1222">
        <v>1</v>
      </c>
      <c r="U1222">
        <v>3</v>
      </c>
    </row>
    <row r="1223" spans="1:21" x14ac:dyDescent="0.3">
      <c r="A1223">
        <v>11222</v>
      </c>
      <c r="B1223" t="s">
        <v>1241</v>
      </c>
      <c r="C1223">
        <v>27</v>
      </c>
      <c r="D1223" t="s">
        <v>1521</v>
      </c>
      <c r="E1223" t="s">
        <v>1527</v>
      </c>
      <c r="F1223" t="str" cm="1">
        <f t="array" ref="F1223">_xlfn.IFS(
E1223="Delhi","Delhi",
E1223="Ahmedabad","Gujarat",
OR(E1223="Mumbai",E1223="Pune"),"Maharashtra",
E1223="Chennai","Tamil Nadu",
E1223="Hyderabad","Telangana",
E1223="Kolkata","West Bengal",
E1223="Bengaluru","Karnataka"
)</f>
        <v>Karnataka</v>
      </c>
      <c r="G1223" t="s">
        <v>1533</v>
      </c>
      <c r="H1223" t="s">
        <v>1545</v>
      </c>
      <c r="I1223" t="s">
        <v>1553</v>
      </c>
      <c r="J1223" t="s">
        <v>1556</v>
      </c>
      <c r="K1223">
        <v>101068</v>
      </c>
      <c r="L1223">
        <v>1</v>
      </c>
      <c r="M1223">
        <v>3</v>
      </c>
      <c r="N1223">
        <v>9</v>
      </c>
      <c r="O1223" s="2">
        <v>41257</v>
      </c>
      <c r="P1223">
        <v>4</v>
      </c>
      <c r="Q1223">
        <v>1</v>
      </c>
      <c r="R1223" t="s">
        <v>1558</v>
      </c>
      <c r="S1223" t="s">
        <v>1558</v>
      </c>
      <c r="T1223">
        <v>6</v>
      </c>
      <c r="U1223">
        <v>2</v>
      </c>
    </row>
    <row r="1224" spans="1:21" x14ac:dyDescent="0.3">
      <c r="A1224">
        <v>11223</v>
      </c>
      <c r="B1224" t="s">
        <v>1242</v>
      </c>
      <c r="C1224">
        <v>47</v>
      </c>
      <c r="D1224" t="s">
        <v>1521</v>
      </c>
      <c r="E1224" t="s">
        <v>1525</v>
      </c>
      <c r="F1224" t="str" cm="1">
        <f t="array" ref="F1224">_xlfn.IFS(
E1224="Delhi","Delhi",
E1224="Ahmedabad","Gujarat",
OR(E1224="Mumbai",E1224="Pune"),"Maharashtra",
E1224="Chennai","Tamil Nadu",
E1224="Hyderabad","Telangana",
E1224="Kolkata","West Bengal",
E1224="Bengaluru","Karnataka"
)</f>
        <v>West Bengal</v>
      </c>
      <c r="G1224" t="s">
        <v>1532</v>
      </c>
      <c r="H1224" t="s">
        <v>1548</v>
      </c>
      <c r="I1224" t="s">
        <v>1552</v>
      </c>
      <c r="J1224" t="s">
        <v>1556</v>
      </c>
      <c r="K1224">
        <v>132442</v>
      </c>
      <c r="L1224">
        <v>0</v>
      </c>
      <c r="M1224">
        <v>0</v>
      </c>
      <c r="N1224">
        <v>5</v>
      </c>
      <c r="O1224" s="2">
        <v>42951</v>
      </c>
      <c r="P1224">
        <v>4</v>
      </c>
      <c r="Q1224">
        <v>1</v>
      </c>
      <c r="R1224" t="s">
        <v>1557</v>
      </c>
      <c r="S1224" t="s">
        <v>1558</v>
      </c>
      <c r="T1224">
        <v>0</v>
      </c>
      <c r="U1224">
        <v>1</v>
      </c>
    </row>
    <row r="1225" spans="1:21" x14ac:dyDescent="0.3">
      <c r="A1225">
        <v>11224</v>
      </c>
      <c r="B1225" t="s">
        <v>1243</v>
      </c>
      <c r="C1225">
        <v>50</v>
      </c>
      <c r="D1225" t="s">
        <v>1521</v>
      </c>
      <c r="E1225" t="s">
        <v>1523</v>
      </c>
      <c r="F1225" t="str" cm="1">
        <f t="array" ref="F1225">_xlfn.IFS(
E1225="Delhi","Delhi",
E1225="Ahmedabad","Gujarat",
OR(E1225="Mumbai",E1225="Pune"),"Maharashtra",
E1225="Chennai","Tamil Nadu",
E1225="Hyderabad","Telangana",
E1225="Kolkata","West Bengal",
E1225="Bengaluru","Karnataka"
)</f>
        <v>Tamil Nadu</v>
      </c>
      <c r="G1225" t="s">
        <v>1532</v>
      </c>
      <c r="H1225" t="s">
        <v>1548</v>
      </c>
      <c r="I1225" t="s">
        <v>1550</v>
      </c>
      <c r="J1225" t="s">
        <v>1554</v>
      </c>
      <c r="K1225">
        <v>78670</v>
      </c>
      <c r="L1225">
        <v>1</v>
      </c>
      <c r="M1225">
        <v>10</v>
      </c>
      <c r="N1225">
        <v>18</v>
      </c>
      <c r="O1225" s="2">
        <v>43363</v>
      </c>
      <c r="P1225">
        <v>1</v>
      </c>
      <c r="Q1225">
        <v>2</v>
      </c>
      <c r="R1225" t="s">
        <v>1558</v>
      </c>
      <c r="S1225" t="s">
        <v>1558</v>
      </c>
      <c r="T1225">
        <v>3</v>
      </c>
      <c r="U1225">
        <v>2</v>
      </c>
    </row>
    <row r="1226" spans="1:21" x14ac:dyDescent="0.3">
      <c r="A1226">
        <v>11225</v>
      </c>
      <c r="B1226" t="s">
        <v>1244</v>
      </c>
      <c r="C1226">
        <v>30</v>
      </c>
      <c r="D1226" t="s">
        <v>1521</v>
      </c>
      <c r="E1226" t="s">
        <v>1526</v>
      </c>
      <c r="F1226" t="str" cm="1">
        <f t="array" ref="F1226">_xlfn.IFS(
E1226="Delhi","Delhi",
E1226="Ahmedabad","Gujarat",
OR(E1226="Mumbai",E1226="Pune"),"Maharashtra",
E1226="Chennai","Tamil Nadu",
E1226="Hyderabad","Telangana",
E1226="Kolkata","West Bengal",
E1226="Bengaluru","Karnataka"
)</f>
        <v>Maharashtra</v>
      </c>
      <c r="G1226" t="s">
        <v>1530</v>
      </c>
      <c r="H1226" t="s">
        <v>1547</v>
      </c>
      <c r="I1226" t="s">
        <v>1552</v>
      </c>
      <c r="J1226" t="s">
        <v>1555</v>
      </c>
      <c r="K1226">
        <v>135021</v>
      </c>
      <c r="L1226">
        <v>2</v>
      </c>
      <c r="M1226">
        <v>3</v>
      </c>
      <c r="N1226">
        <v>9</v>
      </c>
      <c r="O1226" s="2">
        <v>42009</v>
      </c>
      <c r="P1226">
        <v>3</v>
      </c>
      <c r="Q1226">
        <v>4</v>
      </c>
      <c r="R1226" t="s">
        <v>1558</v>
      </c>
      <c r="S1226" t="s">
        <v>1558</v>
      </c>
      <c r="T1226">
        <v>0</v>
      </c>
      <c r="U1226">
        <v>2</v>
      </c>
    </row>
    <row r="1227" spans="1:21" x14ac:dyDescent="0.3">
      <c r="A1227">
        <v>11226</v>
      </c>
      <c r="B1227" t="s">
        <v>1245</v>
      </c>
      <c r="C1227">
        <v>34</v>
      </c>
      <c r="D1227" t="s">
        <v>1520</v>
      </c>
      <c r="E1227" t="s">
        <v>1522</v>
      </c>
      <c r="F1227" t="str" cm="1">
        <f t="array" ref="F1227">_xlfn.IFS(
E1227="Delhi","Delhi",
E1227="Ahmedabad","Gujarat",
OR(E1227="Mumbai",E1227="Pune"),"Maharashtra",
E1227="Chennai","Tamil Nadu",
E1227="Hyderabad","Telangana",
E1227="Kolkata","West Bengal",
E1227="Bengaluru","Karnataka"
)</f>
        <v>Maharashtra</v>
      </c>
      <c r="G1227" t="s">
        <v>1532</v>
      </c>
      <c r="H1227" t="s">
        <v>1537</v>
      </c>
      <c r="I1227" t="s">
        <v>1551</v>
      </c>
      <c r="J1227" t="s">
        <v>1554</v>
      </c>
      <c r="K1227">
        <v>175823</v>
      </c>
      <c r="L1227">
        <v>4</v>
      </c>
      <c r="M1227">
        <v>13</v>
      </c>
      <c r="N1227">
        <v>13</v>
      </c>
      <c r="O1227" s="2">
        <v>44336</v>
      </c>
      <c r="P1227">
        <v>3</v>
      </c>
      <c r="Q1227">
        <v>5</v>
      </c>
      <c r="R1227" t="s">
        <v>1558</v>
      </c>
      <c r="S1227" t="s">
        <v>1558</v>
      </c>
      <c r="T1227">
        <v>4</v>
      </c>
      <c r="U1227">
        <v>4</v>
      </c>
    </row>
    <row r="1228" spans="1:21" x14ac:dyDescent="0.3">
      <c r="A1228">
        <v>11227</v>
      </c>
      <c r="B1228" t="s">
        <v>1246</v>
      </c>
      <c r="C1228">
        <v>43</v>
      </c>
      <c r="D1228" t="s">
        <v>1520</v>
      </c>
      <c r="E1228" t="s">
        <v>1529</v>
      </c>
      <c r="F1228" t="str" cm="1">
        <f t="array" ref="F1228">_xlfn.IFS(
E1228="Delhi","Delhi",
E1228="Ahmedabad","Gujarat",
OR(E1228="Mumbai",E1228="Pune"),"Maharashtra",
E1228="Chennai","Tamil Nadu",
E1228="Hyderabad","Telangana",
E1228="Kolkata","West Bengal",
E1228="Bengaluru","Karnataka"
)</f>
        <v>Gujarat</v>
      </c>
      <c r="G1228" t="s">
        <v>1533</v>
      </c>
      <c r="H1228" t="s">
        <v>1546</v>
      </c>
      <c r="I1228" t="s">
        <v>1550</v>
      </c>
      <c r="J1228" t="s">
        <v>1556</v>
      </c>
      <c r="K1228">
        <v>87162</v>
      </c>
      <c r="L1228">
        <v>2</v>
      </c>
      <c r="M1228">
        <v>24</v>
      </c>
      <c r="N1228">
        <v>25</v>
      </c>
      <c r="O1228" s="2">
        <v>45313</v>
      </c>
      <c r="P1228">
        <v>2</v>
      </c>
      <c r="Q1228">
        <v>1</v>
      </c>
      <c r="R1228" t="s">
        <v>1558</v>
      </c>
      <c r="S1228" t="s">
        <v>1558</v>
      </c>
      <c r="T1228">
        <v>5</v>
      </c>
      <c r="U1228">
        <v>4</v>
      </c>
    </row>
    <row r="1229" spans="1:21" x14ac:dyDescent="0.3">
      <c r="A1229">
        <v>11228</v>
      </c>
      <c r="B1229" t="s">
        <v>1247</v>
      </c>
      <c r="C1229">
        <v>28</v>
      </c>
      <c r="D1229" t="s">
        <v>1520</v>
      </c>
      <c r="E1229" t="s">
        <v>1526</v>
      </c>
      <c r="F1229" t="str" cm="1">
        <f t="array" ref="F1229">_xlfn.IFS(
E1229="Delhi","Delhi",
E1229="Ahmedabad","Gujarat",
OR(E1229="Mumbai",E1229="Pune"),"Maharashtra",
E1229="Chennai","Tamil Nadu",
E1229="Hyderabad","Telangana",
E1229="Kolkata","West Bengal",
E1229="Bengaluru","Karnataka"
)</f>
        <v>Maharashtra</v>
      </c>
      <c r="G1229" t="s">
        <v>1532</v>
      </c>
      <c r="H1229" t="s">
        <v>1548</v>
      </c>
      <c r="I1229" t="s">
        <v>1553</v>
      </c>
      <c r="J1229" t="s">
        <v>1554</v>
      </c>
      <c r="K1229">
        <v>125597</v>
      </c>
      <c r="L1229">
        <v>4</v>
      </c>
      <c r="M1229">
        <v>4</v>
      </c>
      <c r="N1229">
        <v>4</v>
      </c>
      <c r="O1229" s="2">
        <v>42572</v>
      </c>
      <c r="P1229">
        <v>4</v>
      </c>
      <c r="Q1229">
        <v>4</v>
      </c>
      <c r="R1229" t="s">
        <v>1558</v>
      </c>
      <c r="S1229" t="s">
        <v>1558</v>
      </c>
      <c r="T1229">
        <v>5</v>
      </c>
      <c r="U1229">
        <v>3</v>
      </c>
    </row>
    <row r="1230" spans="1:21" x14ac:dyDescent="0.3">
      <c r="A1230">
        <v>11229</v>
      </c>
      <c r="B1230" t="s">
        <v>1248</v>
      </c>
      <c r="C1230">
        <v>35</v>
      </c>
      <c r="D1230" t="s">
        <v>1520</v>
      </c>
      <c r="E1230" t="s">
        <v>1527</v>
      </c>
      <c r="F1230" t="str" cm="1">
        <f t="array" ref="F1230">_xlfn.IFS(
E1230="Delhi","Delhi",
E1230="Ahmedabad","Gujarat",
OR(E1230="Mumbai",E1230="Pune"),"Maharashtra",
E1230="Chennai","Tamil Nadu",
E1230="Hyderabad","Telangana",
E1230="Kolkata","West Bengal",
E1230="Bengaluru","Karnataka"
)</f>
        <v>Karnataka</v>
      </c>
      <c r="G1230" t="s">
        <v>1532</v>
      </c>
      <c r="H1230" t="s">
        <v>1549</v>
      </c>
      <c r="I1230" t="s">
        <v>1550</v>
      </c>
      <c r="J1230" t="s">
        <v>1555</v>
      </c>
      <c r="K1230">
        <v>131090</v>
      </c>
      <c r="L1230">
        <v>0</v>
      </c>
      <c r="M1230">
        <v>9</v>
      </c>
      <c r="N1230">
        <v>16</v>
      </c>
      <c r="O1230" s="2">
        <v>44591</v>
      </c>
      <c r="P1230">
        <v>1</v>
      </c>
      <c r="Q1230">
        <v>3</v>
      </c>
      <c r="R1230" t="s">
        <v>1557</v>
      </c>
      <c r="S1230" t="s">
        <v>1558</v>
      </c>
      <c r="T1230">
        <v>1</v>
      </c>
      <c r="U1230">
        <v>4</v>
      </c>
    </row>
    <row r="1231" spans="1:21" x14ac:dyDescent="0.3">
      <c r="A1231">
        <v>11230</v>
      </c>
      <c r="B1231" t="s">
        <v>1249</v>
      </c>
      <c r="C1231">
        <v>55</v>
      </c>
      <c r="D1231" t="s">
        <v>1520</v>
      </c>
      <c r="E1231" t="s">
        <v>1524</v>
      </c>
      <c r="F1231" t="str" cm="1">
        <f t="array" ref="F1231">_xlfn.IFS(
E1231="Delhi","Delhi",
E1231="Ahmedabad","Gujarat",
OR(E1231="Mumbai",E1231="Pune"),"Maharashtra",
E1231="Chennai","Tamil Nadu",
E1231="Hyderabad","Telangana",
E1231="Kolkata","West Bengal",
E1231="Bengaluru","Karnataka"
)</f>
        <v>Telangana</v>
      </c>
      <c r="G1231" t="s">
        <v>1530</v>
      </c>
      <c r="H1231" t="s">
        <v>1535</v>
      </c>
      <c r="I1231" t="s">
        <v>1550</v>
      </c>
      <c r="J1231" t="s">
        <v>1555</v>
      </c>
      <c r="K1231">
        <v>128782</v>
      </c>
      <c r="L1231">
        <v>1</v>
      </c>
      <c r="M1231">
        <v>4</v>
      </c>
      <c r="N1231">
        <v>9</v>
      </c>
      <c r="O1231" s="2">
        <v>43075</v>
      </c>
      <c r="P1231">
        <v>2</v>
      </c>
      <c r="Q1231">
        <v>1</v>
      </c>
      <c r="R1231" t="s">
        <v>1558</v>
      </c>
      <c r="S1231" t="s">
        <v>1558</v>
      </c>
      <c r="T1231">
        <v>4</v>
      </c>
      <c r="U1231">
        <v>1</v>
      </c>
    </row>
    <row r="1232" spans="1:21" x14ac:dyDescent="0.3">
      <c r="A1232">
        <v>11231</v>
      </c>
      <c r="B1232" t="s">
        <v>1250</v>
      </c>
      <c r="C1232">
        <v>50</v>
      </c>
      <c r="D1232" t="s">
        <v>1520</v>
      </c>
      <c r="E1232" t="s">
        <v>1529</v>
      </c>
      <c r="F1232" t="str" cm="1">
        <f t="array" ref="F1232">_xlfn.IFS(
E1232="Delhi","Delhi",
E1232="Ahmedabad","Gujarat",
OR(E1232="Mumbai",E1232="Pune"),"Maharashtra",
E1232="Chennai","Tamil Nadu",
E1232="Hyderabad","Telangana",
E1232="Kolkata","West Bengal",
E1232="Bengaluru","Karnataka"
)</f>
        <v>Gujarat</v>
      </c>
      <c r="G1232" t="s">
        <v>1533</v>
      </c>
      <c r="H1232" t="s">
        <v>1546</v>
      </c>
      <c r="I1232" t="s">
        <v>1552</v>
      </c>
      <c r="J1232" t="s">
        <v>1554</v>
      </c>
      <c r="K1232">
        <v>26919</v>
      </c>
      <c r="L1232">
        <v>4</v>
      </c>
      <c r="M1232">
        <v>8</v>
      </c>
      <c r="N1232">
        <v>12</v>
      </c>
      <c r="O1232" s="2">
        <v>41452</v>
      </c>
      <c r="P1232">
        <v>2</v>
      </c>
      <c r="Q1232">
        <v>2</v>
      </c>
      <c r="R1232" t="s">
        <v>1557</v>
      </c>
      <c r="S1232" t="s">
        <v>1558</v>
      </c>
      <c r="T1232">
        <v>2</v>
      </c>
      <c r="U1232">
        <v>3</v>
      </c>
    </row>
    <row r="1233" spans="1:21" x14ac:dyDescent="0.3">
      <c r="A1233">
        <v>11232</v>
      </c>
      <c r="B1233" t="s">
        <v>1251</v>
      </c>
      <c r="C1233">
        <v>25</v>
      </c>
      <c r="D1233" t="s">
        <v>1520</v>
      </c>
      <c r="E1233" t="s">
        <v>1529</v>
      </c>
      <c r="F1233" t="str" cm="1">
        <f t="array" ref="F1233">_xlfn.IFS(
E1233="Delhi","Delhi",
E1233="Ahmedabad","Gujarat",
OR(E1233="Mumbai",E1233="Pune"),"Maharashtra",
E1233="Chennai","Tamil Nadu",
E1233="Hyderabad","Telangana",
E1233="Kolkata","West Bengal",
E1233="Bengaluru","Karnataka"
)</f>
        <v>Gujarat</v>
      </c>
      <c r="G1233" t="s">
        <v>1531</v>
      </c>
      <c r="H1233" t="s">
        <v>1541</v>
      </c>
      <c r="I1233" t="s">
        <v>1550</v>
      </c>
      <c r="J1233" t="s">
        <v>1555</v>
      </c>
      <c r="K1233">
        <v>151542</v>
      </c>
      <c r="L1233">
        <v>4</v>
      </c>
      <c r="M1233">
        <v>4</v>
      </c>
      <c r="N1233">
        <v>5</v>
      </c>
      <c r="O1233" s="2">
        <v>42092</v>
      </c>
      <c r="P1233">
        <v>4</v>
      </c>
      <c r="Q1233">
        <v>2</v>
      </c>
      <c r="R1233" t="s">
        <v>1557</v>
      </c>
      <c r="S1233" t="s">
        <v>1558</v>
      </c>
      <c r="T1233">
        <v>5</v>
      </c>
      <c r="U1233">
        <v>4</v>
      </c>
    </row>
    <row r="1234" spans="1:21" x14ac:dyDescent="0.3">
      <c r="A1234">
        <v>11233</v>
      </c>
      <c r="B1234" t="s">
        <v>1252</v>
      </c>
      <c r="C1234">
        <v>47</v>
      </c>
      <c r="D1234" t="s">
        <v>1520</v>
      </c>
      <c r="E1234" t="s">
        <v>1528</v>
      </c>
      <c r="F1234" t="str" cm="1">
        <f t="array" ref="F1234">_xlfn.IFS(
E1234="Delhi","Delhi",
E1234="Ahmedabad","Gujarat",
OR(E1234="Mumbai",E1234="Pune"),"Maharashtra",
E1234="Chennai","Tamil Nadu",
E1234="Hyderabad","Telangana",
E1234="Kolkata","West Bengal",
E1234="Bengaluru","Karnataka"
)</f>
        <v>Delhi</v>
      </c>
      <c r="G1234" t="s">
        <v>1533</v>
      </c>
      <c r="H1234" t="s">
        <v>1538</v>
      </c>
      <c r="I1234" t="s">
        <v>1551</v>
      </c>
      <c r="J1234" t="s">
        <v>1556</v>
      </c>
      <c r="K1234">
        <v>73059</v>
      </c>
      <c r="L1234">
        <v>0</v>
      </c>
      <c r="M1234">
        <v>5</v>
      </c>
      <c r="N1234">
        <v>10</v>
      </c>
      <c r="O1234" s="2">
        <v>41549</v>
      </c>
      <c r="P1234">
        <v>3</v>
      </c>
      <c r="Q1234">
        <v>2</v>
      </c>
      <c r="R1234" t="s">
        <v>1558</v>
      </c>
      <c r="S1234" t="s">
        <v>1558</v>
      </c>
      <c r="T1234">
        <v>1</v>
      </c>
      <c r="U1234">
        <v>4</v>
      </c>
    </row>
    <row r="1235" spans="1:21" x14ac:dyDescent="0.3">
      <c r="A1235">
        <v>11234</v>
      </c>
      <c r="B1235" t="s">
        <v>1253</v>
      </c>
      <c r="C1235">
        <v>55</v>
      </c>
      <c r="D1235" t="s">
        <v>1520</v>
      </c>
      <c r="E1235" t="s">
        <v>1525</v>
      </c>
      <c r="F1235" t="str" cm="1">
        <f t="array" ref="F1235">_xlfn.IFS(
E1235="Delhi","Delhi",
E1235="Ahmedabad","Gujarat",
OR(E1235="Mumbai",E1235="Pune"),"Maharashtra",
E1235="Chennai","Tamil Nadu",
E1235="Hyderabad","Telangana",
E1235="Kolkata","West Bengal",
E1235="Bengaluru","Karnataka"
)</f>
        <v>West Bengal</v>
      </c>
      <c r="G1235" t="s">
        <v>1530</v>
      </c>
      <c r="H1235" t="s">
        <v>1535</v>
      </c>
      <c r="I1235" t="s">
        <v>1551</v>
      </c>
      <c r="J1235" t="s">
        <v>1554</v>
      </c>
      <c r="K1235">
        <v>34291</v>
      </c>
      <c r="L1235">
        <v>3</v>
      </c>
      <c r="M1235">
        <v>6</v>
      </c>
      <c r="N1235">
        <v>10</v>
      </c>
      <c r="O1235" s="2">
        <v>44043</v>
      </c>
      <c r="P1235">
        <v>1</v>
      </c>
      <c r="Q1235">
        <v>2</v>
      </c>
      <c r="R1235" t="s">
        <v>1558</v>
      </c>
      <c r="S1235" t="s">
        <v>1558</v>
      </c>
      <c r="T1235">
        <v>4</v>
      </c>
      <c r="U1235">
        <v>4</v>
      </c>
    </row>
    <row r="1236" spans="1:21" x14ac:dyDescent="0.3">
      <c r="A1236">
        <v>11235</v>
      </c>
      <c r="B1236" t="s">
        <v>1254</v>
      </c>
      <c r="C1236">
        <v>31</v>
      </c>
      <c r="D1236" t="s">
        <v>1520</v>
      </c>
      <c r="E1236" t="s">
        <v>1527</v>
      </c>
      <c r="F1236" t="str" cm="1">
        <f t="array" ref="F1236">_xlfn.IFS(
E1236="Delhi","Delhi",
E1236="Ahmedabad","Gujarat",
OR(E1236="Mumbai",E1236="Pune"),"Maharashtra",
E1236="Chennai","Tamil Nadu",
E1236="Hyderabad","Telangana",
E1236="Kolkata","West Bengal",
E1236="Bengaluru","Karnataka"
)</f>
        <v>Karnataka</v>
      </c>
      <c r="G1236" t="s">
        <v>1534</v>
      </c>
      <c r="H1236" t="s">
        <v>1539</v>
      </c>
      <c r="I1236" t="s">
        <v>1553</v>
      </c>
      <c r="J1236" t="s">
        <v>1556</v>
      </c>
      <c r="K1236">
        <v>64700</v>
      </c>
      <c r="L1236">
        <v>1</v>
      </c>
      <c r="M1236">
        <v>12</v>
      </c>
      <c r="N1236">
        <v>12</v>
      </c>
      <c r="O1236" s="2">
        <v>41169</v>
      </c>
      <c r="P1236">
        <v>1</v>
      </c>
      <c r="Q1236">
        <v>5</v>
      </c>
      <c r="R1236" t="s">
        <v>1558</v>
      </c>
      <c r="S1236" t="s">
        <v>1558</v>
      </c>
      <c r="T1236">
        <v>2</v>
      </c>
      <c r="U1236">
        <v>2</v>
      </c>
    </row>
    <row r="1237" spans="1:21" x14ac:dyDescent="0.3">
      <c r="A1237">
        <v>11236</v>
      </c>
      <c r="B1237" t="s">
        <v>1255</v>
      </c>
      <c r="C1237">
        <v>58</v>
      </c>
      <c r="D1237" t="s">
        <v>1520</v>
      </c>
      <c r="E1237" t="s">
        <v>1526</v>
      </c>
      <c r="F1237" t="str" cm="1">
        <f t="array" ref="F1237">_xlfn.IFS(
E1237="Delhi","Delhi",
E1237="Ahmedabad","Gujarat",
OR(E1237="Mumbai",E1237="Pune"),"Maharashtra",
E1237="Chennai","Tamil Nadu",
E1237="Hyderabad","Telangana",
E1237="Kolkata","West Bengal",
E1237="Bengaluru","Karnataka"
)</f>
        <v>Maharashtra</v>
      </c>
      <c r="G1237" t="s">
        <v>1534</v>
      </c>
      <c r="H1237" t="s">
        <v>1539</v>
      </c>
      <c r="I1237" t="s">
        <v>1553</v>
      </c>
      <c r="J1237" t="s">
        <v>1554</v>
      </c>
      <c r="K1237">
        <v>27615</v>
      </c>
      <c r="L1237">
        <v>1</v>
      </c>
      <c r="M1237">
        <v>10</v>
      </c>
      <c r="N1237">
        <v>17</v>
      </c>
      <c r="O1237" s="2">
        <v>44806</v>
      </c>
      <c r="P1237">
        <v>3</v>
      </c>
      <c r="Q1237">
        <v>5</v>
      </c>
      <c r="R1237" t="s">
        <v>1558</v>
      </c>
      <c r="S1237" t="s">
        <v>1557</v>
      </c>
      <c r="T1237">
        <v>0</v>
      </c>
      <c r="U1237">
        <v>1</v>
      </c>
    </row>
    <row r="1238" spans="1:21" x14ac:dyDescent="0.3">
      <c r="A1238">
        <v>11237</v>
      </c>
      <c r="B1238" t="s">
        <v>1256</v>
      </c>
      <c r="C1238">
        <v>50</v>
      </c>
      <c r="D1238" t="s">
        <v>1520</v>
      </c>
      <c r="E1238" t="s">
        <v>1527</v>
      </c>
      <c r="F1238" t="str" cm="1">
        <f t="array" ref="F1238">_xlfn.IFS(
E1238="Delhi","Delhi",
E1238="Ahmedabad","Gujarat",
OR(E1238="Mumbai",E1238="Pune"),"Maharashtra",
E1238="Chennai","Tamil Nadu",
E1238="Hyderabad","Telangana",
E1238="Kolkata","West Bengal",
E1238="Bengaluru","Karnataka"
)</f>
        <v>Karnataka</v>
      </c>
      <c r="G1238" t="s">
        <v>1534</v>
      </c>
      <c r="H1238" t="s">
        <v>1540</v>
      </c>
      <c r="I1238" t="s">
        <v>1553</v>
      </c>
      <c r="J1238" t="s">
        <v>1555</v>
      </c>
      <c r="K1238">
        <v>74678</v>
      </c>
      <c r="L1238">
        <v>0</v>
      </c>
      <c r="M1238">
        <v>24</v>
      </c>
      <c r="N1238">
        <v>24</v>
      </c>
      <c r="O1238" s="2">
        <v>44607</v>
      </c>
      <c r="P1238">
        <v>4</v>
      </c>
      <c r="Q1238">
        <v>1</v>
      </c>
      <c r="R1238" t="s">
        <v>1557</v>
      </c>
      <c r="S1238" t="s">
        <v>1557</v>
      </c>
      <c r="T1238">
        <v>5</v>
      </c>
      <c r="U1238">
        <v>4</v>
      </c>
    </row>
    <row r="1239" spans="1:21" x14ac:dyDescent="0.3">
      <c r="A1239">
        <v>11238</v>
      </c>
      <c r="B1239" t="s">
        <v>1257</v>
      </c>
      <c r="C1239">
        <v>32</v>
      </c>
      <c r="D1239" t="s">
        <v>1520</v>
      </c>
      <c r="E1239" t="s">
        <v>1524</v>
      </c>
      <c r="F1239" t="str" cm="1">
        <f t="array" ref="F1239">_xlfn.IFS(
E1239="Delhi","Delhi",
E1239="Ahmedabad","Gujarat",
OR(E1239="Mumbai",E1239="Pune"),"Maharashtra",
E1239="Chennai","Tamil Nadu",
E1239="Hyderabad","Telangana",
E1239="Kolkata","West Bengal",
E1239="Bengaluru","Karnataka"
)</f>
        <v>Telangana</v>
      </c>
      <c r="G1239" t="s">
        <v>1534</v>
      </c>
      <c r="H1239" t="s">
        <v>1540</v>
      </c>
      <c r="I1239" t="s">
        <v>1553</v>
      </c>
      <c r="J1239" t="s">
        <v>1554</v>
      </c>
      <c r="K1239">
        <v>31540</v>
      </c>
      <c r="L1239">
        <v>3</v>
      </c>
      <c r="M1239">
        <v>12</v>
      </c>
      <c r="N1239">
        <v>14</v>
      </c>
      <c r="O1239" s="2">
        <v>43499</v>
      </c>
      <c r="P1239">
        <v>1</v>
      </c>
      <c r="Q1239">
        <v>5</v>
      </c>
      <c r="R1239" t="s">
        <v>1558</v>
      </c>
      <c r="S1239" t="s">
        <v>1558</v>
      </c>
      <c r="T1239">
        <v>1</v>
      </c>
      <c r="U1239">
        <v>1</v>
      </c>
    </row>
    <row r="1240" spans="1:21" x14ac:dyDescent="0.3">
      <c r="A1240">
        <v>11239</v>
      </c>
      <c r="B1240" t="s">
        <v>1258</v>
      </c>
      <c r="C1240">
        <v>50</v>
      </c>
      <c r="D1240" t="s">
        <v>1521</v>
      </c>
      <c r="E1240" t="s">
        <v>1527</v>
      </c>
      <c r="F1240" t="str" cm="1">
        <f t="array" ref="F1240">_xlfn.IFS(
E1240="Delhi","Delhi",
E1240="Ahmedabad","Gujarat",
OR(E1240="Mumbai",E1240="Pune"),"Maharashtra",
E1240="Chennai","Tamil Nadu",
E1240="Hyderabad","Telangana",
E1240="Kolkata","West Bengal",
E1240="Bengaluru","Karnataka"
)</f>
        <v>Karnataka</v>
      </c>
      <c r="G1240" t="s">
        <v>1534</v>
      </c>
      <c r="H1240" t="s">
        <v>1540</v>
      </c>
      <c r="I1240" t="s">
        <v>1552</v>
      </c>
      <c r="J1240" t="s">
        <v>1556</v>
      </c>
      <c r="K1240">
        <v>105319</v>
      </c>
      <c r="L1240">
        <v>1</v>
      </c>
      <c r="M1240">
        <v>7</v>
      </c>
      <c r="N1240">
        <v>13</v>
      </c>
      <c r="O1240" s="2">
        <v>41349</v>
      </c>
      <c r="P1240">
        <v>2</v>
      </c>
      <c r="Q1240">
        <v>3</v>
      </c>
      <c r="R1240" t="s">
        <v>1558</v>
      </c>
      <c r="S1240" t="s">
        <v>1558</v>
      </c>
      <c r="T1240">
        <v>1</v>
      </c>
      <c r="U1240">
        <v>1</v>
      </c>
    </row>
    <row r="1241" spans="1:21" x14ac:dyDescent="0.3">
      <c r="A1241">
        <v>11240</v>
      </c>
      <c r="B1241" t="s">
        <v>1259</v>
      </c>
      <c r="C1241">
        <v>30</v>
      </c>
      <c r="D1241" t="s">
        <v>1521</v>
      </c>
      <c r="E1241" t="s">
        <v>1522</v>
      </c>
      <c r="F1241" t="str" cm="1">
        <f t="array" ref="F1241">_xlfn.IFS(
E1241="Delhi","Delhi",
E1241="Ahmedabad","Gujarat",
OR(E1241="Mumbai",E1241="Pune"),"Maharashtra",
E1241="Chennai","Tamil Nadu",
E1241="Hyderabad","Telangana",
E1241="Kolkata","West Bengal",
E1241="Bengaluru","Karnataka"
)</f>
        <v>Maharashtra</v>
      </c>
      <c r="G1241" t="s">
        <v>1534</v>
      </c>
      <c r="H1241" t="s">
        <v>1540</v>
      </c>
      <c r="I1241" t="s">
        <v>1552</v>
      </c>
      <c r="J1241" t="s">
        <v>1556</v>
      </c>
      <c r="K1241">
        <v>72470</v>
      </c>
      <c r="L1241">
        <v>3</v>
      </c>
      <c r="M1241">
        <v>3</v>
      </c>
      <c r="N1241">
        <v>7</v>
      </c>
      <c r="O1241" s="2">
        <v>41583</v>
      </c>
      <c r="P1241">
        <v>4</v>
      </c>
      <c r="Q1241">
        <v>2</v>
      </c>
      <c r="R1241" t="s">
        <v>1557</v>
      </c>
      <c r="S1241" t="s">
        <v>1558</v>
      </c>
      <c r="T1241">
        <v>3</v>
      </c>
      <c r="U1241">
        <v>1</v>
      </c>
    </row>
    <row r="1242" spans="1:21" x14ac:dyDescent="0.3">
      <c r="A1242">
        <v>11241</v>
      </c>
      <c r="B1242" t="s">
        <v>1260</v>
      </c>
      <c r="C1242">
        <v>32</v>
      </c>
      <c r="D1242" t="s">
        <v>1521</v>
      </c>
      <c r="E1242" t="s">
        <v>1526</v>
      </c>
      <c r="F1242" t="str" cm="1">
        <f t="array" ref="F1242">_xlfn.IFS(
E1242="Delhi","Delhi",
E1242="Ahmedabad","Gujarat",
OR(E1242="Mumbai",E1242="Pune"),"Maharashtra",
E1242="Chennai","Tamil Nadu",
E1242="Hyderabad","Telangana",
E1242="Kolkata","West Bengal",
E1242="Bengaluru","Karnataka"
)</f>
        <v>Maharashtra</v>
      </c>
      <c r="G1242" t="s">
        <v>1531</v>
      </c>
      <c r="H1242" t="s">
        <v>1541</v>
      </c>
      <c r="I1242" t="s">
        <v>1553</v>
      </c>
      <c r="J1242" t="s">
        <v>1555</v>
      </c>
      <c r="K1242">
        <v>117568</v>
      </c>
      <c r="L1242">
        <v>2</v>
      </c>
      <c r="M1242">
        <v>5</v>
      </c>
      <c r="N1242">
        <v>6</v>
      </c>
      <c r="O1242" s="2">
        <v>42749</v>
      </c>
      <c r="P1242">
        <v>1</v>
      </c>
      <c r="Q1242">
        <v>2</v>
      </c>
      <c r="R1242" t="s">
        <v>1558</v>
      </c>
      <c r="S1242" t="s">
        <v>1558</v>
      </c>
      <c r="T1242">
        <v>2</v>
      </c>
      <c r="U1242">
        <v>3</v>
      </c>
    </row>
    <row r="1243" spans="1:21" x14ac:dyDescent="0.3">
      <c r="A1243">
        <v>11242</v>
      </c>
      <c r="B1243" t="s">
        <v>1261</v>
      </c>
      <c r="C1243">
        <v>55</v>
      </c>
      <c r="D1243" t="s">
        <v>1521</v>
      </c>
      <c r="E1243" t="s">
        <v>1526</v>
      </c>
      <c r="F1243" t="str" cm="1">
        <f t="array" ref="F1243">_xlfn.IFS(
E1243="Delhi","Delhi",
E1243="Ahmedabad","Gujarat",
OR(E1243="Mumbai",E1243="Pune"),"Maharashtra",
E1243="Chennai","Tamil Nadu",
E1243="Hyderabad","Telangana",
E1243="Kolkata","West Bengal",
E1243="Bengaluru","Karnataka"
)</f>
        <v>Maharashtra</v>
      </c>
      <c r="G1243" t="s">
        <v>1533</v>
      </c>
      <c r="H1243" t="s">
        <v>1538</v>
      </c>
      <c r="I1243" t="s">
        <v>1552</v>
      </c>
      <c r="J1243" t="s">
        <v>1555</v>
      </c>
      <c r="K1243">
        <v>54346</v>
      </c>
      <c r="L1243">
        <v>4</v>
      </c>
      <c r="M1243">
        <v>12</v>
      </c>
      <c r="N1243">
        <v>12</v>
      </c>
      <c r="O1243" s="2">
        <v>41985</v>
      </c>
      <c r="P1243">
        <v>1</v>
      </c>
      <c r="Q1243">
        <v>2</v>
      </c>
      <c r="R1243" t="s">
        <v>1557</v>
      </c>
      <c r="S1243" t="s">
        <v>1558</v>
      </c>
      <c r="T1243">
        <v>6</v>
      </c>
      <c r="U1243">
        <v>4</v>
      </c>
    </row>
    <row r="1244" spans="1:21" x14ac:dyDescent="0.3">
      <c r="A1244">
        <v>11243</v>
      </c>
      <c r="B1244" t="s">
        <v>1262</v>
      </c>
      <c r="C1244">
        <v>39</v>
      </c>
      <c r="D1244" t="s">
        <v>1521</v>
      </c>
      <c r="E1244" t="s">
        <v>1525</v>
      </c>
      <c r="F1244" t="str" cm="1">
        <f t="array" ref="F1244">_xlfn.IFS(
E1244="Delhi","Delhi",
E1244="Ahmedabad","Gujarat",
OR(E1244="Mumbai",E1244="Pune"),"Maharashtra",
E1244="Chennai","Tamil Nadu",
E1244="Hyderabad","Telangana",
E1244="Kolkata","West Bengal",
E1244="Bengaluru","Karnataka"
)</f>
        <v>West Bengal</v>
      </c>
      <c r="G1244" t="s">
        <v>1532</v>
      </c>
      <c r="H1244" t="s">
        <v>1537</v>
      </c>
      <c r="I1244" t="s">
        <v>1551</v>
      </c>
      <c r="J1244" t="s">
        <v>1554</v>
      </c>
      <c r="K1244">
        <v>91925</v>
      </c>
      <c r="L1244">
        <v>3</v>
      </c>
      <c r="M1244">
        <v>15</v>
      </c>
      <c r="N1244">
        <v>21</v>
      </c>
      <c r="O1244" s="2">
        <v>44414</v>
      </c>
      <c r="P1244">
        <v>4</v>
      </c>
      <c r="Q1244">
        <v>1</v>
      </c>
      <c r="R1244" t="s">
        <v>1558</v>
      </c>
      <c r="S1244" t="s">
        <v>1558</v>
      </c>
      <c r="T1244">
        <v>0</v>
      </c>
      <c r="U1244">
        <v>3</v>
      </c>
    </row>
    <row r="1245" spans="1:21" x14ac:dyDescent="0.3">
      <c r="A1245">
        <v>11244</v>
      </c>
      <c r="B1245" t="s">
        <v>1263</v>
      </c>
      <c r="C1245">
        <v>37</v>
      </c>
      <c r="D1245" t="s">
        <v>1520</v>
      </c>
      <c r="E1245" t="s">
        <v>1522</v>
      </c>
      <c r="F1245" t="str" cm="1">
        <f t="array" ref="F1245">_xlfn.IFS(
E1245="Delhi","Delhi",
E1245="Ahmedabad","Gujarat",
OR(E1245="Mumbai",E1245="Pune"),"Maharashtra",
E1245="Chennai","Tamil Nadu",
E1245="Hyderabad","Telangana",
E1245="Kolkata","West Bengal",
E1245="Bengaluru","Karnataka"
)</f>
        <v>Maharashtra</v>
      </c>
      <c r="G1245" t="s">
        <v>1533</v>
      </c>
      <c r="H1245" t="s">
        <v>1546</v>
      </c>
      <c r="I1245" t="s">
        <v>1553</v>
      </c>
      <c r="J1245" t="s">
        <v>1556</v>
      </c>
      <c r="K1245">
        <v>159000</v>
      </c>
      <c r="L1245">
        <v>4</v>
      </c>
      <c r="M1245">
        <v>7</v>
      </c>
      <c r="N1245">
        <v>14</v>
      </c>
      <c r="O1245" s="2">
        <v>41634</v>
      </c>
      <c r="P1245">
        <v>2</v>
      </c>
      <c r="Q1245">
        <v>1</v>
      </c>
      <c r="R1245" t="s">
        <v>1558</v>
      </c>
      <c r="S1245" t="s">
        <v>1558</v>
      </c>
      <c r="T1245">
        <v>3</v>
      </c>
      <c r="U1245">
        <v>3</v>
      </c>
    </row>
    <row r="1246" spans="1:21" x14ac:dyDescent="0.3">
      <c r="A1246">
        <v>11245</v>
      </c>
      <c r="B1246" t="s">
        <v>1264</v>
      </c>
      <c r="C1246">
        <v>46</v>
      </c>
      <c r="D1246" t="s">
        <v>1520</v>
      </c>
      <c r="E1246" t="s">
        <v>1524</v>
      </c>
      <c r="F1246" t="str" cm="1">
        <f t="array" ref="F1246">_xlfn.IFS(
E1246="Delhi","Delhi",
E1246="Ahmedabad","Gujarat",
OR(E1246="Mumbai",E1246="Pune"),"Maharashtra",
E1246="Chennai","Tamil Nadu",
E1246="Hyderabad","Telangana",
E1246="Kolkata","West Bengal",
E1246="Bengaluru","Karnataka"
)</f>
        <v>Telangana</v>
      </c>
      <c r="G1246" t="s">
        <v>1530</v>
      </c>
      <c r="H1246" t="s">
        <v>1535</v>
      </c>
      <c r="I1246" t="s">
        <v>1552</v>
      </c>
      <c r="J1246" t="s">
        <v>1555</v>
      </c>
      <c r="K1246">
        <v>128032</v>
      </c>
      <c r="L1246">
        <v>3</v>
      </c>
      <c r="M1246">
        <v>19</v>
      </c>
      <c r="N1246">
        <v>21</v>
      </c>
      <c r="O1246" s="2">
        <v>42525</v>
      </c>
      <c r="P1246">
        <v>3</v>
      </c>
      <c r="Q1246">
        <v>4</v>
      </c>
      <c r="R1246" t="s">
        <v>1558</v>
      </c>
      <c r="S1246" t="s">
        <v>1558</v>
      </c>
      <c r="T1246">
        <v>0</v>
      </c>
      <c r="U1246">
        <v>2</v>
      </c>
    </row>
    <row r="1247" spans="1:21" x14ac:dyDescent="0.3">
      <c r="A1247">
        <v>11246</v>
      </c>
      <c r="B1247" t="s">
        <v>1265</v>
      </c>
      <c r="C1247">
        <v>57</v>
      </c>
      <c r="D1247" t="s">
        <v>1521</v>
      </c>
      <c r="E1247" t="s">
        <v>1528</v>
      </c>
      <c r="F1247" t="str" cm="1">
        <f t="array" ref="F1247">_xlfn.IFS(
E1247="Delhi","Delhi",
E1247="Ahmedabad","Gujarat",
OR(E1247="Mumbai",E1247="Pune"),"Maharashtra",
E1247="Chennai","Tamil Nadu",
E1247="Hyderabad","Telangana",
E1247="Kolkata","West Bengal",
E1247="Bengaluru","Karnataka"
)</f>
        <v>Delhi</v>
      </c>
      <c r="G1247" t="s">
        <v>1530</v>
      </c>
      <c r="H1247" t="s">
        <v>1535</v>
      </c>
      <c r="I1247" t="s">
        <v>1550</v>
      </c>
      <c r="J1247" t="s">
        <v>1554</v>
      </c>
      <c r="K1247">
        <v>108508</v>
      </c>
      <c r="L1247">
        <v>1</v>
      </c>
      <c r="M1247">
        <v>8</v>
      </c>
      <c r="N1247">
        <v>14</v>
      </c>
      <c r="O1247" s="2">
        <v>42444</v>
      </c>
      <c r="P1247">
        <v>4</v>
      </c>
      <c r="Q1247">
        <v>2</v>
      </c>
      <c r="R1247" t="s">
        <v>1557</v>
      </c>
      <c r="S1247" t="s">
        <v>1558</v>
      </c>
      <c r="T1247">
        <v>6</v>
      </c>
      <c r="U1247">
        <v>1</v>
      </c>
    </row>
    <row r="1248" spans="1:21" x14ac:dyDescent="0.3">
      <c r="A1248">
        <v>11247</v>
      </c>
      <c r="B1248" t="s">
        <v>1266</v>
      </c>
      <c r="C1248">
        <v>21</v>
      </c>
      <c r="D1248" t="s">
        <v>1520</v>
      </c>
      <c r="E1248" t="s">
        <v>1527</v>
      </c>
      <c r="F1248" t="str" cm="1">
        <f t="array" ref="F1248">_xlfn.IFS(
E1248="Delhi","Delhi",
E1248="Ahmedabad","Gujarat",
OR(E1248="Mumbai",E1248="Pune"),"Maharashtra",
E1248="Chennai","Tamil Nadu",
E1248="Hyderabad","Telangana",
E1248="Kolkata","West Bengal",
E1248="Bengaluru","Karnataka"
)</f>
        <v>Karnataka</v>
      </c>
      <c r="G1248" t="s">
        <v>1533</v>
      </c>
      <c r="H1248" t="s">
        <v>1546</v>
      </c>
      <c r="I1248" t="s">
        <v>1552</v>
      </c>
      <c r="J1248" t="s">
        <v>1555</v>
      </c>
      <c r="K1248">
        <v>82096</v>
      </c>
      <c r="L1248">
        <v>3</v>
      </c>
      <c r="M1248">
        <v>0</v>
      </c>
      <c r="N1248">
        <v>0</v>
      </c>
      <c r="O1248" s="2">
        <v>41077</v>
      </c>
      <c r="P1248">
        <v>4</v>
      </c>
      <c r="Q1248">
        <v>2</v>
      </c>
      <c r="R1248" t="s">
        <v>1557</v>
      </c>
      <c r="S1248" t="s">
        <v>1558</v>
      </c>
      <c r="T1248">
        <v>4</v>
      </c>
      <c r="U1248">
        <v>1</v>
      </c>
    </row>
    <row r="1249" spans="1:21" x14ac:dyDescent="0.3">
      <c r="A1249">
        <v>11248</v>
      </c>
      <c r="B1249" t="s">
        <v>1267</v>
      </c>
      <c r="C1249">
        <v>21</v>
      </c>
      <c r="D1249" t="s">
        <v>1520</v>
      </c>
      <c r="E1249" t="s">
        <v>1526</v>
      </c>
      <c r="F1249" t="str" cm="1">
        <f t="array" ref="F1249">_xlfn.IFS(
E1249="Delhi","Delhi",
E1249="Ahmedabad","Gujarat",
OR(E1249="Mumbai",E1249="Pune"),"Maharashtra",
E1249="Chennai","Tamil Nadu",
E1249="Hyderabad","Telangana",
E1249="Kolkata","West Bengal",
E1249="Bengaluru","Karnataka"
)</f>
        <v>Maharashtra</v>
      </c>
      <c r="G1249" t="s">
        <v>1532</v>
      </c>
      <c r="H1249" t="s">
        <v>1549</v>
      </c>
      <c r="I1249" t="s">
        <v>1553</v>
      </c>
      <c r="J1249" t="s">
        <v>1555</v>
      </c>
      <c r="K1249">
        <v>56802</v>
      </c>
      <c r="L1249">
        <v>1</v>
      </c>
      <c r="M1249">
        <v>2</v>
      </c>
      <c r="N1249">
        <v>3</v>
      </c>
      <c r="O1249" s="2">
        <v>44236</v>
      </c>
      <c r="P1249">
        <v>2</v>
      </c>
      <c r="Q1249">
        <v>2</v>
      </c>
      <c r="R1249" t="s">
        <v>1558</v>
      </c>
      <c r="S1249" t="s">
        <v>1557</v>
      </c>
      <c r="T1249">
        <v>5</v>
      </c>
      <c r="U1249">
        <v>4</v>
      </c>
    </row>
    <row r="1250" spans="1:21" x14ac:dyDescent="0.3">
      <c r="A1250">
        <v>11249</v>
      </c>
      <c r="B1250" t="s">
        <v>1268</v>
      </c>
      <c r="C1250">
        <v>58</v>
      </c>
      <c r="D1250" t="s">
        <v>1521</v>
      </c>
      <c r="E1250" t="s">
        <v>1526</v>
      </c>
      <c r="F1250" t="str" cm="1">
        <f t="array" ref="F1250">_xlfn.IFS(
E1250="Delhi","Delhi",
E1250="Ahmedabad","Gujarat",
OR(E1250="Mumbai",E1250="Pune"),"Maharashtra",
E1250="Chennai","Tamil Nadu",
E1250="Hyderabad","Telangana",
E1250="Kolkata","West Bengal",
E1250="Bengaluru","Karnataka"
)</f>
        <v>Maharashtra</v>
      </c>
      <c r="G1250" t="s">
        <v>1531</v>
      </c>
      <c r="H1250" t="s">
        <v>1536</v>
      </c>
      <c r="I1250" t="s">
        <v>1553</v>
      </c>
      <c r="J1250" t="s">
        <v>1556</v>
      </c>
      <c r="K1250">
        <v>36725</v>
      </c>
      <c r="L1250">
        <v>2</v>
      </c>
      <c r="M1250">
        <v>12</v>
      </c>
      <c r="N1250">
        <v>12</v>
      </c>
      <c r="O1250" s="2">
        <v>45347</v>
      </c>
      <c r="P1250">
        <v>4</v>
      </c>
      <c r="Q1250">
        <v>2</v>
      </c>
      <c r="R1250" t="s">
        <v>1558</v>
      </c>
      <c r="S1250" t="s">
        <v>1558</v>
      </c>
      <c r="T1250">
        <v>0</v>
      </c>
      <c r="U1250">
        <v>1</v>
      </c>
    </row>
    <row r="1251" spans="1:21" x14ac:dyDescent="0.3">
      <c r="A1251">
        <v>11250</v>
      </c>
      <c r="B1251" t="s">
        <v>1269</v>
      </c>
      <c r="C1251">
        <v>58</v>
      </c>
      <c r="D1251" t="s">
        <v>1521</v>
      </c>
      <c r="E1251" t="s">
        <v>1527</v>
      </c>
      <c r="F1251" t="str" cm="1">
        <f t="array" ref="F1251">_xlfn.IFS(
E1251="Delhi","Delhi",
E1251="Ahmedabad","Gujarat",
OR(E1251="Mumbai",E1251="Pune"),"Maharashtra",
E1251="Chennai","Tamil Nadu",
E1251="Hyderabad","Telangana",
E1251="Kolkata","West Bengal",
E1251="Bengaluru","Karnataka"
)</f>
        <v>Karnataka</v>
      </c>
      <c r="G1251" t="s">
        <v>1530</v>
      </c>
      <c r="H1251" t="s">
        <v>1543</v>
      </c>
      <c r="I1251" t="s">
        <v>1553</v>
      </c>
      <c r="J1251" t="s">
        <v>1554</v>
      </c>
      <c r="K1251">
        <v>82440</v>
      </c>
      <c r="L1251">
        <v>0</v>
      </c>
      <c r="M1251">
        <v>7</v>
      </c>
      <c r="N1251">
        <v>13</v>
      </c>
      <c r="O1251" s="2">
        <v>41881</v>
      </c>
      <c r="P1251">
        <v>1</v>
      </c>
      <c r="Q1251">
        <v>3</v>
      </c>
      <c r="R1251" t="s">
        <v>1558</v>
      </c>
      <c r="S1251" t="s">
        <v>1558</v>
      </c>
      <c r="T1251">
        <v>0</v>
      </c>
      <c r="U1251">
        <v>3</v>
      </c>
    </row>
    <row r="1252" spans="1:21" x14ac:dyDescent="0.3">
      <c r="A1252">
        <v>11251</v>
      </c>
      <c r="B1252" t="s">
        <v>1270</v>
      </c>
      <c r="C1252">
        <v>53</v>
      </c>
      <c r="D1252" t="s">
        <v>1520</v>
      </c>
      <c r="E1252" t="s">
        <v>1524</v>
      </c>
      <c r="F1252" t="str" cm="1">
        <f t="array" ref="F1252">_xlfn.IFS(
E1252="Delhi","Delhi",
E1252="Ahmedabad","Gujarat",
OR(E1252="Mumbai",E1252="Pune"),"Maharashtra",
E1252="Chennai","Tamil Nadu",
E1252="Hyderabad","Telangana",
E1252="Kolkata","West Bengal",
E1252="Bengaluru","Karnataka"
)</f>
        <v>Telangana</v>
      </c>
      <c r="G1252" t="s">
        <v>1533</v>
      </c>
      <c r="H1252" t="s">
        <v>1546</v>
      </c>
      <c r="I1252" t="s">
        <v>1550</v>
      </c>
      <c r="J1252" t="s">
        <v>1554</v>
      </c>
      <c r="K1252">
        <v>175295</v>
      </c>
      <c r="L1252">
        <v>2</v>
      </c>
      <c r="M1252">
        <v>25</v>
      </c>
      <c r="N1252">
        <v>29</v>
      </c>
      <c r="O1252" s="2">
        <v>42138</v>
      </c>
      <c r="P1252">
        <v>2</v>
      </c>
      <c r="Q1252">
        <v>3</v>
      </c>
      <c r="R1252" t="s">
        <v>1558</v>
      </c>
      <c r="S1252" t="s">
        <v>1558</v>
      </c>
      <c r="T1252">
        <v>6</v>
      </c>
      <c r="U1252">
        <v>2</v>
      </c>
    </row>
    <row r="1253" spans="1:21" x14ac:dyDescent="0.3">
      <c r="A1253">
        <v>11252</v>
      </c>
      <c r="B1253" t="s">
        <v>1271</v>
      </c>
      <c r="C1253">
        <v>47</v>
      </c>
      <c r="D1253" t="s">
        <v>1520</v>
      </c>
      <c r="E1253" t="s">
        <v>1524</v>
      </c>
      <c r="F1253" t="str" cm="1">
        <f t="array" ref="F1253">_xlfn.IFS(
E1253="Delhi","Delhi",
E1253="Ahmedabad","Gujarat",
OR(E1253="Mumbai",E1253="Pune"),"Maharashtra",
E1253="Chennai","Tamil Nadu",
E1253="Hyderabad","Telangana",
E1253="Kolkata","West Bengal",
E1253="Bengaluru","Karnataka"
)</f>
        <v>Telangana</v>
      </c>
      <c r="G1253" t="s">
        <v>1533</v>
      </c>
      <c r="H1253" t="s">
        <v>1546</v>
      </c>
      <c r="I1253" t="s">
        <v>1553</v>
      </c>
      <c r="J1253" t="s">
        <v>1556</v>
      </c>
      <c r="K1253">
        <v>142041</v>
      </c>
      <c r="L1253">
        <v>3</v>
      </c>
      <c r="M1253">
        <v>10</v>
      </c>
      <c r="N1253">
        <v>16</v>
      </c>
      <c r="O1253" s="2">
        <v>42960</v>
      </c>
      <c r="P1253">
        <v>2</v>
      </c>
      <c r="Q1253">
        <v>1</v>
      </c>
      <c r="R1253" t="s">
        <v>1557</v>
      </c>
      <c r="S1253" t="s">
        <v>1558</v>
      </c>
      <c r="T1253">
        <v>0</v>
      </c>
      <c r="U1253">
        <v>1</v>
      </c>
    </row>
    <row r="1254" spans="1:21" x14ac:dyDescent="0.3">
      <c r="A1254">
        <v>11253</v>
      </c>
      <c r="B1254" t="s">
        <v>1272</v>
      </c>
      <c r="C1254">
        <v>38</v>
      </c>
      <c r="D1254" t="s">
        <v>1520</v>
      </c>
      <c r="E1254" t="s">
        <v>1527</v>
      </c>
      <c r="F1254" t="str" cm="1">
        <f t="array" ref="F1254">_xlfn.IFS(
E1254="Delhi","Delhi",
E1254="Ahmedabad","Gujarat",
OR(E1254="Mumbai",E1254="Pune"),"Maharashtra",
E1254="Chennai","Tamil Nadu",
E1254="Hyderabad","Telangana",
E1254="Kolkata","West Bengal",
E1254="Bengaluru","Karnataka"
)</f>
        <v>Karnataka</v>
      </c>
      <c r="G1254" t="s">
        <v>1532</v>
      </c>
      <c r="H1254" t="s">
        <v>1549</v>
      </c>
      <c r="I1254" t="s">
        <v>1553</v>
      </c>
      <c r="J1254" t="s">
        <v>1555</v>
      </c>
      <c r="K1254">
        <v>61511</v>
      </c>
      <c r="L1254">
        <v>2</v>
      </c>
      <c r="M1254">
        <v>17</v>
      </c>
      <c r="N1254">
        <v>18</v>
      </c>
      <c r="O1254" s="2">
        <v>45062</v>
      </c>
      <c r="P1254">
        <v>1</v>
      </c>
      <c r="Q1254">
        <v>2</v>
      </c>
      <c r="R1254" t="s">
        <v>1557</v>
      </c>
      <c r="S1254" t="s">
        <v>1557</v>
      </c>
      <c r="T1254">
        <v>3</v>
      </c>
      <c r="U1254">
        <v>2</v>
      </c>
    </row>
    <row r="1255" spans="1:21" x14ac:dyDescent="0.3">
      <c r="A1255">
        <v>11254</v>
      </c>
      <c r="B1255" t="s">
        <v>1273</v>
      </c>
      <c r="C1255">
        <v>43</v>
      </c>
      <c r="D1255" t="s">
        <v>1520</v>
      </c>
      <c r="E1255" t="s">
        <v>1523</v>
      </c>
      <c r="F1255" t="str" cm="1">
        <f t="array" ref="F1255">_xlfn.IFS(
E1255="Delhi","Delhi",
E1255="Ahmedabad","Gujarat",
OR(E1255="Mumbai",E1255="Pune"),"Maharashtra",
E1255="Chennai","Tamil Nadu",
E1255="Hyderabad","Telangana",
E1255="Kolkata","West Bengal",
E1255="Bengaluru","Karnataka"
)</f>
        <v>Tamil Nadu</v>
      </c>
      <c r="G1255" t="s">
        <v>1530</v>
      </c>
      <c r="H1255" t="s">
        <v>1543</v>
      </c>
      <c r="I1255" t="s">
        <v>1551</v>
      </c>
      <c r="J1255" t="s">
        <v>1556</v>
      </c>
      <c r="K1255">
        <v>155254</v>
      </c>
      <c r="L1255">
        <v>2</v>
      </c>
      <c r="M1255">
        <v>8</v>
      </c>
      <c r="N1255">
        <v>13</v>
      </c>
      <c r="O1255" s="2">
        <v>42022</v>
      </c>
      <c r="P1255">
        <v>2</v>
      </c>
      <c r="Q1255">
        <v>2</v>
      </c>
      <c r="R1255" t="s">
        <v>1558</v>
      </c>
      <c r="S1255" t="s">
        <v>1558</v>
      </c>
      <c r="T1255">
        <v>2</v>
      </c>
      <c r="U1255">
        <v>4</v>
      </c>
    </row>
    <row r="1256" spans="1:21" x14ac:dyDescent="0.3">
      <c r="A1256">
        <v>11255</v>
      </c>
      <c r="B1256" t="s">
        <v>1274</v>
      </c>
      <c r="C1256">
        <v>39</v>
      </c>
      <c r="D1256" t="s">
        <v>1520</v>
      </c>
      <c r="E1256" t="s">
        <v>1526</v>
      </c>
      <c r="F1256" t="str" cm="1">
        <f t="array" ref="F1256">_xlfn.IFS(
E1256="Delhi","Delhi",
E1256="Ahmedabad","Gujarat",
OR(E1256="Mumbai",E1256="Pune"),"Maharashtra",
E1256="Chennai","Tamil Nadu",
E1256="Hyderabad","Telangana",
E1256="Kolkata","West Bengal",
E1256="Bengaluru","Karnataka"
)</f>
        <v>Maharashtra</v>
      </c>
      <c r="G1256" t="s">
        <v>1530</v>
      </c>
      <c r="H1256" t="s">
        <v>1535</v>
      </c>
      <c r="I1256" t="s">
        <v>1553</v>
      </c>
      <c r="J1256" t="s">
        <v>1554</v>
      </c>
      <c r="K1256">
        <v>66804</v>
      </c>
      <c r="L1256">
        <v>1</v>
      </c>
      <c r="M1256">
        <v>19</v>
      </c>
      <c r="N1256">
        <v>20</v>
      </c>
      <c r="O1256" s="2">
        <v>42051</v>
      </c>
      <c r="P1256">
        <v>3</v>
      </c>
      <c r="Q1256">
        <v>3</v>
      </c>
      <c r="R1256" t="s">
        <v>1558</v>
      </c>
      <c r="S1256" t="s">
        <v>1558</v>
      </c>
      <c r="T1256">
        <v>4</v>
      </c>
      <c r="U1256">
        <v>1</v>
      </c>
    </row>
    <row r="1257" spans="1:21" x14ac:dyDescent="0.3">
      <c r="A1257">
        <v>11256</v>
      </c>
      <c r="B1257" t="s">
        <v>1275</v>
      </c>
      <c r="C1257">
        <v>46</v>
      </c>
      <c r="D1257" t="s">
        <v>1520</v>
      </c>
      <c r="E1257" t="s">
        <v>1525</v>
      </c>
      <c r="F1257" t="str" cm="1">
        <f t="array" ref="F1257">_xlfn.IFS(
E1257="Delhi","Delhi",
E1257="Ahmedabad","Gujarat",
OR(E1257="Mumbai",E1257="Pune"),"Maharashtra",
E1257="Chennai","Tamil Nadu",
E1257="Hyderabad","Telangana",
E1257="Kolkata","West Bengal",
E1257="Bengaluru","Karnataka"
)</f>
        <v>West Bengal</v>
      </c>
      <c r="G1257" t="s">
        <v>1533</v>
      </c>
      <c r="H1257" t="s">
        <v>1538</v>
      </c>
      <c r="I1257" t="s">
        <v>1550</v>
      </c>
      <c r="J1257" t="s">
        <v>1554</v>
      </c>
      <c r="K1257">
        <v>33311</v>
      </c>
      <c r="L1257">
        <v>0</v>
      </c>
      <c r="M1257">
        <v>1</v>
      </c>
      <c r="N1257">
        <v>8</v>
      </c>
      <c r="O1257" s="2">
        <v>42325</v>
      </c>
      <c r="P1257">
        <v>2</v>
      </c>
      <c r="Q1257">
        <v>5</v>
      </c>
      <c r="R1257" t="s">
        <v>1557</v>
      </c>
      <c r="S1257" t="s">
        <v>1557</v>
      </c>
      <c r="T1257">
        <v>1</v>
      </c>
      <c r="U1257">
        <v>2</v>
      </c>
    </row>
    <row r="1258" spans="1:21" x14ac:dyDescent="0.3">
      <c r="A1258">
        <v>11257</v>
      </c>
      <c r="B1258" t="s">
        <v>1276</v>
      </c>
      <c r="C1258">
        <v>22</v>
      </c>
      <c r="D1258" t="s">
        <v>1520</v>
      </c>
      <c r="E1258" t="s">
        <v>1522</v>
      </c>
      <c r="F1258" t="str" cm="1">
        <f t="array" ref="F1258">_xlfn.IFS(
E1258="Delhi","Delhi",
E1258="Ahmedabad","Gujarat",
OR(E1258="Mumbai",E1258="Pune"),"Maharashtra",
E1258="Chennai","Tamil Nadu",
E1258="Hyderabad","Telangana",
E1258="Kolkata","West Bengal",
E1258="Bengaluru","Karnataka"
)</f>
        <v>Maharashtra</v>
      </c>
      <c r="G1258" t="s">
        <v>1534</v>
      </c>
      <c r="H1258" t="s">
        <v>1540</v>
      </c>
      <c r="I1258" t="s">
        <v>1552</v>
      </c>
      <c r="J1258" t="s">
        <v>1555</v>
      </c>
      <c r="K1258">
        <v>71079</v>
      </c>
      <c r="L1258">
        <v>2</v>
      </c>
      <c r="M1258">
        <v>1</v>
      </c>
      <c r="N1258">
        <v>3</v>
      </c>
      <c r="O1258" s="2">
        <v>44408</v>
      </c>
      <c r="P1258">
        <v>1</v>
      </c>
      <c r="Q1258">
        <v>4</v>
      </c>
      <c r="R1258" t="s">
        <v>1557</v>
      </c>
      <c r="S1258" t="s">
        <v>1557</v>
      </c>
      <c r="T1258">
        <v>5</v>
      </c>
      <c r="U1258">
        <v>4</v>
      </c>
    </row>
    <row r="1259" spans="1:21" x14ac:dyDescent="0.3">
      <c r="A1259">
        <v>11258</v>
      </c>
      <c r="B1259" t="s">
        <v>1277</v>
      </c>
      <c r="C1259">
        <v>35</v>
      </c>
      <c r="D1259" t="s">
        <v>1521</v>
      </c>
      <c r="E1259" t="s">
        <v>1529</v>
      </c>
      <c r="F1259" t="str" cm="1">
        <f t="array" ref="F1259">_xlfn.IFS(
E1259="Delhi","Delhi",
E1259="Ahmedabad","Gujarat",
OR(E1259="Mumbai",E1259="Pune"),"Maharashtra",
E1259="Chennai","Tamil Nadu",
E1259="Hyderabad","Telangana",
E1259="Kolkata","West Bengal",
E1259="Bengaluru","Karnataka"
)</f>
        <v>Gujarat</v>
      </c>
      <c r="G1259" t="s">
        <v>1534</v>
      </c>
      <c r="H1259" t="s">
        <v>1544</v>
      </c>
      <c r="I1259" t="s">
        <v>1553</v>
      </c>
      <c r="J1259" t="s">
        <v>1554</v>
      </c>
      <c r="K1259">
        <v>106803</v>
      </c>
      <c r="L1259">
        <v>2</v>
      </c>
      <c r="M1259">
        <v>12</v>
      </c>
      <c r="N1259">
        <v>12</v>
      </c>
      <c r="O1259" s="2">
        <v>43411</v>
      </c>
      <c r="P1259">
        <v>4</v>
      </c>
      <c r="Q1259">
        <v>1</v>
      </c>
      <c r="R1259" t="s">
        <v>1558</v>
      </c>
      <c r="S1259" t="s">
        <v>1558</v>
      </c>
      <c r="T1259">
        <v>0</v>
      </c>
      <c r="U1259">
        <v>1</v>
      </c>
    </row>
    <row r="1260" spans="1:21" x14ac:dyDescent="0.3">
      <c r="A1260">
        <v>11259</v>
      </c>
      <c r="B1260" t="s">
        <v>1278</v>
      </c>
      <c r="C1260">
        <v>21</v>
      </c>
      <c r="D1260" t="s">
        <v>1521</v>
      </c>
      <c r="E1260" t="s">
        <v>1523</v>
      </c>
      <c r="F1260" t="str" cm="1">
        <f t="array" ref="F1260">_xlfn.IFS(
E1260="Delhi","Delhi",
E1260="Ahmedabad","Gujarat",
OR(E1260="Mumbai",E1260="Pune"),"Maharashtra",
E1260="Chennai","Tamil Nadu",
E1260="Hyderabad","Telangana",
E1260="Kolkata","West Bengal",
E1260="Bengaluru","Karnataka"
)</f>
        <v>Tamil Nadu</v>
      </c>
      <c r="G1260" t="s">
        <v>1533</v>
      </c>
      <c r="H1260" t="s">
        <v>1545</v>
      </c>
      <c r="I1260" t="s">
        <v>1553</v>
      </c>
      <c r="J1260" t="s">
        <v>1554</v>
      </c>
      <c r="K1260">
        <v>155867</v>
      </c>
      <c r="L1260">
        <v>3</v>
      </c>
      <c r="M1260">
        <v>1</v>
      </c>
      <c r="N1260">
        <v>3</v>
      </c>
      <c r="O1260" s="2">
        <v>44937</v>
      </c>
      <c r="P1260">
        <v>4</v>
      </c>
      <c r="Q1260">
        <v>5</v>
      </c>
      <c r="R1260" t="s">
        <v>1558</v>
      </c>
      <c r="S1260" t="s">
        <v>1558</v>
      </c>
      <c r="T1260">
        <v>1</v>
      </c>
      <c r="U1260">
        <v>2</v>
      </c>
    </row>
    <row r="1261" spans="1:21" x14ac:dyDescent="0.3">
      <c r="A1261">
        <v>11260</v>
      </c>
      <c r="B1261" t="s">
        <v>1279</v>
      </c>
      <c r="C1261">
        <v>29</v>
      </c>
      <c r="D1261" t="s">
        <v>1521</v>
      </c>
      <c r="E1261" t="s">
        <v>1525</v>
      </c>
      <c r="F1261" t="str" cm="1">
        <f t="array" ref="F1261">_xlfn.IFS(
E1261="Delhi","Delhi",
E1261="Ahmedabad","Gujarat",
OR(E1261="Mumbai",E1261="Pune"),"Maharashtra",
E1261="Chennai","Tamil Nadu",
E1261="Hyderabad","Telangana",
E1261="Kolkata","West Bengal",
E1261="Bengaluru","Karnataka"
)</f>
        <v>West Bengal</v>
      </c>
      <c r="G1261" t="s">
        <v>1533</v>
      </c>
      <c r="H1261" t="s">
        <v>1545</v>
      </c>
      <c r="I1261" t="s">
        <v>1552</v>
      </c>
      <c r="J1261" t="s">
        <v>1555</v>
      </c>
      <c r="K1261">
        <v>73043</v>
      </c>
      <c r="L1261">
        <v>3</v>
      </c>
      <c r="M1261">
        <v>6</v>
      </c>
      <c r="N1261">
        <v>11</v>
      </c>
      <c r="O1261" s="2">
        <v>40940</v>
      </c>
      <c r="P1261">
        <v>2</v>
      </c>
      <c r="Q1261">
        <v>2</v>
      </c>
      <c r="R1261" t="s">
        <v>1558</v>
      </c>
      <c r="S1261" t="s">
        <v>1558</v>
      </c>
      <c r="T1261">
        <v>2</v>
      </c>
      <c r="U1261">
        <v>1</v>
      </c>
    </row>
    <row r="1262" spans="1:21" x14ac:dyDescent="0.3">
      <c r="A1262">
        <v>11261</v>
      </c>
      <c r="B1262" t="s">
        <v>1280</v>
      </c>
      <c r="C1262">
        <v>47</v>
      </c>
      <c r="D1262" t="s">
        <v>1521</v>
      </c>
      <c r="E1262" t="s">
        <v>1528</v>
      </c>
      <c r="F1262" t="str" cm="1">
        <f t="array" ref="F1262">_xlfn.IFS(
E1262="Delhi","Delhi",
E1262="Ahmedabad","Gujarat",
OR(E1262="Mumbai",E1262="Pune"),"Maharashtra",
E1262="Chennai","Tamil Nadu",
E1262="Hyderabad","Telangana",
E1262="Kolkata","West Bengal",
E1262="Bengaluru","Karnataka"
)</f>
        <v>Delhi</v>
      </c>
      <c r="G1262" t="s">
        <v>1532</v>
      </c>
      <c r="H1262" t="s">
        <v>1537</v>
      </c>
      <c r="I1262" t="s">
        <v>1550</v>
      </c>
      <c r="J1262" t="s">
        <v>1555</v>
      </c>
      <c r="K1262">
        <v>158860</v>
      </c>
      <c r="L1262">
        <v>1</v>
      </c>
      <c r="M1262">
        <v>8</v>
      </c>
      <c r="N1262">
        <v>12</v>
      </c>
      <c r="O1262" s="2">
        <v>44786</v>
      </c>
      <c r="P1262">
        <v>3</v>
      </c>
      <c r="Q1262">
        <v>1</v>
      </c>
      <c r="R1262" t="s">
        <v>1558</v>
      </c>
      <c r="S1262" t="s">
        <v>1558</v>
      </c>
      <c r="T1262">
        <v>0</v>
      </c>
      <c r="U1262">
        <v>4</v>
      </c>
    </row>
    <row r="1263" spans="1:21" x14ac:dyDescent="0.3">
      <c r="A1263">
        <v>11262</v>
      </c>
      <c r="B1263" t="s">
        <v>1281</v>
      </c>
      <c r="C1263">
        <v>40</v>
      </c>
      <c r="D1263" t="s">
        <v>1521</v>
      </c>
      <c r="E1263" t="s">
        <v>1527</v>
      </c>
      <c r="F1263" t="str" cm="1">
        <f t="array" ref="F1263">_xlfn.IFS(
E1263="Delhi","Delhi",
E1263="Ahmedabad","Gujarat",
OR(E1263="Mumbai",E1263="Pune"),"Maharashtra",
E1263="Chennai","Tamil Nadu",
E1263="Hyderabad","Telangana",
E1263="Kolkata","West Bengal",
E1263="Bengaluru","Karnataka"
)</f>
        <v>Karnataka</v>
      </c>
      <c r="G1263" t="s">
        <v>1530</v>
      </c>
      <c r="H1263" t="s">
        <v>1543</v>
      </c>
      <c r="I1263" t="s">
        <v>1552</v>
      </c>
      <c r="J1263" t="s">
        <v>1554</v>
      </c>
      <c r="K1263">
        <v>103993</v>
      </c>
      <c r="L1263">
        <v>2</v>
      </c>
      <c r="M1263">
        <v>4</v>
      </c>
      <c r="N1263">
        <v>6</v>
      </c>
      <c r="O1263" s="2">
        <v>42836</v>
      </c>
      <c r="P1263">
        <v>4</v>
      </c>
      <c r="Q1263">
        <v>4</v>
      </c>
      <c r="R1263" t="s">
        <v>1558</v>
      </c>
      <c r="S1263" t="s">
        <v>1558</v>
      </c>
      <c r="T1263">
        <v>4</v>
      </c>
      <c r="U1263">
        <v>2</v>
      </c>
    </row>
    <row r="1264" spans="1:21" x14ac:dyDescent="0.3">
      <c r="A1264">
        <v>11263</v>
      </c>
      <c r="B1264" t="s">
        <v>1282</v>
      </c>
      <c r="C1264">
        <v>26</v>
      </c>
      <c r="D1264" t="s">
        <v>1521</v>
      </c>
      <c r="E1264" t="s">
        <v>1528</v>
      </c>
      <c r="F1264" t="str" cm="1">
        <f t="array" ref="F1264">_xlfn.IFS(
E1264="Delhi","Delhi",
E1264="Ahmedabad","Gujarat",
OR(E1264="Mumbai",E1264="Pune"),"Maharashtra",
E1264="Chennai","Tamil Nadu",
E1264="Hyderabad","Telangana",
E1264="Kolkata","West Bengal",
E1264="Bengaluru","Karnataka"
)</f>
        <v>Delhi</v>
      </c>
      <c r="G1264" t="s">
        <v>1530</v>
      </c>
      <c r="H1264" t="s">
        <v>1535</v>
      </c>
      <c r="I1264" t="s">
        <v>1550</v>
      </c>
      <c r="J1264" t="s">
        <v>1556</v>
      </c>
      <c r="K1264">
        <v>138462</v>
      </c>
      <c r="L1264">
        <v>2</v>
      </c>
      <c r="M1264">
        <v>4</v>
      </c>
      <c r="N1264">
        <v>8</v>
      </c>
      <c r="O1264" s="2">
        <v>42249</v>
      </c>
      <c r="P1264">
        <v>3</v>
      </c>
      <c r="Q1264">
        <v>1</v>
      </c>
      <c r="R1264" t="s">
        <v>1558</v>
      </c>
      <c r="S1264" t="s">
        <v>1558</v>
      </c>
      <c r="T1264">
        <v>6</v>
      </c>
      <c r="U1264">
        <v>1</v>
      </c>
    </row>
    <row r="1265" spans="1:21" x14ac:dyDescent="0.3">
      <c r="A1265">
        <v>11264</v>
      </c>
      <c r="B1265" t="s">
        <v>1283</v>
      </c>
      <c r="C1265">
        <v>52</v>
      </c>
      <c r="D1265" t="s">
        <v>1520</v>
      </c>
      <c r="E1265" t="s">
        <v>1525</v>
      </c>
      <c r="F1265" t="str" cm="1">
        <f t="array" ref="F1265">_xlfn.IFS(
E1265="Delhi","Delhi",
E1265="Ahmedabad","Gujarat",
OR(E1265="Mumbai",E1265="Pune"),"Maharashtra",
E1265="Chennai","Tamil Nadu",
E1265="Hyderabad","Telangana",
E1265="Kolkata","West Bengal",
E1265="Bengaluru","Karnataka"
)</f>
        <v>West Bengal</v>
      </c>
      <c r="G1265" t="s">
        <v>1530</v>
      </c>
      <c r="H1265" t="s">
        <v>1543</v>
      </c>
      <c r="I1265" t="s">
        <v>1551</v>
      </c>
      <c r="J1265" t="s">
        <v>1556</v>
      </c>
      <c r="K1265">
        <v>168314</v>
      </c>
      <c r="L1265">
        <v>1</v>
      </c>
      <c r="M1265">
        <v>17</v>
      </c>
      <c r="N1265">
        <v>18</v>
      </c>
      <c r="O1265" s="2">
        <v>45260</v>
      </c>
      <c r="P1265">
        <v>3</v>
      </c>
      <c r="Q1265">
        <v>5</v>
      </c>
      <c r="R1265" t="s">
        <v>1557</v>
      </c>
      <c r="S1265" t="s">
        <v>1558</v>
      </c>
      <c r="T1265">
        <v>6</v>
      </c>
      <c r="U1265">
        <v>3</v>
      </c>
    </row>
    <row r="1266" spans="1:21" x14ac:dyDescent="0.3">
      <c r="A1266">
        <v>11265</v>
      </c>
      <c r="B1266" t="s">
        <v>1284</v>
      </c>
      <c r="C1266">
        <v>32</v>
      </c>
      <c r="D1266" t="s">
        <v>1520</v>
      </c>
      <c r="E1266" t="s">
        <v>1525</v>
      </c>
      <c r="F1266" t="str" cm="1">
        <f t="array" ref="F1266">_xlfn.IFS(
E1266="Delhi","Delhi",
E1266="Ahmedabad","Gujarat",
OR(E1266="Mumbai",E1266="Pune"),"Maharashtra",
E1266="Chennai","Tamil Nadu",
E1266="Hyderabad","Telangana",
E1266="Kolkata","West Bengal",
E1266="Bengaluru","Karnataka"
)</f>
        <v>West Bengal</v>
      </c>
      <c r="G1266" t="s">
        <v>1532</v>
      </c>
      <c r="H1266" t="s">
        <v>1548</v>
      </c>
      <c r="I1266" t="s">
        <v>1552</v>
      </c>
      <c r="J1266" t="s">
        <v>1554</v>
      </c>
      <c r="K1266">
        <v>163473</v>
      </c>
      <c r="L1266">
        <v>2</v>
      </c>
      <c r="M1266">
        <v>8</v>
      </c>
      <c r="N1266">
        <v>12</v>
      </c>
      <c r="O1266" s="2">
        <v>44347</v>
      </c>
      <c r="P1266">
        <v>1</v>
      </c>
      <c r="Q1266">
        <v>1</v>
      </c>
      <c r="R1266" t="s">
        <v>1558</v>
      </c>
      <c r="S1266" t="s">
        <v>1558</v>
      </c>
      <c r="T1266">
        <v>0</v>
      </c>
      <c r="U1266">
        <v>2</v>
      </c>
    </row>
    <row r="1267" spans="1:21" x14ac:dyDescent="0.3">
      <c r="A1267">
        <v>11266</v>
      </c>
      <c r="B1267" t="s">
        <v>1285</v>
      </c>
      <c r="C1267">
        <v>44</v>
      </c>
      <c r="D1267" t="s">
        <v>1521</v>
      </c>
      <c r="E1267" t="s">
        <v>1522</v>
      </c>
      <c r="F1267" t="str" cm="1">
        <f t="array" ref="F1267">_xlfn.IFS(
E1267="Delhi","Delhi",
E1267="Ahmedabad","Gujarat",
OR(E1267="Mumbai",E1267="Pune"),"Maharashtra",
E1267="Chennai","Tamil Nadu",
E1267="Hyderabad","Telangana",
E1267="Kolkata","West Bengal",
E1267="Bengaluru","Karnataka"
)</f>
        <v>Maharashtra</v>
      </c>
      <c r="G1267" t="s">
        <v>1530</v>
      </c>
      <c r="H1267" t="s">
        <v>1535</v>
      </c>
      <c r="I1267" t="s">
        <v>1550</v>
      </c>
      <c r="J1267" t="s">
        <v>1555</v>
      </c>
      <c r="K1267">
        <v>76399</v>
      </c>
      <c r="L1267">
        <v>3</v>
      </c>
      <c r="M1267">
        <v>21</v>
      </c>
      <c r="N1267">
        <v>25</v>
      </c>
      <c r="O1267" s="2">
        <v>41582</v>
      </c>
      <c r="P1267">
        <v>1</v>
      </c>
      <c r="Q1267">
        <v>3</v>
      </c>
      <c r="R1267" t="s">
        <v>1558</v>
      </c>
      <c r="S1267" t="s">
        <v>1558</v>
      </c>
      <c r="T1267">
        <v>4</v>
      </c>
      <c r="U1267">
        <v>4</v>
      </c>
    </row>
    <row r="1268" spans="1:21" x14ac:dyDescent="0.3">
      <c r="A1268">
        <v>11267</v>
      </c>
      <c r="B1268" t="s">
        <v>1286</v>
      </c>
      <c r="C1268">
        <v>52</v>
      </c>
      <c r="D1268" t="s">
        <v>1520</v>
      </c>
      <c r="E1268" t="s">
        <v>1528</v>
      </c>
      <c r="F1268" t="str" cm="1">
        <f t="array" ref="F1268">_xlfn.IFS(
E1268="Delhi","Delhi",
E1268="Ahmedabad","Gujarat",
OR(E1268="Mumbai",E1268="Pune"),"Maharashtra",
E1268="Chennai","Tamil Nadu",
E1268="Hyderabad","Telangana",
E1268="Kolkata","West Bengal",
E1268="Bengaluru","Karnataka"
)</f>
        <v>Delhi</v>
      </c>
      <c r="G1268" t="s">
        <v>1530</v>
      </c>
      <c r="H1268" t="s">
        <v>1535</v>
      </c>
      <c r="I1268" t="s">
        <v>1550</v>
      </c>
      <c r="J1268" t="s">
        <v>1555</v>
      </c>
      <c r="K1268">
        <v>51340</v>
      </c>
      <c r="L1268">
        <v>1</v>
      </c>
      <c r="M1268">
        <v>22</v>
      </c>
      <c r="N1268">
        <v>30</v>
      </c>
      <c r="O1268" s="2">
        <v>44063</v>
      </c>
      <c r="P1268">
        <v>1</v>
      </c>
      <c r="Q1268">
        <v>5</v>
      </c>
      <c r="R1268" t="s">
        <v>1557</v>
      </c>
      <c r="S1268" t="s">
        <v>1557</v>
      </c>
      <c r="T1268">
        <v>3</v>
      </c>
      <c r="U1268">
        <v>1</v>
      </c>
    </row>
    <row r="1269" spans="1:21" x14ac:dyDescent="0.3">
      <c r="A1269">
        <v>11268</v>
      </c>
      <c r="B1269" t="s">
        <v>1287</v>
      </c>
      <c r="C1269">
        <v>38</v>
      </c>
      <c r="D1269" t="s">
        <v>1520</v>
      </c>
      <c r="E1269" t="s">
        <v>1529</v>
      </c>
      <c r="F1269" t="str" cm="1">
        <f t="array" ref="F1269">_xlfn.IFS(
E1269="Delhi","Delhi",
E1269="Ahmedabad","Gujarat",
OR(E1269="Mumbai",E1269="Pune"),"Maharashtra",
E1269="Chennai","Tamil Nadu",
E1269="Hyderabad","Telangana",
E1269="Kolkata","West Bengal",
E1269="Bengaluru","Karnataka"
)</f>
        <v>Gujarat</v>
      </c>
      <c r="G1269" t="s">
        <v>1530</v>
      </c>
      <c r="H1269" t="s">
        <v>1535</v>
      </c>
      <c r="I1269" t="s">
        <v>1550</v>
      </c>
      <c r="J1269" t="s">
        <v>1555</v>
      </c>
      <c r="K1269">
        <v>28461</v>
      </c>
      <c r="L1269">
        <v>3</v>
      </c>
      <c r="M1269">
        <v>6</v>
      </c>
      <c r="N1269">
        <v>10</v>
      </c>
      <c r="O1269" s="2">
        <v>44798</v>
      </c>
      <c r="P1269">
        <v>4</v>
      </c>
      <c r="Q1269">
        <v>1</v>
      </c>
      <c r="R1269" t="s">
        <v>1558</v>
      </c>
      <c r="S1269" t="s">
        <v>1558</v>
      </c>
      <c r="T1269">
        <v>6</v>
      </c>
      <c r="U1269">
        <v>1</v>
      </c>
    </row>
    <row r="1270" spans="1:21" x14ac:dyDescent="0.3">
      <c r="A1270">
        <v>11269</v>
      </c>
      <c r="B1270" t="s">
        <v>1288</v>
      </c>
      <c r="C1270">
        <v>43</v>
      </c>
      <c r="D1270" t="s">
        <v>1520</v>
      </c>
      <c r="E1270" t="s">
        <v>1523</v>
      </c>
      <c r="F1270" t="str" cm="1">
        <f t="array" ref="F1270">_xlfn.IFS(
E1270="Delhi","Delhi",
E1270="Ahmedabad","Gujarat",
OR(E1270="Mumbai",E1270="Pune"),"Maharashtra",
E1270="Chennai","Tamil Nadu",
E1270="Hyderabad","Telangana",
E1270="Kolkata","West Bengal",
E1270="Bengaluru","Karnataka"
)</f>
        <v>Tamil Nadu</v>
      </c>
      <c r="G1270" t="s">
        <v>1534</v>
      </c>
      <c r="H1270" t="s">
        <v>1540</v>
      </c>
      <c r="I1270" t="s">
        <v>1552</v>
      </c>
      <c r="J1270" t="s">
        <v>1554</v>
      </c>
      <c r="K1270">
        <v>157992</v>
      </c>
      <c r="L1270">
        <v>0</v>
      </c>
      <c r="M1270">
        <v>8</v>
      </c>
      <c r="N1270">
        <v>9</v>
      </c>
      <c r="O1270" s="2">
        <v>43242</v>
      </c>
      <c r="P1270">
        <v>1</v>
      </c>
      <c r="Q1270">
        <v>2</v>
      </c>
      <c r="R1270" t="s">
        <v>1558</v>
      </c>
      <c r="S1270" t="s">
        <v>1558</v>
      </c>
      <c r="T1270">
        <v>3</v>
      </c>
      <c r="U1270">
        <v>3</v>
      </c>
    </row>
    <row r="1271" spans="1:21" x14ac:dyDescent="0.3">
      <c r="A1271">
        <v>11270</v>
      </c>
      <c r="B1271" t="s">
        <v>1289</v>
      </c>
      <c r="C1271">
        <v>54</v>
      </c>
      <c r="D1271" t="s">
        <v>1520</v>
      </c>
      <c r="E1271" t="s">
        <v>1529</v>
      </c>
      <c r="F1271" t="str" cm="1">
        <f t="array" ref="F1271">_xlfn.IFS(
E1271="Delhi","Delhi",
E1271="Ahmedabad","Gujarat",
OR(E1271="Mumbai",E1271="Pune"),"Maharashtra",
E1271="Chennai","Tamil Nadu",
E1271="Hyderabad","Telangana",
E1271="Kolkata","West Bengal",
E1271="Bengaluru","Karnataka"
)</f>
        <v>Gujarat</v>
      </c>
      <c r="G1271" t="s">
        <v>1531</v>
      </c>
      <c r="H1271" t="s">
        <v>1536</v>
      </c>
      <c r="I1271" t="s">
        <v>1550</v>
      </c>
      <c r="J1271" t="s">
        <v>1556</v>
      </c>
      <c r="K1271">
        <v>56294</v>
      </c>
      <c r="L1271">
        <v>1</v>
      </c>
      <c r="M1271">
        <v>0</v>
      </c>
      <c r="N1271">
        <v>7</v>
      </c>
      <c r="O1271" s="2">
        <v>42272</v>
      </c>
      <c r="P1271">
        <v>4</v>
      </c>
      <c r="Q1271">
        <v>5</v>
      </c>
      <c r="R1271" t="s">
        <v>1558</v>
      </c>
      <c r="S1271" t="s">
        <v>1558</v>
      </c>
      <c r="T1271">
        <v>6</v>
      </c>
      <c r="U1271">
        <v>1</v>
      </c>
    </row>
    <row r="1272" spans="1:21" x14ac:dyDescent="0.3">
      <c r="A1272">
        <v>11271</v>
      </c>
      <c r="B1272" t="s">
        <v>1290</v>
      </c>
      <c r="C1272">
        <v>28</v>
      </c>
      <c r="D1272" t="s">
        <v>1521</v>
      </c>
      <c r="E1272" t="s">
        <v>1528</v>
      </c>
      <c r="F1272" t="str" cm="1">
        <f t="array" ref="F1272">_xlfn.IFS(
E1272="Delhi","Delhi",
E1272="Ahmedabad","Gujarat",
OR(E1272="Mumbai",E1272="Pune"),"Maharashtra",
E1272="Chennai","Tamil Nadu",
E1272="Hyderabad","Telangana",
E1272="Kolkata","West Bengal",
E1272="Bengaluru","Karnataka"
)</f>
        <v>Delhi</v>
      </c>
      <c r="G1272" t="s">
        <v>1531</v>
      </c>
      <c r="H1272" t="s">
        <v>1536</v>
      </c>
      <c r="I1272" t="s">
        <v>1551</v>
      </c>
      <c r="J1272" t="s">
        <v>1554</v>
      </c>
      <c r="K1272">
        <v>52730</v>
      </c>
      <c r="L1272">
        <v>4</v>
      </c>
      <c r="M1272">
        <v>6</v>
      </c>
      <c r="N1272">
        <v>6</v>
      </c>
      <c r="O1272" s="2">
        <v>45103</v>
      </c>
      <c r="P1272">
        <v>4</v>
      </c>
      <c r="Q1272">
        <v>3</v>
      </c>
      <c r="R1272" t="s">
        <v>1557</v>
      </c>
      <c r="S1272" t="s">
        <v>1558</v>
      </c>
      <c r="T1272">
        <v>3</v>
      </c>
      <c r="U1272">
        <v>4</v>
      </c>
    </row>
    <row r="1273" spans="1:21" x14ac:dyDescent="0.3">
      <c r="A1273">
        <v>11272</v>
      </c>
      <c r="B1273" t="s">
        <v>1291</v>
      </c>
      <c r="C1273">
        <v>33</v>
      </c>
      <c r="D1273" t="s">
        <v>1521</v>
      </c>
      <c r="E1273" t="s">
        <v>1526</v>
      </c>
      <c r="F1273" t="str" cm="1">
        <f t="array" ref="F1273">_xlfn.IFS(
E1273="Delhi","Delhi",
E1273="Ahmedabad","Gujarat",
OR(E1273="Mumbai",E1273="Pune"),"Maharashtra",
E1273="Chennai","Tamil Nadu",
E1273="Hyderabad","Telangana",
E1273="Kolkata","West Bengal",
E1273="Bengaluru","Karnataka"
)</f>
        <v>Maharashtra</v>
      </c>
      <c r="G1273" t="s">
        <v>1530</v>
      </c>
      <c r="H1273" t="s">
        <v>1543</v>
      </c>
      <c r="I1273" t="s">
        <v>1550</v>
      </c>
      <c r="J1273" t="s">
        <v>1554</v>
      </c>
      <c r="K1273">
        <v>113826</v>
      </c>
      <c r="L1273">
        <v>2</v>
      </c>
      <c r="M1273">
        <v>7</v>
      </c>
      <c r="N1273">
        <v>7</v>
      </c>
      <c r="O1273" s="2">
        <v>44574</v>
      </c>
      <c r="P1273">
        <v>1</v>
      </c>
      <c r="Q1273">
        <v>5</v>
      </c>
      <c r="R1273" t="s">
        <v>1558</v>
      </c>
      <c r="S1273" t="s">
        <v>1558</v>
      </c>
      <c r="T1273">
        <v>2</v>
      </c>
      <c r="U1273">
        <v>3</v>
      </c>
    </row>
    <row r="1274" spans="1:21" x14ac:dyDescent="0.3">
      <c r="A1274">
        <v>11273</v>
      </c>
      <c r="B1274" t="s">
        <v>1292</v>
      </c>
      <c r="C1274">
        <v>23</v>
      </c>
      <c r="D1274" t="s">
        <v>1520</v>
      </c>
      <c r="E1274" t="s">
        <v>1527</v>
      </c>
      <c r="F1274" t="str" cm="1">
        <f t="array" ref="F1274">_xlfn.IFS(
E1274="Delhi","Delhi",
E1274="Ahmedabad","Gujarat",
OR(E1274="Mumbai",E1274="Pune"),"Maharashtra",
E1274="Chennai","Tamil Nadu",
E1274="Hyderabad","Telangana",
E1274="Kolkata","West Bengal",
E1274="Bengaluru","Karnataka"
)</f>
        <v>Karnataka</v>
      </c>
      <c r="G1274" t="s">
        <v>1534</v>
      </c>
      <c r="H1274" t="s">
        <v>1539</v>
      </c>
      <c r="I1274" t="s">
        <v>1553</v>
      </c>
      <c r="J1274" t="s">
        <v>1554</v>
      </c>
      <c r="K1274">
        <v>69490</v>
      </c>
      <c r="L1274">
        <v>1</v>
      </c>
      <c r="M1274">
        <v>5</v>
      </c>
      <c r="N1274">
        <v>5</v>
      </c>
      <c r="O1274" s="2">
        <v>43310</v>
      </c>
      <c r="P1274">
        <v>1</v>
      </c>
      <c r="Q1274">
        <v>4</v>
      </c>
      <c r="R1274" t="s">
        <v>1557</v>
      </c>
      <c r="S1274" t="s">
        <v>1558</v>
      </c>
      <c r="T1274">
        <v>4</v>
      </c>
      <c r="U1274">
        <v>1</v>
      </c>
    </row>
    <row r="1275" spans="1:21" x14ac:dyDescent="0.3">
      <c r="A1275">
        <v>11274</v>
      </c>
      <c r="B1275" t="s">
        <v>1293</v>
      </c>
      <c r="C1275">
        <v>45</v>
      </c>
      <c r="D1275" t="s">
        <v>1521</v>
      </c>
      <c r="E1275" t="s">
        <v>1523</v>
      </c>
      <c r="F1275" t="str" cm="1">
        <f t="array" ref="F1275">_xlfn.IFS(
E1275="Delhi","Delhi",
E1275="Ahmedabad","Gujarat",
OR(E1275="Mumbai",E1275="Pune"),"Maharashtra",
E1275="Chennai","Tamil Nadu",
E1275="Hyderabad","Telangana",
E1275="Kolkata","West Bengal",
E1275="Bengaluru","Karnataka"
)</f>
        <v>Tamil Nadu</v>
      </c>
      <c r="G1275" t="s">
        <v>1534</v>
      </c>
      <c r="H1275" t="s">
        <v>1539</v>
      </c>
      <c r="I1275" t="s">
        <v>1550</v>
      </c>
      <c r="J1275" t="s">
        <v>1556</v>
      </c>
      <c r="K1275">
        <v>144509</v>
      </c>
      <c r="L1275">
        <v>4</v>
      </c>
      <c r="M1275">
        <v>8</v>
      </c>
      <c r="N1275">
        <v>14</v>
      </c>
      <c r="O1275" s="2">
        <v>44776</v>
      </c>
      <c r="P1275">
        <v>1</v>
      </c>
      <c r="Q1275">
        <v>2</v>
      </c>
      <c r="R1275" t="s">
        <v>1557</v>
      </c>
      <c r="S1275" t="s">
        <v>1558</v>
      </c>
      <c r="T1275">
        <v>4</v>
      </c>
      <c r="U1275">
        <v>3</v>
      </c>
    </row>
    <row r="1276" spans="1:21" x14ac:dyDescent="0.3">
      <c r="A1276">
        <v>11275</v>
      </c>
      <c r="B1276" t="s">
        <v>1294</v>
      </c>
      <c r="C1276">
        <v>41</v>
      </c>
      <c r="D1276" t="s">
        <v>1520</v>
      </c>
      <c r="E1276" t="s">
        <v>1522</v>
      </c>
      <c r="F1276" t="str" cm="1">
        <f t="array" ref="F1276">_xlfn.IFS(
E1276="Delhi","Delhi",
E1276="Ahmedabad","Gujarat",
OR(E1276="Mumbai",E1276="Pune"),"Maharashtra",
E1276="Chennai","Tamil Nadu",
E1276="Hyderabad","Telangana",
E1276="Kolkata","West Bengal",
E1276="Bengaluru","Karnataka"
)</f>
        <v>Maharashtra</v>
      </c>
      <c r="G1276" t="s">
        <v>1531</v>
      </c>
      <c r="H1276" t="s">
        <v>1542</v>
      </c>
      <c r="I1276" t="s">
        <v>1551</v>
      </c>
      <c r="J1276" t="s">
        <v>1554</v>
      </c>
      <c r="K1276">
        <v>55261</v>
      </c>
      <c r="L1276">
        <v>2</v>
      </c>
      <c r="M1276">
        <v>13</v>
      </c>
      <c r="N1276">
        <v>17</v>
      </c>
      <c r="O1276" s="2">
        <v>42098</v>
      </c>
      <c r="P1276">
        <v>1</v>
      </c>
      <c r="Q1276">
        <v>5</v>
      </c>
      <c r="R1276" t="s">
        <v>1558</v>
      </c>
      <c r="S1276" t="s">
        <v>1557</v>
      </c>
      <c r="T1276">
        <v>6</v>
      </c>
      <c r="U1276">
        <v>3</v>
      </c>
    </row>
    <row r="1277" spans="1:21" x14ac:dyDescent="0.3">
      <c r="A1277">
        <v>11276</v>
      </c>
      <c r="B1277" t="s">
        <v>1295</v>
      </c>
      <c r="C1277">
        <v>34</v>
      </c>
      <c r="D1277" t="s">
        <v>1520</v>
      </c>
      <c r="E1277" t="s">
        <v>1526</v>
      </c>
      <c r="F1277" t="str" cm="1">
        <f t="array" ref="F1277">_xlfn.IFS(
E1277="Delhi","Delhi",
E1277="Ahmedabad","Gujarat",
OR(E1277="Mumbai",E1277="Pune"),"Maharashtra",
E1277="Chennai","Tamil Nadu",
E1277="Hyderabad","Telangana",
E1277="Kolkata","West Bengal",
E1277="Bengaluru","Karnataka"
)</f>
        <v>Maharashtra</v>
      </c>
      <c r="G1277" t="s">
        <v>1531</v>
      </c>
      <c r="H1277" t="s">
        <v>1536</v>
      </c>
      <c r="I1277" t="s">
        <v>1551</v>
      </c>
      <c r="J1277" t="s">
        <v>1554</v>
      </c>
      <c r="K1277">
        <v>166084</v>
      </c>
      <c r="L1277">
        <v>0</v>
      </c>
      <c r="M1277">
        <v>7</v>
      </c>
      <c r="N1277">
        <v>9</v>
      </c>
      <c r="O1277" s="2">
        <v>43272</v>
      </c>
      <c r="P1277">
        <v>3</v>
      </c>
      <c r="Q1277">
        <v>1</v>
      </c>
      <c r="R1277" t="s">
        <v>1558</v>
      </c>
      <c r="S1277" t="s">
        <v>1558</v>
      </c>
      <c r="T1277">
        <v>5</v>
      </c>
      <c r="U1277">
        <v>4</v>
      </c>
    </row>
    <row r="1278" spans="1:21" x14ac:dyDescent="0.3">
      <c r="A1278">
        <v>11277</v>
      </c>
      <c r="B1278" t="s">
        <v>1296</v>
      </c>
      <c r="C1278">
        <v>21</v>
      </c>
      <c r="D1278" t="s">
        <v>1521</v>
      </c>
      <c r="E1278" t="s">
        <v>1529</v>
      </c>
      <c r="F1278" t="str" cm="1">
        <f t="array" ref="F1278">_xlfn.IFS(
E1278="Delhi","Delhi",
E1278="Ahmedabad","Gujarat",
OR(E1278="Mumbai",E1278="Pune"),"Maharashtra",
E1278="Chennai","Tamil Nadu",
E1278="Hyderabad","Telangana",
E1278="Kolkata","West Bengal",
E1278="Bengaluru","Karnataka"
)</f>
        <v>Gujarat</v>
      </c>
      <c r="G1278" t="s">
        <v>1532</v>
      </c>
      <c r="H1278" t="s">
        <v>1549</v>
      </c>
      <c r="I1278" t="s">
        <v>1552</v>
      </c>
      <c r="J1278" t="s">
        <v>1555</v>
      </c>
      <c r="K1278">
        <v>84934</v>
      </c>
      <c r="L1278">
        <v>4</v>
      </c>
      <c r="M1278">
        <v>0</v>
      </c>
      <c r="N1278">
        <v>2</v>
      </c>
      <c r="O1278" s="2">
        <v>41735</v>
      </c>
      <c r="P1278">
        <v>4</v>
      </c>
      <c r="Q1278">
        <v>3</v>
      </c>
      <c r="R1278" t="s">
        <v>1558</v>
      </c>
      <c r="S1278" t="s">
        <v>1557</v>
      </c>
      <c r="T1278">
        <v>3</v>
      </c>
      <c r="U1278">
        <v>2</v>
      </c>
    </row>
    <row r="1279" spans="1:21" x14ac:dyDescent="0.3">
      <c r="A1279">
        <v>11278</v>
      </c>
      <c r="B1279" t="s">
        <v>1297</v>
      </c>
      <c r="C1279">
        <v>42</v>
      </c>
      <c r="D1279" t="s">
        <v>1520</v>
      </c>
      <c r="E1279" t="s">
        <v>1526</v>
      </c>
      <c r="F1279" t="str" cm="1">
        <f t="array" ref="F1279">_xlfn.IFS(
E1279="Delhi","Delhi",
E1279="Ahmedabad","Gujarat",
OR(E1279="Mumbai",E1279="Pune"),"Maharashtra",
E1279="Chennai","Tamil Nadu",
E1279="Hyderabad","Telangana",
E1279="Kolkata","West Bengal",
E1279="Bengaluru","Karnataka"
)</f>
        <v>Maharashtra</v>
      </c>
      <c r="G1279" t="s">
        <v>1531</v>
      </c>
      <c r="H1279" t="s">
        <v>1541</v>
      </c>
      <c r="I1279" t="s">
        <v>1552</v>
      </c>
      <c r="J1279" t="s">
        <v>1556</v>
      </c>
      <c r="K1279">
        <v>106227</v>
      </c>
      <c r="L1279">
        <v>3</v>
      </c>
      <c r="M1279">
        <v>17</v>
      </c>
      <c r="N1279">
        <v>18</v>
      </c>
      <c r="O1279" s="2">
        <v>41674</v>
      </c>
      <c r="P1279">
        <v>3</v>
      </c>
      <c r="Q1279">
        <v>2</v>
      </c>
      <c r="R1279" t="s">
        <v>1557</v>
      </c>
      <c r="S1279" t="s">
        <v>1557</v>
      </c>
      <c r="T1279">
        <v>3</v>
      </c>
      <c r="U1279">
        <v>4</v>
      </c>
    </row>
    <row r="1280" spans="1:21" x14ac:dyDescent="0.3">
      <c r="A1280">
        <v>11279</v>
      </c>
      <c r="B1280" t="s">
        <v>1298</v>
      </c>
      <c r="C1280">
        <v>51</v>
      </c>
      <c r="D1280" t="s">
        <v>1520</v>
      </c>
      <c r="E1280" t="s">
        <v>1529</v>
      </c>
      <c r="F1280" t="str" cm="1">
        <f t="array" ref="F1280">_xlfn.IFS(
E1280="Delhi","Delhi",
E1280="Ahmedabad","Gujarat",
OR(E1280="Mumbai",E1280="Pune"),"Maharashtra",
E1280="Chennai","Tamil Nadu",
E1280="Hyderabad","Telangana",
E1280="Kolkata","West Bengal",
E1280="Bengaluru","Karnataka"
)</f>
        <v>Gujarat</v>
      </c>
      <c r="G1280" t="s">
        <v>1530</v>
      </c>
      <c r="H1280" t="s">
        <v>1547</v>
      </c>
      <c r="I1280" t="s">
        <v>1553</v>
      </c>
      <c r="J1280" t="s">
        <v>1556</v>
      </c>
      <c r="K1280">
        <v>169653</v>
      </c>
      <c r="L1280">
        <v>0</v>
      </c>
      <c r="M1280">
        <v>10</v>
      </c>
      <c r="N1280">
        <v>15</v>
      </c>
      <c r="O1280" s="2">
        <v>41819</v>
      </c>
      <c r="P1280">
        <v>2</v>
      </c>
      <c r="Q1280">
        <v>2</v>
      </c>
      <c r="R1280" t="s">
        <v>1557</v>
      </c>
      <c r="S1280" t="s">
        <v>1558</v>
      </c>
      <c r="T1280">
        <v>4</v>
      </c>
      <c r="U1280">
        <v>3</v>
      </c>
    </row>
    <row r="1281" spans="1:21" x14ac:dyDescent="0.3">
      <c r="A1281">
        <v>11280</v>
      </c>
      <c r="B1281" t="s">
        <v>1299</v>
      </c>
      <c r="C1281">
        <v>53</v>
      </c>
      <c r="D1281" t="s">
        <v>1520</v>
      </c>
      <c r="E1281" t="s">
        <v>1522</v>
      </c>
      <c r="F1281" t="str" cm="1">
        <f t="array" ref="F1281">_xlfn.IFS(
E1281="Delhi","Delhi",
E1281="Ahmedabad","Gujarat",
OR(E1281="Mumbai",E1281="Pune"),"Maharashtra",
E1281="Chennai","Tamil Nadu",
E1281="Hyderabad","Telangana",
E1281="Kolkata","West Bengal",
E1281="Bengaluru","Karnataka"
)</f>
        <v>Maharashtra</v>
      </c>
      <c r="G1281" t="s">
        <v>1532</v>
      </c>
      <c r="H1281" t="s">
        <v>1537</v>
      </c>
      <c r="I1281" t="s">
        <v>1553</v>
      </c>
      <c r="J1281" t="s">
        <v>1554</v>
      </c>
      <c r="K1281">
        <v>114487</v>
      </c>
      <c r="L1281">
        <v>1</v>
      </c>
      <c r="M1281">
        <v>11</v>
      </c>
      <c r="N1281">
        <v>15</v>
      </c>
      <c r="O1281" s="2">
        <v>42176</v>
      </c>
      <c r="P1281">
        <v>4</v>
      </c>
      <c r="Q1281">
        <v>1</v>
      </c>
      <c r="R1281" t="s">
        <v>1558</v>
      </c>
      <c r="S1281" t="s">
        <v>1558</v>
      </c>
      <c r="T1281">
        <v>1</v>
      </c>
      <c r="U1281">
        <v>3</v>
      </c>
    </row>
    <row r="1282" spans="1:21" x14ac:dyDescent="0.3">
      <c r="A1282">
        <v>11281</v>
      </c>
      <c r="B1282" t="s">
        <v>1300</v>
      </c>
      <c r="C1282">
        <v>44</v>
      </c>
      <c r="D1282" t="s">
        <v>1521</v>
      </c>
      <c r="E1282" t="s">
        <v>1529</v>
      </c>
      <c r="F1282" t="str" cm="1">
        <f t="array" ref="F1282">_xlfn.IFS(
E1282="Delhi","Delhi",
E1282="Ahmedabad","Gujarat",
OR(E1282="Mumbai",E1282="Pune"),"Maharashtra",
E1282="Chennai","Tamil Nadu",
E1282="Hyderabad","Telangana",
E1282="Kolkata","West Bengal",
E1282="Bengaluru","Karnataka"
)</f>
        <v>Gujarat</v>
      </c>
      <c r="G1282" t="s">
        <v>1533</v>
      </c>
      <c r="H1282" t="s">
        <v>1546</v>
      </c>
      <c r="I1282" t="s">
        <v>1550</v>
      </c>
      <c r="J1282" t="s">
        <v>1554</v>
      </c>
      <c r="K1282">
        <v>135847</v>
      </c>
      <c r="L1282">
        <v>3</v>
      </c>
      <c r="M1282">
        <v>24</v>
      </c>
      <c r="N1282">
        <v>26</v>
      </c>
      <c r="O1282" s="2">
        <v>44747</v>
      </c>
      <c r="P1282">
        <v>2</v>
      </c>
      <c r="Q1282">
        <v>1</v>
      </c>
      <c r="R1282" t="s">
        <v>1557</v>
      </c>
      <c r="S1282" t="s">
        <v>1558</v>
      </c>
      <c r="T1282">
        <v>6</v>
      </c>
      <c r="U1282">
        <v>4</v>
      </c>
    </row>
    <row r="1283" spans="1:21" x14ac:dyDescent="0.3">
      <c r="A1283">
        <v>11282</v>
      </c>
      <c r="B1283" t="s">
        <v>1301</v>
      </c>
      <c r="C1283">
        <v>45</v>
      </c>
      <c r="D1283" t="s">
        <v>1521</v>
      </c>
      <c r="E1283" t="s">
        <v>1526</v>
      </c>
      <c r="F1283" t="str" cm="1">
        <f t="array" ref="F1283">_xlfn.IFS(
E1283="Delhi","Delhi",
E1283="Ahmedabad","Gujarat",
OR(E1283="Mumbai",E1283="Pune"),"Maharashtra",
E1283="Chennai","Tamil Nadu",
E1283="Hyderabad","Telangana",
E1283="Kolkata","West Bengal",
E1283="Bengaluru","Karnataka"
)</f>
        <v>Maharashtra</v>
      </c>
      <c r="G1283" t="s">
        <v>1530</v>
      </c>
      <c r="H1283" t="s">
        <v>1547</v>
      </c>
      <c r="I1283" t="s">
        <v>1553</v>
      </c>
      <c r="J1283" t="s">
        <v>1556</v>
      </c>
      <c r="K1283">
        <v>151008</v>
      </c>
      <c r="L1283">
        <v>2</v>
      </c>
      <c r="M1283">
        <v>17</v>
      </c>
      <c r="N1283">
        <v>20</v>
      </c>
      <c r="O1283" s="2">
        <v>44850</v>
      </c>
      <c r="P1283">
        <v>2</v>
      </c>
      <c r="Q1283">
        <v>5</v>
      </c>
      <c r="R1283" t="s">
        <v>1558</v>
      </c>
      <c r="S1283" t="s">
        <v>1557</v>
      </c>
      <c r="T1283">
        <v>0</v>
      </c>
      <c r="U1283">
        <v>2</v>
      </c>
    </row>
    <row r="1284" spans="1:21" x14ac:dyDescent="0.3">
      <c r="A1284">
        <v>11283</v>
      </c>
      <c r="B1284" t="s">
        <v>1302</v>
      </c>
      <c r="C1284">
        <v>25</v>
      </c>
      <c r="D1284" t="s">
        <v>1521</v>
      </c>
      <c r="E1284" t="s">
        <v>1528</v>
      </c>
      <c r="F1284" t="str" cm="1">
        <f t="array" ref="F1284">_xlfn.IFS(
E1284="Delhi","Delhi",
E1284="Ahmedabad","Gujarat",
OR(E1284="Mumbai",E1284="Pune"),"Maharashtra",
E1284="Chennai","Tamil Nadu",
E1284="Hyderabad","Telangana",
E1284="Kolkata","West Bengal",
E1284="Bengaluru","Karnataka"
)</f>
        <v>Delhi</v>
      </c>
      <c r="G1284" t="s">
        <v>1534</v>
      </c>
      <c r="H1284" t="s">
        <v>1544</v>
      </c>
      <c r="I1284" t="s">
        <v>1552</v>
      </c>
      <c r="J1284" t="s">
        <v>1556</v>
      </c>
      <c r="K1284">
        <v>156925</v>
      </c>
      <c r="L1284">
        <v>3</v>
      </c>
      <c r="M1284">
        <v>5</v>
      </c>
      <c r="N1284">
        <v>7</v>
      </c>
      <c r="O1284" s="2">
        <v>42392</v>
      </c>
      <c r="P1284">
        <v>4</v>
      </c>
      <c r="Q1284">
        <v>2</v>
      </c>
      <c r="R1284" t="s">
        <v>1558</v>
      </c>
      <c r="S1284" t="s">
        <v>1558</v>
      </c>
      <c r="T1284">
        <v>3</v>
      </c>
      <c r="U1284">
        <v>2</v>
      </c>
    </row>
    <row r="1285" spans="1:21" x14ac:dyDescent="0.3">
      <c r="A1285">
        <v>11284</v>
      </c>
      <c r="B1285" t="s">
        <v>1303</v>
      </c>
      <c r="C1285">
        <v>40</v>
      </c>
      <c r="D1285" t="s">
        <v>1520</v>
      </c>
      <c r="E1285" t="s">
        <v>1525</v>
      </c>
      <c r="F1285" t="str" cm="1">
        <f t="array" ref="F1285">_xlfn.IFS(
E1285="Delhi","Delhi",
E1285="Ahmedabad","Gujarat",
OR(E1285="Mumbai",E1285="Pune"),"Maharashtra",
E1285="Chennai","Tamil Nadu",
E1285="Hyderabad","Telangana",
E1285="Kolkata","West Bengal",
E1285="Bengaluru","Karnataka"
)</f>
        <v>West Bengal</v>
      </c>
      <c r="G1285" t="s">
        <v>1532</v>
      </c>
      <c r="H1285" t="s">
        <v>1548</v>
      </c>
      <c r="I1285" t="s">
        <v>1551</v>
      </c>
      <c r="J1285" t="s">
        <v>1554</v>
      </c>
      <c r="K1285">
        <v>142622</v>
      </c>
      <c r="L1285">
        <v>3</v>
      </c>
      <c r="M1285">
        <v>13</v>
      </c>
      <c r="N1285">
        <v>19</v>
      </c>
      <c r="O1285" s="2">
        <v>42962</v>
      </c>
      <c r="P1285">
        <v>1</v>
      </c>
      <c r="Q1285">
        <v>2</v>
      </c>
      <c r="R1285" t="s">
        <v>1557</v>
      </c>
      <c r="S1285" t="s">
        <v>1558</v>
      </c>
      <c r="T1285">
        <v>2</v>
      </c>
      <c r="U1285">
        <v>2</v>
      </c>
    </row>
    <row r="1286" spans="1:21" x14ac:dyDescent="0.3">
      <c r="A1286">
        <v>11285</v>
      </c>
      <c r="B1286" t="s">
        <v>1304</v>
      </c>
      <c r="C1286">
        <v>51</v>
      </c>
      <c r="D1286" t="s">
        <v>1521</v>
      </c>
      <c r="E1286" t="s">
        <v>1529</v>
      </c>
      <c r="F1286" t="str" cm="1">
        <f t="array" ref="F1286">_xlfn.IFS(
E1286="Delhi","Delhi",
E1286="Ahmedabad","Gujarat",
OR(E1286="Mumbai",E1286="Pune"),"Maharashtra",
E1286="Chennai","Tamil Nadu",
E1286="Hyderabad","Telangana",
E1286="Kolkata","West Bengal",
E1286="Bengaluru","Karnataka"
)</f>
        <v>Gujarat</v>
      </c>
      <c r="G1286" t="s">
        <v>1532</v>
      </c>
      <c r="H1286" t="s">
        <v>1537</v>
      </c>
      <c r="I1286" t="s">
        <v>1550</v>
      </c>
      <c r="J1286" t="s">
        <v>1556</v>
      </c>
      <c r="K1286">
        <v>61271</v>
      </c>
      <c r="L1286">
        <v>0</v>
      </c>
      <c r="M1286">
        <v>11</v>
      </c>
      <c r="N1286">
        <v>13</v>
      </c>
      <c r="O1286" s="2">
        <v>42693</v>
      </c>
      <c r="P1286">
        <v>3</v>
      </c>
      <c r="Q1286">
        <v>5</v>
      </c>
      <c r="R1286" t="s">
        <v>1558</v>
      </c>
      <c r="S1286" t="s">
        <v>1558</v>
      </c>
      <c r="T1286">
        <v>4</v>
      </c>
      <c r="U1286">
        <v>4</v>
      </c>
    </row>
    <row r="1287" spans="1:21" x14ac:dyDescent="0.3">
      <c r="A1287">
        <v>11286</v>
      </c>
      <c r="B1287" t="s">
        <v>1305</v>
      </c>
      <c r="C1287">
        <v>35</v>
      </c>
      <c r="D1287" t="s">
        <v>1520</v>
      </c>
      <c r="E1287" t="s">
        <v>1522</v>
      </c>
      <c r="F1287" t="str" cm="1">
        <f t="array" ref="F1287">_xlfn.IFS(
E1287="Delhi","Delhi",
E1287="Ahmedabad","Gujarat",
OR(E1287="Mumbai",E1287="Pune"),"Maharashtra",
E1287="Chennai","Tamil Nadu",
E1287="Hyderabad","Telangana",
E1287="Kolkata","West Bengal",
E1287="Bengaluru","Karnataka"
)</f>
        <v>Maharashtra</v>
      </c>
      <c r="G1287" t="s">
        <v>1532</v>
      </c>
      <c r="H1287" t="s">
        <v>1548</v>
      </c>
      <c r="I1287" t="s">
        <v>1551</v>
      </c>
      <c r="J1287" t="s">
        <v>1556</v>
      </c>
      <c r="K1287">
        <v>40082</v>
      </c>
      <c r="L1287">
        <v>1</v>
      </c>
      <c r="M1287">
        <v>10</v>
      </c>
      <c r="N1287">
        <v>15</v>
      </c>
      <c r="O1287" s="2">
        <v>42836</v>
      </c>
      <c r="P1287">
        <v>4</v>
      </c>
      <c r="Q1287">
        <v>1</v>
      </c>
      <c r="R1287" t="s">
        <v>1557</v>
      </c>
      <c r="S1287" t="s">
        <v>1558</v>
      </c>
      <c r="T1287">
        <v>2</v>
      </c>
      <c r="U1287">
        <v>4</v>
      </c>
    </row>
    <row r="1288" spans="1:21" x14ac:dyDescent="0.3">
      <c r="A1288">
        <v>11287</v>
      </c>
      <c r="B1288" t="s">
        <v>1306</v>
      </c>
      <c r="C1288">
        <v>21</v>
      </c>
      <c r="D1288" t="s">
        <v>1521</v>
      </c>
      <c r="E1288" t="s">
        <v>1529</v>
      </c>
      <c r="F1288" t="str" cm="1">
        <f t="array" ref="F1288">_xlfn.IFS(
E1288="Delhi","Delhi",
E1288="Ahmedabad","Gujarat",
OR(E1288="Mumbai",E1288="Pune"),"Maharashtra",
E1288="Chennai","Tamil Nadu",
E1288="Hyderabad","Telangana",
E1288="Kolkata","West Bengal",
E1288="Bengaluru","Karnataka"
)</f>
        <v>Gujarat</v>
      </c>
      <c r="G1288" t="s">
        <v>1534</v>
      </c>
      <c r="H1288" t="s">
        <v>1544</v>
      </c>
      <c r="I1288" t="s">
        <v>1553</v>
      </c>
      <c r="J1288" t="s">
        <v>1555</v>
      </c>
      <c r="K1288">
        <v>75292</v>
      </c>
      <c r="L1288">
        <v>2</v>
      </c>
      <c r="M1288">
        <v>2</v>
      </c>
      <c r="N1288">
        <v>3</v>
      </c>
      <c r="O1288" s="2">
        <v>44597</v>
      </c>
      <c r="P1288">
        <v>3</v>
      </c>
      <c r="Q1288">
        <v>3</v>
      </c>
      <c r="R1288" t="s">
        <v>1557</v>
      </c>
      <c r="S1288" t="s">
        <v>1558</v>
      </c>
      <c r="T1288">
        <v>1</v>
      </c>
      <c r="U1288">
        <v>4</v>
      </c>
    </row>
    <row r="1289" spans="1:21" x14ac:dyDescent="0.3">
      <c r="A1289">
        <v>11288</v>
      </c>
      <c r="B1289" t="s">
        <v>1307</v>
      </c>
      <c r="C1289">
        <v>22</v>
      </c>
      <c r="D1289" t="s">
        <v>1520</v>
      </c>
      <c r="E1289" t="s">
        <v>1528</v>
      </c>
      <c r="F1289" t="str" cm="1">
        <f t="array" ref="F1289">_xlfn.IFS(
E1289="Delhi","Delhi",
E1289="Ahmedabad","Gujarat",
OR(E1289="Mumbai",E1289="Pune"),"Maharashtra",
E1289="Chennai","Tamil Nadu",
E1289="Hyderabad","Telangana",
E1289="Kolkata","West Bengal",
E1289="Bengaluru","Karnataka"
)</f>
        <v>Delhi</v>
      </c>
      <c r="G1289" t="s">
        <v>1530</v>
      </c>
      <c r="H1289" t="s">
        <v>1543</v>
      </c>
      <c r="I1289" t="s">
        <v>1553</v>
      </c>
      <c r="J1289" t="s">
        <v>1555</v>
      </c>
      <c r="K1289">
        <v>163141</v>
      </c>
      <c r="L1289">
        <v>1</v>
      </c>
      <c r="M1289">
        <v>2</v>
      </c>
      <c r="N1289">
        <v>4</v>
      </c>
      <c r="O1289" s="2">
        <v>42391</v>
      </c>
      <c r="P1289">
        <v>2</v>
      </c>
      <c r="Q1289">
        <v>1</v>
      </c>
      <c r="R1289" t="s">
        <v>1558</v>
      </c>
      <c r="S1289" t="s">
        <v>1558</v>
      </c>
      <c r="T1289">
        <v>5</v>
      </c>
      <c r="U1289">
        <v>2</v>
      </c>
    </row>
    <row r="1290" spans="1:21" x14ac:dyDescent="0.3">
      <c r="A1290">
        <v>11289</v>
      </c>
      <c r="B1290" t="s">
        <v>1308</v>
      </c>
      <c r="C1290">
        <v>30</v>
      </c>
      <c r="D1290" t="s">
        <v>1521</v>
      </c>
      <c r="E1290" t="s">
        <v>1529</v>
      </c>
      <c r="F1290" t="str" cm="1">
        <f t="array" ref="F1290">_xlfn.IFS(
E1290="Delhi","Delhi",
E1290="Ahmedabad","Gujarat",
OR(E1290="Mumbai",E1290="Pune"),"Maharashtra",
E1290="Chennai","Tamil Nadu",
E1290="Hyderabad","Telangana",
E1290="Kolkata","West Bengal",
E1290="Bengaluru","Karnataka"
)</f>
        <v>Gujarat</v>
      </c>
      <c r="G1290" t="s">
        <v>1531</v>
      </c>
      <c r="H1290" t="s">
        <v>1541</v>
      </c>
      <c r="I1290" t="s">
        <v>1553</v>
      </c>
      <c r="J1290" t="s">
        <v>1555</v>
      </c>
      <c r="K1290">
        <v>52076</v>
      </c>
      <c r="L1290">
        <v>0</v>
      </c>
      <c r="M1290">
        <v>1</v>
      </c>
      <c r="N1290">
        <v>2</v>
      </c>
      <c r="O1290" s="2">
        <v>44716</v>
      </c>
      <c r="P1290">
        <v>4</v>
      </c>
      <c r="Q1290">
        <v>1</v>
      </c>
      <c r="R1290" t="s">
        <v>1558</v>
      </c>
      <c r="S1290" t="s">
        <v>1558</v>
      </c>
      <c r="T1290">
        <v>3</v>
      </c>
      <c r="U1290">
        <v>2</v>
      </c>
    </row>
    <row r="1291" spans="1:21" x14ac:dyDescent="0.3">
      <c r="A1291">
        <v>11290</v>
      </c>
      <c r="B1291" t="s">
        <v>1309</v>
      </c>
      <c r="C1291">
        <v>31</v>
      </c>
      <c r="D1291" t="s">
        <v>1521</v>
      </c>
      <c r="E1291" t="s">
        <v>1523</v>
      </c>
      <c r="F1291" t="str" cm="1">
        <f t="array" ref="F1291">_xlfn.IFS(
E1291="Delhi","Delhi",
E1291="Ahmedabad","Gujarat",
OR(E1291="Mumbai",E1291="Pune"),"Maharashtra",
E1291="Chennai","Tamil Nadu",
E1291="Hyderabad","Telangana",
E1291="Kolkata","West Bengal",
E1291="Bengaluru","Karnataka"
)</f>
        <v>Tamil Nadu</v>
      </c>
      <c r="G1291" t="s">
        <v>1530</v>
      </c>
      <c r="H1291" t="s">
        <v>1547</v>
      </c>
      <c r="I1291" t="s">
        <v>1551</v>
      </c>
      <c r="J1291" t="s">
        <v>1554</v>
      </c>
      <c r="K1291">
        <v>54889</v>
      </c>
      <c r="L1291">
        <v>3</v>
      </c>
      <c r="M1291">
        <v>4</v>
      </c>
      <c r="N1291">
        <v>8</v>
      </c>
      <c r="O1291" s="2">
        <v>44219</v>
      </c>
      <c r="P1291">
        <v>1</v>
      </c>
      <c r="Q1291">
        <v>2</v>
      </c>
      <c r="R1291" t="s">
        <v>1558</v>
      </c>
      <c r="S1291" t="s">
        <v>1558</v>
      </c>
      <c r="T1291">
        <v>4</v>
      </c>
      <c r="U1291">
        <v>2</v>
      </c>
    </row>
    <row r="1292" spans="1:21" x14ac:dyDescent="0.3">
      <c r="A1292">
        <v>11291</v>
      </c>
      <c r="B1292" t="s">
        <v>1310</v>
      </c>
      <c r="C1292">
        <v>32</v>
      </c>
      <c r="D1292" t="s">
        <v>1521</v>
      </c>
      <c r="E1292" t="s">
        <v>1524</v>
      </c>
      <c r="F1292" t="str" cm="1">
        <f t="array" ref="F1292">_xlfn.IFS(
E1292="Delhi","Delhi",
E1292="Ahmedabad","Gujarat",
OR(E1292="Mumbai",E1292="Pune"),"Maharashtra",
E1292="Chennai","Tamil Nadu",
E1292="Hyderabad","Telangana",
E1292="Kolkata","West Bengal",
E1292="Bengaluru","Karnataka"
)</f>
        <v>Telangana</v>
      </c>
      <c r="G1292" t="s">
        <v>1531</v>
      </c>
      <c r="H1292" t="s">
        <v>1542</v>
      </c>
      <c r="I1292" t="s">
        <v>1551</v>
      </c>
      <c r="J1292" t="s">
        <v>1555</v>
      </c>
      <c r="K1292">
        <v>174065</v>
      </c>
      <c r="L1292">
        <v>3</v>
      </c>
      <c r="M1292">
        <v>12</v>
      </c>
      <c r="N1292">
        <v>14</v>
      </c>
      <c r="O1292" s="2">
        <v>41022</v>
      </c>
      <c r="P1292">
        <v>3</v>
      </c>
      <c r="Q1292">
        <v>4</v>
      </c>
      <c r="R1292" t="s">
        <v>1557</v>
      </c>
      <c r="S1292" t="s">
        <v>1558</v>
      </c>
      <c r="T1292">
        <v>6</v>
      </c>
      <c r="U1292">
        <v>1</v>
      </c>
    </row>
    <row r="1293" spans="1:21" x14ac:dyDescent="0.3">
      <c r="A1293">
        <v>11292</v>
      </c>
      <c r="B1293" t="s">
        <v>1311</v>
      </c>
      <c r="C1293">
        <v>55</v>
      </c>
      <c r="D1293" t="s">
        <v>1520</v>
      </c>
      <c r="E1293" t="s">
        <v>1526</v>
      </c>
      <c r="F1293" t="str" cm="1">
        <f t="array" ref="F1293">_xlfn.IFS(
E1293="Delhi","Delhi",
E1293="Ahmedabad","Gujarat",
OR(E1293="Mumbai",E1293="Pune"),"Maharashtra",
E1293="Chennai","Tamil Nadu",
E1293="Hyderabad","Telangana",
E1293="Kolkata","West Bengal",
E1293="Bengaluru","Karnataka"
)</f>
        <v>Maharashtra</v>
      </c>
      <c r="G1293" t="s">
        <v>1530</v>
      </c>
      <c r="H1293" t="s">
        <v>1547</v>
      </c>
      <c r="I1293" t="s">
        <v>1553</v>
      </c>
      <c r="J1293" t="s">
        <v>1554</v>
      </c>
      <c r="K1293">
        <v>43730</v>
      </c>
      <c r="L1293">
        <v>3</v>
      </c>
      <c r="M1293">
        <v>14</v>
      </c>
      <c r="N1293">
        <v>21</v>
      </c>
      <c r="O1293" s="2">
        <v>41067</v>
      </c>
      <c r="P1293">
        <v>1</v>
      </c>
      <c r="Q1293">
        <v>3</v>
      </c>
      <c r="R1293" t="s">
        <v>1558</v>
      </c>
      <c r="S1293" t="s">
        <v>1558</v>
      </c>
      <c r="T1293">
        <v>5</v>
      </c>
      <c r="U1293">
        <v>1</v>
      </c>
    </row>
    <row r="1294" spans="1:21" x14ac:dyDescent="0.3">
      <c r="A1294">
        <v>11293</v>
      </c>
      <c r="B1294" t="s">
        <v>1312</v>
      </c>
      <c r="C1294">
        <v>58</v>
      </c>
      <c r="D1294" t="s">
        <v>1520</v>
      </c>
      <c r="E1294" t="s">
        <v>1525</v>
      </c>
      <c r="F1294" t="str" cm="1">
        <f t="array" ref="F1294">_xlfn.IFS(
E1294="Delhi","Delhi",
E1294="Ahmedabad","Gujarat",
OR(E1294="Mumbai",E1294="Pune"),"Maharashtra",
E1294="Chennai","Tamil Nadu",
E1294="Hyderabad","Telangana",
E1294="Kolkata","West Bengal",
E1294="Bengaluru","Karnataka"
)</f>
        <v>West Bengal</v>
      </c>
      <c r="G1294" t="s">
        <v>1530</v>
      </c>
      <c r="H1294" t="s">
        <v>1547</v>
      </c>
      <c r="I1294" t="s">
        <v>1551</v>
      </c>
      <c r="J1294" t="s">
        <v>1554</v>
      </c>
      <c r="K1294">
        <v>79703</v>
      </c>
      <c r="L1294">
        <v>3</v>
      </c>
      <c r="M1294">
        <v>5</v>
      </c>
      <c r="N1294">
        <v>11</v>
      </c>
      <c r="O1294" s="2">
        <v>44667</v>
      </c>
      <c r="P1294">
        <v>2</v>
      </c>
      <c r="Q1294">
        <v>5</v>
      </c>
      <c r="R1294" t="s">
        <v>1557</v>
      </c>
      <c r="S1294" t="s">
        <v>1558</v>
      </c>
      <c r="T1294">
        <v>2</v>
      </c>
      <c r="U1294">
        <v>4</v>
      </c>
    </row>
    <row r="1295" spans="1:21" x14ac:dyDescent="0.3">
      <c r="A1295">
        <v>11294</v>
      </c>
      <c r="B1295" t="s">
        <v>1313</v>
      </c>
      <c r="C1295">
        <v>56</v>
      </c>
      <c r="D1295" t="s">
        <v>1520</v>
      </c>
      <c r="E1295" t="s">
        <v>1522</v>
      </c>
      <c r="F1295" t="str" cm="1">
        <f t="array" ref="F1295">_xlfn.IFS(
E1295="Delhi","Delhi",
E1295="Ahmedabad","Gujarat",
OR(E1295="Mumbai",E1295="Pune"),"Maharashtra",
E1295="Chennai","Tamil Nadu",
E1295="Hyderabad","Telangana",
E1295="Kolkata","West Bengal",
E1295="Bengaluru","Karnataka"
)</f>
        <v>Maharashtra</v>
      </c>
      <c r="G1295" t="s">
        <v>1534</v>
      </c>
      <c r="H1295" t="s">
        <v>1540</v>
      </c>
      <c r="I1295" t="s">
        <v>1551</v>
      </c>
      <c r="J1295" t="s">
        <v>1556</v>
      </c>
      <c r="K1295">
        <v>166539</v>
      </c>
      <c r="L1295">
        <v>4</v>
      </c>
      <c r="M1295">
        <v>7</v>
      </c>
      <c r="N1295">
        <v>7</v>
      </c>
      <c r="O1295" s="2">
        <v>44166</v>
      </c>
      <c r="P1295">
        <v>3</v>
      </c>
      <c r="Q1295">
        <v>1</v>
      </c>
      <c r="R1295" t="s">
        <v>1558</v>
      </c>
      <c r="S1295" t="s">
        <v>1558</v>
      </c>
      <c r="T1295">
        <v>5</v>
      </c>
      <c r="U1295">
        <v>2</v>
      </c>
    </row>
    <row r="1296" spans="1:21" x14ac:dyDescent="0.3">
      <c r="A1296">
        <v>11295</v>
      </c>
      <c r="B1296" t="s">
        <v>1314</v>
      </c>
      <c r="C1296">
        <v>29</v>
      </c>
      <c r="D1296" t="s">
        <v>1521</v>
      </c>
      <c r="E1296" t="s">
        <v>1526</v>
      </c>
      <c r="F1296" t="str" cm="1">
        <f t="array" ref="F1296">_xlfn.IFS(
E1296="Delhi","Delhi",
E1296="Ahmedabad","Gujarat",
OR(E1296="Mumbai",E1296="Pune"),"Maharashtra",
E1296="Chennai","Tamil Nadu",
E1296="Hyderabad","Telangana",
E1296="Kolkata","West Bengal",
E1296="Bengaluru","Karnataka"
)</f>
        <v>Maharashtra</v>
      </c>
      <c r="G1296" t="s">
        <v>1532</v>
      </c>
      <c r="H1296" t="s">
        <v>1549</v>
      </c>
      <c r="I1296" t="s">
        <v>1553</v>
      </c>
      <c r="J1296" t="s">
        <v>1554</v>
      </c>
      <c r="K1296">
        <v>66419</v>
      </c>
      <c r="L1296">
        <v>2</v>
      </c>
      <c r="M1296">
        <v>7</v>
      </c>
      <c r="N1296">
        <v>9</v>
      </c>
      <c r="O1296" s="2">
        <v>45340</v>
      </c>
      <c r="P1296">
        <v>1</v>
      </c>
      <c r="Q1296">
        <v>3</v>
      </c>
      <c r="R1296" t="s">
        <v>1558</v>
      </c>
      <c r="S1296" t="s">
        <v>1558</v>
      </c>
      <c r="T1296">
        <v>6</v>
      </c>
      <c r="U1296">
        <v>4</v>
      </c>
    </row>
    <row r="1297" spans="1:21" x14ac:dyDescent="0.3">
      <c r="A1297">
        <v>11296</v>
      </c>
      <c r="B1297" t="s">
        <v>1315</v>
      </c>
      <c r="C1297">
        <v>48</v>
      </c>
      <c r="D1297" t="s">
        <v>1521</v>
      </c>
      <c r="E1297" t="s">
        <v>1524</v>
      </c>
      <c r="F1297" t="str" cm="1">
        <f t="array" ref="F1297">_xlfn.IFS(
E1297="Delhi","Delhi",
E1297="Ahmedabad","Gujarat",
OR(E1297="Mumbai",E1297="Pune"),"Maharashtra",
E1297="Chennai","Tamil Nadu",
E1297="Hyderabad","Telangana",
E1297="Kolkata","West Bengal",
E1297="Bengaluru","Karnataka"
)</f>
        <v>Telangana</v>
      </c>
      <c r="G1297" t="s">
        <v>1530</v>
      </c>
      <c r="H1297" t="s">
        <v>1535</v>
      </c>
      <c r="I1297" t="s">
        <v>1552</v>
      </c>
      <c r="J1297" t="s">
        <v>1554</v>
      </c>
      <c r="K1297">
        <v>143636</v>
      </c>
      <c r="L1297">
        <v>4</v>
      </c>
      <c r="M1297">
        <v>12</v>
      </c>
      <c r="N1297">
        <v>17</v>
      </c>
      <c r="O1297" s="2">
        <v>42315</v>
      </c>
      <c r="P1297">
        <v>4</v>
      </c>
      <c r="Q1297">
        <v>3</v>
      </c>
      <c r="R1297" t="s">
        <v>1558</v>
      </c>
      <c r="S1297" t="s">
        <v>1558</v>
      </c>
      <c r="T1297">
        <v>4</v>
      </c>
      <c r="U1297">
        <v>3</v>
      </c>
    </row>
    <row r="1298" spans="1:21" x14ac:dyDescent="0.3">
      <c r="A1298">
        <v>11297</v>
      </c>
      <c r="B1298" t="s">
        <v>1316</v>
      </c>
      <c r="C1298">
        <v>21</v>
      </c>
      <c r="D1298" t="s">
        <v>1521</v>
      </c>
      <c r="E1298" t="s">
        <v>1522</v>
      </c>
      <c r="F1298" t="str" cm="1">
        <f t="array" ref="F1298">_xlfn.IFS(
E1298="Delhi","Delhi",
E1298="Ahmedabad","Gujarat",
OR(E1298="Mumbai",E1298="Pune"),"Maharashtra",
E1298="Chennai","Tamil Nadu",
E1298="Hyderabad","Telangana",
E1298="Kolkata","West Bengal",
E1298="Bengaluru","Karnataka"
)</f>
        <v>Maharashtra</v>
      </c>
      <c r="G1298" t="s">
        <v>1530</v>
      </c>
      <c r="H1298" t="s">
        <v>1547</v>
      </c>
      <c r="I1298" t="s">
        <v>1551</v>
      </c>
      <c r="J1298" t="s">
        <v>1554</v>
      </c>
      <c r="K1298">
        <v>103997</v>
      </c>
      <c r="L1298">
        <v>4</v>
      </c>
      <c r="M1298">
        <v>0</v>
      </c>
      <c r="N1298">
        <v>3</v>
      </c>
      <c r="O1298" s="2">
        <v>44965</v>
      </c>
      <c r="P1298">
        <v>1</v>
      </c>
      <c r="Q1298">
        <v>1</v>
      </c>
      <c r="R1298" t="s">
        <v>1558</v>
      </c>
      <c r="S1298" t="s">
        <v>1558</v>
      </c>
      <c r="T1298">
        <v>4</v>
      </c>
      <c r="U1298">
        <v>2</v>
      </c>
    </row>
    <row r="1299" spans="1:21" x14ac:dyDescent="0.3">
      <c r="A1299">
        <v>11298</v>
      </c>
      <c r="B1299" t="s">
        <v>1317</v>
      </c>
      <c r="C1299">
        <v>31</v>
      </c>
      <c r="D1299" t="s">
        <v>1520</v>
      </c>
      <c r="E1299" t="s">
        <v>1522</v>
      </c>
      <c r="F1299" t="str" cm="1">
        <f t="array" ref="F1299">_xlfn.IFS(
E1299="Delhi","Delhi",
E1299="Ahmedabad","Gujarat",
OR(E1299="Mumbai",E1299="Pune"),"Maharashtra",
E1299="Chennai","Tamil Nadu",
E1299="Hyderabad","Telangana",
E1299="Kolkata","West Bengal",
E1299="Bengaluru","Karnataka"
)</f>
        <v>Maharashtra</v>
      </c>
      <c r="G1299" t="s">
        <v>1532</v>
      </c>
      <c r="H1299" t="s">
        <v>1549</v>
      </c>
      <c r="I1299" t="s">
        <v>1551</v>
      </c>
      <c r="J1299" t="s">
        <v>1554</v>
      </c>
      <c r="K1299">
        <v>45382</v>
      </c>
      <c r="L1299">
        <v>1</v>
      </c>
      <c r="M1299">
        <v>5</v>
      </c>
      <c r="N1299">
        <v>9</v>
      </c>
      <c r="O1299" s="2">
        <v>42860</v>
      </c>
      <c r="P1299">
        <v>3</v>
      </c>
      <c r="Q1299">
        <v>2</v>
      </c>
      <c r="R1299" t="s">
        <v>1558</v>
      </c>
      <c r="S1299" t="s">
        <v>1558</v>
      </c>
      <c r="T1299">
        <v>1</v>
      </c>
      <c r="U1299">
        <v>2</v>
      </c>
    </row>
    <row r="1300" spans="1:21" x14ac:dyDescent="0.3">
      <c r="A1300">
        <v>11299</v>
      </c>
      <c r="B1300" t="s">
        <v>1318</v>
      </c>
      <c r="C1300">
        <v>31</v>
      </c>
      <c r="D1300" t="s">
        <v>1520</v>
      </c>
      <c r="E1300" t="s">
        <v>1523</v>
      </c>
      <c r="F1300" t="str" cm="1">
        <f t="array" ref="F1300">_xlfn.IFS(
E1300="Delhi","Delhi",
E1300="Ahmedabad","Gujarat",
OR(E1300="Mumbai",E1300="Pune"),"Maharashtra",
E1300="Chennai","Tamil Nadu",
E1300="Hyderabad","Telangana",
E1300="Kolkata","West Bengal",
E1300="Bengaluru","Karnataka"
)</f>
        <v>Tamil Nadu</v>
      </c>
      <c r="G1300" t="s">
        <v>1531</v>
      </c>
      <c r="H1300" t="s">
        <v>1542</v>
      </c>
      <c r="I1300" t="s">
        <v>1552</v>
      </c>
      <c r="J1300" t="s">
        <v>1554</v>
      </c>
      <c r="K1300">
        <v>118721</v>
      </c>
      <c r="L1300">
        <v>0</v>
      </c>
      <c r="M1300">
        <v>1</v>
      </c>
      <c r="N1300">
        <v>1</v>
      </c>
      <c r="O1300" s="2">
        <v>42170</v>
      </c>
      <c r="P1300">
        <v>2</v>
      </c>
      <c r="Q1300">
        <v>3</v>
      </c>
      <c r="R1300" t="s">
        <v>1558</v>
      </c>
      <c r="S1300" t="s">
        <v>1558</v>
      </c>
      <c r="T1300">
        <v>2</v>
      </c>
      <c r="U1300">
        <v>3</v>
      </c>
    </row>
    <row r="1301" spans="1:21" x14ac:dyDescent="0.3">
      <c r="A1301">
        <v>11300</v>
      </c>
      <c r="B1301" t="s">
        <v>1319</v>
      </c>
      <c r="C1301">
        <v>46</v>
      </c>
      <c r="D1301" t="s">
        <v>1521</v>
      </c>
      <c r="E1301" t="s">
        <v>1527</v>
      </c>
      <c r="F1301" t="str" cm="1">
        <f t="array" ref="F1301">_xlfn.IFS(
E1301="Delhi","Delhi",
E1301="Ahmedabad","Gujarat",
OR(E1301="Mumbai",E1301="Pune"),"Maharashtra",
E1301="Chennai","Tamil Nadu",
E1301="Hyderabad","Telangana",
E1301="Kolkata","West Bengal",
E1301="Bengaluru","Karnataka"
)</f>
        <v>Karnataka</v>
      </c>
      <c r="G1301" t="s">
        <v>1530</v>
      </c>
      <c r="H1301" t="s">
        <v>1535</v>
      </c>
      <c r="I1301" t="s">
        <v>1553</v>
      </c>
      <c r="J1301" t="s">
        <v>1554</v>
      </c>
      <c r="K1301">
        <v>79565</v>
      </c>
      <c r="L1301">
        <v>4</v>
      </c>
      <c r="M1301">
        <v>19</v>
      </c>
      <c r="N1301">
        <v>22</v>
      </c>
      <c r="O1301" s="2">
        <v>42920</v>
      </c>
      <c r="P1301">
        <v>4</v>
      </c>
      <c r="Q1301">
        <v>2</v>
      </c>
      <c r="R1301" t="s">
        <v>1557</v>
      </c>
      <c r="S1301" t="s">
        <v>1557</v>
      </c>
      <c r="T1301">
        <v>0</v>
      </c>
      <c r="U1301">
        <v>1</v>
      </c>
    </row>
    <row r="1302" spans="1:21" x14ac:dyDescent="0.3">
      <c r="A1302">
        <v>11301</v>
      </c>
      <c r="B1302" t="s">
        <v>1320</v>
      </c>
      <c r="C1302">
        <v>55</v>
      </c>
      <c r="D1302" t="s">
        <v>1520</v>
      </c>
      <c r="E1302" t="s">
        <v>1522</v>
      </c>
      <c r="F1302" t="str" cm="1">
        <f t="array" ref="F1302">_xlfn.IFS(
E1302="Delhi","Delhi",
E1302="Ahmedabad","Gujarat",
OR(E1302="Mumbai",E1302="Pune"),"Maharashtra",
E1302="Chennai","Tamil Nadu",
E1302="Hyderabad","Telangana",
E1302="Kolkata","West Bengal",
E1302="Bengaluru","Karnataka"
)</f>
        <v>Maharashtra</v>
      </c>
      <c r="G1302" t="s">
        <v>1533</v>
      </c>
      <c r="H1302" t="s">
        <v>1538</v>
      </c>
      <c r="I1302" t="s">
        <v>1553</v>
      </c>
      <c r="J1302" t="s">
        <v>1556</v>
      </c>
      <c r="K1302">
        <v>57099</v>
      </c>
      <c r="L1302">
        <v>4</v>
      </c>
      <c r="M1302">
        <v>4</v>
      </c>
      <c r="N1302">
        <v>8</v>
      </c>
      <c r="O1302" s="2">
        <v>43122</v>
      </c>
      <c r="P1302">
        <v>4</v>
      </c>
      <c r="Q1302">
        <v>3</v>
      </c>
      <c r="R1302" t="s">
        <v>1557</v>
      </c>
      <c r="S1302" t="s">
        <v>1558</v>
      </c>
      <c r="T1302">
        <v>6</v>
      </c>
      <c r="U1302">
        <v>2</v>
      </c>
    </row>
    <row r="1303" spans="1:21" x14ac:dyDescent="0.3">
      <c r="A1303">
        <v>11302</v>
      </c>
      <c r="B1303" t="s">
        <v>1321</v>
      </c>
      <c r="C1303">
        <v>30</v>
      </c>
      <c r="D1303" t="s">
        <v>1520</v>
      </c>
      <c r="E1303" t="s">
        <v>1523</v>
      </c>
      <c r="F1303" t="str" cm="1">
        <f t="array" ref="F1303">_xlfn.IFS(
E1303="Delhi","Delhi",
E1303="Ahmedabad","Gujarat",
OR(E1303="Mumbai",E1303="Pune"),"Maharashtra",
E1303="Chennai","Tamil Nadu",
E1303="Hyderabad","Telangana",
E1303="Kolkata","West Bengal",
E1303="Bengaluru","Karnataka"
)</f>
        <v>Tamil Nadu</v>
      </c>
      <c r="G1303" t="s">
        <v>1530</v>
      </c>
      <c r="H1303" t="s">
        <v>1535</v>
      </c>
      <c r="I1303" t="s">
        <v>1552</v>
      </c>
      <c r="J1303" t="s">
        <v>1554</v>
      </c>
      <c r="K1303">
        <v>155131</v>
      </c>
      <c r="L1303">
        <v>0</v>
      </c>
      <c r="M1303">
        <v>6</v>
      </c>
      <c r="N1303">
        <v>9</v>
      </c>
      <c r="O1303" s="2">
        <v>41525</v>
      </c>
      <c r="P1303">
        <v>1</v>
      </c>
      <c r="Q1303">
        <v>4</v>
      </c>
      <c r="R1303" t="s">
        <v>1558</v>
      </c>
      <c r="S1303" t="s">
        <v>1558</v>
      </c>
      <c r="T1303">
        <v>1</v>
      </c>
      <c r="U1303">
        <v>3</v>
      </c>
    </row>
    <row r="1304" spans="1:21" x14ac:dyDescent="0.3">
      <c r="A1304">
        <v>11303</v>
      </c>
      <c r="B1304" t="s">
        <v>1322</v>
      </c>
      <c r="C1304">
        <v>34</v>
      </c>
      <c r="D1304" t="s">
        <v>1521</v>
      </c>
      <c r="E1304" t="s">
        <v>1527</v>
      </c>
      <c r="F1304" t="str" cm="1">
        <f t="array" ref="F1304">_xlfn.IFS(
E1304="Delhi","Delhi",
E1304="Ahmedabad","Gujarat",
OR(E1304="Mumbai",E1304="Pune"),"Maharashtra",
E1304="Chennai","Tamil Nadu",
E1304="Hyderabad","Telangana",
E1304="Kolkata","West Bengal",
E1304="Bengaluru","Karnataka"
)</f>
        <v>Karnataka</v>
      </c>
      <c r="G1304" t="s">
        <v>1530</v>
      </c>
      <c r="H1304" t="s">
        <v>1543</v>
      </c>
      <c r="I1304" t="s">
        <v>1550</v>
      </c>
      <c r="J1304" t="s">
        <v>1556</v>
      </c>
      <c r="K1304">
        <v>114626</v>
      </c>
      <c r="L1304">
        <v>2</v>
      </c>
      <c r="M1304">
        <v>3</v>
      </c>
      <c r="N1304">
        <v>5</v>
      </c>
      <c r="O1304" s="2">
        <v>42390</v>
      </c>
      <c r="P1304">
        <v>2</v>
      </c>
      <c r="Q1304">
        <v>4</v>
      </c>
      <c r="R1304" t="s">
        <v>1558</v>
      </c>
      <c r="S1304" t="s">
        <v>1557</v>
      </c>
      <c r="T1304">
        <v>1</v>
      </c>
      <c r="U1304">
        <v>4</v>
      </c>
    </row>
    <row r="1305" spans="1:21" x14ac:dyDescent="0.3">
      <c r="A1305">
        <v>11304</v>
      </c>
      <c r="B1305" t="s">
        <v>1323</v>
      </c>
      <c r="C1305">
        <v>41</v>
      </c>
      <c r="D1305" t="s">
        <v>1520</v>
      </c>
      <c r="E1305" t="s">
        <v>1528</v>
      </c>
      <c r="F1305" t="str" cm="1">
        <f t="array" ref="F1305">_xlfn.IFS(
E1305="Delhi","Delhi",
E1305="Ahmedabad","Gujarat",
OR(E1305="Mumbai",E1305="Pune"),"Maharashtra",
E1305="Chennai","Tamil Nadu",
E1305="Hyderabad","Telangana",
E1305="Kolkata","West Bengal",
E1305="Bengaluru","Karnataka"
)</f>
        <v>Delhi</v>
      </c>
      <c r="G1305" t="s">
        <v>1533</v>
      </c>
      <c r="H1305" t="s">
        <v>1546</v>
      </c>
      <c r="I1305" t="s">
        <v>1550</v>
      </c>
      <c r="J1305" t="s">
        <v>1555</v>
      </c>
      <c r="K1305">
        <v>158351</v>
      </c>
      <c r="L1305">
        <v>3</v>
      </c>
      <c r="M1305">
        <v>20</v>
      </c>
      <c r="N1305">
        <v>23</v>
      </c>
      <c r="O1305" s="2">
        <v>42972</v>
      </c>
      <c r="P1305">
        <v>1</v>
      </c>
      <c r="Q1305">
        <v>4</v>
      </c>
      <c r="R1305" t="s">
        <v>1558</v>
      </c>
      <c r="S1305" t="s">
        <v>1558</v>
      </c>
      <c r="T1305">
        <v>6</v>
      </c>
      <c r="U1305">
        <v>2</v>
      </c>
    </row>
    <row r="1306" spans="1:21" x14ac:dyDescent="0.3">
      <c r="A1306">
        <v>11305</v>
      </c>
      <c r="B1306" t="s">
        <v>1324</v>
      </c>
      <c r="C1306">
        <v>57</v>
      </c>
      <c r="D1306" t="s">
        <v>1520</v>
      </c>
      <c r="E1306" t="s">
        <v>1526</v>
      </c>
      <c r="F1306" t="str" cm="1">
        <f t="array" ref="F1306">_xlfn.IFS(
E1306="Delhi","Delhi",
E1306="Ahmedabad","Gujarat",
OR(E1306="Mumbai",E1306="Pune"),"Maharashtra",
E1306="Chennai","Tamil Nadu",
E1306="Hyderabad","Telangana",
E1306="Kolkata","West Bengal",
E1306="Bengaluru","Karnataka"
)</f>
        <v>Maharashtra</v>
      </c>
      <c r="G1306" t="s">
        <v>1530</v>
      </c>
      <c r="H1306" t="s">
        <v>1535</v>
      </c>
      <c r="I1306" t="s">
        <v>1550</v>
      </c>
      <c r="J1306" t="s">
        <v>1556</v>
      </c>
      <c r="K1306">
        <v>164734</v>
      </c>
      <c r="L1306">
        <v>1</v>
      </c>
      <c r="M1306">
        <v>8</v>
      </c>
      <c r="N1306">
        <v>13</v>
      </c>
      <c r="O1306" s="2">
        <v>42034</v>
      </c>
      <c r="P1306">
        <v>3</v>
      </c>
      <c r="Q1306">
        <v>3</v>
      </c>
      <c r="R1306" t="s">
        <v>1557</v>
      </c>
      <c r="S1306" t="s">
        <v>1557</v>
      </c>
      <c r="T1306">
        <v>0</v>
      </c>
      <c r="U1306">
        <v>3</v>
      </c>
    </row>
    <row r="1307" spans="1:21" x14ac:dyDescent="0.3">
      <c r="A1307">
        <v>11306</v>
      </c>
      <c r="B1307" t="s">
        <v>1325</v>
      </c>
      <c r="C1307">
        <v>34</v>
      </c>
      <c r="D1307" t="s">
        <v>1520</v>
      </c>
      <c r="E1307" t="s">
        <v>1529</v>
      </c>
      <c r="F1307" t="str" cm="1">
        <f t="array" ref="F1307">_xlfn.IFS(
E1307="Delhi","Delhi",
E1307="Ahmedabad","Gujarat",
OR(E1307="Mumbai",E1307="Pune"),"Maharashtra",
E1307="Chennai","Tamil Nadu",
E1307="Hyderabad","Telangana",
E1307="Kolkata","West Bengal",
E1307="Bengaluru","Karnataka"
)</f>
        <v>Gujarat</v>
      </c>
      <c r="G1307" t="s">
        <v>1530</v>
      </c>
      <c r="H1307" t="s">
        <v>1547</v>
      </c>
      <c r="I1307" t="s">
        <v>1553</v>
      </c>
      <c r="J1307" t="s">
        <v>1555</v>
      </c>
      <c r="K1307">
        <v>51310</v>
      </c>
      <c r="L1307">
        <v>3</v>
      </c>
      <c r="M1307">
        <v>3</v>
      </c>
      <c r="N1307">
        <v>7</v>
      </c>
      <c r="O1307" s="2">
        <v>42856</v>
      </c>
      <c r="P1307">
        <v>2</v>
      </c>
      <c r="Q1307">
        <v>3</v>
      </c>
      <c r="R1307" t="s">
        <v>1558</v>
      </c>
      <c r="S1307" t="s">
        <v>1557</v>
      </c>
      <c r="T1307">
        <v>3</v>
      </c>
      <c r="U1307">
        <v>2</v>
      </c>
    </row>
    <row r="1308" spans="1:21" x14ac:dyDescent="0.3">
      <c r="A1308">
        <v>11307</v>
      </c>
      <c r="B1308" t="s">
        <v>1326</v>
      </c>
      <c r="C1308">
        <v>37</v>
      </c>
      <c r="D1308" t="s">
        <v>1520</v>
      </c>
      <c r="E1308" t="s">
        <v>1523</v>
      </c>
      <c r="F1308" t="str" cm="1">
        <f t="array" ref="F1308">_xlfn.IFS(
E1308="Delhi","Delhi",
E1308="Ahmedabad","Gujarat",
OR(E1308="Mumbai",E1308="Pune"),"Maharashtra",
E1308="Chennai","Tamil Nadu",
E1308="Hyderabad","Telangana",
E1308="Kolkata","West Bengal",
E1308="Bengaluru","Karnataka"
)</f>
        <v>Tamil Nadu</v>
      </c>
      <c r="G1308" t="s">
        <v>1533</v>
      </c>
      <c r="H1308" t="s">
        <v>1538</v>
      </c>
      <c r="I1308" t="s">
        <v>1550</v>
      </c>
      <c r="J1308" t="s">
        <v>1555</v>
      </c>
      <c r="K1308">
        <v>65193</v>
      </c>
      <c r="L1308">
        <v>1</v>
      </c>
      <c r="M1308">
        <v>2</v>
      </c>
      <c r="N1308">
        <v>10</v>
      </c>
      <c r="O1308" s="2">
        <v>45375</v>
      </c>
      <c r="P1308">
        <v>1</v>
      </c>
      <c r="Q1308">
        <v>3</v>
      </c>
      <c r="R1308" t="s">
        <v>1557</v>
      </c>
      <c r="S1308" t="s">
        <v>1558</v>
      </c>
      <c r="T1308">
        <v>6</v>
      </c>
      <c r="U1308">
        <v>4</v>
      </c>
    </row>
    <row r="1309" spans="1:21" x14ac:dyDescent="0.3">
      <c r="A1309">
        <v>11308</v>
      </c>
      <c r="B1309" t="s">
        <v>1327</v>
      </c>
      <c r="C1309">
        <v>48</v>
      </c>
      <c r="D1309" t="s">
        <v>1521</v>
      </c>
      <c r="E1309" t="s">
        <v>1525</v>
      </c>
      <c r="F1309" t="str" cm="1">
        <f t="array" ref="F1309">_xlfn.IFS(
E1309="Delhi","Delhi",
E1309="Ahmedabad","Gujarat",
OR(E1309="Mumbai",E1309="Pune"),"Maharashtra",
E1309="Chennai","Tamil Nadu",
E1309="Hyderabad","Telangana",
E1309="Kolkata","West Bengal",
E1309="Bengaluru","Karnataka"
)</f>
        <v>West Bengal</v>
      </c>
      <c r="G1309" t="s">
        <v>1534</v>
      </c>
      <c r="H1309" t="s">
        <v>1540</v>
      </c>
      <c r="I1309" t="s">
        <v>1552</v>
      </c>
      <c r="J1309" t="s">
        <v>1554</v>
      </c>
      <c r="K1309">
        <v>125192</v>
      </c>
      <c r="L1309">
        <v>2</v>
      </c>
      <c r="M1309">
        <v>18</v>
      </c>
      <c r="N1309">
        <v>21</v>
      </c>
      <c r="O1309" s="2">
        <v>42620</v>
      </c>
      <c r="P1309">
        <v>1</v>
      </c>
      <c r="Q1309">
        <v>2</v>
      </c>
      <c r="R1309" t="s">
        <v>1558</v>
      </c>
      <c r="S1309" t="s">
        <v>1558</v>
      </c>
      <c r="T1309">
        <v>2</v>
      </c>
      <c r="U1309">
        <v>4</v>
      </c>
    </row>
    <row r="1310" spans="1:21" x14ac:dyDescent="0.3">
      <c r="A1310">
        <v>11309</v>
      </c>
      <c r="B1310" t="s">
        <v>1328</v>
      </c>
      <c r="C1310">
        <v>39</v>
      </c>
      <c r="D1310" t="s">
        <v>1521</v>
      </c>
      <c r="E1310" t="s">
        <v>1523</v>
      </c>
      <c r="F1310" t="str" cm="1">
        <f t="array" ref="F1310">_xlfn.IFS(
E1310="Delhi","Delhi",
E1310="Ahmedabad","Gujarat",
OR(E1310="Mumbai",E1310="Pune"),"Maharashtra",
E1310="Chennai","Tamil Nadu",
E1310="Hyderabad","Telangana",
E1310="Kolkata","West Bengal",
E1310="Bengaluru","Karnataka"
)</f>
        <v>Tamil Nadu</v>
      </c>
      <c r="G1310" t="s">
        <v>1532</v>
      </c>
      <c r="H1310" t="s">
        <v>1548</v>
      </c>
      <c r="I1310" t="s">
        <v>1551</v>
      </c>
      <c r="J1310" t="s">
        <v>1555</v>
      </c>
      <c r="K1310">
        <v>97073</v>
      </c>
      <c r="L1310">
        <v>4</v>
      </c>
      <c r="M1310">
        <v>1</v>
      </c>
      <c r="N1310">
        <v>9</v>
      </c>
      <c r="O1310" s="2">
        <v>43641</v>
      </c>
      <c r="P1310">
        <v>2</v>
      </c>
      <c r="Q1310">
        <v>3</v>
      </c>
      <c r="R1310" t="s">
        <v>1558</v>
      </c>
      <c r="S1310" t="s">
        <v>1558</v>
      </c>
      <c r="T1310">
        <v>5</v>
      </c>
      <c r="U1310">
        <v>4</v>
      </c>
    </row>
    <row r="1311" spans="1:21" x14ac:dyDescent="0.3">
      <c r="A1311">
        <v>11310</v>
      </c>
      <c r="B1311" t="s">
        <v>1329</v>
      </c>
      <c r="C1311">
        <v>46</v>
      </c>
      <c r="D1311" t="s">
        <v>1520</v>
      </c>
      <c r="E1311" t="s">
        <v>1528</v>
      </c>
      <c r="F1311" t="str" cm="1">
        <f t="array" ref="F1311">_xlfn.IFS(
E1311="Delhi","Delhi",
E1311="Ahmedabad","Gujarat",
OR(E1311="Mumbai",E1311="Pune"),"Maharashtra",
E1311="Chennai","Tamil Nadu",
E1311="Hyderabad","Telangana",
E1311="Kolkata","West Bengal",
E1311="Bengaluru","Karnataka"
)</f>
        <v>Delhi</v>
      </c>
      <c r="G1311" t="s">
        <v>1534</v>
      </c>
      <c r="H1311" t="s">
        <v>1540</v>
      </c>
      <c r="I1311" t="s">
        <v>1552</v>
      </c>
      <c r="J1311" t="s">
        <v>1556</v>
      </c>
      <c r="K1311">
        <v>29715</v>
      </c>
      <c r="L1311">
        <v>1</v>
      </c>
      <c r="M1311">
        <v>23</v>
      </c>
      <c r="N1311">
        <v>28</v>
      </c>
      <c r="O1311" s="2">
        <v>43089</v>
      </c>
      <c r="P1311">
        <v>3</v>
      </c>
      <c r="Q1311">
        <v>3</v>
      </c>
      <c r="R1311" t="s">
        <v>1558</v>
      </c>
      <c r="S1311" t="s">
        <v>1558</v>
      </c>
      <c r="T1311">
        <v>0</v>
      </c>
      <c r="U1311">
        <v>4</v>
      </c>
    </row>
    <row r="1312" spans="1:21" x14ac:dyDescent="0.3">
      <c r="A1312">
        <v>11311</v>
      </c>
      <c r="B1312" t="s">
        <v>1330</v>
      </c>
      <c r="C1312">
        <v>31</v>
      </c>
      <c r="D1312" t="s">
        <v>1520</v>
      </c>
      <c r="E1312" t="s">
        <v>1523</v>
      </c>
      <c r="F1312" t="str" cm="1">
        <f t="array" ref="F1312">_xlfn.IFS(
E1312="Delhi","Delhi",
E1312="Ahmedabad","Gujarat",
OR(E1312="Mumbai",E1312="Pune"),"Maharashtra",
E1312="Chennai","Tamil Nadu",
E1312="Hyderabad","Telangana",
E1312="Kolkata","West Bengal",
E1312="Bengaluru","Karnataka"
)</f>
        <v>Tamil Nadu</v>
      </c>
      <c r="G1312" t="s">
        <v>1531</v>
      </c>
      <c r="H1312" t="s">
        <v>1541</v>
      </c>
      <c r="I1312" t="s">
        <v>1553</v>
      </c>
      <c r="J1312" t="s">
        <v>1554</v>
      </c>
      <c r="K1312">
        <v>73120</v>
      </c>
      <c r="L1312">
        <v>2</v>
      </c>
      <c r="M1312">
        <v>13</v>
      </c>
      <c r="N1312">
        <v>13</v>
      </c>
      <c r="O1312" s="2">
        <v>40979</v>
      </c>
      <c r="P1312">
        <v>4</v>
      </c>
      <c r="Q1312">
        <v>2</v>
      </c>
      <c r="R1312" t="s">
        <v>1558</v>
      </c>
      <c r="S1312" t="s">
        <v>1558</v>
      </c>
      <c r="T1312">
        <v>4</v>
      </c>
      <c r="U1312">
        <v>4</v>
      </c>
    </row>
    <row r="1313" spans="1:21" x14ac:dyDescent="0.3">
      <c r="A1313">
        <v>11312</v>
      </c>
      <c r="B1313" t="s">
        <v>1331</v>
      </c>
      <c r="C1313">
        <v>37</v>
      </c>
      <c r="D1313" t="s">
        <v>1520</v>
      </c>
      <c r="E1313" t="s">
        <v>1524</v>
      </c>
      <c r="F1313" t="str" cm="1">
        <f t="array" ref="F1313">_xlfn.IFS(
E1313="Delhi","Delhi",
E1313="Ahmedabad","Gujarat",
OR(E1313="Mumbai",E1313="Pune"),"Maharashtra",
E1313="Chennai","Tamil Nadu",
E1313="Hyderabad","Telangana",
E1313="Kolkata","West Bengal",
E1313="Bengaluru","Karnataka"
)</f>
        <v>Telangana</v>
      </c>
      <c r="G1313" t="s">
        <v>1531</v>
      </c>
      <c r="H1313" t="s">
        <v>1541</v>
      </c>
      <c r="I1313" t="s">
        <v>1551</v>
      </c>
      <c r="J1313" t="s">
        <v>1555</v>
      </c>
      <c r="K1313">
        <v>28332</v>
      </c>
      <c r="L1313">
        <v>0</v>
      </c>
      <c r="M1313">
        <v>2</v>
      </c>
      <c r="N1313">
        <v>4</v>
      </c>
      <c r="O1313" s="2">
        <v>42240</v>
      </c>
      <c r="P1313">
        <v>1</v>
      </c>
      <c r="Q1313">
        <v>5</v>
      </c>
      <c r="R1313" t="s">
        <v>1557</v>
      </c>
      <c r="S1313" t="s">
        <v>1557</v>
      </c>
      <c r="T1313">
        <v>5</v>
      </c>
      <c r="U1313">
        <v>4</v>
      </c>
    </row>
    <row r="1314" spans="1:21" x14ac:dyDescent="0.3">
      <c r="A1314">
        <v>11313</v>
      </c>
      <c r="B1314" t="s">
        <v>1332</v>
      </c>
      <c r="C1314">
        <v>49</v>
      </c>
      <c r="D1314" t="s">
        <v>1520</v>
      </c>
      <c r="E1314" t="s">
        <v>1523</v>
      </c>
      <c r="F1314" t="str" cm="1">
        <f t="array" ref="F1314">_xlfn.IFS(
E1314="Delhi","Delhi",
E1314="Ahmedabad","Gujarat",
OR(E1314="Mumbai",E1314="Pune"),"Maharashtra",
E1314="Chennai","Tamil Nadu",
E1314="Hyderabad","Telangana",
E1314="Kolkata","West Bengal",
E1314="Bengaluru","Karnataka"
)</f>
        <v>Tamil Nadu</v>
      </c>
      <c r="G1314" t="s">
        <v>1534</v>
      </c>
      <c r="H1314" t="s">
        <v>1540</v>
      </c>
      <c r="I1314" t="s">
        <v>1550</v>
      </c>
      <c r="J1314" t="s">
        <v>1555</v>
      </c>
      <c r="K1314">
        <v>60226</v>
      </c>
      <c r="L1314">
        <v>2</v>
      </c>
      <c r="M1314">
        <v>13</v>
      </c>
      <c r="N1314">
        <v>19</v>
      </c>
      <c r="O1314" s="2">
        <v>40911</v>
      </c>
      <c r="P1314">
        <v>4</v>
      </c>
      <c r="Q1314">
        <v>2</v>
      </c>
      <c r="R1314" t="s">
        <v>1557</v>
      </c>
      <c r="S1314" t="s">
        <v>1558</v>
      </c>
      <c r="T1314">
        <v>1</v>
      </c>
      <c r="U1314">
        <v>1</v>
      </c>
    </row>
    <row r="1315" spans="1:21" x14ac:dyDescent="0.3">
      <c r="A1315">
        <v>11314</v>
      </c>
      <c r="B1315" t="s">
        <v>1333</v>
      </c>
      <c r="C1315">
        <v>23</v>
      </c>
      <c r="D1315" t="s">
        <v>1520</v>
      </c>
      <c r="E1315" t="s">
        <v>1527</v>
      </c>
      <c r="F1315" t="str" cm="1">
        <f t="array" ref="F1315">_xlfn.IFS(
E1315="Delhi","Delhi",
E1315="Ahmedabad","Gujarat",
OR(E1315="Mumbai",E1315="Pune"),"Maharashtra",
E1315="Chennai","Tamil Nadu",
E1315="Hyderabad","Telangana",
E1315="Kolkata","West Bengal",
E1315="Bengaluru","Karnataka"
)</f>
        <v>Karnataka</v>
      </c>
      <c r="G1315" t="s">
        <v>1534</v>
      </c>
      <c r="H1315" t="s">
        <v>1544</v>
      </c>
      <c r="I1315" t="s">
        <v>1551</v>
      </c>
      <c r="J1315" t="s">
        <v>1556</v>
      </c>
      <c r="K1315">
        <v>85712</v>
      </c>
      <c r="L1315">
        <v>1</v>
      </c>
      <c r="M1315">
        <v>4</v>
      </c>
      <c r="N1315">
        <v>5</v>
      </c>
      <c r="O1315" s="2">
        <v>41317</v>
      </c>
      <c r="P1315">
        <v>2</v>
      </c>
      <c r="Q1315">
        <v>2</v>
      </c>
      <c r="R1315" t="s">
        <v>1558</v>
      </c>
      <c r="S1315" t="s">
        <v>1558</v>
      </c>
      <c r="T1315">
        <v>1</v>
      </c>
      <c r="U1315">
        <v>3</v>
      </c>
    </row>
    <row r="1316" spans="1:21" x14ac:dyDescent="0.3">
      <c r="A1316">
        <v>11315</v>
      </c>
      <c r="B1316" t="s">
        <v>1334</v>
      </c>
      <c r="C1316">
        <v>26</v>
      </c>
      <c r="D1316" t="s">
        <v>1520</v>
      </c>
      <c r="E1316" t="s">
        <v>1528</v>
      </c>
      <c r="F1316" t="str" cm="1">
        <f t="array" ref="F1316">_xlfn.IFS(
E1316="Delhi","Delhi",
E1316="Ahmedabad","Gujarat",
OR(E1316="Mumbai",E1316="Pune"),"Maharashtra",
E1316="Chennai","Tamil Nadu",
E1316="Hyderabad","Telangana",
E1316="Kolkata","West Bengal",
E1316="Bengaluru","Karnataka"
)</f>
        <v>Delhi</v>
      </c>
      <c r="G1316" t="s">
        <v>1534</v>
      </c>
      <c r="H1316" t="s">
        <v>1540</v>
      </c>
      <c r="I1316" t="s">
        <v>1553</v>
      </c>
      <c r="J1316" t="s">
        <v>1556</v>
      </c>
      <c r="K1316">
        <v>125223</v>
      </c>
      <c r="L1316">
        <v>0</v>
      </c>
      <c r="M1316">
        <v>0</v>
      </c>
      <c r="N1316">
        <v>0</v>
      </c>
      <c r="O1316" s="2">
        <v>44348</v>
      </c>
      <c r="P1316">
        <v>3</v>
      </c>
      <c r="Q1316">
        <v>4</v>
      </c>
      <c r="R1316" t="s">
        <v>1558</v>
      </c>
      <c r="S1316" t="s">
        <v>1558</v>
      </c>
      <c r="T1316">
        <v>2</v>
      </c>
      <c r="U1316">
        <v>4</v>
      </c>
    </row>
    <row r="1317" spans="1:21" x14ac:dyDescent="0.3">
      <c r="A1317">
        <v>11316</v>
      </c>
      <c r="B1317" t="s">
        <v>1335</v>
      </c>
      <c r="C1317">
        <v>47</v>
      </c>
      <c r="D1317" t="s">
        <v>1520</v>
      </c>
      <c r="E1317" t="s">
        <v>1523</v>
      </c>
      <c r="F1317" t="str" cm="1">
        <f t="array" ref="F1317">_xlfn.IFS(
E1317="Delhi","Delhi",
E1317="Ahmedabad","Gujarat",
OR(E1317="Mumbai",E1317="Pune"),"Maharashtra",
E1317="Chennai","Tamil Nadu",
E1317="Hyderabad","Telangana",
E1317="Kolkata","West Bengal",
E1317="Bengaluru","Karnataka"
)</f>
        <v>Tamil Nadu</v>
      </c>
      <c r="G1317" t="s">
        <v>1530</v>
      </c>
      <c r="H1317" t="s">
        <v>1543</v>
      </c>
      <c r="I1317" t="s">
        <v>1550</v>
      </c>
      <c r="J1317" t="s">
        <v>1554</v>
      </c>
      <c r="K1317">
        <v>149256</v>
      </c>
      <c r="L1317">
        <v>4</v>
      </c>
      <c r="M1317">
        <v>13</v>
      </c>
      <c r="N1317">
        <v>15</v>
      </c>
      <c r="O1317" s="2">
        <v>44111</v>
      </c>
      <c r="P1317">
        <v>3</v>
      </c>
      <c r="Q1317">
        <v>2</v>
      </c>
      <c r="R1317" t="s">
        <v>1557</v>
      </c>
      <c r="S1317" t="s">
        <v>1558</v>
      </c>
      <c r="T1317">
        <v>3</v>
      </c>
      <c r="U1317">
        <v>2</v>
      </c>
    </row>
    <row r="1318" spans="1:21" x14ac:dyDescent="0.3">
      <c r="A1318">
        <v>11317</v>
      </c>
      <c r="B1318" t="s">
        <v>1336</v>
      </c>
      <c r="C1318">
        <v>48</v>
      </c>
      <c r="D1318" t="s">
        <v>1520</v>
      </c>
      <c r="E1318" t="s">
        <v>1527</v>
      </c>
      <c r="F1318" t="str" cm="1">
        <f t="array" ref="F1318">_xlfn.IFS(
E1318="Delhi","Delhi",
E1318="Ahmedabad","Gujarat",
OR(E1318="Mumbai",E1318="Pune"),"Maharashtra",
E1318="Chennai","Tamil Nadu",
E1318="Hyderabad","Telangana",
E1318="Kolkata","West Bengal",
E1318="Bengaluru","Karnataka"
)</f>
        <v>Karnataka</v>
      </c>
      <c r="G1318" t="s">
        <v>1531</v>
      </c>
      <c r="H1318" t="s">
        <v>1536</v>
      </c>
      <c r="I1318" t="s">
        <v>1553</v>
      </c>
      <c r="J1318" t="s">
        <v>1554</v>
      </c>
      <c r="K1318">
        <v>141573</v>
      </c>
      <c r="L1318">
        <v>0</v>
      </c>
      <c r="M1318">
        <v>13</v>
      </c>
      <c r="N1318">
        <v>15</v>
      </c>
      <c r="O1318" s="2">
        <v>42735</v>
      </c>
      <c r="P1318">
        <v>3</v>
      </c>
      <c r="Q1318">
        <v>3</v>
      </c>
      <c r="R1318" t="s">
        <v>1558</v>
      </c>
      <c r="S1318" t="s">
        <v>1558</v>
      </c>
      <c r="T1318">
        <v>5</v>
      </c>
      <c r="U1318">
        <v>1</v>
      </c>
    </row>
    <row r="1319" spans="1:21" x14ac:dyDescent="0.3">
      <c r="A1319">
        <v>11318</v>
      </c>
      <c r="B1319" t="s">
        <v>1337</v>
      </c>
      <c r="C1319">
        <v>29</v>
      </c>
      <c r="D1319" t="s">
        <v>1520</v>
      </c>
      <c r="E1319" t="s">
        <v>1527</v>
      </c>
      <c r="F1319" t="str" cm="1">
        <f t="array" ref="F1319">_xlfn.IFS(
E1319="Delhi","Delhi",
E1319="Ahmedabad","Gujarat",
OR(E1319="Mumbai",E1319="Pune"),"Maharashtra",
E1319="Chennai","Tamil Nadu",
E1319="Hyderabad","Telangana",
E1319="Kolkata","West Bengal",
E1319="Bengaluru","Karnataka"
)</f>
        <v>Karnataka</v>
      </c>
      <c r="G1319" t="s">
        <v>1534</v>
      </c>
      <c r="H1319" t="s">
        <v>1544</v>
      </c>
      <c r="I1319" t="s">
        <v>1553</v>
      </c>
      <c r="J1319" t="s">
        <v>1554</v>
      </c>
      <c r="K1319">
        <v>50989</v>
      </c>
      <c r="L1319">
        <v>3</v>
      </c>
      <c r="M1319">
        <v>6</v>
      </c>
      <c r="N1319">
        <v>11</v>
      </c>
      <c r="O1319" s="2">
        <v>43170</v>
      </c>
      <c r="P1319">
        <v>4</v>
      </c>
      <c r="Q1319">
        <v>4</v>
      </c>
      <c r="R1319" t="s">
        <v>1558</v>
      </c>
      <c r="S1319" t="s">
        <v>1558</v>
      </c>
      <c r="T1319">
        <v>4</v>
      </c>
      <c r="U1319">
        <v>3</v>
      </c>
    </row>
    <row r="1320" spans="1:21" x14ac:dyDescent="0.3">
      <c r="A1320">
        <v>11319</v>
      </c>
      <c r="B1320" t="s">
        <v>1338</v>
      </c>
      <c r="C1320">
        <v>23</v>
      </c>
      <c r="D1320" t="s">
        <v>1521</v>
      </c>
      <c r="E1320" t="s">
        <v>1524</v>
      </c>
      <c r="F1320" t="str" cm="1">
        <f t="array" ref="F1320">_xlfn.IFS(
E1320="Delhi","Delhi",
E1320="Ahmedabad","Gujarat",
OR(E1320="Mumbai",E1320="Pune"),"Maharashtra",
E1320="Chennai","Tamil Nadu",
E1320="Hyderabad","Telangana",
E1320="Kolkata","West Bengal",
E1320="Bengaluru","Karnataka"
)</f>
        <v>Telangana</v>
      </c>
      <c r="G1320" t="s">
        <v>1534</v>
      </c>
      <c r="H1320" t="s">
        <v>1544</v>
      </c>
      <c r="I1320" t="s">
        <v>1553</v>
      </c>
      <c r="J1320" t="s">
        <v>1554</v>
      </c>
      <c r="K1320">
        <v>79638</v>
      </c>
      <c r="L1320">
        <v>3</v>
      </c>
      <c r="M1320">
        <v>2</v>
      </c>
      <c r="N1320">
        <v>5</v>
      </c>
      <c r="O1320" s="2">
        <v>42384</v>
      </c>
      <c r="P1320">
        <v>3</v>
      </c>
      <c r="Q1320">
        <v>3</v>
      </c>
      <c r="R1320" t="s">
        <v>1558</v>
      </c>
      <c r="S1320" t="s">
        <v>1557</v>
      </c>
      <c r="T1320">
        <v>0</v>
      </c>
      <c r="U1320">
        <v>4</v>
      </c>
    </row>
    <row r="1321" spans="1:21" x14ac:dyDescent="0.3">
      <c r="A1321">
        <v>11320</v>
      </c>
      <c r="B1321" t="s">
        <v>1339</v>
      </c>
      <c r="C1321">
        <v>52</v>
      </c>
      <c r="D1321" t="s">
        <v>1520</v>
      </c>
      <c r="E1321" t="s">
        <v>1527</v>
      </c>
      <c r="F1321" t="str" cm="1">
        <f t="array" ref="F1321">_xlfn.IFS(
E1321="Delhi","Delhi",
E1321="Ahmedabad","Gujarat",
OR(E1321="Mumbai",E1321="Pune"),"Maharashtra",
E1321="Chennai","Tamil Nadu",
E1321="Hyderabad","Telangana",
E1321="Kolkata","West Bengal",
E1321="Bengaluru","Karnataka"
)</f>
        <v>Karnataka</v>
      </c>
      <c r="G1321" t="s">
        <v>1530</v>
      </c>
      <c r="H1321" t="s">
        <v>1535</v>
      </c>
      <c r="I1321" t="s">
        <v>1553</v>
      </c>
      <c r="J1321" t="s">
        <v>1556</v>
      </c>
      <c r="K1321">
        <v>70202</v>
      </c>
      <c r="L1321">
        <v>2</v>
      </c>
      <c r="M1321">
        <v>9</v>
      </c>
      <c r="N1321">
        <v>11</v>
      </c>
      <c r="O1321" s="2">
        <v>41246</v>
      </c>
      <c r="P1321">
        <v>3</v>
      </c>
      <c r="Q1321">
        <v>1</v>
      </c>
      <c r="R1321" t="s">
        <v>1558</v>
      </c>
      <c r="S1321" t="s">
        <v>1558</v>
      </c>
      <c r="T1321">
        <v>6</v>
      </c>
      <c r="U1321">
        <v>4</v>
      </c>
    </row>
    <row r="1322" spans="1:21" x14ac:dyDescent="0.3">
      <c r="A1322">
        <v>11321</v>
      </c>
      <c r="B1322" t="s">
        <v>1340</v>
      </c>
      <c r="C1322">
        <v>38</v>
      </c>
      <c r="D1322" t="s">
        <v>1521</v>
      </c>
      <c r="E1322" t="s">
        <v>1529</v>
      </c>
      <c r="F1322" t="str" cm="1">
        <f t="array" ref="F1322">_xlfn.IFS(
E1322="Delhi","Delhi",
E1322="Ahmedabad","Gujarat",
OR(E1322="Mumbai",E1322="Pune"),"Maharashtra",
E1322="Chennai","Tamil Nadu",
E1322="Hyderabad","Telangana",
E1322="Kolkata","West Bengal",
E1322="Bengaluru","Karnataka"
)</f>
        <v>Gujarat</v>
      </c>
      <c r="G1322" t="s">
        <v>1531</v>
      </c>
      <c r="H1322" t="s">
        <v>1542</v>
      </c>
      <c r="I1322" t="s">
        <v>1550</v>
      </c>
      <c r="J1322" t="s">
        <v>1554</v>
      </c>
      <c r="K1322">
        <v>137302</v>
      </c>
      <c r="L1322">
        <v>2</v>
      </c>
      <c r="M1322">
        <v>10</v>
      </c>
      <c r="N1322">
        <v>13</v>
      </c>
      <c r="O1322" s="2">
        <v>45013</v>
      </c>
      <c r="P1322">
        <v>3</v>
      </c>
      <c r="Q1322">
        <v>5</v>
      </c>
      <c r="R1322" t="s">
        <v>1558</v>
      </c>
      <c r="S1322" t="s">
        <v>1558</v>
      </c>
      <c r="T1322">
        <v>2</v>
      </c>
      <c r="U1322">
        <v>2</v>
      </c>
    </row>
    <row r="1323" spans="1:21" x14ac:dyDescent="0.3">
      <c r="A1323">
        <v>11322</v>
      </c>
      <c r="B1323" t="s">
        <v>1341</v>
      </c>
      <c r="C1323">
        <v>47</v>
      </c>
      <c r="D1323" t="s">
        <v>1520</v>
      </c>
      <c r="E1323" t="s">
        <v>1524</v>
      </c>
      <c r="F1323" t="str" cm="1">
        <f t="array" ref="F1323">_xlfn.IFS(
E1323="Delhi","Delhi",
E1323="Ahmedabad","Gujarat",
OR(E1323="Mumbai",E1323="Pune"),"Maharashtra",
E1323="Chennai","Tamil Nadu",
E1323="Hyderabad","Telangana",
E1323="Kolkata","West Bengal",
E1323="Bengaluru","Karnataka"
)</f>
        <v>Telangana</v>
      </c>
      <c r="G1323" t="s">
        <v>1534</v>
      </c>
      <c r="H1323" t="s">
        <v>1540</v>
      </c>
      <c r="I1323" t="s">
        <v>1550</v>
      </c>
      <c r="J1323" t="s">
        <v>1555</v>
      </c>
      <c r="K1323">
        <v>98629</v>
      </c>
      <c r="L1323">
        <v>0</v>
      </c>
      <c r="M1323">
        <v>22</v>
      </c>
      <c r="N1323">
        <v>29</v>
      </c>
      <c r="O1323" s="2">
        <v>42325</v>
      </c>
      <c r="P1323">
        <v>1</v>
      </c>
      <c r="Q1323">
        <v>5</v>
      </c>
      <c r="R1323" t="s">
        <v>1557</v>
      </c>
      <c r="S1323" t="s">
        <v>1558</v>
      </c>
      <c r="T1323">
        <v>2</v>
      </c>
      <c r="U1323">
        <v>2</v>
      </c>
    </row>
    <row r="1324" spans="1:21" x14ac:dyDescent="0.3">
      <c r="A1324">
        <v>11323</v>
      </c>
      <c r="B1324" t="s">
        <v>1342</v>
      </c>
      <c r="C1324">
        <v>41</v>
      </c>
      <c r="D1324" t="s">
        <v>1521</v>
      </c>
      <c r="E1324" t="s">
        <v>1522</v>
      </c>
      <c r="F1324" t="str" cm="1">
        <f t="array" ref="F1324">_xlfn.IFS(
E1324="Delhi","Delhi",
E1324="Ahmedabad","Gujarat",
OR(E1324="Mumbai",E1324="Pune"),"Maharashtra",
E1324="Chennai","Tamil Nadu",
E1324="Hyderabad","Telangana",
E1324="Kolkata","West Bengal",
E1324="Bengaluru","Karnataka"
)</f>
        <v>Maharashtra</v>
      </c>
      <c r="G1324" t="s">
        <v>1532</v>
      </c>
      <c r="H1324" t="s">
        <v>1537</v>
      </c>
      <c r="I1324" t="s">
        <v>1550</v>
      </c>
      <c r="J1324" t="s">
        <v>1555</v>
      </c>
      <c r="K1324">
        <v>95232</v>
      </c>
      <c r="L1324">
        <v>1</v>
      </c>
      <c r="M1324">
        <v>5</v>
      </c>
      <c r="N1324">
        <v>6</v>
      </c>
      <c r="O1324" s="2">
        <v>44110</v>
      </c>
      <c r="P1324">
        <v>4</v>
      </c>
      <c r="Q1324">
        <v>5</v>
      </c>
      <c r="R1324" t="s">
        <v>1558</v>
      </c>
      <c r="S1324" t="s">
        <v>1558</v>
      </c>
      <c r="T1324">
        <v>0</v>
      </c>
      <c r="U1324">
        <v>3</v>
      </c>
    </row>
    <row r="1325" spans="1:21" x14ac:dyDescent="0.3">
      <c r="A1325">
        <v>11324</v>
      </c>
      <c r="B1325" t="s">
        <v>1343</v>
      </c>
      <c r="C1325">
        <v>40</v>
      </c>
      <c r="D1325" t="s">
        <v>1521</v>
      </c>
      <c r="E1325" t="s">
        <v>1524</v>
      </c>
      <c r="F1325" t="str" cm="1">
        <f t="array" ref="F1325">_xlfn.IFS(
E1325="Delhi","Delhi",
E1325="Ahmedabad","Gujarat",
OR(E1325="Mumbai",E1325="Pune"),"Maharashtra",
E1325="Chennai","Tamil Nadu",
E1325="Hyderabad","Telangana",
E1325="Kolkata","West Bengal",
E1325="Bengaluru","Karnataka"
)</f>
        <v>Telangana</v>
      </c>
      <c r="G1325" t="s">
        <v>1534</v>
      </c>
      <c r="H1325" t="s">
        <v>1540</v>
      </c>
      <c r="I1325" t="s">
        <v>1552</v>
      </c>
      <c r="J1325" t="s">
        <v>1554</v>
      </c>
      <c r="K1325">
        <v>132627</v>
      </c>
      <c r="L1325">
        <v>3</v>
      </c>
      <c r="M1325">
        <v>3</v>
      </c>
      <c r="N1325">
        <v>7</v>
      </c>
      <c r="O1325" s="2">
        <v>42728</v>
      </c>
      <c r="P1325">
        <v>1</v>
      </c>
      <c r="Q1325">
        <v>4</v>
      </c>
      <c r="R1325" t="s">
        <v>1558</v>
      </c>
      <c r="S1325" t="s">
        <v>1558</v>
      </c>
      <c r="T1325">
        <v>5</v>
      </c>
      <c r="U1325">
        <v>4</v>
      </c>
    </row>
    <row r="1326" spans="1:21" x14ac:dyDescent="0.3">
      <c r="A1326">
        <v>11325</v>
      </c>
      <c r="B1326" t="s">
        <v>1344</v>
      </c>
      <c r="C1326">
        <v>49</v>
      </c>
      <c r="D1326" t="s">
        <v>1521</v>
      </c>
      <c r="E1326" t="s">
        <v>1527</v>
      </c>
      <c r="F1326" t="str" cm="1">
        <f t="array" ref="F1326">_xlfn.IFS(
E1326="Delhi","Delhi",
E1326="Ahmedabad","Gujarat",
OR(E1326="Mumbai",E1326="Pune"),"Maharashtra",
E1326="Chennai","Tamil Nadu",
E1326="Hyderabad","Telangana",
E1326="Kolkata","West Bengal",
E1326="Bengaluru","Karnataka"
)</f>
        <v>Karnataka</v>
      </c>
      <c r="G1326" t="s">
        <v>1530</v>
      </c>
      <c r="H1326" t="s">
        <v>1543</v>
      </c>
      <c r="I1326" t="s">
        <v>1553</v>
      </c>
      <c r="J1326" t="s">
        <v>1555</v>
      </c>
      <c r="K1326">
        <v>133956</v>
      </c>
      <c r="L1326">
        <v>0</v>
      </c>
      <c r="M1326">
        <v>8</v>
      </c>
      <c r="N1326">
        <v>14</v>
      </c>
      <c r="O1326" s="2">
        <v>44737</v>
      </c>
      <c r="P1326">
        <v>3</v>
      </c>
      <c r="Q1326">
        <v>3</v>
      </c>
      <c r="R1326" t="s">
        <v>1557</v>
      </c>
      <c r="S1326" t="s">
        <v>1558</v>
      </c>
      <c r="T1326">
        <v>5</v>
      </c>
      <c r="U1326">
        <v>1</v>
      </c>
    </row>
    <row r="1327" spans="1:21" x14ac:dyDescent="0.3">
      <c r="A1327">
        <v>11326</v>
      </c>
      <c r="B1327" t="s">
        <v>1345</v>
      </c>
      <c r="C1327">
        <v>54</v>
      </c>
      <c r="D1327" t="s">
        <v>1520</v>
      </c>
      <c r="E1327" t="s">
        <v>1526</v>
      </c>
      <c r="F1327" t="str" cm="1">
        <f t="array" ref="F1327">_xlfn.IFS(
E1327="Delhi","Delhi",
E1327="Ahmedabad","Gujarat",
OR(E1327="Mumbai",E1327="Pune"),"Maharashtra",
E1327="Chennai","Tamil Nadu",
E1327="Hyderabad","Telangana",
E1327="Kolkata","West Bengal",
E1327="Bengaluru","Karnataka"
)</f>
        <v>Maharashtra</v>
      </c>
      <c r="G1327" t="s">
        <v>1532</v>
      </c>
      <c r="H1327" t="s">
        <v>1537</v>
      </c>
      <c r="I1327" t="s">
        <v>1550</v>
      </c>
      <c r="J1327" t="s">
        <v>1555</v>
      </c>
      <c r="K1327">
        <v>40678</v>
      </c>
      <c r="L1327">
        <v>2</v>
      </c>
      <c r="M1327">
        <v>4</v>
      </c>
      <c r="N1327">
        <v>11</v>
      </c>
      <c r="O1327" s="2">
        <v>44803</v>
      </c>
      <c r="P1327">
        <v>3</v>
      </c>
      <c r="Q1327">
        <v>1</v>
      </c>
      <c r="R1327" t="s">
        <v>1558</v>
      </c>
      <c r="S1327" t="s">
        <v>1558</v>
      </c>
      <c r="T1327">
        <v>5</v>
      </c>
      <c r="U1327">
        <v>4</v>
      </c>
    </row>
    <row r="1328" spans="1:21" x14ac:dyDescent="0.3">
      <c r="A1328">
        <v>11327</v>
      </c>
      <c r="B1328" t="s">
        <v>1346</v>
      </c>
      <c r="C1328">
        <v>22</v>
      </c>
      <c r="D1328" t="s">
        <v>1521</v>
      </c>
      <c r="E1328" t="s">
        <v>1527</v>
      </c>
      <c r="F1328" t="str" cm="1">
        <f t="array" ref="F1328">_xlfn.IFS(
E1328="Delhi","Delhi",
E1328="Ahmedabad","Gujarat",
OR(E1328="Mumbai",E1328="Pune"),"Maharashtra",
E1328="Chennai","Tamil Nadu",
E1328="Hyderabad","Telangana",
E1328="Kolkata","West Bengal",
E1328="Bengaluru","Karnataka"
)</f>
        <v>Karnataka</v>
      </c>
      <c r="G1328" t="s">
        <v>1532</v>
      </c>
      <c r="H1328" t="s">
        <v>1537</v>
      </c>
      <c r="I1328" t="s">
        <v>1551</v>
      </c>
      <c r="J1328" t="s">
        <v>1556</v>
      </c>
      <c r="K1328">
        <v>86915</v>
      </c>
      <c r="L1328">
        <v>2</v>
      </c>
      <c r="M1328">
        <v>2</v>
      </c>
      <c r="N1328">
        <v>4</v>
      </c>
      <c r="O1328" s="2">
        <v>44418</v>
      </c>
      <c r="P1328">
        <v>4</v>
      </c>
      <c r="Q1328">
        <v>5</v>
      </c>
      <c r="R1328" t="s">
        <v>1557</v>
      </c>
      <c r="S1328" t="s">
        <v>1558</v>
      </c>
      <c r="T1328">
        <v>4</v>
      </c>
      <c r="U1328">
        <v>2</v>
      </c>
    </row>
    <row r="1329" spans="1:21" x14ac:dyDescent="0.3">
      <c r="A1329">
        <v>11328</v>
      </c>
      <c r="B1329" t="s">
        <v>1347</v>
      </c>
      <c r="C1329">
        <v>46</v>
      </c>
      <c r="D1329" t="s">
        <v>1521</v>
      </c>
      <c r="E1329" t="s">
        <v>1526</v>
      </c>
      <c r="F1329" t="str" cm="1">
        <f t="array" ref="F1329">_xlfn.IFS(
E1329="Delhi","Delhi",
E1329="Ahmedabad","Gujarat",
OR(E1329="Mumbai",E1329="Pune"),"Maharashtra",
E1329="Chennai","Tamil Nadu",
E1329="Hyderabad","Telangana",
E1329="Kolkata","West Bengal",
E1329="Bengaluru","Karnataka"
)</f>
        <v>Maharashtra</v>
      </c>
      <c r="G1329" t="s">
        <v>1531</v>
      </c>
      <c r="H1329" t="s">
        <v>1542</v>
      </c>
      <c r="I1329" t="s">
        <v>1551</v>
      </c>
      <c r="J1329" t="s">
        <v>1554</v>
      </c>
      <c r="K1329">
        <v>140351</v>
      </c>
      <c r="L1329">
        <v>1</v>
      </c>
      <c r="M1329">
        <v>21</v>
      </c>
      <c r="N1329">
        <v>24</v>
      </c>
      <c r="O1329" s="2">
        <v>41091</v>
      </c>
      <c r="P1329">
        <v>4</v>
      </c>
      <c r="Q1329">
        <v>4</v>
      </c>
      <c r="R1329" t="s">
        <v>1558</v>
      </c>
      <c r="S1329" t="s">
        <v>1558</v>
      </c>
      <c r="T1329">
        <v>6</v>
      </c>
      <c r="U1329">
        <v>4</v>
      </c>
    </row>
    <row r="1330" spans="1:21" x14ac:dyDescent="0.3">
      <c r="A1330">
        <v>11329</v>
      </c>
      <c r="B1330" t="s">
        <v>1348</v>
      </c>
      <c r="C1330">
        <v>38</v>
      </c>
      <c r="D1330" t="s">
        <v>1520</v>
      </c>
      <c r="E1330" t="s">
        <v>1527</v>
      </c>
      <c r="F1330" t="str" cm="1">
        <f t="array" ref="F1330">_xlfn.IFS(
E1330="Delhi","Delhi",
E1330="Ahmedabad","Gujarat",
OR(E1330="Mumbai",E1330="Pune"),"Maharashtra",
E1330="Chennai","Tamil Nadu",
E1330="Hyderabad","Telangana",
E1330="Kolkata","West Bengal",
E1330="Bengaluru","Karnataka"
)</f>
        <v>Karnataka</v>
      </c>
      <c r="G1330" t="s">
        <v>1532</v>
      </c>
      <c r="H1330" t="s">
        <v>1548</v>
      </c>
      <c r="I1330" t="s">
        <v>1552</v>
      </c>
      <c r="J1330" t="s">
        <v>1555</v>
      </c>
      <c r="K1330">
        <v>29232</v>
      </c>
      <c r="L1330">
        <v>4</v>
      </c>
      <c r="M1330">
        <v>16</v>
      </c>
      <c r="N1330">
        <v>20</v>
      </c>
      <c r="O1330" s="2">
        <v>45071</v>
      </c>
      <c r="P1330">
        <v>1</v>
      </c>
      <c r="Q1330">
        <v>4</v>
      </c>
      <c r="R1330" t="s">
        <v>1558</v>
      </c>
      <c r="S1330" t="s">
        <v>1558</v>
      </c>
      <c r="T1330">
        <v>3</v>
      </c>
      <c r="U1330">
        <v>2</v>
      </c>
    </row>
    <row r="1331" spans="1:21" x14ac:dyDescent="0.3">
      <c r="A1331">
        <v>11330</v>
      </c>
      <c r="B1331" t="s">
        <v>1349</v>
      </c>
      <c r="C1331">
        <v>34</v>
      </c>
      <c r="D1331" t="s">
        <v>1521</v>
      </c>
      <c r="E1331" t="s">
        <v>1523</v>
      </c>
      <c r="F1331" t="str" cm="1">
        <f t="array" ref="F1331">_xlfn.IFS(
E1331="Delhi","Delhi",
E1331="Ahmedabad","Gujarat",
OR(E1331="Mumbai",E1331="Pune"),"Maharashtra",
E1331="Chennai","Tamil Nadu",
E1331="Hyderabad","Telangana",
E1331="Kolkata","West Bengal",
E1331="Bengaluru","Karnataka"
)</f>
        <v>Tamil Nadu</v>
      </c>
      <c r="G1331" t="s">
        <v>1532</v>
      </c>
      <c r="H1331" t="s">
        <v>1537</v>
      </c>
      <c r="I1331" t="s">
        <v>1552</v>
      </c>
      <c r="J1331" t="s">
        <v>1554</v>
      </c>
      <c r="K1331">
        <v>69344</v>
      </c>
      <c r="L1331">
        <v>2</v>
      </c>
      <c r="M1331">
        <v>16</v>
      </c>
      <c r="N1331">
        <v>16</v>
      </c>
      <c r="O1331" s="2">
        <v>44854</v>
      </c>
      <c r="P1331">
        <v>2</v>
      </c>
      <c r="Q1331">
        <v>2</v>
      </c>
      <c r="R1331" t="s">
        <v>1558</v>
      </c>
      <c r="S1331" t="s">
        <v>1557</v>
      </c>
      <c r="T1331">
        <v>6</v>
      </c>
      <c r="U1331">
        <v>1</v>
      </c>
    </row>
    <row r="1332" spans="1:21" x14ac:dyDescent="0.3">
      <c r="A1332">
        <v>11331</v>
      </c>
      <c r="B1332" t="s">
        <v>1350</v>
      </c>
      <c r="C1332">
        <v>37</v>
      </c>
      <c r="D1332" t="s">
        <v>1521</v>
      </c>
      <c r="E1332" t="s">
        <v>1528</v>
      </c>
      <c r="F1332" t="str" cm="1">
        <f t="array" ref="F1332">_xlfn.IFS(
E1332="Delhi","Delhi",
E1332="Ahmedabad","Gujarat",
OR(E1332="Mumbai",E1332="Pune"),"Maharashtra",
E1332="Chennai","Tamil Nadu",
E1332="Hyderabad","Telangana",
E1332="Kolkata","West Bengal",
E1332="Bengaluru","Karnataka"
)</f>
        <v>Delhi</v>
      </c>
      <c r="G1332" t="s">
        <v>1534</v>
      </c>
      <c r="H1332" t="s">
        <v>1540</v>
      </c>
      <c r="I1332" t="s">
        <v>1550</v>
      </c>
      <c r="J1332" t="s">
        <v>1554</v>
      </c>
      <c r="K1332">
        <v>45381</v>
      </c>
      <c r="L1332">
        <v>3</v>
      </c>
      <c r="M1332">
        <v>17</v>
      </c>
      <c r="N1332">
        <v>19</v>
      </c>
      <c r="O1332" s="2">
        <v>44536</v>
      </c>
      <c r="P1332">
        <v>2</v>
      </c>
      <c r="Q1332">
        <v>5</v>
      </c>
      <c r="R1332" t="s">
        <v>1557</v>
      </c>
      <c r="S1332" t="s">
        <v>1558</v>
      </c>
      <c r="T1332">
        <v>5</v>
      </c>
      <c r="U1332">
        <v>1</v>
      </c>
    </row>
    <row r="1333" spans="1:21" x14ac:dyDescent="0.3">
      <c r="A1333">
        <v>11332</v>
      </c>
      <c r="B1333" t="s">
        <v>1351</v>
      </c>
      <c r="C1333">
        <v>58</v>
      </c>
      <c r="D1333" t="s">
        <v>1520</v>
      </c>
      <c r="E1333" t="s">
        <v>1528</v>
      </c>
      <c r="F1333" t="str" cm="1">
        <f t="array" ref="F1333">_xlfn.IFS(
E1333="Delhi","Delhi",
E1333="Ahmedabad","Gujarat",
OR(E1333="Mumbai",E1333="Pune"),"Maharashtra",
E1333="Chennai","Tamil Nadu",
E1333="Hyderabad","Telangana",
E1333="Kolkata","West Bengal",
E1333="Bengaluru","Karnataka"
)</f>
        <v>Delhi</v>
      </c>
      <c r="G1333" t="s">
        <v>1534</v>
      </c>
      <c r="H1333" t="s">
        <v>1540</v>
      </c>
      <c r="I1333" t="s">
        <v>1553</v>
      </c>
      <c r="J1333" t="s">
        <v>1555</v>
      </c>
      <c r="K1333">
        <v>158423</v>
      </c>
      <c r="L1333">
        <v>2</v>
      </c>
      <c r="M1333">
        <v>19</v>
      </c>
      <c r="N1333">
        <v>20</v>
      </c>
      <c r="O1333" s="2">
        <v>45304</v>
      </c>
      <c r="P1333">
        <v>2</v>
      </c>
      <c r="Q1333">
        <v>2</v>
      </c>
      <c r="R1333" t="s">
        <v>1558</v>
      </c>
      <c r="S1333" t="s">
        <v>1558</v>
      </c>
      <c r="T1333">
        <v>3</v>
      </c>
      <c r="U1333">
        <v>1</v>
      </c>
    </row>
    <row r="1334" spans="1:21" x14ac:dyDescent="0.3">
      <c r="A1334">
        <v>11333</v>
      </c>
      <c r="B1334" t="s">
        <v>1352</v>
      </c>
      <c r="C1334">
        <v>21</v>
      </c>
      <c r="D1334" t="s">
        <v>1521</v>
      </c>
      <c r="E1334" t="s">
        <v>1527</v>
      </c>
      <c r="F1334" t="str" cm="1">
        <f t="array" ref="F1334">_xlfn.IFS(
E1334="Delhi","Delhi",
E1334="Ahmedabad","Gujarat",
OR(E1334="Mumbai",E1334="Pune"),"Maharashtra",
E1334="Chennai","Tamil Nadu",
E1334="Hyderabad","Telangana",
E1334="Kolkata","West Bengal",
E1334="Bengaluru","Karnataka"
)</f>
        <v>Karnataka</v>
      </c>
      <c r="G1334" t="s">
        <v>1534</v>
      </c>
      <c r="H1334" t="s">
        <v>1539</v>
      </c>
      <c r="I1334" t="s">
        <v>1551</v>
      </c>
      <c r="J1334" t="s">
        <v>1554</v>
      </c>
      <c r="K1334">
        <v>105730</v>
      </c>
      <c r="L1334">
        <v>1</v>
      </c>
      <c r="M1334">
        <v>2</v>
      </c>
      <c r="N1334">
        <v>3</v>
      </c>
      <c r="O1334" s="2">
        <v>44228</v>
      </c>
      <c r="P1334">
        <v>3</v>
      </c>
      <c r="Q1334">
        <v>3</v>
      </c>
      <c r="R1334" t="s">
        <v>1558</v>
      </c>
      <c r="S1334" t="s">
        <v>1557</v>
      </c>
      <c r="T1334">
        <v>5</v>
      </c>
      <c r="U1334">
        <v>1</v>
      </c>
    </row>
    <row r="1335" spans="1:21" x14ac:dyDescent="0.3">
      <c r="A1335">
        <v>11334</v>
      </c>
      <c r="B1335" t="s">
        <v>1353</v>
      </c>
      <c r="C1335">
        <v>43</v>
      </c>
      <c r="D1335" t="s">
        <v>1521</v>
      </c>
      <c r="E1335" t="s">
        <v>1529</v>
      </c>
      <c r="F1335" t="str" cm="1">
        <f t="array" ref="F1335">_xlfn.IFS(
E1335="Delhi","Delhi",
E1335="Ahmedabad","Gujarat",
OR(E1335="Mumbai",E1335="Pune"),"Maharashtra",
E1335="Chennai","Tamil Nadu",
E1335="Hyderabad","Telangana",
E1335="Kolkata","West Bengal",
E1335="Bengaluru","Karnataka"
)</f>
        <v>Gujarat</v>
      </c>
      <c r="G1335" t="s">
        <v>1530</v>
      </c>
      <c r="H1335" t="s">
        <v>1547</v>
      </c>
      <c r="I1335" t="s">
        <v>1551</v>
      </c>
      <c r="J1335" t="s">
        <v>1554</v>
      </c>
      <c r="K1335">
        <v>142870</v>
      </c>
      <c r="L1335">
        <v>2</v>
      </c>
      <c r="M1335">
        <v>0</v>
      </c>
      <c r="N1335">
        <v>6</v>
      </c>
      <c r="O1335" s="2">
        <v>42380</v>
      </c>
      <c r="P1335">
        <v>3</v>
      </c>
      <c r="Q1335">
        <v>5</v>
      </c>
      <c r="R1335" t="s">
        <v>1557</v>
      </c>
      <c r="S1335" t="s">
        <v>1558</v>
      </c>
      <c r="T1335">
        <v>4</v>
      </c>
      <c r="U1335">
        <v>2</v>
      </c>
    </row>
    <row r="1336" spans="1:21" x14ac:dyDescent="0.3">
      <c r="A1336">
        <v>11335</v>
      </c>
      <c r="B1336" t="s">
        <v>1354</v>
      </c>
      <c r="C1336">
        <v>56</v>
      </c>
      <c r="D1336" t="s">
        <v>1521</v>
      </c>
      <c r="E1336" t="s">
        <v>1526</v>
      </c>
      <c r="F1336" t="str" cm="1">
        <f t="array" ref="F1336">_xlfn.IFS(
E1336="Delhi","Delhi",
E1336="Ahmedabad","Gujarat",
OR(E1336="Mumbai",E1336="Pune"),"Maharashtra",
E1336="Chennai","Tamil Nadu",
E1336="Hyderabad","Telangana",
E1336="Kolkata","West Bengal",
E1336="Bengaluru","Karnataka"
)</f>
        <v>Maharashtra</v>
      </c>
      <c r="G1336" t="s">
        <v>1533</v>
      </c>
      <c r="H1336" t="s">
        <v>1545</v>
      </c>
      <c r="I1336" t="s">
        <v>1553</v>
      </c>
      <c r="J1336" t="s">
        <v>1555</v>
      </c>
      <c r="K1336">
        <v>89319</v>
      </c>
      <c r="L1336">
        <v>4</v>
      </c>
      <c r="M1336">
        <v>25</v>
      </c>
      <c r="N1336">
        <v>25</v>
      </c>
      <c r="O1336" s="2">
        <v>42110</v>
      </c>
      <c r="P1336">
        <v>1</v>
      </c>
      <c r="Q1336">
        <v>4</v>
      </c>
      <c r="R1336" t="s">
        <v>1558</v>
      </c>
      <c r="S1336" t="s">
        <v>1558</v>
      </c>
      <c r="T1336">
        <v>3</v>
      </c>
      <c r="U1336">
        <v>1</v>
      </c>
    </row>
    <row r="1337" spans="1:21" x14ac:dyDescent="0.3">
      <c r="A1337">
        <v>11336</v>
      </c>
      <c r="B1337" t="s">
        <v>1355</v>
      </c>
      <c r="C1337">
        <v>45</v>
      </c>
      <c r="D1337" t="s">
        <v>1521</v>
      </c>
      <c r="E1337" t="s">
        <v>1522</v>
      </c>
      <c r="F1337" t="str" cm="1">
        <f t="array" ref="F1337">_xlfn.IFS(
E1337="Delhi","Delhi",
E1337="Ahmedabad","Gujarat",
OR(E1337="Mumbai",E1337="Pune"),"Maharashtra",
E1337="Chennai","Tamil Nadu",
E1337="Hyderabad","Telangana",
E1337="Kolkata","West Bengal",
E1337="Bengaluru","Karnataka"
)</f>
        <v>Maharashtra</v>
      </c>
      <c r="G1337" t="s">
        <v>1534</v>
      </c>
      <c r="H1337" t="s">
        <v>1539</v>
      </c>
      <c r="I1337" t="s">
        <v>1550</v>
      </c>
      <c r="J1337" t="s">
        <v>1556</v>
      </c>
      <c r="K1337">
        <v>83141</v>
      </c>
      <c r="L1337">
        <v>2</v>
      </c>
      <c r="M1337">
        <v>21</v>
      </c>
      <c r="N1337">
        <v>22</v>
      </c>
      <c r="O1337" s="2">
        <v>43724</v>
      </c>
      <c r="P1337">
        <v>2</v>
      </c>
      <c r="Q1337">
        <v>5</v>
      </c>
      <c r="R1337" t="s">
        <v>1558</v>
      </c>
      <c r="S1337" t="s">
        <v>1558</v>
      </c>
      <c r="T1337">
        <v>0</v>
      </c>
      <c r="U1337">
        <v>3</v>
      </c>
    </row>
    <row r="1338" spans="1:21" x14ac:dyDescent="0.3">
      <c r="A1338">
        <v>11337</v>
      </c>
      <c r="B1338" t="s">
        <v>1356</v>
      </c>
      <c r="C1338">
        <v>49</v>
      </c>
      <c r="D1338" t="s">
        <v>1520</v>
      </c>
      <c r="E1338" t="s">
        <v>1529</v>
      </c>
      <c r="F1338" t="str" cm="1">
        <f t="array" ref="F1338">_xlfn.IFS(
E1338="Delhi","Delhi",
E1338="Ahmedabad","Gujarat",
OR(E1338="Mumbai",E1338="Pune"),"Maharashtra",
E1338="Chennai","Tamil Nadu",
E1338="Hyderabad","Telangana",
E1338="Kolkata","West Bengal",
E1338="Bengaluru","Karnataka"
)</f>
        <v>Gujarat</v>
      </c>
      <c r="G1338" t="s">
        <v>1530</v>
      </c>
      <c r="H1338" t="s">
        <v>1535</v>
      </c>
      <c r="I1338" t="s">
        <v>1550</v>
      </c>
      <c r="J1338" t="s">
        <v>1554</v>
      </c>
      <c r="K1338">
        <v>54999</v>
      </c>
      <c r="L1338">
        <v>0</v>
      </c>
      <c r="M1338">
        <v>15</v>
      </c>
      <c r="N1338">
        <v>15</v>
      </c>
      <c r="O1338" s="2">
        <v>42187</v>
      </c>
      <c r="P1338">
        <v>1</v>
      </c>
      <c r="Q1338">
        <v>5</v>
      </c>
      <c r="R1338" t="s">
        <v>1558</v>
      </c>
      <c r="S1338" t="s">
        <v>1558</v>
      </c>
      <c r="T1338">
        <v>5</v>
      </c>
      <c r="U1338">
        <v>1</v>
      </c>
    </row>
    <row r="1339" spans="1:21" x14ac:dyDescent="0.3">
      <c r="A1339">
        <v>11338</v>
      </c>
      <c r="B1339" t="s">
        <v>1357</v>
      </c>
      <c r="C1339">
        <v>46</v>
      </c>
      <c r="D1339" t="s">
        <v>1520</v>
      </c>
      <c r="E1339" t="s">
        <v>1524</v>
      </c>
      <c r="F1339" t="str" cm="1">
        <f t="array" ref="F1339">_xlfn.IFS(
E1339="Delhi","Delhi",
E1339="Ahmedabad","Gujarat",
OR(E1339="Mumbai",E1339="Pune"),"Maharashtra",
E1339="Chennai","Tamil Nadu",
E1339="Hyderabad","Telangana",
E1339="Kolkata","West Bengal",
E1339="Bengaluru","Karnataka"
)</f>
        <v>Telangana</v>
      </c>
      <c r="G1339" t="s">
        <v>1534</v>
      </c>
      <c r="H1339" t="s">
        <v>1540</v>
      </c>
      <c r="I1339" t="s">
        <v>1552</v>
      </c>
      <c r="J1339" t="s">
        <v>1554</v>
      </c>
      <c r="K1339">
        <v>163593</v>
      </c>
      <c r="L1339">
        <v>0</v>
      </c>
      <c r="M1339">
        <v>5</v>
      </c>
      <c r="N1339">
        <v>11</v>
      </c>
      <c r="O1339" s="2">
        <v>42333</v>
      </c>
      <c r="P1339">
        <v>4</v>
      </c>
      <c r="Q1339">
        <v>2</v>
      </c>
      <c r="R1339" t="s">
        <v>1558</v>
      </c>
      <c r="S1339" t="s">
        <v>1558</v>
      </c>
      <c r="T1339">
        <v>4</v>
      </c>
      <c r="U1339">
        <v>3</v>
      </c>
    </row>
    <row r="1340" spans="1:21" x14ac:dyDescent="0.3">
      <c r="A1340">
        <v>11339</v>
      </c>
      <c r="B1340" t="s">
        <v>1358</v>
      </c>
      <c r="C1340">
        <v>50</v>
      </c>
      <c r="D1340" t="s">
        <v>1521</v>
      </c>
      <c r="E1340" t="s">
        <v>1526</v>
      </c>
      <c r="F1340" t="str" cm="1">
        <f t="array" ref="F1340">_xlfn.IFS(
E1340="Delhi","Delhi",
E1340="Ahmedabad","Gujarat",
OR(E1340="Mumbai",E1340="Pune"),"Maharashtra",
E1340="Chennai","Tamil Nadu",
E1340="Hyderabad","Telangana",
E1340="Kolkata","West Bengal",
E1340="Bengaluru","Karnataka"
)</f>
        <v>Maharashtra</v>
      </c>
      <c r="G1340" t="s">
        <v>1532</v>
      </c>
      <c r="H1340" t="s">
        <v>1549</v>
      </c>
      <c r="I1340" t="s">
        <v>1553</v>
      </c>
      <c r="J1340" t="s">
        <v>1554</v>
      </c>
      <c r="K1340">
        <v>48282</v>
      </c>
      <c r="L1340">
        <v>1</v>
      </c>
      <c r="M1340">
        <v>2</v>
      </c>
      <c r="N1340">
        <v>8</v>
      </c>
      <c r="O1340" s="2">
        <v>45331</v>
      </c>
      <c r="P1340">
        <v>4</v>
      </c>
      <c r="Q1340">
        <v>4</v>
      </c>
      <c r="R1340" t="s">
        <v>1557</v>
      </c>
      <c r="S1340" t="s">
        <v>1558</v>
      </c>
      <c r="T1340">
        <v>3</v>
      </c>
      <c r="U1340">
        <v>2</v>
      </c>
    </row>
    <row r="1341" spans="1:21" x14ac:dyDescent="0.3">
      <c r="A1341">
        <v>11340</v>
      </c>
      <c r="B1341" t="s">
        <v>1359</v>
      </c>
      <c r="C1341">
        <v>23</v>
      </c>
      <c r="D1341" t="s">
        <v>1520</v>
      </c>
      <c r="E1341" t="s">
        <v>1528</v>
      </c>
      <c r="F1341" t="str" cm="1">
        <f t="array" ref="F1341">_xlfn.IFS(
E1341="Delhi","Delhi",
E1341="Ahmedabad","Gujarat",
OR(E1341="Mumbai",E1341="Pune"),"Maharashtra",
E1341="Chennai","Tamil Nadu",
E1341="Hyderabad","Telangana",
E1341="Kolkata","West Bengal",
E1341="Bengaluru","Karnataka"
)</f>
        <v>Delhi</v>
      </c>
      <c r="G1341" t="s">
        <v>1530</v>
      </c>
      <c r="H1341" t="s">
        <v>1543</v>
      </c>
      <c r="I1341" t="s">
        <v>1553</v>
      </c>
      <c r="J1341" t="s">
        <v>1554</v>
      </c>
      <c r="K1341">
        <v>29389</v>
      </c>
      <c r="L1341">
        <v>2</v>
      </c>
      <c r="M1341">
        <v>1</v>
      </c>
      <c r="N1341">
        <v>2</v>
      </c>
      <c r="O1341" s="2">
        <v>44646</v>
      </c>
      <c r="P1341">
        <v>3</v>
      </c>
      <c r="Q1341">
        <v>3</v>
      </c>
      <c r="R1341" t="s">
        <v>1557</v>
      </c>
      <c r="S1341" t="s">
        <v>1558</v>
      </c>
      <c r="T1341">
        <v>1</v>
      </c>
      <c r="U1341">
        <v>3</v>
      </c>
    </row>
    <row r="1342" spans="1:21" x14ac:dyDescent="0.3">
      <c r="A1342">
        <v>11341</v>
      </c>
      <c r="B1342" t="s">
        <v>1360</v>
      </c>
      <c r="C1342">
        <v>32</v>
      </c>
      <c r="D1342" t="s">
        <v>1521</v>
      </c>
      <c r="E1342" t="s">
        <v>1524</v>
      </c>
      <c r="F1342" t="str" cm="1">
        <f t="array" ref="F1342">_xlfn.IFS(
E1342="Delhi","Delhi",
E1342="Ahmedabad","Gujarat",
OR(E1342="Mumbai",E1342="Pune"),"Maharashtra",
E1342="Chennai","Tamil Nadu",
E1342="Hyderabad","Telangana",
E1342="Kolkata","West Bengal",
E1342="Bengaluru","Karnataka"
)</f>
        <v>Telangana</v>
      </c>
      <c r="G1342" t="s">
        <v>1532</v>
      </c>
      <c r="H1342" t="s">
        <v>1537</v>
      </c>
      <c r="I1342" t="s">
        <v>1551</v>
      </c>
      <c r="J1342" t="s">
        <v>1556</v>
      </c>
      <c r="K1342">
        <v>112558</v>
      </c>
      <c r="L1342">
        <v>1</v>
      </c>
      <c r="M1342">
        <v>8</v>
      </c>
      <c r="N1342">
        <v>14</v>
      </c>
      <c r="O1342" s="2">
        <v>40957</v>
      </c>
      <c r="P1342">
        <v>3</v>
      </c>
      <c r="Q1342">
        <v>2</v>
      </c>
      <c r="R1342" t="s">
        <v>1557</v>
      </c>
      <c r="S1342" t="s">
        <v>1557</v>
      </c>
      <c r="T1342">
        <v>3</v>
      </c>
      <c r="U1342">
        <v>1</v>
      </c>
    </row>
    <row r="1343" spans="1:21" x14ac:dyDescent="0.3">
      <c r="A1343">
        <v>11342</v>
      </c>
      <c r="B1343" t="s">
        <v>1361</v>
      </c>
      <c r="C1343">
        <v>30</v>
      </c>
      <c r="D1343" t="s">
        <v>1520</v>
      </c>
      <c r="E1343" t="s">
        <v>1529</v>
      </c>
      <c r="F1343" t="str" cm="1">
        <f t="array" ref="F1343">_xlfn.IFS(
E1343="Delhi","Delhi",
E1343="Ahmedabad","Gujarat",
OR(E1343="Mumbai",E1343="Pune"),"Maharashtra",
E1343="Chennai","Tamil Nadu",
E1343="Hyderabad","Telangana",
E1343="Kolkata","West Bengal",
E1343="Bengaluru","Karnataka"
)</f>
        <v>Gujarat</v>
      </c>
      <c r="G1343" t="s">
        <v>1532</v>
      </c>
      <c r="H1343" t="s">
        <v>1549</v>
      </c>
      <c r="I1343" t="s">
        <v>1553</v>
      </c>
      <c r="J1343" t="s">
        <v>1555</v>
      </c>
      <c r="K1343">
        <v>145200</v>
      </c>
      <c r="L1343">
        <v>0</v>
      </c>
      <c r="M1343">
        <v>5</v>
      </c>
      <c r="N1343">
        <v>8</v>
      </c>
      <c r="O1343" s="2">
        <v>40982</v>
      </c>
      <c r="P1343">
        <v>2</v>
      </c>
      <c r="Q1343">
        <v>5</v>
      </c>
      <c r="R1343" t="s">
        <v>1557</v>
      </c>
      <c r="S1343" t="s">
        <v>1558</v>
      </c>
      <c r="T1343">
        <v>3</v>
      </c>
      <c r="U1343">
        <v>4</v>
      </c>
    </row>
    <row r="1344" spans="1:21" x14ac:dyDescent="0.3">
      <c r="A1344">
        <v>11343</v>
      </c>
      <c r="B1344" t="s">
        <v>1362</v>
      </c>
      <c r="C1344">
        <v>39</v>
      </c>
      <c r="D1344" t="s">
        <v>1520</v>
      </c>
      <c r="E1344" t="s">
        <v>1525</v>
      </c>
      <c r="F1344" t="str" cm="1">
        <f t="array" ref="F1344">_xlfn.IFS(
E1344="Delhi","Delhi",
E1344="Ahmedabad","Gujarat",
OR(E1344="Mumbai",E1344="Pune"),"Maharashtra",
E1344="Chennai","Tamil Nadu",
E1344="Hyderabad","Telangana",
E1344="Kolkata","West Bengal",
E1344="Bengaluru","Karnataka"
)</f>
        <v>West Bengal</v>
      </c>
      <c r="G1344" t="s">
        <v>1530</v>
      </c>
      <c r="H1344" t="s">
        <v>1535</v>
      </c>
      <c r="I1344" t="s">
        <v>1552</v>
      </c>
      <c r="J1344" t="s">
        <v>1555</v>
      </c>
      <c r="K1344">
        <v>123417</v>
      </c>
      <c r="L1344">
        <v>0</v>
      </c>
      <c r="M1344">
        <v>10</v>
      </c>
      <c r="N1344">
        <v>12</v>
      </c>
      <c r="O1344" s="2">
        <v>43434</v>
      </c>
      <c r="P1344">
        <v>4</v>
      </c>
      <c r="Q1344">
        <v>3</v>
      </c>
      <c r="R1344" t="s">
        <v>1557</v>
      </c>
      <c r="S1344" t="s">
        <v>1558</v>
      </c>
      <c r="T1344">
        <v>6</v>
      </c>
      <c r="U1344">
        <v>3</v>
      </c>
    </row>
    <row r="1345" spans="1:21" x14ac:dyDescent="0.3">
      <c r="A1345">
        <v>11344</v>
      </c>
      <c r="B1345" t="s">
        <v>1363</v>
      </c>
      <c r="C1345">
        <v>46</v>
      </c>
      <c r="D1345" t="s">
        <v>1521</v>
      </c>
      <c r="E1345" t="s">
        <v>1529</v>
      </c>
      <c r="F1345" t="str" cm="1">
        <f t="array" ref="F1345">_xlfn.IFS(
E1345="Delhi","Delhi",
E1345="Ahmedabad","Gujarat",
OR(E1345="Mumbai",E1345="Pune"),"Maharashtra",
E1345="Chennai","Tamil Nadu",
E1345="Hyderabad","Telangana",
E1345="Kolkata","West Bengal",
E1345="Bengaluru","Karnataka"
)</f>
        <v>Gujarat</v>
      </c>
      <c r="G1345" t="s">
        <v>1530</v>
      </c>
      <c r="H1345" t="s">
        <v>1535</v>
      </c>
      <c r="I1345" t="s">
        <v>1553</v>
      </c>
      <c r="J1345" t="s">
        <v>1554</v>
      </c>
      <c r="K1345">
        <v>158698</v>
      </c>
      <c r="L1345">
        <v>4</v>
      </c>
      <c r="M1345">
        <v>17</v>
      </c>
      <c r="N1345">
        <v>19</v>
      </c>
      <c r="O1345" s="2">
        <v>41882</v>
      </c>
      <c r="P1345">
        <v>3</v>
      </c>
      <c r="Q1345">
        <v>3</v>
      </c>
      <c r="R1345" t="s">
        <v>1558</v>
      </c>
      <c r="S1345" t="s">
        <v>1558</v>
      </c>
      <c r="T1345">
        <v>5</v>
      </c>
      <c r="U1345">
        <v>4</v>
      </c>
    </row>
    <row r="1346" spans="1:21" x14ac:dyDescent="0.3">
      <c r="A1346">
        <v>11345</v>
      </c>
      <c r="B1346" t="s">
        <v>1364</v>
      </c>
      <c r="C1346">
        <v>33</v>
      </c>
      <c r="D1346" t="s">
        <v>1520</v>
      </c>
      <c r="E1346" t="s">
        <v>1525</v>
      </c>
      <c r="F1346" t="str" cm="1">
        <f t="array" ref="F1346">_xlfn.IFS(
E1346="Delhi","Delhi",
E1346="Ahmedabad","Gujarat",
OR(E1346="Mumbai",E1346="Pune"),"Maharashtra",
E1346="Chennai","Tamil Nadu",
E1346="Hyderabad","Telangana",
E1346="Kolkata","West Bengal",
E1346="Bengaluru","Karnataka"
)</f>
        <v>West Bengal</v>
      </c>
      <c r="G1346" t="s">
        <v>1534</v>
      </c>
      <c r="H1346" t="s">
        <v>1540</v>
      </c>
      <c r="I1346" t="s">
        <v>1552</v>
      </c>
      <c r="J1346" t="s">
        <v>1555</v>
      </c>
      <c r="K1346">
        <v>85508</v>
      </c>
      <c r="L1346">
        <v>0</v>
      </c>
      <c r="M1346">
        <v>13</v>
      </c>
      <c r="N1346">
        <v>13</v>
      </c>
      <c r="O1346" s="2">
        <v>44031</v>
      </c>
      <c r="P1346">
        <v>2</v>
      </c>
      <c r="Q1346">
        <v>3</v>
      </c>
      <c r="R1346" t="s">
        <v>1558</v>
      </c>
      <c r="S1346" t="s">
        <v>1558</v>
      </c>
      <c r="T1346">
        <v>4</v>
      </c>
      <c r="U1346">
        <v>3</v>
      </c>
    </row>
    <row r="1347" spans="1:21" x14ac:dyDescent="0.3">
      <c r="A1347">
        <v>11346</v>
      </c>
      <c r="B1347" t="s">
        <v>1365</v>
      </c>
      <c r="C1347">
        <v>32</v>
      </c>
      <c r="D1347" t="s">
        <v>1520</v>
      </c>
      <c r="E1347" t="s">
        <v>1525</v>
      </c>
      <c r="F1347" t="str" cm="1">
        <f t="array" ref="F1347">_xlfn.IFS(
E1347="Delhi","Delhi",
E1347="Ahmedabad","Gujarat",
OR(E1347="Mumbai",E1347="Pune"),"Maharashtra",
E1347="Chennai","Tamil Nadu",
E1347="Hyderabad","Telangana",
E1347="Kolkata","West Bengal",
E1347="Bengaluru","Karnataka"
)</f>
        <v>West Bengal</v>
      </c>
      <c r="G1347" t="s">
        <v>1532</v>
      </c>
      <c r="H1347" t="s">
        <v>1537</v>
      </c>
      <c r="I1347" t="s">
        <v>1551</v>
      </c>
      <c r="J1347" t="s">
        <v>1554</v>
      </c>
      <c r="K1347">
        <v>38237</v>
      </c>
      <c r="L1347">
        <v>3</v>
      </c>
      <c r="M1347">
        <v>4</v>
      </c>
      <c r="N1347">
        <v>6</v>
      </c>
      <c r="O1347" s="2">
        <v>45205</v>
      </c>
      <c r="P1347">
        <v>4</v>
      </c>
      <c r="Q1347">
        <v>4</v>
      </c>
      <c r="R1347" t="s">
        <v>1558</v>
      </c>
      <c r="S1347" t="s">
        <v>1558</v>
      </c>
      <c r="T1347">
        <v>0</v>
      </c>
      <c r="U1347">
        <v>4</v>
      </c>
    </row>
    <row r="1348" spans="1:21" x14ac:dyDescent="0.3">
      <c r="A1348">
        <v>11347</v>
      </c>
      <c r="B1348" t="s">
        <v>1366</v>
      </c>
      <c r="C1348">
        <v>47</v>
      </c>
      <c r="D1348" t="s">
        <v>1520</v>
      </c>
      <c r="E1348" t="s">
        <v>1527</v>
      </c>
      <c r="F1348" t="str" cm="1">
        <f t="array" ref="F1348">_xlfn.IFS(
E1348="Delhi","Delhi",
E1348="Ahmedabad","Gujarat",
OR(E1348="Mumbai",E1348="Pune"),"Maharashtra",
E1348="Chennai","Tamil Nadu",
E1348="Hyderabad","Telangana",
E1348="Kolkata","West Bengal",
E1348="Bengaluru","Karnataka"
)</f>
        <v>Karnataka</v>
      </c>
      <c r="G1348" t="s">
        <v>1532</v>
      </c>
      <c r="H1348" t="s">
        <v>1548</v>
      </c>
      <c r="I1348" t="s">
        <v>1551</v>
      </c>
      <c r="J1348" t="s">
        <v>1556</v>
      </c>
      <c r="K1348">
        <v>74582</v>
      </c>
      <c r="L1348">
        <v>4</v>
      </c>
      <c r="M1348">
        <v>11</v>
      </c>
      <c r="N1348">
        <v>17</v>
      </c>
      <c r="O1348" s="2">
        <v>42173</v>
      </c>
      <c r="P1348">
        <v>4</v>
      </c>
      <c r="Q1348">
        <v>4</v>
      </c>
      <c r="R1348" t="s">
        <v>1558</v>
      </c>
      <c r="S1348" t="s">
        <v>1558</v>
      </c>
      <c r="T1348">
        <v>4</v>
      </c>
      <c r="U1348">
        <v>4</v>
      </c>
    </row>
    <row r="1349" spans="1:21" x14ac:dyDescent="0.3">
      <c r="A1349">
        <v>11348</v>
      </c>
      <c r="B1349" t="s">
        <v>1367</v>
      </c>
      <c r="C1349">
        <v>32</v>
      </c>
      <c r="D1349" t="s">
        <v>1521</v>
      </c>
      <c r="E1349" t="s">
        <v>1522</v>
      </c>
      <c r="F1349" t="str" cm="1">
        <f t="array" ref="F1349">_xlfn.IFS(
E1349="Delhi","Delhi",
E1349="Ahmedabad","Gujarat",
OR(E1349="Mumbai",E1349="Pune"),"Maharashtra",
E1349="Chennai","Tamil Nadu",
E1349="Hyderabad","Telangana",
E1349="Kolkata","West Bengal",
E1349="Bengaluru","Karnataka"
)</f>
        <v>Maharashtra</v>
      </c>
      <c r="G1349" t="s">
        <v>1534</v>
      </c>
      <c r="H1349" t="s">
        <v>1544</v>
      </c>
      <c r="I1349" t="s">
        <v>1552</v>
      </c>
      <c r="J1349" t="s">
        <v>1555</v>
      </c>
      <c r="K1349">
        <v>138725</v>
      </c>
      <c r="L1349">
        <v>1</v>
      </c>
      <c r="M1349">
        <v>0</v>
      </c>
      <c r="N1349">
        <v>4</v>
      </c>
      <c r="O1349" s="2">
        <v>41903</v>
      </c>
      <c r="P1349">
        <v>1</v>
      </c>
      <c r="Q1349">
        <v>3</v>
      </c>
      <c r="R1349" t="s">
        <v>1557</v>
      </c>
      <c r="S1349" t="s">
        <v>1558</v>
      </c>
      <c r="T1349">
        <v>1</v>
      </c>
      <c r="U1349">
        <v>2</v>
      </c>
    </row>
    <row r="1350" spans="1:21" x14ac:dyDescent="0.3">
      <c r="A1350">
        <v>11349</v>
      </c>
      <c r="B1350" t="s">
        <v>1368</v>
      </c>
      <c r="C1350">
        <v>30</v>
      </c>
      <c r="D1350" t="s">
        <v>1520</v>
      </c>
      <c r="E1350" t="s">
        <v>1522</v>
      </c>
      <c r="F1350" t="str" cm="1">
        <f t="array" ref="F1350">_xlfn.IFS(
E1350="Delhi","Delhi",
E1350="Ahmedabad","Gujarat",
OR(E1350="Mumbai",E1350="Pune"),"Maharashtra",
E1350="Chennai","Tamil Nadu",
E1350="Hyderabad","Telangana",
E1350="Kolkata","West Bengal",
E1350="Bengaluru","Karnataka"
)</f>
        <v>Maharashtra</v>
      </c>
      <c r="G1350" t="s">
        <v>1532</v>
      </c>
      <c r="H1350" t="s">
        <v>1549</v>
      </c>
      <c r="I1350" t="s">
        <v>1553</v>
      </c>
      <c r="J1350" t="s">
        <v>1556</v>
      </c>
      <c r="K1350">
        <v>130500</v>
      </c>
      <c r="L1350">
        <v>1</v>
      </c>
      <c r="M1350">
        <v>0</v>
      </c>
      <c r="N1350">
        <v>0</v>
      </c>
      <c r="O1350" s="2">
        <v>40945</v>
      </c>
      <c r="P1350">
        <v>1</v>
      </c>
      <c r="Q1350">
        <v>3</v>
      </c>
      <c r="R1350" t="s">
        <v>1558</v>
      </c>
      <c r="S1350" t="s">
        <v>1558</v>
      </c>
      <c r="T1350">
        <v>5</v>
      </c>
      <c r="U1350">
        <v>2</v>
      </c>
    </row>
    <row r="1351" spans="1:21" x14ac:dyDescent="0.3">
      <c r="A1351">
        <v>11350</v>
      </c>
      <c r="B1351" t="s">
        <v>1369</v>
      </c>
      <c r="C1351">
        <v>57</v>
      </c>
      <c r="D1351" t="s">
        <v>1520</v>
      </c>
      <c r="E1351" t="s">
        <v>1529</v>
      </c>
      <c r="F1351" t="str" cm="1">
        <f t="array" ref="F1351">_xlfn.IFS(
E1351="Delhi","Delhi",
E1351="Ahmedabad","Gujarat",
OR(E1351="Mumbai",E1351="Pune"),"Maharashtra",
E1351="Chennai","Tamil Nadu",
E1351="Hyderabad","Telangana",
E1351="Kolkata","West Bengal",
E1351="Bengaluru","Karnataka"
)</f>
        <v>Gujarat</v>
      </c>
      <c r="G1351" t="s">
        <v>1530</v>
      </c>
      <c r="H1351" t="s">
        <v>1547</v>
      </c>
      <c r="I1351" t="s">
        <v>1552</v>
      </c>
      <c r="J1351" t="s">
        <v>1554</v>
      </c>
      <c r="K1351">
        <v>82075</v>
      </c>
      <c r="L1351">
        <v>4</v>
      </c>
      <c r="M1351">
        <v>9</v>
      </c>
      <c r="N1351">
        <v>10</v>
      </c>
      <c r="O1351" s="2">
        <v>41045</v>
      </c>
      <c r="P1351">
        <v>4</v>
      </c>
      <c r="Q1351">
        <v>2</v>
      </c>
      <c r="R1351" t="s">
        <v>1557</v>
      </c>
      <c r="S1351" t="s">
        <v>1558</v>
      </c>
      <c r="T1351">
        <v>0</v>
      </c>
      <c r="U1351">
        <v>4</v>
      </c>
    </row>
    <row r="1352" spans="1:21" x14ac:dyDescent="0.3">
      <c r="A1352">
        <v>11351</v>
      </c>
      <c r="B1352" t="s">
        <v>1370</v>
      </c>
      <c r="C1352">
        <v>45</v>
      </c>
      <c r="D1352" t="s">
        <v>1521</v>
      </c>
      <c r="E1352" t="s">
        <v>1528</v>
      </c>
      <c r="F1352" t="str" cm="1">
        <f t="array" ref="F1352">_xlfn.IFS(
E1352="Delhi","Delhi",
E1352="Ahmedabad","Gujarat",
OR(E1352="Mumbai",E1352="Pune"),"Maharashtra",
E1352="Chennai","Tamil Nadu",
E1352="Hyderabad","Telangana",
E1352="Kolkata","West Bengal",
E1352="Bengaluru","Karnataka"
)</f>
        <v>Delhi</v>
      </c>
      <c r="G1352" t="s">
        <v>1533</v>
      </c>
      <c r="H1352" t="s">
        <v>1538</v>
      </c>
      <c r="I1352" t="s">
        <v>1550</v>
      </c>
      <c r="J1352" t="s">
        <v>1555</v>
      </c>
      <c r="K1352">
        <v>66882</v>
      </c>
      <c r="L1352">
        <v>1</v>
      </c>
      <c r="M1352">
        <v>23</v>
      </c>
      <c r="N1352">
        <v>25</v>
      </c>
      <c r="O1352" s="2">
        <v>43340</v>
      </c>
      <c r="P1352">
        <v>2</v>
      </c>
      <c r="Q1352">
        <v>3</v>
      </c>
      <c r="R1352" t="s">
        <v>1558</v>
      </c>
      <c r="S1352" t="s">
        <v>1558</v>
      </c>
      <c r="T1352">
        <v>6</v>
      </c>
      <c r="U1352">
        <v>2</v>
      </c>
    </row>
    <row r="1353" spans="1:21" x14ac:dyDescent="0.3">
      <c r="A1353">
        <v>11352</v>
      </c>
      <c r="B1353" t="s">
        <v>1371</v>
      </c>
      <c r="C1353">
        <v>52</v>
      </c>
      <c r="D1353" t="s">
        <v>1521</v>
      </c>
      <c r="E1353" t="s">
        <v>1528</v>
      </c>
      <c r="F1353" t="str" cm="1">
        <f t="array" ref="F1353">_xlfn.IFS(
E1353="Delhi","Delhi",
E1353="Ahmedabad","Gujarat",
OR(E1353="Mumbai",E1353="Pune"),"Maharashtra",
E1353="Chennai","Tamil Nadu",
E1353="Hyderabad","Telangana",
E1353="Kolkata","West Bengal",
E1353="Bengaluru","Karnataka"
)</f>
        <v>Delhi</v>
      </c>
      <c r="G1353" t="s">
        <v>1530</v>
      </c>
      <c r="H1353" t="s">
        <v>1543</v>
      </c>
      <c r="I1353" t="s">
        <v>1550</v>
      </c>
      <c r="J1353" t="s">
        <v>1555</v>
      </c>
      <c r="K1353">
        <v>137225</v>
      </c>
      <c r="L1353">
        <v>2</v>
      </c>
      <c r="M1353">
        <v>19</v>
      </c>
      <c r="N1353">
        <v>20</v>
      </c>
      <c r="O1353" s="2">
        <v>43047</v>
      </c>
      <c r="P1353">
        <v>4</v>
      </c>
      <c r="Q1353">
        <v>5</v>
      </c>
      <c r="R1353" t="s">
        <v>1558</v>
      </c>
      <c r="S1353" t="s">
        <v>1558</v>
      </c>
      <c r="T1353">
        <v>1</v>
      </c>
      <c r="U1353">
        <v>1</v>
      </c>
    </row>
    <row r="1354" spans="1:21" x14ac:dyDescent="0.3">
      <c r="A1354">
        <v>11353</v>
      </c>
      <c r="B1354" t="s">
        <v>1372</v>
      </c>
      <c r="C1354">
        <v>44</v>
      </c>
      <c r="D1354" t="s">
        <v>1520</v>
      </c>
      <c r="E1354" t="s">
        <v>1523</v>
      </c>
      <c r="F1354" t="str" cm="1">
        <f t="array" ref="F1354">_xlfn.IFS(
E1354="Delhi","Delhi",
E1354="Ahmedabad","Gujarat",
OR(E1354="Mumbai",E1354="Pune"),"Maharashtra",
E1354="Chennai","Tamil Nadu",
E1354="Hyderabad","Telangana",
E1354="Kolkata","West Bengal",
E1354="Bengaluru","Karnataka"
)</f>
        <v>Tamil Nadu</v>
      </c>
      <c r="G1354" t="s">
        <v>1530</v>
      </c>
      <c r="H1354" t="s">
        <v>1547</v>
      </c>
      <c r="I1354" t="s">
        <v>1553</v>
      </c>
      <c r="J1354" t="s">
        <v>1554</v>
      </c>
      <c r="K1354">
        <v>25728</v>
      </c>
      <c r="L1354">
        <v>2</v>
      </c>
      <c r="M1354">
        <v>14</v>
      </c>
      <c r="N1354">
        <v>20</v>
      </c>
      <c r="O1354" s="2">
        <v>44259</v>
      </c>
      <c r="P1354">
        <v>1</v>
      </c>
      <c r="Q1354">
        <v>3</v>
      </c>
      <c r="R1354" t="s">
        <v>1557</v>
      </c>
      <c r="S1354" t="s">
        <v>1558</v>
      </c>
      <c r="T1354">
        <v>1</v>
      </c>
      <c r="U1354">
        <v>3</v>
      </c>
    </row>
    <row r="1355" spans="1:21" x14ac:dyDescent="0.3">
      <c r="A1355">
        <v>11354</v>
      </c>
      <c r="B1355" t="s">
        <v>1373</v>
      </c>
      <c r="C1355">
        <v>28</v>
      </c>
      <c r="D1355" t="s">
        <v>1520</v>
      </c>
      <c r="E1355" t="s">
        <v>1525</v>
      </c>
      <c r="F1355" t="str" cm="1">
        <f t="array" ref="F1355">_xlfn.IFS(
E1355="Delhi","Delhi",
E1355="Ahmedabad","Gujarat",
OR(E1355="Mumbai",E1355="Pune"),"Maharashtra",
E1355="Chennai","Tamil Nadu",
E1355="Hyderabad","Telangana",
E1355="Kolkata","West Bengal",
E1355="Bengaluru","Karnataka"
)</f>
        <v>West Bengal</v>
      </c>
      <c r="G1355" t="s">
        <v>1534</v>
      </c>
      <c r="H1355" t="s">
        <v>1544</v>
      </c>
      <c r="I1355" t="s">
        <v>1550</v>
      </c>
      <c r="J1355" t="s">
        <v>1554</v>
      </c>
      <c r="K1355">
        <v>108358</v>
      </c>
      <c r="L1355">
        <v>0</v>
      </c>
      <c r="M1355">
        <v>3</v>
      </c>
      <c r="N1355">
        <v>4</v>
      </c>
      <c r="O1355" s="2">
        <v>42499</v>
      </c>
      <c r="P1355">
        <v>4</v>
      </c>
      <c r="Q1355">
        <v>4</v>
      </c>
      <c r="R1355" t="s">
        <v>1558</v>
      </c>
      <c r="S1355" t="s">
        <v>1558</v>
      </c>
      <c r="T1355">
        <v>3</v>
      </c>
      <c r="U1355">
        <v>2</v>
      </c>
    </row>
    <row r="1356" spans="1:21" x14ac:dyDescent="0.3">
      <c r="A1356">
        <v>11355</v>
      </c>
      <c r="B1356" t="s">
        <v>1374</v>
      </c>
      <c r="C1356">
        <v>52</v>
      </c>
      <c r="D1356" t="s">
        <v>1521</v>
      </c>
      <c r="E1356" t="s">
        <v>1528</v>
      </c>
      <c r="F1356" t="str" cm="1">
        <f t="array" ref="F1356">_xlfn.IFS(
E1356="Delhi","Delhi",
E1356="Ahmedabad","Gujarat",
OR(E1356="Mumbai",E1356="Pune"),"Maharashtra",
E1356="Chennai","Tamil Nadu",
E1356="Hyderabad","Telangana",
E1356="Kolkata","West Bengal",
E1356="Bengaluru","Karnataka"
)</f>
        <v>Delhi</v>
      </c>
      <c r="G1356" t="s">
        <v>1531</v>
      </c>
      <c r="H1356" t="s">
        <v>1542</v>
      </c>
      <c r="I1356" t="s">
        <v>1550</v>
      </c>
      <c r="J1356" t="s">
        <v>1554</v>
      </c>
      <c r="K1356">
        <v>41281</v>
      </c>
      <c r="L1356">
        <v>2</v>
      </c>
      <c r="M1356">
        <v>7</v>
      </c>
      <c r="N1356">
        <v>13</v>
      </c>
      <c r="O1356" s="2">
        <v>41614</v>
      </c>
      <c r="P1356">
        <v>1</v>
      </c>
      <c r="Q1356">
        <v>5</v>
      </c>
      <c r="R1356" t="s">
        <v>1558</v>
      </c>
      <c r="S1356" t="s">
        <v>1558</v>
      </c>
      <c r="T1356">
        <v>1</v>
      </c>
      <c r="U1356">
        <v>4</v>
      </c>
    </row>
    <row r="1357" spans="1:21" x14ac:dyDescent="0.3">
      <c r="A1357">
        <v>11356</v>
      </c>
      <c r="B1357" t="s">
        <v>1375</v>
      </c>
      <c r="C1357">
        <v>50</v>
      </c>
      <c r="D1357" t="s">
        <v>1520</v>
      </c>
      <c r="E1357" t="s">
        <v>1529</v>
      </c>
      <c r="F1357" t="str" cm="1">
        <f t="array" ref="F1357">_xlfn.IFS(
E1357="Delhi","Delhi",
E1357="Ahmedabad","Gujarat",
OR(E1357="Mumbai",E1357="Pune"),"Maharashtra",
E1357="Chennai","Tamil Nadu",
E1357="Hyderabad","Telangana",
E1357="Kolkata","West Bengal",
E1357="Bengaluru","Karnataka"
)</f>
        <v>Gujarat</v>
      </c>
      <c r="G1357" t="s">
        <v>1531</v>
      </c>
      <c r="H1357" t="s">
        <v>1542</v>
      </c>
      <c r="I1357" t="s">
        <v>1552</v>
      </c>
      <c r="J1357" t="s">
        <v>1555</v>
      </c>
      <c r="K1357">
        <v>74775</v>
      </c>
      <c r="L1357">
        <v>4</v>
      </c>
      <c r="M1357">
        <v>9</v>
      </c>
      <c r="N1357">
        <v>11</v>
      </c>
      <c r="O1357" s="2">
        <v>43316</v>
      </c>
      <c r="P1357">
        <v>1</v>
      </c>
      <c r="Q1357">
        <v>3</v>
      </c>
      <c r="R1357" t="s">
        <v>1558</v>
      </c>
      <c r="S1357" t="s">
        <v>1558</v>
      </c>
      <c r="T1357">
        <v>3</v>
      </c>
      <c r="U1357">
        <v>4</v>
      </c>
    </row>
    <row r="1358" spans="1:21" x14ac:dyDescent="0.3">
      <c r="A1358">
        <v>11357</v>
      </c>
      <c r="B1358" t="s">
        <v>1376</v>
      </c>
      <c r="C1358">
        <v>55</v>
      </c>
      <c r="D1358" t="s">
        <v>1521</v>
      </c>
      <c r="E1358" t="s">
        <v>1522</v>
      </c>
      <c r="F1358" t="str" cm="1">
        <f t="array" ref="F1358">_xlfn.IFS(
E1358="Delhi","Delhi",
E1358="Ahmedabad","Gujarat",
OR(E1358="Mumbai",E1358="Pune"),"Maharashtra",
E1358="Chennai","Tamil Nadu",
E1358="Hyderabad","Telangana",
E1358="Kolkata","West Bengal",
E1358="Bengaluru","Karnataka"
)</f>
        <v>Maharashtra</v>
      </c>
      <c r="G1358" t="s">
        <v>1530</v>
      </c>
      <c r="H1358" t="s">
        <v>1547</v>
      </c>
      <c r="I1358" t="s">
        <v>1553</v>
      </c>
      <c r="J1358" t="s">
        <v>1556</v>
      </c>
      <c r="K1358">
        <v>58730</v>
      </c>
      <c r="L1358">
        <v>2</v>
      </c>
      <c r="M1358">
        <v>24</v>
      </c>
      <c r="N1358">
        <v>27</v>
      </c>
      <c r="O1358" s="2">
        <v>43491</v>
      </c>
      <c r="P1358">
        <v>1</v>
      </c>
      <c r="Q1358">
        <v>5</v>
      </c>
      <c r="R1358" t="s">
        <v>1558</v>
      </c>
      <c r="S1358" t="s">
        <v>1558</v>
      </c>
      <c r="T1358">
        <v>0</v>
      </c>
      <c r="U1358">
        <v>4</v>
      </c>
    </row>
    <row r="1359" spans="1:21" x14ac:dyDescent="0.3">
      <c r="A1359">
        <v>11358</v>
      </c>
      <c r="B1359" t="s">
        <v>1377</v>
      </c>
      <c r="C1359">
        <v>56</v>
      </c>
      <c r="D1359" t="s">
        <v>1521</v>
      </c>
      <c r="E1359" t="s">
        <v>1526</v>
      </c>
      <c r="F1359" t="str" cm="1">
        <f t="array" ref="F1359">_xlfn.IFS(
E1359="Delhi","Delhi",
E1359="Ahmedabad","Gujarat",
OR(E1359="Mumbai",E1359="Pune"),"Maharashtra",
E1359="Chennai","Tamil Nadu",
E1359="Hyderabad","Telangana",
E1359="Kolkata","West Bengal",
E1359="Bengaluru","Karnataka"
)</f>
        <v>Maharashtra</v>
      </c>
      <c r="G1359" t="s">
        <v>1530</v>
      </c>
      <c r="H1359" t="s">
        <v>1543</v>
      </c>
      <c r="I1359" t="s">
        <v>1552</v>
      </c>
      <c r="J1359" t="s">
        <v>1556</v>
      </c>
      <c r="K1359">
        <v>48547</v>
      </c>
      <c r="L1359">
        <v>3</v>
      </c>
      <c r="M1359">
        <v>15</v>
      </c>
      <c r="N1359">
        <v>18</v>
      </c>
      <c r="O1359" s="2">
        <v>42272</v>
      </c>
      <c r="P1359">
        <v>2</v>
      </c>
      <c r="Q1359">
        <v>3</v>
      </c>
      <c r="R1359" t="s">
        <v>1558</v>
      </c>
      <c r="S1359" t="s">
        <v>1558</v>
      </c>
      <c r="T1359">
        <v>0</v>
      </c>
      <c r="U1359">
        <v>1</v>
      </c>
    </row>
    <row r="1360" spans="1:21" x14ac:dyDescent="0.3">
      <c r="A1360">
        <v>11359</v>
      </c>
      <c r="B1360" t="s">
        <v>1378</v>
      </c>
      <c r="C1360">
        <v>53</v>
      </c>
      <c r="D1360" t="s">
        <v>1520</v>
      </c>
      <c r="E1360" t="s">
        <v>1523</v>
      </c>
      <c r="F1360" t="str" cm="1">
        <f t="array" ref="F1360">_xlfn.IFS(
E1360="Delhi","Delhi",
E1360="Ahmedabad","Gujarat",
OR(E1360="Mumbai",E1360="Pune"),"Maharashtra",
E1360="Chennai","Tamil Nadu",
E1360="Hyderabad","Telangana",
E1360="Kolkata","West Bengal",
E1360="Bengaluru","Karnataka"
)</f>
        <v>Tamil Nadu</v>
      </c>
      <c r="G1360" t="s">
        <v>1532</v>
      </c>
      <c r="H1360" t="s">
        <v>1537</v>
      </c>
      <c r="I1360" t="s">
        <v>1553</v>
      </c>
      <c r="J1360" t="s">
        <v>1556</v>
      </c>
      <c r="K1360">
        <v>115259</v>
      </c>
      <c r="L1360">
        <v>2</v>
      </c>
      <c r="M1360">
        <v>11</v>
      </c>
      <c r="N1360">
        <v>19</v>
      </c>
      <c r="O1360" s="2">
        <v>41556</v>
      </c>
      <c r="P1360">
        <v>4</v>
      </c>
      <c r="Q1360">
        <v>3</v>
      </c>
      <c r="R1360" t="s">
        <v>1558</v>
      </c>
      <c r="S1360" t="s">
        <v>1558</v>
      </c>
      <c r="T1360">
        <v>1</v>
      </c>
      <c r="U1360">
        <v>1</v>
      </c>
    </row>
    <row r="1361" spans="1:21" x14ac:dyDescent="0.3">
      <c r="A1361">
        <v>11360</v>
      </c>
      <c r="B1361" t="s">
        <v>1379</v>
      </c>
      <c r="C1361">
        <v>52</v>
      </c>
      <c r="D1361" t="s">
        <v>1521</v>
      </c>
      <c r="E1361" t="s">
        <v>1522</v>
      </c>
      <c r="F1361" t="str" cm="1">
        <f t="array" ref="F1361">_xlfn.IFS(
E1361="Delhi","Delhi",
E1361="Ahmedabad","Gujarat",
OR(E1361="Mumbai",E1361="Pune"),"Maharashtra",
E1361="Chennai","Tamil Nadu",
E1361="Hyderabad","Telangana",
E1361="Kolkata","West Bengal",
E1361="Bengaluru","Karnataka"
)</f>
        <v>Maharashtra</v>
      </c>
      <c r="G1361" t="s">
        <v>1534</v>
      </c>
      <c r="H1361" t="s">
        <v>1540</v>
      </c>
      <c r="I1361" t="s">
        <v>1552</v>
      </c>
      <c r="J1361" t="s">
        <v>1556</v>
      </c>
      <c r="K1361">
        <v>25705</v>
      </c>
      <c r="L1361">
        <v>2</v>
      </c>
      <c r="M1361">
        <v>1</v>
      </c>
      <c r="N1361">
        <v>5</v>
      </c>
      <c r="O1361" s="2">
        <v>41001</v>
      </c>
      <c r="P1361">
        <v>1</v>
      </c>
      <c r="Q1361">
        <v>5</v>
      </c>
      <c r="R1361" t="s">
        <v>1558</v>
      </c>
      <c r="S1361" t="s">
        <v>1558</v>
      </c>
      <c r="T1361">
        <v>2</v>
      </c>
      <c r="U1361">
        <v>1</v>
      </c>
    </row>
    <row r="1362" spans="1:21" x14ac:dyDescent="0.3">
      <c r="A1362">
        <v>11361</v>
      </c>
      <c r="B1362" t="s">
        <v>1380</v>
      </c>
      <c r="C1362">
        <v>55</v>
      </c>
      <c r="D1362" t="s">
        <v>1520</v>
      </c>
      <c r="E1362" t="s">
        <v>1525</v>
      </c>
      <c r="F1362" t="str" cm="1">
        <f t="array" ref="F1362">_xlfn.IFS(
E1362="Delhi","Delhi",
E1362="Ahmedabad","Gujarat",
OR(E1362="Mumbai",E1362="Pune"),"Maharashtra",
E1362="Chennai","Tamil Nadu",
E1362="Hyderabad","Telangana",
E1362="Kolkata","West Bengal",
E1362="Bengaluru","Karnataka"
)</f>
        <v>West Bengal</v>
      </c>
      <c r="G1362" t="s">
        <v>1531</v>
      </c>
      <c r="H1362" t="s">
        <v>1541</v>
      </c>
      <c r="I1362" t="s">
        <v>1551</v>
      </c>
      <c r="J1362" t="s">
        <v>1555</v>
      </c>
      <c r="K1362">
        <v>71716</v>
      </c>
      <c r="L1362">
        <v>0</v>
      </c>
      <c r="M1362">
        <v>2</v>
      </c>
      <c r="N1362">
        <v>10</v>
      </c>
      <c r="O1362" s="2">
        <v>41106</v>
      </c>
      <c r="P1362">
        <v>2</v>
      </c>
      <c r="Q1362">
        <v>5</v>
      </c>
      <c r="R1362" t="s">
        <v>1558</v>
      </c>
      <c r="S1362" t="s">
        <v>1558</v>
      </c>
      <c r="T1362">
        <v>2</v>
      </c>
      <c r="U1362">
        <v>4</v>
      </c>
    </row>
    <row r="1363" spans="1:21" x14ac:dyDescent="0.3">
      <c r="A1363">
        <v>11362</v>
      </c>
      <c r="B1363" t="s">
        <v>1381</v>
      </c>
      <c r="C1363">
        <v>22</v>
      </c>
      <c r="D1363" t="s">
        <v>1521</v>
      </c>
      <c r="E1363" t="s">
        <v>1523</v>
      </c>
      <c r="F1363" t="str" cm="1">
        <f t="array" ref="F1363">_xlfn.IFS(
E1363="Delhi","Delhi",
E1363="Ahmedabad","Gujarat",
OR(E1363="Mumbai",E1363="Pune"),"Maharashtra",
E1363="Chennai","Tamil Nadu",
E1363="Hyderabad","Telangana",
E1363="Kolkata","West Bengal",
E1363="Bengaluru","Karnataka"
)</f>
        <v>Tamil Nadu</v>
      </c>
      <c r="G1363" t="s">
        <v>1533</v>
      </c>
      <c r="H1363" t="s">
        <v>1538</v>
      </c>
      <c r="I1363" t="s">
        <v>1550</v>
      </c>
      <c r="J1363" t="s">
        <v>1556</v>
      </c>
      <c r="K1363">
        <v>165031</v>
      </c>
      <c r="L1363">
        <v>2</v>
      </c>
      <c r="M1363">
        <v>4</v>
      </c>
      <c r="N1363">
        <v>4</v>
      </c>
      <c r="O1363" s="2">
        <v>42150</v>
      </c>
      <c r="P1363">
        <v>4</v>
      </c>
      <c r="Q1363">
        <v>5</v>
      </c>
      <c r="R1363" t="s">
        <v>1558</v>
      </c>
      <c r="S1363" t="s">
        <v>1558</v>
      </c>
      <c r="T1363">
        <v>1</v>
      </c>
      <c r="U1363">
        <v>2</v>
      </c>
    </row>
    <row r="1364" spans="1:21" x14ac:dyDescent="0.3">
      <c r="A1364">
        <v>11363</v>
      </c>
      <c r="B1364" t="s">
        <v>1382</v>
      </c>
      <c r="C1364">
        <v>47</v>
      </c>
      <c r="D1364" t="s">
        <v>1520</v>
      </c>
      <c r="E1364" t="s">
        <v>1522</v>
      </c>
      <c r="F1364" t="str" cm="1">
        <f t="array" ref="F1364">_xlfn.IFS(
E1364="Delhi","Delhi",
E1364="Ahmedabad","Gujarat",
OR(E1364="Mumbai",E1364="Pune"),"Maharashtra",
E1364="Chennai","Tamil Nadu",
E1364="Hyderabad","Telangana",
E1364="Kolkata","West Bengal",
E1364="Bengaluru","Karnataka"
)</f>
        <v>Maharashtra</v>
      </c>
      <c r="G1364" t="s">
        <v>1531</v>
      </c>
      <c r="H1364" t="s">
        <v>1536</v>
      </c>
      <c r="I1364" t="s">
        <v>1553</v>
      </c>
      <c r="J1364" t="s">
        <v>1556</v>
      </c>
      <c r="K1364">
        <v>77451</v>
      </c>
      <c r="L1364">
        <v>0</v>
      </c>
      <c r="M1364">
        <v>1</v>
      </c>
      <c r="N1364">
        <v>4</v>
      </c>
      <c r="O1364" s="2">
        <v>44746</v>
      </c>
      <c r="P1364">
        <v>4</v>
      </c>
      <c r="Q1364">
        <v>1</v>
      </c>
      <c r="R1364" t="s">
        <v>1557</v>
      </c>
      <c r="S1364" t="s">
        <v>1558</v>
      </c>
      <c r="T1364">
        <v>4</v>
      </c>
      <c r="U1364">
        <v>2</v>
      </c>
    </row>
    <row r="1365" spans="1:21" x14ac:dyDescent="0.3">
      <c r="A1365">
        <v>11364</v>
      </c>
      <c r="B1365" t="s">
        <v>1383</v>
      </c>
      <c r="C1365">
        <v>28</v>
      </c>
      <c r="D1365" t="s">
        <v>1520</v>
      </c>
      <c r="E1365" t="s">
        <v>1528</v>
      </c>
      <c r="F1365" t="str" cm="1">
        <f t="array" ref="F1365">_xlfn.IFS(
E1365="Delhi","Delhi",
E1365="Ahmedabad","Gujarat",
OR(E1365="Mumbai",E1365="Pune"),"Maharashtra",
E1365="Chennai","Tamil Nadu",
E1365="Hyderabad","Telangana",
E1365="Kolkata","West Bengal",
E1365="Bengaluru","Karnataka"
)</f>
        <v>Delhi</v>
      </c>
      <c r="G1365" t="s">
        <v>1530</v>
      </c>
      <c r="H1365" t="s">
        <v>1543</v>
      </c>
      <c r="I1365" t="s">
        <v>1553</v>
      </c>
      <c r="J1365" t="s">
        <v>1556</v>
      </c>
      <c r="K1365">
        <v>166780</v>
      </c>
      <c r="L1365">
        <v>0</v>
      </c>
      <c r="M1365">
        <v>10</v>
      </c>
      <c r="N1365">
        <v>10</v>
      </c>
      <c r="O1365" s="2">
        <v>42730</v>
      </c>
      <c r="P1365">
        <v>1</v>
      </c>
      <c r="Q1365">
        <v>3</v>
      </c>
      <c r="R1365" t="s">
        <v>1557</v>
      </c>
      <c r="S1365" t="s">
        <v>1557</v>
      </c>
      <c r="T1365">
        <v>4</v>
      </c>
      <c r="U1365">
        <v>3</v>
      </c>
    </row>
    <row r="1366" spans="1:21" x14ac:dyDescent="0.3">
      <c r="A1366">
        <v>11365</v>
      </c>
      <c r="B1366" t="s">
        <v>1384</v>
      </c>
      <c r="C1366">
        <v>56</v>
      </c>
      <c r="D1366" t="s">
        <v>1520</v>
      </c>
      <c r="E1366" t="s">
        <v>1525</v>
      </c>
      <c r="F1366" t="str" cm="1">
        <f t="array" ref="F1366">_xlfn.IFS(
E1366="Delhi","Delhi",
E1366="Ahmedabad","Gujarat",
OR(E1366="Mumbai",E1366="Pune"),"Maharashtra",
E1366="Chennai","Tamil Nadu",
E1366="Hyderabad","Telangana",
E1366="Kolkata","West Bengal",
E1366="Bengaluru","Karnataka"
)</f>
        <v>West Bengal</v>
      </c>
      <c r="G1366" t="s">
        <v>1532</v>
      </c>
      <c r="H1366" t="s">
        <v>1537</v>
      </c>
      <c r="I1366" t="s">
        <v>1550</v>
      </c>
      <c r="J1366" t="s">
        <v>1556</v>
      </c>
      <c r="K1366">
        <v>114891</v>
      </c>
      <c r="L1366">
        <v>3</v>
      </c>
      <c r="M1366">
        <v>5</v>
      </c>
      <c r="N1366">
        <v>11</v>
      </c>
      <c r="O1366" s="2">
        <v>42883</v>
      </c>
      <c r="P1366">
        <v>2</v>
      </c>
      <c r="Q1366">
        <v>2</v>
      </c>
      <c r="R1366" t="s">
        <v>1557</v>
      </c>
      <c r="S1366" t="s">
        <v>1557</v>
      </c>
      <c r="T1366">
        <v>0</v>
      </c>
      <c r="U1366">
        <v>3</v>
      </c>
    </row>
    <row r="1367" spans="1:21" x14ac:dyDescent="0.3">
      <c r="A1367">
        <v>11366</v>
      </c>
      <c r="B1367" t="s">
        <v>1385</v>
      </c>
      <c r="C1367">
        <v>51</v>
      </c>
      <c r="D1367" t="s">
        <v>1520</v>
      </c>
      <c r="E1367" t="s">
        <v>1522</v>
      </c>
      <c r="F1367" t="str" cm="1">
        <f t="array" ref="F1367">_xlfn.IFS(
E1367="Delhi","Delhi",
E1367="Ahmedabad","Gujarat",
OR(E1367="Mumbai",E1367="Pune"),"Maharashtra",
E1367="Chennai","Tamil Nadu",
E1367="Hyderabad","Telangana",
E1367="Kolkata","West Bengal",
E1367="Bengaluru","Karnataka"
)</f>
        <v>Maharashtra</v>
      </c>
      <c r="G1367" t="s">
        <v>1531</v>
      </c>
      <c r="H1367" t="s">
        <v>1541</v>
      </c>
      <c r="I1367" t="s">
        <v>1551</v>
      </c>
      <c r="J1367" t="s">
        <v>1555</v>
      </c>
      <c r="K1367">
        <v>149793</v>
      </c>
      <c r="L1367">
        <v>1</v>
      </c>
      <c r="M1367">
        <v>15</v>
      </c>
      <c r="N1367">
        <v>19</v>
      </c>
      <c r="O1367" s="2">
        <v>43885</v>
      </c>
      <c r="P1367">
        <v>1</v>
      </c>
      <c r="Q1367">
        <v>4</v>
      </c>
      <c r="R1367" t="s">
        <v>1558</v>
      </c>
      <c r="S1367" t="s">
        <v>1558</v>
      </c>
      <c r="T1367">
        <v>6</v>
      </c>
      <c r="U1367">
        <v>1</v>
      </c>
    </row>
    <row r="1368" spans="1:21" x14ac:dyDescent="0.3">
      <c r="A1368">
        <v>11367</v>
      </c>
      <c r="B1368" t="s">
        <v>1386</v>
      </c>
      <c r="C1368">
        <v>25</v>
      </c>
      <c r="D1368" t="s">
        <v>1521</v>
      </c>
      <c r="E1368" t="s">
        <v>1528</v>
      </c>
      <c r="F1368" t="str" cm="1">
        <f t="array" ref="F1368">_xlfn.IFS(
E1368="Delhi","Delhi",
E1368="Ahmedabad","Gujarat",
OR(E1368="Mumbai",E1368="Pune"),"Maharashtra",
E1368="Chennai","Tamil Nadu",
E1368="Hyderabad","Telangana",
E1368="Kolkata","West Bengal",
E1368="Bengaluru","Karnataka"
)</f>
        <v>Delhi</v>
      </c>
      <c r="G1368" t="s">
        <v>1533</v>
      </c>
      <c r="H1368" t="s">
        <v>1546</v>
      </c>
      <c r="I1368" t="s">
        <v>1553</v>
      </c>
      <c r="J1368" t="s">
        <v>1554</v>
      </c>
      <c r="K1368">
        <v>88931</v>
      </c>
      <c r="L1368">
        <v>1</v>
      </c>
      <c r="M1368">
        <v>4</v>
      </c>
      <c r="N1368">
        <v>7</v>
      </c>
      <c r="O1368" s="2">
        <v>44889</v>
      </c>
      <c r="P1368">
        <v>3</v>
      </c>
      <c r="Q1368">
        <v>5</v>
      </c>
      <c r="R1368" t="s">
        <v>1558</v>
      </c>
      <c r="S1368" t="s">
        <v>1558</v>
      </c>
      <c r="T1368">
        <v>3</v>
      </c>
      <c r="U1368">
        <v>1</v>
      </c>
    </row>
    <row r="1369" spans="1:21" x14ac:dyDescent="0.3">
      <c r="A1369">
        <v>11368</v>
      </c>
      <c r="B1369" t="s">
        <v>1387</v>
      </c>
      <c r="C1369">
        <v>21</v>
      </c>
      <c r="D1369" t="s">
        <v>1520</v>
      </c>
      <c r="E1369" t="s">
        <v>1529</v>
      </c>
      <c r="F1369" t="str" cm="1">
        <f t="array" ref="F1369">_xlfn.IFS(
E1369="Delhi","Delhi",
E1369="Ahmedabad","Gujarat",
OR(E1369="Mumbai",E1369="Pune"),"Maharashtra",
E1369="Chennai","Tamil Nadu",
E1369="Hyderabad","Telangana",
E1369="Kolkata","West Bengal",
E1369="Bengaluru","Karnataka"
)</f>
        <v>Gujarat</v>
      </c>
      <c r="G1369" t="s">
        <v>1533</v>
      </c>
      <c r="H1369" t="s">
        <v>1545</v>
      </c>
      <c r="I1369" t="s">
        <v>1550</v>
      </c>
      <c r="J1369" t="s">
        <v>1554</v>
      </c>
      <c r="K1369">
        <v>125759</v>
      </c>
      <c r="L1369">
        <v>3</v>
      </c>
      <c r="M1369">
        <v>0</v>
      </c>
      <c r="N1369">
        <v>3</v>
      </c>
      <c r="O1369" s="2">
        <v>43376</v>
      </c>
      <c r="P1369">
        <v>4</v>
      </c>
      <c r="Q1369">
        <v>1</v>
      </c>
      <c r="R1369" t="s">
        <v>1557</v>
      </c>
      <c r="S1369" t="s">
        <v>1558</v>
      </c>
      <c r="T1369">
        <v>2</v>
      </c>
      <c r="U1369">
        <v>1</v>
      </c>
    </row>
    <row r="1370" spans="1:21" x14ac:dyDescent="0.3">
      <c r="A1370">
        <v>11369</v>
      </c>
      <c r="B1370" t="s">
        <v>1388</v>
      </c>
      <c r="C1370">
        <v>23</v>
      </c>
      <c r="D1370" t="s">
        <v>1521</v>
      </c>
      <c r="E1370" t="s">
        <v>1526</v>
      </c>
      <c r="F1370" t="str" cm="1">
        <f t="array" ref="F1370">_xlfn.IFS(
E1370="Delhi","Delhi",
E1370="Ahmedabad","Gujarat",
OR(E1370="Mumbai",E1370="Pune"),"Maharashtra",
E1370="Chennai","Tamil Nadu",
E1370="Hyderabad","Telangana",
E1370="Kolkata","West Bengal",
E1370="Bengaluru","Karnataka"
)</f>
        <v>Maharashtra</v>
      </c>
      <c r="G1370" t="s">
        <v>1534</v>
      </c>
      <c r="H1370" t="s">
        <v>1540</v>
      </c>
      <c r="I1370" t="s">
        <v>1553</v>
      </c>
      <c r="J1370" t="s">
        <v>1556</v>
      </c>
      <c r="K1370">
        <v>128759</v>
      </c>
      <c r="L1370">
        <v>0</v>
      </c>
      <c r="M1370">
        <v>1</v>
      </c>
      <c r="N1370">
        <v>5</v>
      </c>
      <c r="O1370" s="2">
        <v>40977</v>
      </c>
      <c r="P1370">
        <v>1</v>
      </c>
      <c r="Q1370">
        <v>1</v>
      </c>
      <c r="R1370" t="s">
        <v>1558</v>
      </c>
      <c r="S1370" t="s">
        <v>1557</v>
      </c>
      <c r="T1370">
        <v>6</v>
      </c>
      <c r="U1370">
        <v>2</v>
      </c>
    </row>
    <row r="1371" spans="1:21" x14ac:dyDescent="0.3">
      <c r="A1371">
        <v>11370</v>
      </c>
      <c r="B1371" t="s">
        <v>1389</v>
      </c>
      <c r="C1371">
        <v>58</v>
      </c>
      <c r="D1371" t="s">
        <v>1520</v>
      </c>
      <c r="E1371" t="s">
        <v>1524</v>
      </c>
      <c r="F1371" t="str" cm="1">
        <f t="array" ref="F1371">_xlfn.IFS(
E1371="Delhi","Delhi",
E1371="Ahmedabad","Gujarat",
OR(E1371="Mumbai",E1371="Pune"),"Maharashtra",
E1371="Chennai","Tamil Nadu",
E1371="Hyderabad","Telangana",
E1371="Kolkata","West Bengal",
E1371="Bengaluru","Karnataka"
)</f>
        <v>Telangana</v>
      </c>
      <c r="G1371" t="s">
        <v>1532</v>
      </c>
      <c r="H1371" t="s">
        <v>1549</v>
      </c>
      <c r="I1371" t="s">
        <v>1552</v>
      </c>
      <c r="J1371" t="s">
        <v>1554</v>
      </c>
      <c r="K1371">
        <v>68229</v>
      </c>
      <c r="L1371">
        <v>1</v>
      </c>
      <c r="M1371">
        <v>1</v>
      </c>
      <c r="N1371">
        <v>4</v>
      </c>
      <c r="O1371" s="2">
        <v>41145</v>
      </c>
      <c r="P1371">
        <v>4</v>
      </c>
      <c r="Q1371">
        <v>3</v>
      </c>
      <c r="R1371" t="s">
        <v>1557</v>
      </c>
      <c r="S1371" t="s">
        <v>1557</v>
      </c>
      <c r="T1371">
        <v>4</v>
      </c>
      <c r="U1371">
        <v>4</v>
      </c>
    </row>
    <row r="1372" spans="1:21" x14ac:dyDescent="0.3">
      <c r="A1372">
        <v>11371</v>
      </c>
      <c r="B1372" t="s">
        <v>1390</v>
      </c>
      <c r="C1372">
        <v>35</v>
      </c>
      <c r="D1372" t="s">
        <v>1520</v>
      </c>
      <c r="E1372" t="s">
        <v>1525</v>
      </c>
      <c r="F1372" t="str" cm="1">
        <f t="array" ref="F1372">_xlfn.IFS(
E1372="Delhi","Delhi",
E1372="Ahmedabad","Gujarat",
OR(E1372="Mumbai",E1372="Pune"),"Maharashtra",
E1372="Chennai","Tamil Nadu",
E1372="Hyderabad","Telangana",
E1372="Kolkata","West Bengal",
E1372="Bengaluru","Karnataka"
)</f>
        <v>West Bengal</v>
      </c>
      <c r="G1372" t="s">
        <v>1532</v>
      </c>
      <c r="H1372" t="s">
        <v>1537</v>
      </c>
      <c r="I1372" t="s">
        <v>1550</v>
      </c>
      <c r="J1372" t="s">
        <v>1554</v>
      </c>
      <c r="K1372">
        <v>175595</v>
      </c>
      <c r="L1372">
        <v>3</v>
      </c>
      <c r="M1372">
        <v>5</v>
      </c>
      <c r="N1372">
        <v>11</v>
      </c>
      <c r="O1372" s="2">
        <v>41250</v>
      </c>
      <c r="P1372">
        <v>3</v>
      </c>
      <c r="Q1372">
        <v>4</v>
      </c>
      <c r="R1372" t="s">
        <v>1557</v>
      </c>
      <c r="S1372" t="s">
        <v>1558</v>
      </c>
      <c r="T1372">
        <v>2</v>
      </c>
      <c r="U1372">
        <v>3</v>
      </c>
    </row>
    <row r="1373" spans="1:21" x14ac:dyDescent="0.3">
      <c r="A1373">
        <v>11372</v>
      </c>
      <c r="B1373" t="s">
        <v>1391</v>
      </c>
      <c r="C1373">
        <v>58</v>
      </c>
      <c r="D1373" t="s">
        <v>1520</v>
      </c>
      <c r="E1373" t="s">
        <v>1527</v>
      </c>
      <c r="F1373" t="str" cm="1">
        <f t="array" ref="F1373">_xlfn.IFS(
E1373="Delhi","Delhi",
E1373="Ahmedabad","Gujarat",
OR(E1373="Mumbai",E1373="Pune"),"Maharashtra",
E1373="Chennai","Tamil Nadu",
E1373="Hyderabad","Telangana",
E1373="Kolkata","West Bengal",
E1373="Bengaluru","Karnataka"
)</f>
        <v>Karnataka</v>
      </c>
      <c r="G1373" t="s">
        <v>1533</v>
      </c>
      <c r="H1373" t="s">
        <v>1546</v>
      </c>
      <c r="I1373" t="s">
        <v>1550</v>
      </c>
      <c r="J1373" t="s">
        <v>1554</v>
      </c>
      <c r="K1373">
        <v>36493</v>
      </c>
      <c r="L1373">
        <v>4</v>
      </c>
      <c r="M1373">
        <v>10</v>
      </c>
      <c r="N1373">
        <v>14</v>
      </c>
      <c r="O1373" s="2">
        <v>43215</v>
      </c>
      <c r="P1373">
        <v>1</v>
      </c>
      <c r="Q1373">
        <v>5</v>
      </c>
      <c r="R1373" t="s">
        <v>1558</v>
      </c>
      <c r="S1373" t="s">
        <v>1558</v>
      </c>
      <c r="T1373">
        <v>0</v>
      </c>
      <c r="U1373">
        <v>4</v>
      </c>
    </row>
    <row r="1374" spans="1:21" x14ac:dyDescent="0.3">
      <c r="A1374">
        <v>11373</v>
      </c>
      <c r="B1374" t="s">
        <v>1392</v>
      </c>
      <c r="C1374">
        <v>43</v>
      </c>
      <c r="D1374" t="s">
        <v>1520</v>
      </c>
      <c r="E1374" t="s">
        <v>1528</v>
      </c>
      <c r="F1374" t="str" cm="1">
        <f t="array" ref="F1374">_xlfn.IFS(
E1374="Delhi","Delhi",
E1374="Ahmedabad","Gujarat",
OR(E1374="Mumbai",E1374="Pune"),"Maharashtra",
E1374="Chennai","Tamil Nadu",
E1374="Hyderabad","Telangana",
E1374="Kolkata","West Bengal",
E1374="Bengaluru","Karnataka"
)</f>
        <v>Delhi</v>
      </c>
      <c r="G1374" t="s">
        <v>1533</v>
      </c>
      <c r="H1374" t="s">
        <v>1538</v>
      </c>
      <c r="I1374" t="s">
        <v>1552</v>
      </c>
      <c r="J1374" t="s">
        <v>1554</v>
      </c>
      <c r="K1374">
        <v>99289</v>
      </c>
      <c r="L1374">
        <v>0</v>
      </c>
      <c r="M1374">
        <v>9</v>
      </c>
      <c r="N1374">
        <v>14</v>
      </c>
      <c r="O1374" s="2">
        <v>44170</v>
      </c>
      <c r="P1374">
        <v>4</v>
      </c>
      <c r="Q1374">
        <v>5</v>
      </c>
      <c r="R1374" t="s">
        <v>1558</v>
      </c>
      <c r="S1374" t="s">
        <v>1558</v>
      </c>
      <c r="T1374">
        <v>3</v>
      </c>
      <c r="U1374">
        <v>1</v>
      </c>
    </row>
    <row r="1375" spans="1:21" x14ac:dyDescent="0.3">
      <c r="A1375">
        <v>11374</v>
      </c>
      <c r="B1375" t="s">
        <v>1393</v>
      </c>
      <c r="C1375">
        <v>47</v>
      </c>
      <c r="D1375" t="s">
        <v>1521</v>
      </c>
      <c r="E1375" t="s">
        <v>1524</v>
      </c>
      <c r="F1375" t="str" cm="1">
        <f t="array" ref="F1375">_xlfn.IFS(
E1375="Delhi","Delhi",
E1375="Ahmedabad","Gujarat",
OR(E1375="Mumbai",E1375="Pune"),"Maharashtra",
E1375="Chennai","Tamil Nadu",
E1375="Hyderabad","Telangana",
E1375="Kolkata","West Bengal",
E1375="Bengaluru","Karnataka"
)</f>
        <v>Telangana</v>
      </c>
      <c r="G1375" t="s">
        <v>1533</v>
      </c>
      <c r="H1375" t="s">
        <v>1538</v>
      </c>
      <c r="I1375" t="s">
        <v>1553</v>
      </c>
      <c r="J1375" t="s">
        <v>1554</v>
      </c>
      <c r="K1375">
        <v>28164</v>
      </c>
      <c r="L1375">
        <v>3</v>
      </c>
      <c r="M1375">
        <v>7</v>
      </c>
      <c r="N1375">
        <v>13</v>
      </c>
      <c r="O1375" s="2">
        <v>41749</v>
      </c>
      <c r="P1375">
        <v>1</v>
      </c>
      <c r="Q1375">
        <v>3</v>
      </c>
      <c r="R1375" t="s">
        <v>1558</v>
      </c>
      <c r="S1375" t="s">
        <v>1558</v>
      </c>
      <c r="T1375">
        <v>3</v>
      </c>
      <c r="U1375">
        <v>2</v>
      </c>
    </row>
    <row r="1376" spans="1:21" x14ac:dyDescent="0.3">
      <c r="A1376">
        <v>11375</v>
      </c>
      <c r="B1376" t="s">
        <v>1394</v>
      </c>
      <c r="C1376">
        <v>22</v>
      </c>
      <c r="D1376" t="s">
        <v>1520</v>
      </c>
      <c r="E1376" t="s">
        <v>1523</v>
      </c>
      <c r="F1376" t="str" cm="1">
        <f t="array" ref="F1376">_xlfn.IFS(
E1376="Delhi","Delhi",
E1376="Ahmedabad","Gujarat",
OR(E1376="Mumbai",E1376="Pune"),"Maharashtra",
E1376="Chennai","Tamil Nadu",
E1376="Hyderabad","Telangana",
E1376="Kolkata","West Bengal",
E1376="Bengaluru","Karnataka"
)</f>
        <v>Tamil Nadu</v>
      </c>
      <c r="G1376" t="s">
        <v>1534</v>
      </c>
      <c r="H1376" t="s">
        <v>1544</v>
      </c>
      <c r="I1376" t="s">
        <v>1551</v>
      </c>
      <c r="J1376" t="s">
        <v>1555</v>
      </c>
      <c r="K1376">
        <v>76574</v>
      </c>
      <c r="L1376">
        <v>0</v>
      </c>
      <c r="M1376">
        <v>2</v>
      </c>
      <c r="N1376">
        <v>3</v>
      </c>
      <c r="O1376" s="2">
        <v>43907</v>
      </c>
      <c r="P1376">
        <v>1</v>
      </c>
      <c r="Q1376">
        <v>4</v>
      </c>
      <c r="R1376" t="s">
        <v>1558</v>
      </c>
      <c r="S1376" t="s">
        <v>1557</v>
      </c>
      <c r="T1376">
        <v>1</v>
      </c>
      <c r="U1376">
        <v>1</v>
      </c>
    </row>
    <row r="1377" spans="1:21" x14ac:dyDescent="0.3">
      <c r="A1377">
        <v>11376</v>
      </c>
      <c r="B1377" t="s">
        <v>1395</v>
      </c>
      <c r="C1377">
        <v>27</v>
      </c>
      <c r="D1377" t="s">
        <v>1521</v>
      </c>
      <c r="E1377" t="s">
        <v>1528</v>
      </c>
      <c r="F1377" t="str" cm="1">
        <f t="array" ref="F1377">_xlfn.IFS(
E1377="Delhi","Delhi",
E1377="Ahmedabad","Gujarat",
OR(E1377="Mumbai",E1377="Pune"),"Maharashtra",
E1377="Chennai","Tamil Nadu",
E1377="Hyderabad","Telangana",
E1377="Kolkata","West Bengal",
E1377="Bengaluru","Karnataka"
)</f>
        <v>Delhi</v>
      </c>
      <c r="G1377" t="s">
        <v>1534</v>
      </c>
      <c r="H1377" t="s">
        <v>1544</v>
      </c>
      <c r="I1377" t="s">
        <v>1551</v>
      </c>
      <c r="J1377" t="s">
        <v>1556</v>
      </c>
      <c r="K1377">
        <v>135951</v>
      </c>
      <c r="L1377">
        <v>2</v>
      </c>
      <c r="M1377">
        <v>0</v>
      </c>
      <c r="N1377">
        <v>5</v>
      </c>
      <c r="O1377" s="2">
        <v>45222</v>
      </c>
      <c r="P1377">
        <v>1</v>
      </c>
      <c r="Q1377">
        <v>2</v>
      </c>
      <c r="R1377" t="s">
        <v>1558</v>
      </c>
      <c r="S1377" t="s">
        <v>1557</v>
      </c>
      <c r="T1377">
        <v>1</v>
      </c>
      <c r="U1377">
        <v>3</v>
      </c>
    </row>
    <row r="1378" spans="1:21" x14ac:dyDescent="0.3">
      <c r="A1378">
        <v>11377</v>
      </c>
      <c r="B1378" t="s">
        <v>1396</v>
      </c>
      <c r="C1378">
        <v>57</v>
      </c>
      <c r="D1378" t="s">
        <v>1521</v>
      </c>
      <c r="E1378" t="s">
        <v>1526</v>
      </c>
      <c r="F1378" t="str" cm="1">
        <f t="array" ref="F1378">_xlfn.IFS(
E1378="Delhi","Delhi",
E1378="Ahmedabad","Gujarat",
OR(E1378="Mumbai",E1378="Pune"),"Maharashtra",
E1378="Chennai","Tamil Nadu",
E1378="Hyderabad","Telangana",
E1378="Kolkata","West Bengal",
E1378="Bengaluru","Karnataka"
)</f>
        <v>Maharashtra</v>
      </c>
      <c r="G1378" t="s">
        <v>1533</v>
      </c>
      <c r="H1378" t="s">
        <v>1546</v>
      </c>
      <c r="I1378" t="s">
        <v>1552</v>
      </c>
      <c r="J1378" t="s">
        <v>1555</v>
      </c>
      <c r="K1378">
        <v>39841</v>
      </c>
      <c r="L1378">
        <v>3</v>
      </c>
      <c r="M1378">
        <v>22</v>
      </c>
      <c r="N1378">
        <v>28</v>
      </c>
      <c r="O1378" s="2">
        <v>43073</v>
      </c>
      <c r="P1378">
        <v>1</v>
      </c>
      <c r="Q1378">
        <v>3</v>
      </c>
      <c r="R1378" t="s">
        <v>1558</v>
      </c>
      <c r="S1378" t="s">
        <v>1558</v>
      </c>
      <c r="T1378">
        <v>5</v>
      </c>
      <c r="U1378">
        <v>4</v>
      </c>
    </row>
    <row r="1379" spans="1:21" x14ac:dyDescent="0.3">
      <c r="A1379">
        <v>11378</v>
      </c>
      <c r="B1379" t="s">
        <v>1397</v>
      </c>
      <c r="C1379">
        <v>26</v>
      </c>
      <c r="D1379" t="s">
        <v>1521</v>
      </c>
      <c r="E1379" t="s">
        <v>1526</v>
      </c>
      <c r="F1379" t="str" cm="1">
        <f t="array" ref="F1379">_xlfn.IFS(
E1379="Delhi","Delhi",
E1379="Ahmedabad","Gujarat",
OR(E1379="Mumbai",E1379="Pune"),"Maharashtra",
E1379="Chennai","Tamil Nadu",
E1379="Hyderabad","Telangana",
E1379="Kolkata","West Bengal",
E1379="Bengaluru","Karnataka"
)</f>
        <v>Maharashtra</v>
      </c>
      <c r="G1379" t="s">
        <v>1530</v>
      </c>
      <c r="H1379" t="s">
        <v>1543</v>
      </c>
      <c r="I1379" t="s">
        <v>1551</v>
      </c>
      <c r="J1379" t="s">
        <v>1554</v>
      </c>
      <c r="K1379">
        <v>138961</v>
      </c>
      <c r="L1379">
        <v>2</v>
      </c>
      <c r="M1379">
        <v>4</v>
      </c>
      <c r="N1379">
        <v>8</v>
      </c>
      <c r="O1379" s="2">
        <v>42668</v>
      </c>
      <c r="P1379">
        <v>4</v>
      </c>
      <c r="Q1379">
        <v>3</v>
      </c>
      <c r="R1379" t="s">
        <v>1558</v>
      </c>
      <c r="S1379" t="s">
        <v>1558</v>
      </c>
      <c r="T1379">
        <v>5</v>
      </c>
      <c r="U1379">
        <v>4</v>
      </c>
    </row>
    <row r="1380" spans="1:21" x14ac:dyDescent="0.3">
      <c r="A1380">
        <v>11379</v>
      </c>
      <c r="B1380" t="s">
        <v>1398</v>
      </c>
      <c r="C1380">
        <v>21</v>
      </c>
      <c r="D1380" t="s">
        <v>1521</v>
      </c>
      <c r="E1380" t="s">
        <v>1529</v>
      </c>
      <c r="F1380" t="str" cm="1">
        <f t="array" ref="F1380">_xlfn.IFS(
E1380="Delhi","Delhi",
E1380="Ahmedabad","Gujarat",
OR(E1380="Mumbai",E1380="Pune"),"Maharashtra",
E1380="Chennai","Tamil Nadu",
E1380="Hyderabad","Telangana",
E1380="Kolkata","West Bengal",
E1380="Bengaluru","Karnataka"
)</f>
        <v>Gujarat</v>
      </c>
      <c r="G1380" t="s">
        <v>1534</v>
      </c>
      <c r="H1380" t="s">
        <v>1539</v>
      </c>
      <c r="I1380" t="s">
        <v>1550</v>
      </c>
      <c r="J1380" t="s">
        <v>1555</v>
      </c>
      <c r="K1380">
        <v>147868</v>
      </c>
      <c r="L1380">
        <v>2</v>
      </c>
      <c r="M1380">
        <v>0</v>
      </c>
      <c r="N1380">
        <v>2</v>
      </c>
      <c r="O1380" s="2">
        <v>42898</v>
      </c>
      <c r="P1380">
        <v>2</v>
      </c>
      <c r="Q1380">
        <v>1</v>
      </c>
      <c r="R1380" t="s">
        <v>1558</v>
      </c>
      <c r="S1380" t="s">
        <v>1558</v>
      </c>
      <c r="T1380">
        <v>6</v>
      </c>
      <c r="U1380">
        <v>1</v>
      </c>
    </row>
    <row r="1381" spans="1:21" x14ac:dyDescent="0.3">
      <c r="A1381">
        <v>11380</v>
      </c>
      <c r="B1381" t="s">
        <v>1399</v>
      </c>
      <c r="C1381">
        <v>31</v>
      </c>
      <c r="D1381" t="s">
        <v>1520</v>
      </c>
      <c r="E1381" t="s">
        <v>1528</v>
      </c>
      <c r="F1381" t="str" cm="1">
        <f t="array" ref="F1381">_xlfn.IFS(
E1381="Delhi","Delhi",
E1381="Ahmedabad","Gujarat",
OR(E1381="Mumbai",E1381="Pune"),"Maharashtra",
E1381="Chennai","Tamil Nadu",
E1381="Hyderabad","Telangana",
E1381="Kolkata","West Bengal",
E1381="Bengaluru","Karnataka"
)</f>
        <v>Delhi</v>
      </c>
      <c r="G1381" t="s">
        <v>1532</v>
      </c>
      <c r="H1381" t="s">
        <v>1549</v>
      </c>
      <c r="I1381" t="s">
        <v>1553</v>
      </c>
      <c r="J1381" t="s">
        <v>1554</v>
      </c>
      <c r="K1381">
        <v>119340</v>
      </c>
      <c r="L1381">
        <v>1</v>
      </c>
      <c r="M1381">
        <v>6</v>
      </c>
      <c r="N1381">
        <v>13</v>
      </c>
      <c r="O1381" s="2">
        <v>42890</v>
      </c>
      <c r="P1381">
        <v>2</v>
      </c>
      <c r="Q1381">
        <v>5</v>
      </c>
      <c r="R1381" t="s">
        <v>1557</v>
      </c>
      <c r="S1381" t="s">
        <v>1558</v>
      </c>
      <c r="T1381">
        <v>6</v>
      </c>
      <c r="U1381">
        <v>4</v>
      </c>
    </row>
    <row r="1382" spans="1:21" x14ac:dyDescent="0.3">
      <c r="A1382">
        <v>11381</v>
      </c>
      <c r="B1382" t="s">
        <v>1400</v>
      </c>
      <c r="C1382">
        <v>23</v>
      </c>
      <c r="D1382" t="s">
        <v>1520</v>
      </c>
      <c r="E1382" t="s">
        <v>1529</v>
      </c>
      <c r="F1382" t="str" cm="1">
        <f t="array" ref="F1382">_xlfn.IFS(
E1382="Delhi","Delhi",
E1382="Ahmedabad","Gujarat",
OR(E1382="Mumbai",E1382="Pune"),"Maharashtra",
E1382="Chennai","Tamil Nadu",
E1382="Hyderabad","Telangana",
E1382="Kolkata","West Bengal",
E1382="Bengaluru","Karnataka"
)</f>
        <v>Gujarat</v>
      </c>
      <c r="G1382" t="s">
        <v>1533</v>
      </c>
      <c r="H1382" t="s">
        <v>1546</v>
      </c>
      <c r="I1382" t="s">
        <v>1553</v>
      </c>
      <c r="J1382" t="s">
        <v>1555</v>
      </c>
      <c r="K1382">
        <v>171976</v>
      </c>
      <c r="L1382">
        <v>4</v>
      </c>
      <c r="M1382">
        <v>1</v>
      </c>
      <c r="N1382">
        <v>5</v>
      </c>
      <c r="O1382" s="2">
        <v>42875</v>
      </c>
      <c r="P1382">
        <v>2</v>
      </c>
      <c r="Q1382">
        <v>3</v>
      </c>
      <c r="R1382" t="s">
        <v>1558</v>
      </c>
      <c r="S1382" t="s">
        <v>1558</v>
      </c>
      <c r="T1382">
        <v>1</v>
      </c>
      <c r="U1382">
        <v>4</v>
      </c>
    </row>
    <row r="1383" spans="1:21" x14ac:dyDescent="0.3">
      <c r="A1383">
        <v>11382</v>
      </c>
      <c r="B1383" t="s">
        <v>1401</v>
      </c>
      <c r="C1383">
        <v>31</v>
      </c>
      <c r="D1383" t="s">
        <v>1520</v>
      </c>
      <c r="E1383" t="s">
        <v>1528</v>
      </c>
      <c r="F1383" t="str" cm="1">
        <f t="array" ref="F1383">_xlfn.IFS(
E1383="Delhi","Delhi",
E1383="Ahmedabad","Gujarat",
OR(E1383="Mumbai",E1383="Pune"),"Maharashtra",
E1383="Chennai","Tamil Nadu",
E1383="Hyderabad","Telangana",
E1383="Kolkata","West Bengal",
E1383="Bengaluru","Karnataka"
)</f>
        <v>Delhi</v>
      </c>
      <c r="G1383" t="s">
        <v>1534</v>
      </c>
      <c r="H1383" t="s">
        <v>1540</v>
      </c>
      <c r="I1383" t="s">
        <v>1550</v>
      </c>
      <c r="J1383" t="s">
        <v>1555</v>
      </c>
      <c r="K1383">
        <v>165225</v>
      </c>
      <c r="L1383">
        <v>0</v>
      </c>
      <c r="M1383">
        <v>13</v>
      </c>
      <c r="N1383">
        <v>13</v>
      </c>
      <c r="O1383" s="2">
        <v>42061</v>
      </c>
      <c r="P1383">
        <v>3</v>
      </c>
      <c r="Q1383">
        <v>1</v>
      </c>
      <c r="R1383" t="s">
        <v>1557</v>
      </c>
      <c r="S1383" t="s">
        <v>1558</v>
      </c>
      <c r="T1383">
        <v>0</v>
      </c>
      <c r="U1383">
        <v>4</v>
      </c>
    </row>
    <row r="1384" spans="1:21" x14ac:dyDescent="0.3">
      <c r="A1384">
        <v>11383</v>
      </c>
      <c r="B1384" t="s">
        <v>1402</v>
      </c>
      <c r="C1384">
        <v>35</v>
      </c>
      <c r="D1384" t="s">
        <v>1520</v>
      </c>
      <c r="E1384" t="s">
        <v>1526</v>
      </c>
      <c r="F1384" t="str" cm="1">
        <f t="array" ref="F1384">_xlfn.IFS(
E1384="Delhi","Delhi",
E1384="Ahmedabad","Gujarat",
OR(E1384="Mumbai",E1384="Pune"),"Maharashtra",
E1384="Chennai","Tamil Nadu",
E1384="Hyderabad","Telangana",
E1384="Kolkata","West Bengal",
E1384="Bengaluru","Karnataka"
)</f>
        <v>Maharashtra</v>
      </c>
      <c r="G1384" t="s">
        <v>1532</v>
      </c>
      <c r="H1384" t="s">
        <v>1549</v>
      </c>
      <c r="I1384" t="s">
        <v>1551</v>
      </c>
      <c r="J1384" t="s">
        <v>1555</v>
      </c>
      <c r="K1384">
        <v>160335</v>
      </c>
      <c r="L1384">
        <v>0</v>
      </c>
      <c r="M1384">
        <v>8</v>
      </c>
      <c r="N1384">
        <v>12</v>
      </c>
      <c r="O1384" s="2">
        <v>42041</v>
      </c>
      <c r="P1384">
        <v>4</v>
      </c>
      <c r="Q1384">
        <v>3</v>
      </c>
      <c r="R1384" t="s">
        <v>1557</v>
      </c>
      <c r="S1384" t="s">
        <v>1558</v>
      </c>
      <c r="T1384">
        <v>6</v>
      </c>
      <c r="U1384">
        <v>3</v>
      </c>
    </row>
    <row r="1385" spans="1:21" x14ac:dyDescent="0.3">
      <c r="A1385">
        <v>11384</v>
      </c>
      <c r="B1385" t="s">
        <v>1403</v>
      </c>
      <c r="C1385">
        <v>38</v>
      </c>
      <c r="D1385" t="s">
        <v>1521</v>
      </c>
      <c r="E1385" t="s">
        <v>1526</v>
      </c>
      <c r="F1385" t="str" cm="1">
        <f t="array" ref="F1385">_xlfn.IFS(
E1385="Delhi","Delhi",
E1385="Ahmedabad","Gujarat",
OR(E1385="Mumbai",E1385="Pune"),"Maharashtra",
E1385="Chennai","Tamil Nadu",
E1385="Hyderabad","Telangana",
E1385="Kolkata","West Bengal",
E1385="Bengaluru","Karnataka"
)</f>
        <v>Maharashtra</v>
      </c>
      <c r="G1385" t="s">
        <v>1530</v>
      </c>
      <c r="H1385" t="s">
        <v>1547</v>
      </c>
      <c r="I1385" t="s">
        <v>1551</v>
      </c>
      <c r="J1385" t="s">
        <v>1555</v>
      </c>
      <c r="K1385">
        <v>58249</v>
      </c>
      <c r="L1385">
        <v>1</v>
      </c>
      <c r="M1385">
        <v>12</v>
      </c>
      <c r="N1385">
        <v>12</v>
      </c>
      <c r="O1385" s="2">
        <v>44534</v>
      </c>
      <c r="P1385">
        <v>1</v>
      </c>
      <c r="Q1385">
        <v>1</v>
      </c>
      <c r="R1385" t="s">
        <v>1558</v>
      </c>
      <c r="S1385" t="s">
        <v>1558</v>
      </c>
      <c r="T1385">
        <v>0</v>
      </c>
      <c r="U1385">
        <v>4</v>
      </c>
    </row>
    <row r="1386" spans="1:21" x14ac:dyDescent="0.3">
      <c r="A1386">
        <v>11385</v>
      </c>
      <c r="B1386" t="s">
        <v>1404</v>
      </c>
      <c r="C1386">
        <v>34</v>
      </c>
      <c r="D1386" t="s">
        <v>1520</v>
      </c>
      <c r="E1386" t="s">
        <v>1527</v>
      </c>
      <c r="F1386" t="str" cm="1">
        <f t="array" ref="F1386">_xlfn.IFS(
E1386="Delhi","Delhi",
E1386="Ahmedabad","Gujarat",
OR(E1386="Mumbai",E1386="Pune"),"Maharashtra",
E1386="Chennai","Tamil Nadu",
E1386="Hyderabad","Telangana",
E1386="Kolkata","West Bengal",
E1386="Bengaluru","Karnataka"
)</f>
        <v>Karnataka</v>
      </c>
      <c r="G1386" t="s">
        <v>1533</v>
      </c>
      <c r="H1386" t="s">
        <v>1545</v>
      </c>
      <c r="I1386" t="s">
        <v>1551</v>
      </c>
      <c r="J1386" t="s">
        <v>1554</v>
      </c>
      <c r="K1386">
        <v>73314</v>
      </c>
      <c r="L1386">
        <v>3</v>
      </c>
      <c r="M1386">
        <v>13</v>
      </c>
      <c r="N1386">
        <v>15</v>
      </c>
      <c r="O1386" s="2">
        <v>41959</v>
      </c>
      <c r="P1386">
        <v>1</v>
      </c>
      <c r="Q1386">
        <v>4</v>
      </c>
      <c r="R1386" t="s">
        <v>1558</v>
      </c>
      <c r="S1386" t="s">
        <v>1558</v>
      </c>
      <c r="T1386">
        <v>3</v>
      </c>
      <c r="U1386">
        <v>3</v>
      </c>
    </row>
    <row r="1387" spans="1:21" x14ac:dyDescent="0.3">
      <c r="A1387">
        <v>11386</v>
      </c>
      <c r="B1387" t="s">
        <v>1405</v>
      </c>
      <c r="C1387">
        <v>49</v>
      </c>
      <c r="D1387" t="s">
        <v>1520</v>
      </c>
      <c r="E1387" t="s">
        <v>1523</v>
      </c>
      <c r="F1387" t="str" cm="1">
        <f t="array" ref="F1387">_xlfn.IFS(
E1387="Delhi","Delhi",
E1387="Ahmedabad","Gujarat",
OR(E1387="Mumbai",E1387="Pune"),"Maharashtra",
E1387="Chennai","Tamil Nadu",
E1387="Hyderabad","Telangana",
E1387="Kolkata","West Bengal",
E1387="Bengaluru","Karnataka"
)</f>
        <v>Tamil Nadu</v>
      </c>
      <c r="G1387" t="s">
        <v>1534</v>
      </c>
      <c r="H1387" t="s">
        <v>1540</v>
      </c>
      <c r="I1387" t="s">
        <v>1552</v>
      </c>
      <c r="J1387" t="s">
        <v>1554</v>
      </c>
      <c r="K1387">
        <v>79351</v>
      </c>
      <c r="L1387">
        <v>4</v>
      </c>
      <c r="M1387">
        <v>17</v>
      </c>
      <c r="N1387">
        <v>22</v>
      </c>
      <c r="O1387" s="2">
        <v>41337</v>
      </c>
      <c r="P1387">
        <v>3</v>
      </c>
      <c r="Q1387">
        <v>2</v>
      </c>
      <c r="R1387" t="s">
        <v>1557</v>
      </c>
      <c r="S1387" t="s">
        <v>1558</v>
      </c>
      <c r="T1387">
        <v>5</v>
      </c>
      <c r="U1387">
        <v>3</v>
      </c>
    </row>
    <row r="1388" spans="1:21" x14ac:dyDescent="0.3">
      <c r="A1388">
        <v>11387</v>
      </c>
      <c r="B1388" t="s">
        <v>1406</v>
      </c>
      <c r="C1388">
        <v>23</v>
      </c>
      <c r="D1388" t="s">
        <v>1521</v>
      </c>
      <c r="E1388" t="s">
        <v>1525</v>
      </c>
      <c r="F1388" t="str" cm="1">
        <f t="array" ref="F1388">_xlfn.IFS(
E1388="Delhi","Delhi",
E1388="Ahmedabad","Gujarat",
OR(E1388="Mumbai",E1388="Pune"),"Maharashtra",
E1388="Chennai","Tamil Nadu",
E1388="Hyderabad","Telangana",
E1388="Kolkata","West Bengal",
E1388="Bengaluru","Karnataka"
)</f>
        <v>West Bengal</v>
      </c>
      <c r="G1388" t="s">
        <v>1530</v>
      </c>
      <c r="H1388" t="s">
        <v>1543</v>
      </c>
      <c r="I1388" t="s">
        <v>1553</v>
      </c>
      <c r="J1388" t="s">
        <v>1556</v>
      </c>
      <c r="K1388">
        <v>102990</v>
      </c>
      <c r="L1388">
        <v>4</v>
      </c>
      <c r="M1388">
        <v>5</v>
      </c>
      <c r="N1388">
        <v>5</v>
      </c>
      <c r="O1388" s="2">
        <v>41992</v>
      </c>
      <c r="P1388">
        <v>2</v>
      </c>
      <c r="Q1388">
        <v>4</v>
      </c>
      <c r="R1388" t="s">
        <v>1558</v>
      </c>
      <c r="S1388" t="s">
        <v>1558</v>
      </c>
      <c r="T1388">
        <v>3</v>
      </c>
      <c r="U1388">
        <v>4</v>
      </c>
    </row>
    <row r="1389" spans="1:21" x14ac:dyDescent="0.3">
      <c r="A1389">
        <v>11388</v>
      </c>
      <c r="B1389" t="s">
        <v>1407</v>
      </c>
      <c r="C1389">
        <v>57</v>
      </c>
      <c r="D1389" t="s">
        <v>1520</v>
      </c>
      <c r="E1389" t="s">
        <v>1523</v>
      </c>
      <c r="F1389" t="str" cm="1">
        <f t="array" ref="F1389">_xlfn.IFS(
E1389="Delhi","Delhi",
E1389="Ahmedabad","Gujarat",
OR(E1389="Mumbai",E1389="Pune"),"Maharashtra",
E1389="Chennai","Tamil Nadu",
E1389="Hyderabad","Telangana",
E1389="Kolkata","West Bengal",
E1389="Bengaluru","Karnataka"
)</f>
        <v>Tamil Nadu</v>
      </c>
      <c r="G1389" t="s">
        <v>1531</v>
      </c>
      <c r="H1389" t="s">
        <v>1536</v>
      </c>
      <c r="I1389" t="s">
        <v>1553</v>
      </c>
      <c r="J1389" t="s">
        <v>1556</v>
      </c>
      <c r="K1389">
        <v>137643</v>
      </c>
      <c r="L1389">
        <v>3</v>
      </c>
      <c r="M1389">
        <v>5</v>
      </c>
      <c r="N1389">
        <v>5</v>
      </c>
      <c r="O1389" s="2">
        <v>41236</v>
      </c>
      <c r="P1389">
        <v>1</v>
      </c>
      <c r="Q1389">
        <v>3</v>
      </c>
      <c r="R1389" t="s">
        <v>1557</v>
      </c>
      <c r="S1389" t="s">
        <v>1558</v>
      </c>
      <c r="T1389">
        <v>4</v>
      </c>
      <c r="U1389">
        <v>4</v>
      </c>
    </row>
    <row r="1390" spans="1:21" x14ac:dyDescent="0.3">
      <c r="A1390">
        <v>11389</v>
      </c>
      <c r="B1390" t="s">
        <v>1408</v>
      </c>
      <c r="C1390">
        <v>52</v>
      </c>
      <c r="D1390" t="s">
        <v>1520</v>
      </c>
      <c r="E1390" t="s">
        <v>1524</v>
      </c>
      <c r="F1390" t="str" cm="1">
        <f t="array" ref="F1390">_xlfn.IFS(
E1390="Delhi","Delhi",
E1390="Ahmedabad","Gujarat",
OR(E1390="Mumbai",E1390="Pune"),"Maharashtra",
E1390="Chennai","Tamil Nadu",
E1390="Hyderabad","Telangana",
E1390="Kolkata","West Bengal",
E1390="Bengaluru","Karnataka"
)</f>
        <v>Telangana</v>
      </c>
      <c r="G1390" t="s">
        <v>1533</v>
      </c>
      <c r="H1390" t="s">
        <v>1546</v>
      </c>
      <c r="I1390" t="s">
        <v>1550</v>
      </c>
      <c r="J1390" t="s">
        <v>1556</v>
      </c>
      <c r="K1390">
        <v>52390</v>
      </c>
      <c r="L1390">
        <v>4</v>
      </c>
      <c r="M1390">
        <v>16</v>
      </c>
      <c r="N1390">
        <v>19</v>
      </c>
      <c r="O1390" s="2">
        <v>44877</v>
      </c>
      <c r="P1390">
        <v>4</v>
      </c>
      <c r="Q1390">
        <v>1</v>
      </c>
      <c r="R1390" t="s">
        <v>1558</v>
      </c>
      <c r="S1390" t="s">
        <v>1558</v>
      </c>
      <c r="T1390">
        <v>4</v>
      </c>
      <c r="U1390">
        <v>3</v>
      </c>
    </row>
    <row r="1391" spans="1:21" x14ac:dyDescent="0.3">
      <c r="A1391">
        <v>11390</v>
      </c>
      <c r="B1391" t="s">
        <v>1409</v>
      </c>
      <c r="C1391">
        <v>39</v>
      </c>
      <c r="D1391" t="s">
        <v>1520</v>
      </c>
      <c r="E1391" t="s">
        <v>1527</v>
      </c>
      <c r="F1391" t="str" cm="1">
        <f t="array" ref="F1391">_xlfn.IFS(
E1391="Delhi","Delhi",
E1391="Ahmedabad","Gujarat",
OR(E1391="Mumbai",E1391="Pune"),"Maharashtra",
E1391="Chennai","Tamil Nadu",
E1391="Hyderabad","Telangana",
E1391="Kolkata","West Bengal",
E1391="Bengaluru","Karnataka"
)</f>
        <v>Karnataka</v>
      </c>
      <c r="G1391" t="s">
        <v>1533</v>
      </c>
      <c r="H1391" t="s">
        <v>1545</v>
      </c>
      <c r="I1391" t="s">
        <v>1552</v>
      </c>
      <c r="J1391" t="s">
        <v>1556</v>
      </c>
      <c r="K1391">
        <v>62466</v>
      </c>
      <c r="L1391">
        <v>0</v>
      </c>
      <c r="M1391">
        <v>13</v>
      </c>
      <c r="N1391">
        <v>19</v>
      </c>
      <c r="O1391" s="2">
        <v>43338</v>
      </c>
      <c r="P1391">
        <v>2</v>
      </c>
      <c r="Q1391">
        <v>1</v>
      </c>
      <c r="R1391" t="s">
        <v>1557</v>
      </c>
      <c r="S1391" t="s">
        <v>1557</v>
      </c>
      <c r="T1391">
        <v>1</v>
      </c>
      <c r="U1391">
        <v>1</v>
      </c>
    </row>
    <row r="1392" spans="1:21" x14ac:dyDescent="0.3">
      <c r="A1392">
        <v>11391</v>
      </c>
      <c r="B1392" t="s">
        <v>1410</v>
      </c>
      <c r="C1392">
        <v>39</v>
      </c>
      <c r="D1392" t="s">
        <v>1521</v>
      </c>
      <c r="E1392" t="s">
        <v>1529</v>
      </c>
      <c r="F1392" t="str" cm="1">
        <f t="array" ref="F1392">_xlfn.IFS(
E1392="Delhi","Delhi",
E1392="Ahmedabad","Gujarat",
OR(E1392="Mumbai",E1392="Pune"),"Maharashtra",
E1392="Chennai","Tamil Nadu",
E1392="Hyderabad","Telangana",
E1392="Kolkata","West Bengal",
E1392="Bengaluru","Karnataka"
)</f>
        <v>Gujarat</v>
      </c>
      <c r="G1392" t="s">
        <v>1530</v>
      </c>
      <c r="H1392" t="s">
        <v>1547</v>
      </c>
      <c r="I1392" t="s">
        <v>1553</v>
      </c>
      <c r="J1392" t="s">
        <v>1555</v>
      </c>
      <c r="K1392">
        <v>84763</v>
      </c>
      <c r="L1392">
        <v>1</v>
      </c>
      <c r="M1392">
        <v>8</v>
      </c>
      <c r="N1392">
        <v>8</v>
      </c>
      <c r="O1392" s="2">
        <v>40942</v>
      </c>
      <c r="P1392">
        <v>2</v>
      </c>
      <c r="Q1392">
        <v>2</v>
      </c>
      <c r="R1392" t="s">
        <v>1558</v>
      </c>
      <c r="S1392" t="s">
        <v>1558</v>
      </c>
      <c r="T1392">
        <v>6</v>
      </c>
      <c r="U1392">
        <v>3</v>
      </c>
    </row>
    <row r="1393" spans="1:21" x14ac:dyDescent="0.3">
      <c r="A1393">
        <v>11392</v>
      </c>
      <c r="B1393" t="s">
        <v>1411</v>
      </c>
      <c r="C1393">
        <v>32</v>
      </c>
      <c r="D1393" t="s">
        <v>1520</v>
      </c>
      <c r="E1393" t="s">
        <v>1528</v>
      </c>
      <c r="F1393" t="str" cm="1">
        <f t="array" ref="F1393">_xlfn.IFS(
E1393="Delhi","Delhi",
E1393="Ahmedabad","Gujarat",
OR(E1393="Mumbai",E1393="Pune"),"Maharashtra",
E1393="Chennai","Tamil Nadu",
E1393="Hyderabad","Telangana",
E1393="Kolkata","West Bengal",
E1393="Bengaluru","Karnataka"
)</f>
        <v>Delhi</v>
      </c>
      <c r="G1393" t="s">
        <v>1534</v>
      </c>
      <c r="H1393" t="s">
        <v>1544</v>
      </c>
      <c r="I1393" t="s">
        <v>1551</v>
      </c>
      <c r="J1393" t="s">
        <v>1554</v>
      </c>
      <c r="K1393">
        <v>114393</v>
      </c>
      <c r="L1393">
        <v>3</v>
      </c>
      <c r="M1393">
        <v>6</v>
      </c>
      <c r="N1393">
        <v>13</v>
      </c>
      <c r="O1393" s="2">
        <v>45037</v>
      </c>
      <c r="P1393">
        <v>4</v>
      </c>
      <c r="Q1393">
        <v>1</v>
      </c>
      <c r="R1393" t="s">
        <v>1558</v>
      </c>
      <c r="S1393" t="s">
        <v>1557</v>
      </c>
      <c r="T1393">
        <v>2</v>
      </c>
      <c r="U1393">
        <v>3</v>
      </c>
    </row>
    <row r="1394" spans="1:21" x14ac:dyDescent="0.3">
      <c r="A1394">
        <v>11393</v>
      </c>
      <c r="B1394" t="s">
        <v>1412</v>
      </c>
      <c r="C1394">
        <v>54</v>
      </c>
      <c r="D1394" t="s">
        <v>1520</v>
      </c>
      <c r="E1394" t="s">
        <v>1523</v>
      </c>
      <c r="F1394" t="str" cm="1">
        <f t="array" ref="F1394">_xlfn.IFS(
E1394="Delhi","Delhi",
E1394="Ahmedabad","Gujarat",
OR(E1394="Mumbai",E1394="Pune"),"Maharashtra",
E1394="Chennai","Tamil Nadu",
E1394="Hyderabad","Telangana",
E1394="Kolkata","West Bengal",
E1394="Bengaluru","Karnataka"
)</f>
        <v>Tamil Nadu</v>
      </c>
      <c r="G1394" t="s">
        <v>1530</v>
      </c>
      <c r="H1394" t="s">
        <v>1547</v>
      </c>
      <c r="I1394" t="s">
        <v>1553</v>
      </c>
      <c r="J1394" t="s">
        <v>1556</v>
      </c>
      <c r="K1394">
        <v>125773</v>
      </c>
      <c r="L1394">
        <v>3</v>
      </c>
      <c r="M1394">
        <v>22</v>
      </c>
      <c r="N1394">
        <v>23</v>
      </c>
      <c r="O1394" s="2">
        <v>42546</v>
      </c>
      <c r="P1394">
        <v>3</v>
      </c>
      <c r="Q1394">
        <v>4</v>
      </c>
      <c r="R1394" t="s">
        <v>1558</v>
      </c>
      <c r="S1394" t="s">
        <v>1558</v>
      </c>
      <c r="T1394">
        <v>0</v>
      </c>
      <c r="U1394">
        <v>3</v>
      </c>
    </row>
    <row r="1395" spans="1:21" x14ac:dyDescent="0.3">
      <c r="A1395">
        <v>11394</v>
      </c>
      <c r="B1395" t="s">
        <v>1413</v>
      </c>
      <c r="C1395">
        <v>49</v>
      </c>
      <c r="D1395" t="s">
        <v>1521</v>
      </c>
      <c r="E1395" t="s">
        <v>1522</v>
      </c>
      <c r="F1395" t="str" cm="1">
        <f t="array" ref="F1395">_xlfn.IFS(
E1395="Delhi","Delhi",
E1395="Ahmedabad","Gujarat",
OR(E1395="Mumbai",E1395="Pune"),"Maharashtra",
E1395="Chennai","Tamil Nadu",
E1395="Hyderabad","Telangana",
E1395="Kolkata","West Bengal",
E1395="Bengaluru","Karnataka"
)</f>
        <v>Maharashtra</v>
      </c>
      <c r="G1395" t="s">
        <v>1532</v>
      </c>
      <c r="H1395" t="s">
        <v>1537</v>
      </c>
      <c r="I1395" t="s">
        <v>1553</v>
      </c>
      <c r="J1395" t="s">
        <v>1554</v>
      </c>
      <c r="K1395">
        <v>173732</v>
      </c>
      <c r="L1395">
        <v>1</v>
      </c>
      <c r="M1395">
        <v>24</v>
      </c>
      <c r="N1395">
        <v>30</v>
      </c>
      <c r="O1395" s="2">
        <v>42488</v>
      </c>
      <c r="P1395">
        <v>4</v>
      </c>
      <c r="Q1395">
        <v>1</v>
      </c>
      <c r="R1395" t="s">
        <v>1558</v>
      </c>
      <c r="S1395" t="s">
        <v>1558</v>
      </c>
      <c r="T1395">
        <v>0</v>
      </c>
      <c r="U1395">
        <v>1</v>
      </c>
    </row>
    <row r="1396" spans="1:21" x14ac:dyDescent="0.3">
      <c r="A1396">
        <v>11395</v>
      </c>
      <c r="B1396" t="s">
        <v>1414</v>
      </c>
      <c r="C1396">
        <v>47</v>
      </c>
      <c r="D1396" t="s">
        <v>1520</v>
      </c>
      <c r="E1396" t="s">
        <v>1523</v>
      </c>
      <c r="F1396" t="str" cm="1">
        <f t="array" ref="F1396">_xlfn.IFS(
E1396="Delhi","Delhi",
E1396="Ahmedabad","Gujarat",
OR(E1396="Mumbai",E1396="Pune"),"Maharashtra",
E1396="Chennai","Tamil Nadu",
E1396="Hyderabad","Telangana",
E1396="Kolkata","West Bengal",
E1396="Bengaluru","Karnataka"
)</f>
        <v>Tamil Nadu</v>
      </c>
      <c r="G1396" t="s">
        <v>1532</v>
      </c>
      <c r="H1396" t="s">
        <v>1549</v>
      </c>
      <c r="I1396" t="s">
        <v>1553</v>
      </c>
      <c r="J1396" t="s">
        <v>1555</v>
      </c>
      <c r="K1396">
        <v>125713</v>
      </c>
      <c r="L1396">
        <v>4</v>
      </c>
      <c r="M1396">
        <v>12</v>
      </c>
      <c r="N1396">
        <v>14</v>
      </c>
      <c r="O1396" s="2">
        <v>40969</v>
      </c>
      <c r="P1396">
        <v>4</v>
      </c>
      <c r="Q1396">
        <v>3</v>
      </c>
      <c r="R1396" t="s">
        <v>1557</v>
      </c>
      <c r="S1396" t="s">
        <v>1558</v>
      </c>
      <c r="T1396">
        <v>2</v>
      </c>
      <c r="U1396">
        <v>4</v>
      </c>
    </row>
    <row r="1397" spans="1:21" x14ac:dyDescent="0.3">
      <c r="A1397">
        <v>11396</v>
      </c>
      <c r="B1397" t="s">
        <v>1415</v>
      </c>
      <c r="C1397">
        <v>41</v>
      </c>
      <c r="D1397" t="s">
        <v>1521</v>
      </c>
      <c r="E1397" t="s">
        <v>1529</v>
      </c>
      <c r="F1397" t="str" cm="1">
        <f t="array" ref="F1397">_xlfn.IFS(
E1397="Delhi","Delhi",
E1397="Ahmedabad","Gujarat",
OR(E1397="Mumbai",E1397="Pune"),"Maharashtra",
E1397="Chennai","Tamil Nadu",
E1397="Hyderabad","Telangana",
E1397="Kolkata","West Bengal",
E1397="Bengaluru","Karnataka"
)</f>
        <v>Gujarat</v>
      </c>
      <c r="G1397" t="s">
        <v>1532</v>
      </c>
      <c r="H1397" t="s">
        <v>1537</v>
      </c>
      <c r="I1397" t="s">
        <v>1553</v>
      </c>
      <c r="J1397" t="s">
        <v>1556</v>
      </c>
      <c r="K1397">
        <v>118971</v>
      </c>
      <c r="L1397">
        <v>0</v>
      </c>
      <c r="M1397">
        <v>15</v>
      </c>
      <c r="N1397">
        <v>20</v>
      </c>
      <c r="O1397" s="2">
        <v>41727</v>
      </c>
      <c r="P1397">
        <v>1</v>
      </c>
      <c r="Q1397">
        <v>1</v>
      </c>
      <c r="R1397" t="s">
        <v>1558</v>
      </c>
      <c r="S1397" t="s">
        <v>1558</v>
      </c>
      <c r="T1397">
        <v>3</v>
      </c>
      <c r="U1397">
        <v>4</v>
      </c>
    </row>
    <row r="1398" spans="1:21" x14ac:dyDescent="0.3">
      <c r="A1398">
        <v>11397</v>
      </c>
      <c r="B1398" t="s">
        <v>1416</v>
      </c>
      <c r="C1398">
        <v>47</v>
      </c>
      <c r="D1398" t="s">
        <v>1520</v>
      </c>
      <c r="E1398" t="s">
        <v>1524</v>
      </c>
      <c r="F1398" t="str" cm="1">
        <f t="array" ref="F1398">_xlfn.IFS(
E1398="Delhi","Delhi",
E1398="Ahmedabad","Gujarat",
OR(E1398="Mumbai",E1398="Pune"),"Maharashtra",
E1398="Chennai","Tamil Nadu",
E1398="Hyderabad","Telangana",
E1398="Kolkata","West Bengal",
E1398="Bengaluru","Karnataka"
)</f>
        <v>Telangana</v>
      </c>
      <c r="G1398" t="s">
        <v>1533</v>
      </c>
      <c r="H1398" t="s">
        <v>1538</v>
      </c>
      <c r="I1398" t="s">
        <v>1552</v>
      </c>
      <c r="J1398" t="s">
        <v>1554</v>
      </c>
      <c r="K1398">
        <v>101328</v>
      </c>
      <c r="L1398">
        <v>1</v>
      </c>
      <c r="M1398">
        <v>21</v>
      </c>
      <c r="N1398">
        <v>21</v>
      </c>
      <c r="O1398" s="2">
        <v>43836</v>
      </c>
      <c r="P1398">
        <v>2</v>
      </c>
      <c r="Q1398">
        <v>3</v>
      </c>
      <c r="R1398" t="s">
        <v>1557</v>
      </c>
      <c r="S1398" t="s">
        <v>1558</v>
      </c>
      <c r="T1398">
        <v>6</v>
      </c>
      <c r="U1398">
        <v>3</v>
      </c>
    </row>
    <row r="1399" spans="1:21" x14ac:dyDescent="0.3">
      <c r="A1399">
        <v>11398</v>
      </c>
      <c r="B1399" t="s">
        <v>1417</v>
      </c>
      <c r="C1399">
        <v>53</v>
      </c>
      <c r="D1399" t="s">
        <v>1521</v>
      </c>
      <c r="E1399" t="s">
        <v>1525</v>
      </c>
      <c r="F1399" t="str" cm="1">
        <f t="array" ref="F1399">_xlfn.IFS(
E1399="Delhi","Delhi",
E1399="Ahmedabad","Gujarat",
OR(E1399="Mumbai",E1399="Pune"),"Maharashtra",
E1399="Chennai","Tamil Nadu",
E1399="Hyderabad","Telangana",
E1399="Kolkata","West Bengal",
E1399="Bengaluru","Karnataka"
)</f>
        <v>West Bengal</v>
      </c>
      <c r="G1399" t="s">
        <v>1533</v>
      </c>
      <c r="H1399" t="s">
        <v>1545</v>
      </c>
      <c r="I1399" t="s">
        <v>1550</v>
      </c>
      <c r="J1399" t="s">
        <v>1555</v>
      </c>
      <c r="K1399">
        <v>102622</v>
      </c>
      <c r="L1399">
        <v>1</v>
      </c>
      <c r="M1399">
        <v>0</v>
      </c>
      <c r="N1399">
        <v>2</v>
      </c>
      <c r="O1399" s="2">
        <v>42561</v>
      </c>
      <c r="P1399">
        <v>3</v>
      </c>
      <c r="Q1399">
        <v>4</v>
      </c>
      <c r="R1399" t="s">
        <v>1557</v>
      </c>
      <c r="S1399" t="s">
        <v>1558</v>
      </c>
      <c r="T1399">
        <v>6</v>
      </c>
      <c r="U1399">
        <v>1</v>
      </c>
    </row>
    <row r="1400" spans="1:21" x14ac:dyDescent="0.3">
      <c r="A1400">
        <v>11399</v>
      </c>
      <c r="B1400" t="s">
        <v>1418</v>
      </c>
      <c r="C1400">
        <v>22</v>
      </c>
      <c r="D1400" t="s">
        <v>1520</v>
      </c>
      <c r="E1400" t="s">
        <v>1527</v>
      </c>
      <c r="F1400" t="str" cm="1">
        <f t="array" ref="F1400">_xlfn.IFS(
E1400="Delhi","Delhi",
E1400="Ahmedabad","Gujarat",
OR(E1400="Mumbai",E1400="Pune"),"Maharashtra",
E1400="Chennai","Tamil Nadu",
E1400="Hyderabad","Telangana",
E1400="Kolkata","West Bengal",
E1400="Bengaluru","Karnataka"
)</f>
        <v>Karnataka</v>
      </c>
      <c r="G1400" t="s">
        <v>1530</v>
      </c>
      <c r="H1400" t="s">
        <v>1547</v>
      </c>
      <c r="I1400" t="s">
        <v>1553</v>
      </c>
      <c r="J1400" t="s">
        <v>1554</v>
      </c>
      <c r="K1400">
        <v>132009</v>
      </c>
      <c r="L1400">
        <v>1</v>
      </c>
      <c r="M1400">
        <v>1</v>
      </c>
      <c r="N1400">
        <v>1</v>
      </c>
      <c r="O1400" s="2">
        <v>43352</v>
      </c>
      <c r="P1400">
        <v>1</v>
      </c>
      <c r="Q1400">
        <v>3</v>
      </c>
      <c r="R1400" t="s">
        <v>1558</v>
      </c>
      <c r="S1400" t="s">
        <v>1558</v>
      </c>
      <c r="T1400">
        <v>5</v>
      </c>
      <c r="U1400">
        <v>1</v>
      </c>
    </row>
    <row r="1401" spans="1:21" x14ac:dyDescent="0.3">
      <c r="A1401">
        <v>11400</v>
      </c>
      <c r="B1401" t="s">
        <v>1419</v>
      </c>
      <c r="C1401">
        <v>55</v>
      </c>
      <c r="D1401" t="s">
        <v>1520</v>
      </c>
      <c r="E1401" t="s">
        <v>1522</v>
      </c>
      <c r="F1401" t="str" cm="1">
        <f t="array" ref="F1401">_xlfn.IFS(
E1401="Delhi","Delhi",
E1401="Ahmedabad","Gujarat",
OR(E1401="Mumbai",E1401="Pune"),"Maharashtra",
E1401="Chennai","Tamil Nadu",
E1401="Hyderabad","Telangana",
E1401="Kolkata","West Bengal",
E1401="Bengaluru","Karnataka"
)</f>
        <v>Maharashtra</v>
      </c>
      <c r="G1401" t="s">
        <v>1532</v>
      </c>
      <c r="H1401" t="s">
        <v>1548</v>
      </c>
      <c r="I1401" t="s">
        <v>1553</v>
      </c>
      <c r="J1401" t="s">
        <v>1555</v>
      </c>
      <c r="K1401">
        <v>32968</v>
      </c>
      <c r="L1401">
        <v>0</v>
      </c>
      <c r="M1401">
        <v>19</v>
      </c>
      <c r="N1401">
        <v>23</v>
      </c>
      <c r="O1401" s="2">
        <v>41475</v>
      </c>
      <c r="P1401">
        <v>4</v>
      </c>
      <c r="Q1401">
        <v>5</v>
      </c>
      <c r="R1401" t="s">
        <v>1557</v>
      </c>
      <c r="S1401" t="s">
        <v>1558</v>
      </c>
      <c r="T1401">
        <v>3</v>
      </c>
      <c r="U1401">
        <v>4</v>
      </c>
    </row>
    <row r="1402" spans="1:21" x14ac:dyDescent="0.3">
      <c r="A1402">
        <v>11401</v>
      </c>
      <c r="B1402" t="s">
        <v>1420</v>
      </c>
      <c r="C1402">
        <v>42</v>
      </c>
      <c r="D1402" t="s">
        <v>1520</v>
      </c>
      <c r="E1402" t="s">
        <v>1522</v>
      </c>
      <c r="F1402" t="str" cm="1">
        <f t="array" ref="F1402">_xlfn.IFS(
E1402="Delhi","Delhi",
E1402="Ahmedabad","Gujarat",
OR(E1402="Mumbai",E1402="Pune"),"Maharashtra",
E1402="Chennai","Tamil Nadu",
E1402="Hyderabad","Telangana",
E1402="Kolkata","West Bengal",
E1402="Bengaluru","Karnataka"
)</f>
        <v>Maharashtra</v>
      </c>
      <c r="G1402" t="s">
        <v>1531</v>
      </c>
      <c r="H1402" t="s">
        <v>1536</v>
      </c>
      <c r="I1402" t="s">
        <v>1552</v>
      </c>
      <c r="J1402" t="s">
        <v>1556</v>
      </c>
      <c r="K1402">
        <v>170552</v>
      </c>
      <c r="L1402">
        <v>0</v>
      </c>
      <c r="M1402">
        <v>8</v>
      </c>
      <c r="N1402">
        <v>9</v>
      </c>
      <c r="O1402" s="2">
        <v>42627</v>
      </c>
      <c r="P1402">
        <v>4</v>
      </c>
      <c r="Q1402">
        <v>2</v>
      </c>
      <c r="R1402" t="s">
        <v>1558</v>
      </c>
      <c r="S1402" t="s">
        <v>1558</v>
      </c>
      <c r="T1402">
        <v>2</v>
      </c>
      <c r="U1402">
        <v>4</v>
      </c>
    </row>
    <row r="1403" spans="1:21" x14ac:dyDescent="0.3">
      <c r="A1403">
        <v>11402</v>
      </c>
      <c r="B1403" t="s">
        <v>1421</v>
      </c>
      <c r="C1403">
        <v>53</v>
      </c>
      <c r="D1403" t="s">
        <v>1520</v>
      </c>
      <c r="E1403" t="s">
        <v>1523</v>
      </c>
      <c r="F1403" t="str" cm="1">
        <f t="array" ref="F1403">_xlfn.IFS(
E1403="Delhi","Delhi",
E1403="Ahmedabad","Gujarat",
OR(E1403="Mumbai",E1403="Pune"),"Maharashtra",
E1403="Chennai","Tamil Nadu",
E1403="Hyderabad","Telangana",
E1403="Kolkata","West Bengal",
E1403="Bengaluru","Karnataka"
)</f>
        <v>Tamil Nadu</v>
      </c>
      <c r="G1403" t="s">
        <v>1534</v>
      </c>
      <c r="H1403" t="s">
        <v>1544</v>
      </c>
      <c r="I1403" t="s">
        <v>1550</v>
      </c>
      <c r="J1403" t="s">
        <v>1554</v>
      </c>
      <c r="K1403">
        <v>175218</v>
      </c>
      <c r="L1403">
        <v>3</v>
      </c>
      <c r="M1403">
        <v>10</v>
      </c>
      <c r="N1403">
        <v>17</v>
      </c>
      <c r="O1403" s="2">
        <v>42733</v>
      </c>
      <c r="P1403">
        <v>1</v>
      </c>
      <c r="Q1403">
        <v>2</v>
      </c>
      <c r="R1403" t="s">
        <v>1558</v>
      </c>
      <c r="S1403" t="s">
        <v>1558</v>
      </c>
      <c r="T1403">
        <v>5</v>
      </c>
      <c r="U1403">
        <v>3</v>
      </c>
    </row>
    <row r="1404" spans="1:21" x14ac:dyDescent="0.3">
      <c r="A1404">
        <v>11403</v>
      </c>
      <c r="B1404" t="s">
        <v>1422</v>
      </c>
      <c r="C1404">
        <v>23</v>
      </c>
      <c r="D1404" t="s">
        <v>1520</v>
      </c>
      <c r="E1404" t="s">
        <v>1522</v>
      </c>
      <c r="F1404" t="str" cm="1">
        <f t="array" ref="F1404">_xlfn.IFS(
E1404="Delhi","Delhi",
E1404="Ahmedabad","Gujarat",
OR(E1404="Mumbai",E1404="Pune"),"Maharashtra",
E1404="Chennai","Tamil Nadu",
E1404="Hyderabad","Telangana",
E1404="Kolkata","West Bengal",
E1404="Bengaluru","Karnataka"
)</f>
        <v>Maharashtra</v>
      </c>
      <c r="G1404" t="s">
        <v>1533</v>
      </c>
      <c r="H1404" t="s">
        <v>1545</v>
      </c>
      <c r="I1404" t="s">
        <v>1553</v>
      </c>
      <c r="J1404" t="s">
        <v>1554</v>
      </c>
      <c r="K1404">
        <v>48599</v>
      </c>
      <c r="L1404">
        <v>2</v>
      </c>
      <c r="M1404">
        <v>2</v>
      </c>
      <c r="N1404">
        <v>5</v>
      </c>
      <c r="O1404" s="2">
        <v>42055</v>
      </c>
      <c r="P1404">
        <v>2</v>
      </c>
      <c r="Q1404">
        <v>1</v>
      </c>
      <c r="R1404" t="s">
        <v>1558</v>
      </c>
      <c r="S1404" t="s">
        <v>1558</v>
      </c>
      <c r="T1404">
        <v>1</v>
      </c>
      <c r="U1404">
        <v>1</v>
      </c>
    </row>
    <row r="1405" spans="1:21" x14ac:dyDescent="0.3">
      <c r="A1405">
        <v>11404</v>
      </c>
      <c r="B1405" t="s">
        <v>1423</v>
      </c>
      <c r="C1405">
        <v>49</v>
      </c>
      <c r="D1405" t="s">
        <v>1521</v>
      </c>
      <c r="E1405" t="s">
        <v>1526</v>
      </c>
      <c r="F1405" t="str" cm="1">
        <f t="array" ref="F1405">_xlfn.IFS(
E1405="Delhi","Delhi",
E1405="Ahmedabad","Gujarat",
OR(E1405="Mumbai",E1405="Pune"),"Maharashtra",
E1405="Chennai","Tamil Nadu",
E1405="Hyderabad","Telangana",
E1405="Kolkata","West Bengal",
E1405="Bengaluru","Karnataka"
)</f>
        <v>Maharashtra</v>
      </c>
      <c r="G1405" t="s">
        <v>1532</v>
      </c>
      <c r="H1405" t="s">
        <v>1548</v>
      </c>
      <c r="I1405" t="s">
        <v>1552</v>
      </c>
      <c r="J1405" t="s">
        <v>1554</v>
      </c>
      <c r="K1405">
        <v>148513</v>
      </c>
      <c r="L1405">
        <v>4</v>
      </c>
      <c r="M1405">
        <v>9</v>
      </c>
      <c r="N1405">
        <v>17</v>
      </c>
      <c r="O1405" s="2">
        <v>44487</v>
      </c>
      <c r="P1405">
        <v>4</v>
      </c>
      <c r="Q1405">
        <v>3</v>
      </c>
      <c r="R1405" t="s">
        <v>1558</v>
      </c>
      <c r="S1405" t="s">
        <v>1558</v>
      </c>
      <c r="T1405">
        <v>5</v>
      </c>
      <c r="U1405">
        <v>2</v>
      </c>
    </row>
    <row r="1406" spans="1:21" x14ac:dyDescent="0.3">
      <c r="A1406">
        <v>11405</v>
      </c>
      <c r="B1406" t="s">
        <v>1424</v>
      </c>
      <c r="C1406">
        <v>53</v>
      </c>
      <c r="D1406" t="s">
        <v>1520</v>
      </c>
      <c r="E1406" t="s">
        <v>1524</v>
      </c>
      <c r="F1406" t="str" cm="1">
        <f t="array" ref="F1406">_xlfn.IFS(
E1406="Delhi","Delhi",
E1406="Ahmedabad","Gujarat",
OR(E1406="Mumbai",E1406="Pune"),"Maharashtra",
E1406="Chennai","Tamil Nadu",
E1406="Hyderabad","Telangana",
E1406="Kolkata","West Bengal",
E1406="Bengaluru","Karnataka"
)</f>
        <v>Telangana</v>
      </c>
      <c r="G1406" t="s">
        <v>1531</v>
      </c>
      <c r="H1406" t="s">
        <v>1542</v>
      </c>
      <c r="I1406" t="s">
        <v>1550</v>
      </c>
      <c r="J1406" t="s">
        <v>1555</v>
      </c>
      <c r="K1406">
        <v>108886</v>
      </c>
      <c r="L1406">
        <v>3</v>
      </c>
      <c r="M1406">
        <v>25</v>
      </c>
      <c r="N1406">
        <v>33</v>
      </c>
      <c r="O1406" s="2">
        <v>44156</v>
      </c>
      <c r="P1406">
        <v>2</v>
      </c>
      <c r="Q1406">
        <v>2</v>
      </c>
      <c r="R1406" t="s">
        <v>1558</v>
      </c>
      <c r="S1406" t="s">
        <v>1558</v>
      </c>
      <c r="T1406">
        <v>5</v>
      </c>
      <c r="U1406">
        <v>2</v>
      </c>
    </row>
    <row r="1407" spans="1:21" x14ac:dyDescent="0.3">
      <c r="A1407">
        <v>11406</v>
      </c>
      <c r="B1407" t="s">
        <v>1425</v>
      </c>
      <c r="C1407">
        <v>22</v>
      </c>
      <c r="D1407" t="s">
        <v>1521</v>
      </c>
      <c r="E1407" t="s">
        <v>1524</v>
      </c>
      <c r="F1407" t="str" cm="1">
        <f t="array" ref="F1407">_xlfn.IFS(
E1407="Delhi","Delhi",
E1407="Ahmedabad","Gujarat",
OR(E1407="Mumbai",E1407="Pune"),"Maharashtra",
E1407="Chennai","Tamil Nadu",
E1407="Hyderabad","Telangana",
E1407="Kolkata","West Bengal",
E1407="Bengaluru","Karnataka"
)</f>
        <v>Telangana</v>
      </c>
      <c r="G1407" t="s">
        <v>1531</v>
      </c>
      <c r="H1407" t="s">
        <v>1536</v>
      </c>
      <c r="I1407" t="s">
        <v>1551</v>
      </c>
      <c r="J1407" t="s">
        <v>1554</v>
      </c>
      <c r="K1407">
        <v>168821</v>
      </c>
      <c r="L1407">
        <v>3</v>
      </c>
      <c r="M1407">
        <v>3</v>
      </c>
      <c r="N1407">
        <v>4</v>
      </c>
      <c r="O1407" s="2">
        <v>42266</v>
      </c>
      <c r="P1407">
        <v>2</v>
      </c>
      <c r="Q1407">
        <v>1</v>
      </c>
      <c r="R1407" t="s">
        <v>1558</v>
      </c>
      <c r="S1407" t="s">
        <v>1558</v>
      </c>
      <c r="T1407">
        <v>3</v>
      </c>
      <c r="U1407">
        <v>4</v>
      </c>
    </row>
    <row r="1408" spans="1:21" x14ac:dyDescent="0.3">
      <c r="A1408">
        <v>11407</v>
      </c>
      <c r="B1408" t="s">
        <v>1426</v>
      </c>
      <c r="C1408">
        <v>34</v>
      </c>
      <c r="D1408" t="s">
        <v>1520</v>
      </c>
      <c r="E1408" t="s">
        <v>1524</v>
      </c>
      <c r="F1408" t="str" cm="1">
        <f t="array" ref="F1408">_xlfn.IFS(
E1408="Delhi","Delhi",
E1408="Ahmedabad","Gujarat",
OR(E1408="Mumbai",E1408="Pune"),"Maharashtra",
E1408="Chennai","Tamil Nadu",
E1408="Hyderabad","Telangana",
E1408="Kolkata","West Bengal",
E1408="Bengaluru","Karnataka"
)</f>
        <v>Telangana</v>
      </c>
      <c r="G1408" t="s">
        <v>1531</v>
      </c>
      <c r="H1408" t="s">
        <v>1541</v>
      </c>
      <c r="I1408" t="s">
        <v>1551</v>
      </c>
      <c r="J1408" t="s">
        <v>1556</v>
      </c>
      <c r="K1408">
        <v>122394</v>
      </c>
      <c r="L1408">
        <v>2</v>
      </c>
      <c r="M1408">
        <v>2</v>
      </c>
      <c r="N1408">
        <v>10</v>
      </c>
      <c r="O1408" s="2">
        <v>41648</v>
      </c>
      <c r="P1408">
        <v>3</v>
      </c>
      <c r="Q1408">
        <v>5</v>
      </c>
      <c r="R1408" t="s">
        <v>1558</v>
      </c>
      <c r="S1408" t="s">
        <v>1558</v>
      </c>
      <c r="T1408">
        <v>2</v>
      </c>
      <c r="U1408">
        <v>4</v>
      </c>
    </row>
    <row r="1409" spans="1:21" x14ac:dyDescent="0.3">
      <c r="A1409">
        <v>11408</v>
      </c>
      <c r="B1409" t="s">
        <v>1427</v>
      </c>
      <c r="C1409">
        <v>58</v>
      </c>
      <c r="D1409" t="s">
        <v>1520</v>
      </c>
      <c r="E1409" t="s">
        <v>1529</v>
      </c>
      <c r="F1409" t="str" cm="1">
        <f t="array" ref="F1409">_xlfn.IFS(
E1409="Delhi","Delhi",
E1409="Ahmedabad","Gujarat",
OR(E1409="Mumbai",E1409="Pune"),"Maharashtra",
E1409="Chennai","Tamil Nadu",
E1409="Hyderabad","Telangana",
E1409="Kolkata","West Bengal",
E1409="Bengaluru","Karnataka"
)</f>
        <v>Gujarat</v>
      </c>
      <c r="G1409" t="s">
        <v>1532</v>
      </c>
      <c r="H1409" t="s">
        <v>1548</v>
      </c>
      <c r="I1409" t="s">
        <v>1550</v>
      </c>
      <c r="J1409" t="s">
        <v>1556</v>
      </c>
      <c r="K1409">
        <v>135207</v>
      </c>
      <c r="L1409">
        <v>4</v>
      </c>
      <c r="M1409">
        <v>4</v>
      </c>
      <c r="N1409">
        <v>7</v>
      </c>
      <c r="O1409" s="2">
        <v>42002</v>
      </c>
      <c r="P1409">
        <v>1</v>
      </c>
      <c r="Q1409">
        <v>2</v>
      </c>
      <c r="R1409" t="s">
        <v>1558</v>
      </c>
      <c r="S1409" t="s">
        <v>1558</v>
      </c>
      <c r="T1409">
        <v>1</v>
      </c>
      <c r="U1409">
        <v>2</v>
      </c>
    </row>
    <row r="1410" spans="1:21" x14ac:dyDescent="0.3">
      <c r="A1410">
        <v>11409</v>
      </c>
      <c r="B1410" t="s">
        <v>1428</v>
      </c>
      <c r="C1410">
        <v>57</v>
      </c>
      <c r="D1410" t="s">
        <v>1520</v>
      </c>
      <c r="E1410" t="s">
        <v>1529</v>
      </c>
      <c r="F1410" t="str" cm="1">
        <f t="array" ref="F1410">_xlfn.IFS(
E1410="Delhi","Delhi",
E1410="Ahmedabad","Gujarat",
OR(E1410="Mumbai",E1410="Pune"),"Maharashtra",
E1410="Chennai","Tamil Nadu",
E1410="Hyderabad","Telangana",
E1410="Kolkata","West Bengal",
E1410="Bengaluru","Karnataka"
)</f>
        <v>Gujarat</v>
      </c>
      <c r="G1410" t="s">
        <v>1534</v>
      </c>
      <c r="H1410" t="s">
        <v>1539</v>
      </c>
      <c r="I1410" t="s">
        <v>1550</v>
      </c>
      <c r="J1410" t="s">
        <v>1555</v>
      </c>
      <c r="K1410">
        <v>34414</v>
      </c>
      <c r="L1410">
        <v>4</v>
      </c>
      <c r="M1410">
        <v>22</v>
      </c>
      <c r="N1410">
        <v>28</v>
      </c>
      <c r="O1410" s="2">
        <v>43500</v>
      </c>
      <c r="P1410">
        <v>3</v>
      </c>
      <c r="Q1410">
        <v>4</v>
      </c>
      <c r="R1410" t="s">
        <v>1558</v>
      </c>
      <c r="S1410" t="s">
        <v>1558</v>
      </c>
      <c r="T1410">
        <v>3</v>
      </c>
      <c r="U1410">
        <v>3</v>
      </c>
    </row>
    <row r="1411" spans="1:21" x14ac:dyDescent="0.3">
      <c r="A1411">
        <v>11410</v>
      </c>
      <c r="B1411" t="s">
        <v>1429</v>
      </c>
      <c r="C1411">
        <v>49</v>
      </c>
      <c r="D1411" t="s">
        <v>1521</v>
      </c>
      <c r="E1411" t="s">
        <v>1522</v>
      </c>
      <c r="F1411" t="str" cm="1">
        <f t="array" ref="F1411">_xlfn.IFS(
E1411="Delhi","Delhi",
E1411="Ahmedabad","Gujarat",
OR(E1411="Mumbai",E1411="Pune"),"Maharashtra",
E1411="Chennai","Tamil Nadu",
E1411="Hyderabad","Telangana",
E1411="Kolkata","West Bengal",
E1411="Bengaluru","Karnataka"
)</f>
        <v>Maharashtra</v>
      </c>
      <c r="G1411" t="s">
        <v>1533</v>
      </c>
      <c r="H1411" t="s">
        <v>1545</v>
      </c>
      <c r="I1411" t="s">
        <v>1553</v>
      </c>
      <c r="J1411" t="s">
        <v>1555</v>
      </c>
      <c r="K1411">
        <v>155128</v>
      </c>
      <c r="L1411">
        <v>1</v>
      </c>
      <c r="M1411">
        <v>10</v>
      </c>
      <c r="N1411">
        <v>15</v>
      </c>
      <c r="O1411" s="2">
        <v>42568</v>
      </c>
      <c r="P1411">
        <v>4</v>
      </c>
      <c r="Q1411">
        <v>5</v>
      </c>
      <c r="R1411" t="s">
        <v>1558</v>
      </c>
      <c r="S1411" t="s">
        <v>1557</v>
      </c>
      <c r="T1411">
        <v>0</v>
      </c>
      <c r="U1411">
        <v>3</v>
      </c>
    </row>
    <row r="1412" spans="1:21" x14ac:dyDescent="0.3">
      <c r="A1412">
        <v>11411</v>
      </c>
      <c r="B1412" t="s">
        <v>1430</v>
      </c>
      <c r="C1412">
        <v>41</v>
      </c>
      <c r="D1412" t="s">
        <v>1521</v>
      </c>
      <c r="E1412" t="s">
        <v>1525</v>
      </c>
      <c r="F1412" t="str" cm="1">
        <f t="array" ref="F1412">_xlfn.IFS(
E1412="Delhi","Delhi",
E1412="Ahmedabad","Gujarat",
OR(E1412="Mumbai",E1412="Pune"),"Maharashtra",
E1412="Chennai","Tamil Nadu",
E1412="Hyderabad","Telangana",
E1412="Kolkata","West Bengal",
E1412="Bengaluru","Karnataka"
)</f>
        <v>West Bengal</v>
      </c>
      <c r="G1412" t="s">
        <v>1532</v>
      </c>
      <c r="H1412" t="s">
        <v>1549</v>
      </c>
      <c r="I1412" t="s">
        <v>1551</v>
      </c>
      <c r="J1412" t="s">
        <v>1556</v>
      </c>
      <c r="K1412">
        <v>40224</v>
      </c>
      <c r="L1412">
        <v>4</v>
      </c>
      <c r="M1412">
        <v>17</v>
      </c>
      <c r="N1412">
        <v>21</v>
      </c>
      <c r="O1412" s="2">
        <v>43936</v>
      </c>
      <c r="P1412">
        <v>2</v>
      </c>
      <c r="Q1412">
        <v>5</v>
      </c>
      <c r="R1412" t="s">
        <v>1558</v>
      </c>
      <c r="S1412" t="s">
        <v>1558</v>
      </c>
      <c r="T1412">
        <v>2</v>
      </c>
      <c r="U1412">
        <v>4</v>
      </c>
    </row>
    <row r="1413" spans="1:21" x14ac:dyDescent="0.3">
      <c r="A1413">
        <v>11412</v>
      </c>
      <c r="B1413" t="s">
        <v>1431</v>
      </c>
      <c r="C1413">
        <v>54</v>
      </c>
      <c r="D1413" t="s">
        <v>1520</v>
      </c>
      <c r="E1413" t="s">
        <v>1525</v>
      </c>
      <c r="F1413" t="str" cm="1">
        <f t="array" ref="F1413">_xlfn.IFS(
E1413="Delhi","Delhi",
E1413="Ahmedabad","Gujarat",
OR(E1413="Mumbai",E1413="Pune"),"Maharashtra",
E1413="Chennai","Tamil Nadu",
E1413="Hyderabad","Telangana",
E1413="Kolkata","West Bengal",
E1413="Bengaluru","Karnataka"
)</f>
        <v>West Bengal</v>
      </c>
      <c r="G1413" t="s">
        <v>1534</v>
      </c>
      <c r="H1413" t="s">
        <v>1540</v>
      </c>
      <c r="I1413" t="s">
        <v>1550</v>
      </c>
      <c r="J1413" t="s">
        <v>1554</v>
      </c>
      <c r="K1413">
        <v>65777</v>
      </c>
      <c r="L1413">
        <v>0</v>
      </c>
      <c r="M1413">
        <v>0</v>
      </c>
      <c r="N1413">
        <v>7</v>
      </c>
      <c r="O1413" s="2">
        <v>44174</v>
      </c>
      <c r="P1413">
        <v>1</v>
      </c>
      <c r="Q1413">
        <v>3</v>
      </c>
      <c r="R1413" t="s">
        <v>1557</v>
      </c>
      <c r="S1413" t="s">
        <v>1557</v>
      </c>
      <c r="T1413">
        <v>5</v>
      </c>
      <c r="U1413">
        <v>1</v>
      </c>
    </row>
    <row r="1414" spans="1:21" x14ac:dyDescent="0.3">
      <c r="A1414">
        <v>11413</v>
      </c>
      <c r="B1414" t="s">
        <v>1432</v>
      </c>
      <c r="C1414">
        <v>27</v>
      </c>
      <c r="D1414" t="s">
        <v>1520</v>
      </c>
      <c r="E1414" t="s">
        <v>1526</v>
      </c>
      <c r="F1414" t="str" cm="1">
        <f t="array" ref="F1414">_xlfn.IFS(
E1414="Delhi","Delhi",
E1414="Ahmedabad","Gujarat",
OR(E1414="Mumbai",E1414="Pune"),"Maharashtra",
E1414="Chennai","Tamil Nadu",
E1414="Hyderabad","Telangana",
E1414="Kolkata","West Bengal",
E1414="Bengaluru","Karnataka"
)</f>
        <v>Maharashtra</v>
      </c>
      <c r="G1414" t="s">
        <v>1532</v>
      </c>
      <c r="H1414" t="s">
        <v>1548</v>
      </c>
      <c r="I1414" t="s">
        <v>1551</v>
      </c>
      <c r="J1414" t="s">
        <v>1554</v>
      </c>
      <c r="K1414">
        <v>173654</v>
      </c>
      <c r="L1414">
        <v>3</v>
      </c>
      <c r="M1414">
        <v>8</v>
      </c>
      <c r="N1414">
        <v>9</v>
      </c>
      <c r="O1414" s="2">
        <v>44079</v>
      </c>
      <c r="P1414">
        <v>1</v>
      </c>
      <c r="Q1414">
        <v>4</v>
      </c>
      <c r="R1414" t="s">
        <v>1558</v>
      </c>
      <c r="S1414" t="s">
        <v>1558</v>
      </c>
      <c r="T1414">
        <v>3</v>
      </c>
      <c r="U1414">
        <v>1</v>
      </c>
    </row>
    <row r="1415" spans="1:21" x14ac:dyDescent="0.3">
      <c r="A1415">
        <v>11414</v>
      </c>
      <c r="B1415" t="s">
        <v>1433</v>
      </c>
      <c r="C1415">
        <v>50</v>
      </c>
      <c r="D1415" t="s">
        <v>1520</v>
      </c>
      <c r="E1415" t="s">
        <v>1527</v>
      </c>
      <c r="F1415" t="str" cm="1">
        <f t="array" ref="F1415">_xlfn.IFS(
E1415="Delhi","Delhi",
E1415="Ahmedabad","Gujarat",
OR(E1415="Mumbai",E1415="Pune"),"Maharashtra",
E1415="Chennai","Tamil Nadu",
E1415="Hyderabad","Telangana",
E1415="Kolkata","West Bengal",
E1415="Bengaluru","Karnataka"
)</f>
        <v>Karnataka</v>
      </c>
      <c r="G1415" t="s">
        <v>1530</v>
      </c>
      <c r="H1415" t="s">
        <v>1535</v>
      </c>
      <c r="I1415" t="s">
        <v>1551</v>
      </c>
      <c r="J1415" t="s">
        <v>1556</v>
      </c>
      <c r="K1415">
        <v>82526</v>
      </c>
      <c r="L1415">
        <v>4</v>
      </c>
      <c r="M1415">
        <v>15</v>
      </c>
      <c r="N1415">
        <v>17</v>
      </c>
      <c r="O1415" s="2">
        <v>42088</v>
      </c>
      <c r="P1415">
        <v>4</v>
      </c>
      <c r="Q1415">
        <v>3</v>
      </c>
      <c r="R1415" t="s">
        <v>1558</v>
      </c>
      <c r="S1415" t="s">
        <v>1558</v>
      </c>
      <c r="T1415">
        <v>4</v>
      </c>
      <c r="U1415">
        <v>4</v>
      </c>
    </row>
    <row r="1416" spans="1:21" x14ac:dyDescent="0.3">
      <c r="A1416">
        <v>11415</v>
      </c>
      <c r="B1416" t="s">
        <v>1434</v>
      </c>
      <c r="C1416">
        <v>41</v>
      </c>
      <c r="D1416" t="s">
        <v>1520</v>
      </c>
      <c r="E1416" t="s">
        <v>1527</v>
      </c>
      <c r="F1416" t="str" cm="1">
        <f t="array" ref="F1416">_xlfn.IFS(
E1416="Delhi","Delhi",
E1416="Ahmedabad","Gujarat",
OR(E1416="Mumbai",E1416="Pune"),"Maharashtra",
E1416="Chennai","Tamil Nadu",
E1416="Hyderabad","Telangana",
E1416="Kolkata","West Bengal",
E1416="Bengaluru","Karnataka"
)</f>
        <v>Karnataka</v>
      </c>
      <c r="G1416" t="s">
        <v>1530</v>
      </c>
      <c r="H1416" t="s">
        <v>1535</v>
      </c>
      <c r="I1416" t="s">
        <v>1551</v>
      </c>
      <c r="J1416" t="s">
        <v>1556</v>
      </c>
      <c r="K1416">
        <v>135290</v>
      </c>
      <c r="L1416">
        <v>2</v>
      </c>
      <c r="M1416">
        <v>15</v>
      </c>
      <c r="N1416">
        <v>20</v>
      </c>
      <c r="O1416" s="2">
        <v>44679</v>
      </c>
      <c r="P1416">
        <v>4</v>
      </c>
      <c r="Q1416">
        <v>1</v>
      </c>
      <c r="R1416" t="s">
        <v>1558</v>
      </c>
      <c r="S1416" t="s">
        <v>1558</v>
      </c>
      <c r="T1416">
        <v>6</v>
      </c>
      <c r="U1416">
        <v>4</v>
      </c>
    </row>
    <row r="1417" spans="1:21" x14ac:dyDescent="0.3">
      <c r="A1417">
        <v>11416</v>
      </c>
      <c r="B1417" t="s">
        <v>1435</v>
      </c>
      <c r="C1417">
        <v>27</v>
      </c>
      <c r="D1417" t="s">
        <v>1520</v>
      </c>
      <c r="E1417" t="s">
        <v>1523</v>
      </c>
      <c r="F1417" t="str" cm="1">
        <f t="array" ref="F1417">_xlfn.IFS(
E1417="Delhi","Delhi",
E1417="Ahmedabad","Gujarat",
OR(E1417="Mumbai",E1417="Pune"),"Maharashtra",
E1417="Chennai","Tamil Nadu",
E1417="Hyderabad","Telangana",
E1417="Kolkata","West Bengal",
E1417="Bengaluru","Karnataka"
)</f>
        <v>Tamil Nadu</v>
      </c>
      <c r="G1417" t="s">
        <v>1534</v>
      </c>
      <c r="H1417" t="s">
        <v>1540</v>
      </c>
      <c r="I1417" t="s">
        <v>1553</v>
      </c>
      <c r="J1417" t="s">
        <v>1555</v>
      </c>
      <c r="K1417">
        <v>82152</v>
      </c>
      <c r="L1417">
        <v>0</v>
      </c>
      <c r="M1417">
        <v>1</v>
      </c>
      <c r="N1417">
        <v>6</v>
      </c>
      <c r="O1417" s="2">
        <v>43606</v>
      </c>
      <c r="P1417">
        <v>3</v>
      </c>
      <c r="Q1417">
        <v>2</v>
      </c>
      <c r="R1417" t="s">
        <v>1558</v>
      </c>
      <c r="S1417" t="s">
        <v>1557</v>
      </c>
      <c r="T1417">
        <v>5</v>
      </c>
      <c r="U1417">
        <v>1</v>
      </c>
    </row>
    <row r="1418" spans="1:21" x14ac:dyDescent="0.3">
      <c r="A1418">
        <v>11417</v>
      </c>
      <c r="B1418" t="s">
        <v>1436</v>
      </c>
      <c r="C1418">
        <v>35</v>
      </c>
      <c r="D1418" t="s">
        <v>1521</v>
      </c>
      <c r="E1418" t="s">
        <v>1527</v>
      </c>
      <c r="F1418" t="str" cm="1">
        <f t="array" ref="F1418">_xlfn.IFS(
E1418="Delhi","Delhi",
E1418="Ahmedabad","Gujarat",
OR(E1418="Mumbai",E1418="Pune"),"Maharashtra",
E1418="Chennai","Tamil Nadu",
E1418="Hyderabad","Telangana",
E1418="Kolkata","West Bengal",
E1418="Bengaluru","Karnataka"
)</f>
        <v>Karnataka</v>
      </c>
      <c r="G1418" t="s">
        <v>1532</v>
      </c>
      <c r="H1418" t="s">
        <v>1537</v>
      </c>
      <c r="I1418" t="s">
        <v>1550</v>
      </c>
      <c r="J1418" t="s">
        <v>1554</v>
      </c>
      <c r="K1418">
        <v>98441</v>
      </c>
      <c r="L1418">
        <v>2</v>
      </c>
      <c r="M1418">
        <v>8</v>
      </c>
      <c r="N1418">
        <v>8</v>
      </c>
      <c r="O1418" s="2">
        <v>43458</v>
      </c>
      <c r="P1418">
        <v>1</v>
      </c>
      <c r="Q1418">
        <v>3</v>
      </c>
      <c r="R1418" t="s">
        <v>1558</v>
      </c>
      <c r="S1418" t="s">
        <v>1558</v>
      </c>
      <c r="T1418">
        <v>3</v>
      </c>
      <c r="U1418">
        <v>1</v>
      </c>
    </row>
    <row r="1419" spans="1:21" x14ac:dyDescent="0.3">
      <c r="A1419">
        <v>11418</v>
      </c>
      <c r="B1419" t="s">
        <v>1437</v>
      </c>
      <c r="C1419">
        <v>35</v>
      </c>
      <c r="D1419" t="s">
        <v>1521</v>
      </c>
      <c r="E1419" t="s">
        <v>1525</v>
      </c>
      <c r="F1419" t="str" cm="1">
        <f t="array" ref="F1419">_xlfn.IFS(
E1419="Delhi","Delhi",
E1419="Ahmedabad","Gujarat",
OR(E1419="Mumbai",E1419="Pune"),"Maharashtra",
E1419="Chennai","Tamil Nadu",
E1419="Hyderabad","Telangana",
E1419="Kolkata","West Bengal",
E1419="Bengaluru","Karnataka"
)</f>
        <v>West Bengal</v>
      </c>
      <c r="G1419" t="s">
        <v>1530</v>
      </c>
      <c r="H1419" t="s">
        <v>1535</v>
      </c>
      <c r="I1419" t="s">
        <v>1550</v>
      </c>
      <c r="J1419" t="s">
        <v>1555</v>
      </c>
      <c r="K1419">
        <v>37902</v>
      </c>
      <c r="L1419">
        <v>0</v>
      </c>
      <c r="M1419">
        <v>6</v>
      </c>
      <c r="N1419">
        <v>12</v>
      </c>
      <c r="O1419" s="2">
        <v>45297</v>
      </c>
      <c r="P1419">
        <v>4</v>
      </c>
      <c r="Q1419">
        <v>4</v>
      </c>
      <c r="R1419" t="s">
        <v>1558</v>
      </c>
      <c r="S1419" t="s">
        <v>1558</v>
      </c>
      <c r="T1419">
        <v>4</v>
      </c>
      <c r="U1419">
        <v>4</v>
      </c>
    </row>
    <row r="1420" spans="1:21" x14ac:dyDescent="0.3">
      <c r="A1420">
        <v>11419</v>
      </c>
      <c r="B1420" t="s">
        <v>1438</v>
      </c>
      <c r="C1420">
        <v>30</v>
      </c>
      <c r="D1420" t="s">
        <v>1520</v>
      </c>
      <c r="E1420" t="s">
        <v>1525</v>
      </c>
      <c r="F1420" t="str" cm="1">
        <f t="array" ref="F1420">_xlfn.IFS(
E1420="Delhi","Delhi",
E1420="Ahmedabad","Gujarat",
OR(E1420="Mumbai",E1420="Pune"),"Maharashtra",
E1420="Chennai","Tamil Nadu",
E1420="Hyderabad","Telangana",
E1420="Kolkata","West Bengal",
E1420="Bengaluru","Karnataka"
)</f>
        <v>West Bengal</v>
      </c>
      <c r="G1420" t="s">
        <v>1532</v>
      </c>
      <c r="H1420" t="s">
        <v>1549</v>
      </c>
      <c r="I1420" t="s">
        <v>1553</v>
      </c>
      <c r="J1420" t="s">
        <v>1555</v>
      </c>
      <c r="K1420">
        <v>104312</v>
      </c>
      <c r="L1420">
        <v>2</v>
      </c>
      <c r="M1420">
        <v>12</v>
      </c>
      <c r="N1420">
        <v>12</v>
      </c>
      <c r="O1420" s="2">
        <v>43834</v>
      </c>
      <c r="P1420">
        <v>1</v>
      </c>
      <c r="Q1420">
        <v>2</v>
      </c>
      <c r="R1420" t="s">
        <v>1558</v>
      </c>
      <c r="S1420" t="s">
        <v>1558</v>
      </c>
      <c r="T1420">
        <v>6</v>
      </c>
      <c r="U1420">
        <v>4</v>
      </c>
    </row>
    <row r="1421" spans="1:21" x14ac:dyDescent="0.3">
      <c r="A1421">
        <v>11420</v>
      </c>
      <c r="B1421" t="s">
        <v>1439</v>
      </c>
      <c r="C1421">
        <v>22</v>
      </c>
      <c r="D1421" t="s">
        <v>1520</v>
      </c>
      <c r="E1421" t="s">
        <v>1527</v>
      </c>
      <c r="F1421" t="str" cm="1">
        <f t="array" ref="F1421">_xlfn.IFS(
E1421="Delhi","Delhi",
E1421="Ahmedabad","Gujarat",
OR(E1421="Mumbai",E1421="Pune"),"Maharashtra",
E1421="Chennai","Tamil Nadu",
E1421="Hyderabad","Telangana",
E1421="Kolkata","West Bengal",
E1421="Bengaluru","Karnataka"
)</f>
        <v>Karnataka</v>
      </c>
      <c r="G1421" t="s">
        <v>1534</v>
      </c>
      <c r="H1421" t="s">
        <v>1544</v>
      </c>
      <c r="I1421" t="s">
        <v>1550</v>
      </c>
      <c r="J1421" t="s">
        <v>1556</v>
      </c>
      <c r="K1421">
        <v>138247</v>
      </c>
      <c r="L1421">
        <v>4</v>
      </c>
      <c r="M1421">
        <v>1</v>
      </c>
      <c r="N1421">
        <v>3</v>
      </c>
      <c r="O1421" s="2">
        <v>43524</v>
      </c>
      <c r="P1421">
        <v>4</v>
      </c>
      <c r="Q1421">
        <v>3</v>
      </c>
      <c r="R1421" t="s">
        <v>1558</v>
      </c>
      <c r="S1421" t="s">
        <v>1558</v>
      </c>
      <c r="T1421">
        <v>3</v>
      </c>
      <c r="U1421">
        <v>2</v>
      </c>
    </row>
    <row r="1422" spans="1:21" x14ac:dyDescent="0.3">
      <c r="A1422">
        <v>11421</v>
      </c>
      <c r="B1422" t="s">
        <v>1440</v>
      </c>
      <c r="C1422">
        <v>30</v>
      </c>
      <c r="D1422" t="s">
        <v>1521</v>
      </c>
      <c r="E1422" t="s">
        <v>1527</v>
      </c>
      <c r="F1422" t="str" cm="1">
        <f t="array" ref="F1422">_xlfn.IFS(
E1422="Delhi","Delhi",
E1422="Ahmedabad","Gujarat",
OR(E1422="Mumbai",E1422="Pune"),"Maharashtra",
E1422="Chennai","Tamil Nadu",
E1422="Hyderabad","Telangana",
E1422="Kolkata","West Bengal",
E1422="Bengaluru","Karnataka"
)</f>
        <v>Karnataka</v>
      </c>
      <c r="G1422" t="s">
        <v>1532</v>
      </c>
      <c r="H1422" t="s">
        <v>1548</v>
      </c>
      <c r="I1422" t="s">
        <v>1550</v>
      </c>
      <c r="J1422" t="s">
        <v>1554</v>
      </c>
      <c r="K1422">
        <v>86216</v>
      </c>
      <c r="L1422">
        <v>4</v>
      </c>
      <c r="M1422">
        <v>1</v>
      </c>
      <c r="N1422">
        <v>9</v>
      </c>
      <c r="O1422" s="2">
        <v>44132</v>
      </c>
      <c r="P1422">
        <v>1</v>
      </c>
      <c r="Q1422">
        <v>3</v>
      </c>
      <c r="R1422" t="s">
        <v>1558</v>
      </c>
      <c r="S1422" t="s">
        <v>1558</v>
      </c>
      <c r="T1422">
        <v>4</v>
      </c>
      <c r="U1422">
        <v>3</v>
      </c>
    </row>
    <row r="1423" spans="1:21" x14ac:dyDescent="0.3">
      <c r="A1423">
        <v>11422</v>
      </c>
      <c r="B1423" t="s">
        <v>1441</v>
      </c>
      <c r="C1423">
        <v>31</v>
      </c>
      <c r="D1423" t="s">
        <v>1520</v>
      </c>
      <c r="E1423" t="s">
        <v>1523</v>
      </c>
      <c r="F1423" t="str" cm="1">
        <f t="array" ref="F1423">_xlfn.IFS(
E1423="Delhi","Delhi",
E1423="Ahmedabad","Gujarat",
OR(E1423="Mumbai",E1423="Pune"),"Maharashtra",
E1423="Chennai","Tamil Nadu",
E1423="Hyderabad","Telangana",
E1423="Kolkata","West Bengal",
E1423="Bengaluru","Karnataka"
)</f>
        <v>Tamil Nadu</v>
      </c>
      <c r="G1423" t="s">
        <v>1533</v>
      </c>
      <c r="H1423" t="s">
        <v>1538</v>
      </c>
      <c r="I1423" t="s">
        <v>1550</v>
      </c>
      <c r="J1423" t="s">
        <v>1555</v>
      </c>
      <c r="K1423">
        <v>84412</v>
      </c>
      <c r="L1423">
        <v>2</v>
      </c>
      <c r="M1423">
        <v>2</v>
      </c>
      <c r="N1423">
        <v>6</v>
      </c>
      <c r="O1423" s="2">
        <v>41650</v>
      </c>
      <c r="P1423">
        <v>3</v>
      </c>
      <c r="Q1423">
        <v>5</v>
      </c>
      <c r="R1423" t="s">
        <v>1558</v>
      </c>
      <c r="S1423" t="s">
        <v>1558</v>
      </c>
      <c r="T1423">
        <v>1</v>
      </c>
      <c r="U1423">
        <v>4</v>
      </c>
    </row>
    <row r="1424" spans="1:21" x14ac:dyDescent="0.3">
      <c r="A1424">
        <v>11423</v>
      </c>
      <c r="B1424" t="s">
        <v>1442</v>
      </c>
      <c r="C1424">
        <v>50</v>
      </c>
      <c r="D1424" t="s">
        <v>1520</v>
      </c>
      <c r="E1424" t="s">
        <v>1526</v>
      </c>
      <c r="F1424" t="str" cm="1">
        <f t="array" ref="F1424">_xlfn.IFS(
E1424="Delhi","Delhi",
E1424="Ahmedabad","Gujarat",
OR(E1424="Mumbai",E1424="Pune"),"Maharashtra",
E1424="Chennai","Tamil Nadu",
E1424="Hyderabad","Telangana",
E1424="Kolkata","West Bengal",
E1424="Bengaluru","Karnataka"
)</f>
        <v>Maharashtra</v>
      </c>
      <c r="G1424" t="s">
        <v>1534</v>
      </c>
      <c r="H1424" t="s">
        <v>1540</v>
      </c>
      <c r="I1424" t="s">
        <v>1552</v>
      </c>
      <c r="J1424" t="s">
        <v>1555</v>
      </c>
      <c r="K1424">
        <v>103614</v>
      </c>
      <c r="L1424">
        <v>4</v>
      </c>
      <c r="M1424">
        <v>9</v>
      </c>
      <c r="N1424">
        <v>15</v>
      </c>
      <c r="O1424" s="2">
        <v>44766</v>
      </c>
      <c r="P1424">
        <v>3</v>
      </c>
      <c r="Q1424">
        <v>5</v>
      </c>
      <c r="R1424" t="s">
        <v>1558</v>
      </c>
      <c r="S1424" t="s">
        <v>1558</v>
      </c>
      <c r="T1424">
        <v>2</v>
      </c>
      <c r="U1424">
        <v>1</v>
      </c>
    </row>
    <row r="1425" spans="1:21" x14ac:dyDescent="0.3">
      <c r="A1425">
        <v>11424</v>
      </c>
      <c r="B1425" t="s">
        <v>1443</v>
      </c>
      <c r="C1425">
        <v>28</v>
      </c>
      <c r="D1425" t="s">
        <v>1521</v>
      </c>
      <c r="E1425" t="s">
        <v>1528</v>
      </c>
      <c r="F1425" t="str" cm="1">
        <f t="array" ref="F1425">_xlfn.IFS(
E1425="Delhi","Delhi",
E1425="Ahmedabad","Gujarat",
OR(E1425="Mumbai",E1425="Pune"),"Maharashtra",
E1425="Chennai","Tamil Nadu",
E1425="Hyderabad","Telangana",
E1425="Kolkata","West Bengal",
E1425="Bengaluru","Karnataka"
)</f>
        <v>Delhi</v>
      </c>
      <c r="G1425" t="s">
        <v>1534</v>
      </c>
      <c r="H1425" t="s">
        <v>1544</v>
      </c>
      <c r="I1425" t="s">
        <v>1550</v>
      </c>
      <c r="J1425" t="s">
        <v>1555</v>
      </c>
      <c r="K1425">
        <v>41683</v>
      </c>
      <c r="L1425">
        <v>0</v>
      </c>
      <c r="M1425">
        <v>7</v>
      </c>
      <c r="N1425">
        <v>7</v>
      </c>
      <c r="O1425" s="2">
        <v>43667</v>
      </c>
      <c r="P1425">
        <v>4</v>
      </c>
      <c r="Q1425">
        <v>5</v>
      </c>
      <c r="R1425" t="s">
        <v>1557</v>
      </c>
      <c r="S1425" t="s">
        <v>1557</v>
      </c>
      <c r="T1425">
        <v>4</v>
      </c>
      <c r="U1425">
        <v>1</v>
      </c>
    </row>
    <row r="1426" spans="1:21" x14ac:dyDescent="0.3">
      <c r="A1426">
        <v>11425</v>
      </c>
      <c r="B1426" t="s">
        <v>1444</v>
      </c>
      <c r="C1426">
        <v>35</v>
      </c>
      <c r="D1426" t="s">
        <v>1521</v>
      </c>
      <c r="E1426" t="s">
        <v>1527</v>
      </c>
      <c r="F1426" t="str" cm="1">
        <f t="array" ref="F1426">_xlfn.IFS(
E1426="Delhi","Delhi",
E1426="Ahmedabad","Gujarat",
OR(E1426="Mumbai",E1426="Pune"),"Maharashtra",
E1426="Chennai","Tamil Nadu",
E1426="Hyderabad","Telangana",
E1426="Kolkata","West Bengal",
E1426="Bengaluru","Karnataka"
)</f>
        <v>Karnataka</v>
      </c>
      <c r="G1426" t="s">
        <v>1533</v>
      </c>
      <c r="H1426" t="s">
        <v>1545</v>
      </c>
      <c r="I1426" t="s">
        <v>1553</v>
      </c>
      <c r="J1426" t="s">
        <v>1556</v>
      </c>
      <c r="K1426">
        <v>96685</v>
      </c>
      <c r="L1426">
        <v>2</v>
      </c>
      <c r="M1426">
        <v>15</v>
      </c>
      <c r="N1426">
        <v>17</v>
      </c>
      <c r="O1426" s="2">
        <v>41388</v>
      </c>
      <c r="P1426">
        <v>1</v>
      </c>
      <c r="Q1426">
        <v>2</v>
      </c>
      <c r="R1426" t="s">
        <v>1558</v>
      </c>
      <c r="S1426" t="s">
        <v>1558</v>
      </c>
      <c r="T1426">
        <v>4</v>
      </c>
      <c r="U1426">
        <v>2</v>
      </c>
    </row>
    <row r="1427" spans="1:21" x14ac:dyDescent="0.3">
      <c r="A1427">
        <v>11426</v>
      </c>
      <c r="B1427" t="s">
        <v>1445</v>
      </c>
      <c r="C1427">
        <v>39</v>
      </c>
      <c r="D1427" t="s">
        <v>1520</v>
      </c>
      <c r="E1427" t="s">
        <v>1522</v>
      </c>
      <c r="F1427" t="str" cm="1">
        <f t="array" ref="F1427">_xlfn.IFS(
E1427="Delhi","Delhi",
E1427="Ahmedabad","Gujarat",
OR(E1427="Mumbai",E1427="Pune"),"Maharashtra",
E1427="Chennai","Tamil Nadu",
E1427="Hyderabad","Telangana",
E1427="Kolkata","West Bengal",
E1427="Bengaluru","Karnataka"
)</f>
        <v>Maharashtra</v>
      </c>
      <c r="G1427" t="s">
        <v>1532</v>
      </c>
      <c r="H1427" t="s">
        <v>1537</v>
      </c>
      <c r="I1427" t="s">
        <v>1553</v>
      </c>
      <c r="J1427" t="s">
        <v>1555</v>
      </c>
      <c r="K1427">
        <v>77764</v>
      </c>
      <c r="L1427">
        <v>1</v>
      </c>
      <c r="M1427">
        <v>0</v>
      </c>
      <c r="N1427">
        <v>2</v>
      </c>
      <c r="O1427" s="2">
        <v>44388</v>
      </c>
      <c r="P1427">
        <v>1</v>
      </c>
      <c r="Q1427">
        <v>5</v>
      </c>
      <c r="R1427" t="s">
        <v>1558</v>
      </c>
      <c r="S1427" t="s">
        <v>1558</v>
      </c>
      <c r="T1427">
        <v>1</v>
      </c>
      <c r="U1427">
        <v>4</v>
      </c>
    </row>
    <row r="1428" spans="1:21" x14ac:dyDescent="0.3">
      <c r="A1428">
        <v>11427</v>
      </c>
      <c r="B1428" t="s">
        <v>1446</v>
      </c>
      <c r="C1428">
        <v>50</v>
      </c>
      <c r="D1428" t="s">
        <v>1520</v>
      </c>
      <c r="E1428" t="s">
        <v>1523</v>
      </c>
      <c r="F1428" t="str" cm="1">
        <f t="array" ref="F1428">_xlfn.IFS(
E1428="Delhi","Delhi",
E1428="Ahmedabad","Gujarat",
OR(E1428="Mumbai",E1428="Pune"),"Maharashtra",
E1428="Chennai","Tamil Nadu",
E1428="Hyderabad","Telangana",
E1428="Kolkata","West Bengal",
E1428="Bengaluru","Karnataka"
)</f>
        <v>Tamil Nadu</v>
      </c>
      <c r="G1428" t="s">
        <v>1534</v>
      </c>
      <c r="H1428" t="s">
        <v>1544</v>
      </c>
      <c r="I1428" t="s">
        <v>1553</v>
      </c>
      <c r="J1428" t="s">
        <v>1554</v>
      </c>
      <c r="K1428">
        <v>123973</v>
      </c>
      <c r="L1428">
        <v>2</v>
      </c>
      <c r="M1428">
        <v>13</v>
      </c>
      <c r="N1428">
        <v>19</v>
      </c>
      <c r="O1428" s="2">
        <v>44476</v>
      </c>
      <c r="P1428">
        <v>2</v>
      </c>
      <c r="Q1428">
        <v>1</v>
      </c>
      <c r="R1428" t="s">
        <v>1558</v>
      </c>
      <c r="S1428" t="s">
        <v>1557</v>
      </c>
      <c r="T1428">
        <v>1</v>
      </c>
      <c r="U1428">
        <v>2</v>
      </c>
    </row>
    <row r="1429" spans="1:21" x14ac:dyDescent="0.3">
      <c r="A1429">
        <v>11428</v>
      </c>
      <c r="B1429" t="s">
        <v>1447</v>
      </c>
      <c r="C1429">
        <v>35</v>
      </c>
      <c r="D1429" t="s">
        <v>1521</v>
      </c>
      <c r="E1429" t="s">
        <v>1529</v>
      </c>
      <c r="F1429" t="str" cm="1">
        <f t="array" ref="F1429">_xlfn.IFS(
E1429="Delhi","Delhi",
E1429="Ahmedabad","Gujarat",
OR(E1429="Mumbai",E1429="Pune"),"Maharashtra",
E1429="Chennai","Tamil Nadu",
E1429="Hyderabad","Telangana",
E1429="Kolkata","West Bengal",
E1429="Bengaluru","Karnataka"
)</f>
        <v>Gujarat</v>
      </c>
      <c r="G1429" t="s">
        <v>1531</v>
      </c>
      <c r="H1429" t="s">
        <v>1541</v>
      </c>
      <c r="I1429" t="s">
        <v>1553</v>
      </c>
      <c r="J1429" t="s">
        <v>1555</v>
      </c>
      <c r="K1429">
        <v>179241</v>
      </c>
      <c r="L1429">
        <v>1</v>
      </c>
      <c r="M1429">
        <v>17</v>
      </c>
      <c r="N1429">
        <v>17</v>
      </c>
      <c r="O1429" s="2">
        <v>41501</v>
      </c>
      <c r="P1429">
        <v>4</v>
      </c>
      <c r="Q1429">
        <v>4</v>
      </c>
      <c r="R1429" t="s">
        <v>1558</v>
      </c>
      <c r="S1429" t="s">
        <v>1558</v>
      </c>
      <c r="T1429">
        <v>2</v>
      </c>
      <c r="U1429">
        <v>1</v>
      </c>
    </row>
    <row r="1430" spans="1:21" x14ac:dyDescent="0.3">
      <c r="A1430">
        <v>11429</v>
      </c>
      <c r="B1430" t="s">
        <v>1448</v>
      </c>
      <c r="C1430">
        <v>49</v>
      </c>
      <c r="D1430" t="s">
        <v>1520</v>
      </c>
      <c r="E1430" t="s">
        <v>1524</v>
      </c>
      <c r="F1430" t="str" cm="1">
        <f t="array" ref="F1430">_xlfn.IFS(
E1430="Delhi","Delhi",
E1430="Ahmedabad","Gujarat",
OR(E1430="Mumbai",E1430="Pune"),"Maharashtra",
E1430="Chennai","Tamil Nadu",
E1430="Hyderabad","Telangana",
E1430="Kolkata","West Bengal",
E1430="Bengaluru","Karnataka"
)</f>
        <v>Telangana</v>
      </c>
      <c r="G1430" t="s">
        <v>1530</v>
      </c>
      <c r="H1430" t="s">
        <v>1547</v>
      </c>
      <c r="I1430" t="s">
        <v>1550</v>
      </c>
      <c r="J1430" t="s">
        <v>1555</v>
      </c>
      <c r="K1430">
        <v>110825</v>
      </c>
      <c r="L1430">
        <v>1</v>
      </c>
      <c r="M1430">
        <v>4</v>
      </c>
      <c r="N1430">
        <v>8</v>
      </c>
      <c r="O1430" s="2">
        <v>43170</v>
      </c>
      <c r="P1430">
        <v>2</v>
      </c>
      <c r="Q1430">
        <v>2</v>
      </c>
      <c r="R1430" t="s">
        <v>1558</v>
      </c>
      <c r="S1430" t="s">
        <v>1558</v>
      </c>
      <c r="T1430">
        <v>6</v>
      </c>
      <c r="U1430">
        <v>3</v>
      </c>
    </row>
    <row r="1431" spans="1:21" x14ac:dyDescent="0.3">
      <c r="A1431">
        <v>11430</v>
      </c>
      <c r="B1431" t="s">
        <v>1449</v>
      </c>
      <c r="C1431">
        <v>40</v>
      </c>
      <c r="D1431" t="s">
        <v>1521</v>
      </c>
      <c r="E1431" t="s">
        <v>1522</v>
      </c>
      <c r="F1431" t="str" cm="1">
        <f t="array" ref="F1431">_xlfn.IFS(
E1431="Delhi","Delhi",
E1431="Ahmedabad","Gujarat",
OR(E1431="Mumbai",E1431="Pune"),"Maharashtra",
E1431="Chennai","Tamil Nadu",
E1431="Hyderabad","Telangana",
E1431="Kolkata","West Bengal",
E1431="Bengaluru","Karnataka"
)</f>
        <v>Maharashtra</v>
      </c>
      <c r="G1431" t="s">
        <v>1530</v>
      </c>
      <c r="H1431" t="s">
        <v>1547</v>
      </c>
      <c r="I1431" t="s">
        <v>1550</v>
      </c>
      <c r="J1431" t="s">
        <v>1555</v>
      </c>
      <c r="K1431">
        <v>119501</v>
      </c>
      <c r="L1431">
        <v>3</v>
      </c>
      <c r="M1431">
        <v>13</v>
      </c>
      <c r="N1431">
        <v>17</v>
      </c>
      <c r="O1431" s="2">
        <v>42056</v>
      </c>
      <c r="P1431">
        <v>2</v>
      </c>
      <c r="Q1431">
        <v>4</v>
      </c>
      <c r="R1431" t="s">
        <v>1558</v>
      </c>
      <c r="S1431" t="s">
        <v>1558</v>
      </c>
      <c r="T1431">
        <v>6</v>
      </c>
      <c r="U1431">
        <v>2</v>
      </c>
    </row>
    <row r="1432" spans="1:21" x14ac:dyDescent="0.3">
      <c r="A1432">
        <v>11431</v>
      </c>
      <c r="B1432" t="s">
        <v>1450</v>
      </c>
      <c r="C1432">
        <v>25</v>
      </c>
      <c r="D1432" t="s">
        <v>1521</v>
      </c>
      <c r="E1432" t="s">
        <v>1529</v>
      </c>
      <c r="F1432" t="str" cm="1">
        <f t="array" ref="F1432">_xlfn.IFS(
E1432="Delhi","Delhi",
E1432="Ahmedabad","Gujarat",
OR(E1432="Mumbai",E1432="Pune"),"Maharashtra",
E1432="Chennai","Tamil Nadu",
E1432="Hyderabad","Telangana",
E1432="Kolkata","West Bengal",
E1432="Bengaluru","Karnataka"
)</f>
        <v>Gujarat</v>
      </c>
      <c r="G1432" t="s">
        <v>1534</v>
      </c>
      <c r="H1432" t="s">
        <v>1540</v>
      </c>
      <c r="I1432" t="s">
        <v>1553</v>
      </c>
      <c r="J1432" t="s">
        <v>1556</v>
      </c>
      <c r="K1432">
        <v>124979</v>
      </c>
      <c r="L1432">
        <v>0</v>
      </c>
      <c r="M1432">
        <v>5</v>
      </c>
      <c r="N1432">
        <v>7</v>
      </c>
      <c r="O1432" s="2">
        <v>42202</v>
      </c>
      <c r="P1432">
        <v>3</v>
      </c>
      <c r="Q1432">
        <v>5</v>
      </c>
      <c r="R1432" t="s">
        <v>1558</v>
      </c>
      <c r="S1432" t="s">
        <v>1558</v>
      </c>
      <c r="T1432">
        <v>0</v>
      </c>
      <c r="U1432">
        <v>1</v>
      </c>
    </row>
    <row r="1433" spans="1:21" x14ac:dyDescent="0.3">
      <c r="A1433">
        <v>11432</v>
      </c>
      <c r="B1433" t="s">
        <v>1451</v>
      </c>
      <c r="C1433">
        <v>41</v>
      </c>
      <c r="D1433" t="s">
        <v>1520</v>
      </c>
      <c r="E1433" t="s">
        <v>1527</v>
      </c>
      <c r="F1433" t="str" cm="1">
        <f t="array" ref="F1433">_xlfn.IFS(
E1433="Delhi","Delhi",
E1433="Ahmedabad","Gujarat",
OR(E1433="Mumbai",E1433="Pune"),"Maharashtra",
E1433="Chennai","Tamil Nadu",
E1433="Hyderabad","Telangana",
E1433="Kolkata","West Bengal",
E1433="Bengaluru","Karnataka"
)</f>
        <v>Karnataka</v>
      </c>
      <c r="G1433" t="s">
        <v>1531</v>
      </c>
      <c r="H1433" t="s">
        <v>1541</v>
      </c>
      <c r="I1433" t="s">
        <v>1552</v>
      </c>
      <c r="J1433" t="s">
        <v>1556</v>
      </c>
      <c r="K1433">
        <v>71897</v>
      </c>
      <c r="L1433">
        <v>2</v>
      </c>
      <c r="M1433">
        <v>23</v>
      </c>
      <c r="N1433">
        <v>23</v>
      </c>
      <c r="O1433" s="2">
        <v>43721</v>
      </c>
      <c r="P1433">
        <v>4</v>
      </c>
      <c r="Q1433">
        <v>4</v>
      </c>
      <c r="R1433" t="s">
        <v>1557</v>
      </c>
      <c r="S1433" t="s">
        <v>1558</v>
      </c>
      <c r="T1433">
        <v>1</v>
      </c>
      <c r="U1433">
        <v>2</v>
      </c>
    </row>
    <row r="1434" spans="1:21" x14ac:dyDescent="0.3">
      <c r="A1434">
        <v>11433</v>
      </c>
      <c r="B1434" t="s">
        <v>1452</v>
      </c>
      <c r="C1434">
        <v>35</v>
      </c>
      <c r="D1434" t="s">
        <v>1520</v>
      </c>
      <c r="E1434" t="s">
        <v>1524</v>
      </c>
      <c r="F1434" t="str" cm="1">
        <f t="array" ref="F1434">_xlfn.IFS(
E1434="Delhi","Delhi",
E1434="Ahmedabad","Gujarat",
OR(E1434="Mumbai",E1434="Pune"),"Maharashtra",
E1434="Chennai","Tamil Nadu",
E1434="Hyderabad","Telangana",
E1434="Kolkata","West Bengal",
E1434="Bengaluru","Karnataka"
)</f>
        <v>Telangana</v>
      </c>
      <c r="G1434" t="s">
        <v>1532</v>
      </c>
      <c r="H1434" t="s">
        <v>1548</v>
      </c>
      <c r="I1434" t="s">
        <v>1553</v>
      </c>
      <c r="J1434" t="s">
        <v>1555</v>
      </c>
      <c r="K1434">
        <v>103824</v>
      </c>
      <c r="L1434">
        <v>0</v>
      </c>
      <c r="M1434">
        <v>15</v>
      </c>
      <c r="N1434">
        <v>17</v>
      </c>
      <c r="O1434" s="2">
        <v>42821</v>
      </c>
      <c r="P1434">
        <v>3</v>
      </c>
      <c r="Q1434">
        <v>4</v>
      </c>
      <c r="R1434" t="s">
        <v>1557</v>
      </c>
      <c r="S1434" t="s">
        <v>1558</v>
      </c>
      <c r="T1434">
        <v>2</v>
      </c>
      <c r="U1434">
        <v>2</v>
      </c>
    </row>
    <row r="1435" spans="1:21" x14ac:dyDescent="0.3">
      <c r="A1435">
        <v>11434</v>
      </c>
      <c r="B1435" t="s">
        <v>1453</v>
      </c>
      <c r="C1435">
        <v>26</v>
      </c>
      <c r="D1435" t="s">
        <v>1520</v>
      </c>
      <c r="E1435" t="s">
        <v>1527</v>
      </c>
      <c r="F1435" t="str" cm="1">
        <f t="array" ref="F1435">_xlfn.IFS(
E1435="Delhi","Delhi",
E1435="Ahmedabad","Gujarat",
OR(E1435="Mumbai",E1435="Pune"),"Maharashtra",
E1435="Chennai","Tamil Nadu",
E1435="Hyderabad","Telangana",
E1435="Kolkata","West Bengal",
E1435="Bengaluru","Karnataka"
)</f>
        <v>Karnataka</v>
      </c>
      <c r="G1435" t="s">
        <v>1531</v>
      </c>
      <c r="H1435" t="s">
        <v>1536</v>
      </c>
      <c r="I1435" t="s">
        <v>1550</v>
      </c>
      <c r="J1435" t="s">
        <v>1554</v>
      </c>
      <c r="K1435">
        <v>93344</v>
      </c>
      <c r="L1435">
        <v>0</v>
      </c>
      <c r="M1435">
        <v>7</v>
      </c>
      <c r="N1435">
        <v>8</v>
      </c>
      <c r="O1435" s="2">
        <v>45144</v>
      </c>
      <c r="P1435">
        <v>3</v>
      </c>
      <c r="Q1435">
        <v>1</v>
      </c>
      <c r="R1435" t="s">
        <v>1558</v>
      </c>
      <c r="S1435" t="s">
        <v>1558</v>
      </c>
      <c r="T1435">
        <v>4</v>
      </c>
      <c r="U1435">
        <v>3</v>
      </c>
    </row>
    <row r="1436" spans="1:21" x14ac:dyDescent="0.3">
      <c r="A1436">
        <v>11435</v>
      </c>
      <c r="B1436" t="s">
        <v>1454</v>
      </c>
      <c r="C1436">
        <v>49</v>
      </c>
      <c r="D1436" t="s">
        <v>1521</v>
      </c>
      <c r="E1436" t="s">
        <v>1523</v>
      </c>
      <c r="F1436" t="str" cm="1">
        <f t="array" ref="F1436">_xlfn.IFS(
E1436="Delhi","Delhi",
E1436="Ahmedabad","Gujarat",
OR(E1436="Mumbai",E1436="Pune"),"Maharashtra",
E1436="Chennai","Tamil Nadu",
E1436="Hyderabad","Telangana",
E1436="Kolkata","West Bengal",
E1436="Bengaluru","Karnataka"
)</f>
        <v>Tamil Nadu</v>
      </c>
      <c r="G1436" t="s">
        <v>1533</v>
      </c>
      <c r="H1436" t="s">
        <v>1545</v>
      </c>
      <c r="I1436" t="s">
        <v>1550</v>
      </c>
      <c r="J1436" t="s">
        <v>1554</v>
      </c>
      <c r="K1436">
        <v>139149</v>
      </c>
      <c r="L1436">
        <v>0</v>
      </c>
      <c r="M1436">
        <v>13</v>
      </c>
      <c r="N1436">
        <v>14</v>
      </c>
      <c r="O1436" s="2">
        <v>45118</v>
      </c>
      <c r="P1436">
        <v>4</v>
      </c>
      <c r="Q1436">
        <v>2</v>
      </c>
      <c r="R1436" t="s">
        <v>1557</v>
      </c>
      <c r="S1436" t="s">
        <v>1558</v>
      </c>
      <c r="T1436">
        <v>0</v>
      </c>
      <c r="U1436">
        <v>3</v>
      </c>
    </row>
    <row r="1437" spans="1:21" x14ac:dyDescent="0.3">
      <c r="A1437">
        <v>11436</v>
      </c>
      <c r="B1437" t="s">
        <v>1455</v>
      </c>
      <c r="C1437">
        <v>26</v>
      </c>
      <c r="D1437" t="s">
        <v>1521</v>
      </c>
      <c r="E1437" t="s">
        <v>1528</v>
      </c>
      <c r="F1437" t="str" cm="1">
        <f t="array" ref="F1437">_xlfn.IFS(
E1437="Delhi","Delhi",
E1437="Ahmedabad","Gujarat",
OR(E1437="Mumbai",E1437="Pune"),"Maharashtra",
E1437="Chennai","Tamil Nadu",
E1437="Hyderabad","Telangana",
E1437="Kolkata","West Bengal",
E1437="Bengaluru","Karnataka"
)</f>
        <v>Delhi</v>
      </c>
      <c r="G1437" t="s">
        <v>1531</v>
      </c>
      <c r="H1437" t="s">
        <v>1541</v>
      </c>
      <c r="I1437" t="s">
        <v>1550</v>
      </c>
      <c r="J1437" t="s">
        <v>1554</v>
      </c>
      <c r="K1437">
        <v>49143</v>
      </c>
      <c r="L1437">
        <v>3</v>
      </c>
      <c r="M1437">
        <v>1</v>
      </c>
      <c r="N1437">
        <v>5</v>
      </c>
      <c r="O1437" s="2">
        <v>42783</v>
      </c>
      <c r="P1437">
        <v>1</v>
      </c>
      <c r="Q1437">
        <v>5</v>
      </c>
      <c r="R1437" t="s">
        <v>1558</v>
      </c>
      <c r="S1437" t="s">
        <v>1558</v>
      </c>
      <c r="T1437">
        <v>3</v>
      </c>
      <c r="U1437">
        <v>1</v>
      </c>
    </row>
    <row r="1438" spans="1:21" x14ac:dyDescent="0.3">
      <c r="A1438">
        <v>11437</v>
      </c>
      <c r="B1438" t="s">
        <v>1456</v>
      </c>
      <c r="C1438">
        <v>46</v>
      </c>
      <c r="D1438" t="s">
        <v>1521</v>
      </c>
      <c r="E1438" t="s">
        <v>1525</v>
      </c>
      <c r="F1438" t="str" cm="1">
        <f t="array" ref="F1438">_xlfn.IFS(
E1438="Delhi","Delhi",
E1438="Ahmedabad","Gujarat",
OR(E1438="Mumbai",E1438="Pune"),"Maharashtra",
E1438="Chennai","Tamil Nadu",
E1438="Hyderabad","Telangana",
E1438="Kolkata","West Bengal",
E1438="Bengaluru","Karnataka"
)</f>
        <v>West Bengal</v>
      </c>
      <c r="G1438" t="s">
        <v>1530</v>
      </c>
      <c r="H1438" t="s">
        <v>1543</v>
      </c>
      <c r="I1438" t="s">
        <v>1550</v>
      </c>
      <c r="J1438" t="s">
        <v>1554</v>
      </c>
      <c r="K1438">
        <v>135951</v>
      </c>
      <c r="L1438">
        <v>3</v>
      </c>
      <c r="M1438">
        <v>9</v>
      </c>
      <c r="N1438">
        <v>11</v>
      </c>
      <c r="O1438" s="2">
        <v>43617</v>
      </c>
      <c r="P1438">
        <v>2</v>
      </c>
      <c r="Q1438">
        <v>2</v>
      </c>
      <c r="R1438" t="s">
        <v>1558</v>
      </c>
      <c r="S1438" t="s">
        <v>1558</v>
      </c>
      <c r="T1438">
        <v>6</v>
      </c>
      <c r="U1438">
        <v>1</v>
      </c>
    </row>
    <row r="1439" spans="1:21" x14ac:dyDescent="0.3">
      <c r="A1439">
        <v>11438</v>
      </c>
      <c r="B1439" t="s">
        <v>1457</v>
      </c>
      <c r="C1439">
        <v>32</v>
      </c>
      <c r="D1439" t="s">
        <v>1520</v>
      </c>
      <c r="E1439" t="s">
        <v>1525</v>
      </c>
      <c r="F1439" t="str" cm="1">
        <f t="array" ref="F1439">_xlfn.IFS(
E1439="Delhi","Delhi",
E1439="Ahmedabad","Gujarat",
OR(E1439="Mumbai",E1439="Pune"),"Maharashtra",
E1439="Chennai","Tamil Nadu",
E1439="Hyderabad","Telangana",
E1439="Kolkata","West Bengal",
E1439="Bengaluru","Karnataka"
)</f>
        <v>West Bengal</v>
      </c>
      <c r="G1439" t="s">
        <v>1533</v>
      </c>
      <c r="H1439" t="s">
        <v>1546</v>
      </c>
      <c r="I1439" t="s">
        <v>1552</v>
      </c>
      <c r="J1439" t="s">
        <v>1555</v>
      </c>
      <c r="K1439">
        <v>28207</v>
      </c>
      <c r="L1439">
        <v>2</v>
      </c>
      <c r="M1439">
        <v>6</v>
      </c>
      <c r="N1439">
        <v>6</v>
      </c>
      <c r="O1439" s="2">
        <v>41341</v>
      </c>
      <c r="P1439">
        <v>1</v>
      </c>
      <c r="Q1439">
        <v>3</v>
      </c>
      <c r="R1439" t="s">
        <v>1557</v>
      </c>
      <c r="S1439" t="s">
        <v>1557</v>
      </c>
      <c r="T1439">
        <v>6</v>
      </c>
      <c r="U1439">
        <v>2</v>
      </c>
    </row>
    <row r="1440" spans="1:21" x14ac:dyDescent="0.3">
      <c r="A1440">
        <v>11439</v>
      </c>
      <c r="B1440" t="s">
        <v>1458</v>
      </c>
      <c r="C1440">
        <v>27</v>
      </c>
      <c r="D1440" t="s">
        <v>1520</v>
      </c>
      <c r="E1440" t="s">
        <v>1523</v>
      </c>
      <c r="F1440" t="str" cm="1">
        <f t="array" ref="F1440">_xlfn.IFS(
E1440="Delhi","Delhi",
E1440="Ahmedabad","Gujarat",
OR(E1440="Mumbai",E1440="Pune"),"Maharashtra",
E1440="Chennai","Tamil Nadu",
E1440="Hyderabad","Telangana",
E1440="Kolkata","West Bengal",
E1440="Bengaluru","Karnataka"
)</f>
        <v>Tamil Nadu</v>
      </c>
      <c r="G1440" t="s">
        <v>1531</v>
      </c>
      <c r="H1440" t="s">
        <v>1536</v>
      </c>
      <c r="I1440" t="s">
        <v>1550</v>
      </c>
      <c r="J1440" t="s">
        <v>1556</v>
      </c>
      <c r="K1440">
        <v>100831</v>
      </c>
      <c r="L1440">
        <v>2</v>
      </c>
      <c r="M1440">
        <v>2</v>
      </c>
      <c r="N1440">
        <v>2</v>
      </c>
      <c r="O1440" s="2">
        <v>44216</v>
      </c>
      <c r="P1440">
        <v>2</v>
      </c>
      <c r="Q1440">
        <v>1</v>
      </c>
      <c r="R1440" t="s">
        <v>1558</v>
      </c>
      <c r="S1440" t="s">
        <v>1557</v>
      </c>
      <c r="T1440">
        <v>0</v>
      </c>
      <c r="U1440">
        <v>4</v>
      </c>
    </row>
    <row r="1441" spans="1:21" x14ac:dyDescent="0.3">
      <c r="A1441">
        <v>11440</v>
      </c>
      <c r="B1441" t="s">
        <v>1459</v>
      </c>
      <c r="C1441">
        <v>34</v>
      </c>
      <c r="D1441" t="s">
        <v>1520</v>
      </c>
      <c r="E1441" t="s">
        <v>1527</v>
      </c>
      <c r="F1441" t="str" cm="1">
        <f t="array" ref="F1441">_xlfn.IFS(
E1441="Delhi","Delhi",
E1441="Ahmedabad","Gujarat",
OR(E1441="Mumbai",E1441="Pune"),"Maharashtra",
E1441="Chennai","Tamil Nadu",
E1441="Hyderabad","Telangana",
E1441="Kolkata","West Bengal",
E1441="Bengaluru","Karnataka"
)</f>
        <v>Karnataka</v>
      </c>
      <c r="G1441" t="s">
        <v>1534</v>
      </c>
      <c r="H1441" t="s">
        <v>1540</v>
      </c>
      <c r="I1441" t="s">
        <v>1551</v>
      </c>
      <c r="J1441" t="s">
        <v>1554</v>
      </c>
      <c r="K1441">
        <v>58744</v>
      </c>
      <c r="L1441">
        <v>1</v>
      </c>
      <c r="M1441">
        <v>4</v>
      </c>
      <c r="N1441">
        <v>6</v>
      </c>
      <c r="O1441" s="2">
        <v>43185</v>
      </c>
      <c r="P1441">
        <v>1</v>
      </c>
      <c r="Q1441">
        <v>3</v>
      </c>
      <c r="R1441" t="s">
        <v>1557</v>
      </c>
      <c r="S1441" t="s">
        <v>1558</v>
      </c>
      <c r="T1441">
        <v>3</v>
      </c>
      <c r="U1441">
        <v>2</v>
      </c>
    </row>
    <row r="1442" spans="1:21" x14ac:dyDescent="0.3">
      <c r="A1442">
        <v>11441</v>
      </c>
      <c r="B1442" t="s">
        <v>1460</v>
      </c>
      <c r="C1442">
        <v>23</v>
      </c>
      <c r="D1442" t="s">
        <v>1520</v>
      </c>
      <c r="E1442" t="s">
        <v>1526</v>
      </c>
      <c r="F1442" t="str" cm="1">
        <f t="array" ref="F1442">_xlfn.IFS(
E1442="Delhi","Delhi",
E1442="Ahmedabad","Gujarat",
OR(E1442="Mumbai",E1442="Pune"),"Maharashtra",
E1442="Chennai","Tamil Nadu",
E1442="Hyderabad","Telangana",
E1442="Kolkata","West Bengal",
E1442="Bengaluru","Karnataka"
)</f>
        <v>Maharashtra</v>
      </c>
      <c r="G1442" t="s">
        <v>1530</v>
      </c>
      <c r="H1442" t="s">
        <v>1535</v>
      </c>
      <c r="I1442" t="s">
        <v>1551</v>
      </c>
      <c r="J1442" t="s">
        <v>1554</v>
      </c>
      <c r="K1442">
        <v>54850</v>
      </c>
      <c r="L1442">
        <v>1</v>
      </c>
      <c r="M1442">
        <v>1</v>
      </c>
      <c r="N1442">
        <v>5</v>
      </c>
      <c r="O1442" s="2">
        <v>45285</v>
      </c>
      <c r="P1442">
        <v>3</v>
      </c>
      <c r="Q1442">
        <v>2</v>
      </c>
      <c r="R1442" t="s">
        <v>1558</v>
      </c>
      <c r="S1442" t="s">
        <v>1558</v>
      </c>
      <c r="T1442">
        <v>4</v>
      </c>
      <c r="U1442">
        <v>4</v>
      </c>
    </row>
    <row r="1443" spans="1:21" x14ac:dyDescent="0.3">
      <c r="A1443">
        <v>11442</v>
      </c>
      <c r="B1443" t="s">
        <v>1461</v>
      </c>
      <c r="C1443">
        <v>31</v>
      </c>
      <c r="D1443" t="s">
        <v>1520</v>
      </c>
      <c r="E1443" t="s">
        <v>1528</v>
      </c>
      <c r="F1443" t="str" cm="1">
        <f t="array" ref="F1443">_xlfn.IFS(
E1443="Delhi","Delhi",
E1443="Ahmedabad","Gujarat",
OR(E1443="Mumbai",E1443="Pune"),"Maharashtra",
E1443="Chennai","Tamil Nadu",
E1443="Hyderabad","Telangana",
E1443="Kolkata","West Bengal",
E1443="Bengaluru","Karnataka"
)</f>
        <v>Delhi</v>
      </c>
      <c r="G1443" t="s">
        <v>1530</v>
      </c>
      <c r="H1443" t="s">
        <v>1535</v>
      </c>
      <c r="I1443" t="s">
        <v>1553</v>
      </c>
      <c r="J1443" t="s">
        <v>1556</v>
      </c>
      <c r="K1443">
        <v>91627</v>
      </c>
      <c r="L1443">
        <v>2</v>
      </c>
      <c r="M1443">
        <v>5</v>
      </c>
      <c r="N1443">
        <v>11</v>
      </c>
      <c r="O1443" s="2">
        <v>43229</v>
      </c>
      <c r="P1443">
        <v>4</v>
      </c>
      <c r="Q1443">
        <v>4</v>
      </c>
      <c r="R1443" t="s">
        <v>1558</v>
      </c>
      <c r="S1443" t="s">
        <v>1558</v>
      </c>
      <c r="T1443">
        <v>6</v>
      </c>
      <c r="U1443">
        <v>1</v>
      </c>
    </row>
    <row r="1444" spans="1:21" x14ac:dyDescent="0.3">
      <c r="A1444">
        <v>11443</v>
      </c>
      <c r="B1444" t="s">
        <v>1462</v>
      </c>
      <c r="C1444">
        <v>58</v>
      </c>
      <c r="D1444" t="s">
        <v>1521</v>
      </c>
      <c r="E1444" t="s">
        <v>1523</v>
      </c>
      <c r="F1444" t="str" cm="1">
        <f t="array" ref="F1444">_xlfn.IFS(
E1444="Delhi","Delhi",
E1444="Ahmedabad","Gujarat",
OR(E1444="Mumbai",E1444="Pune"),"Maharashtra",
E1444="Chennai","Tamil Nadu",
E1444="Hyderabad","Telangana",
E1444="Kolkata","West Bengal",
E1444="Bengaluru","Karnataka"
)</f>
        <v>Tamil Nadu</v>
      </c>
      <c r="G1444" t="s">
        <v>1531</v>
      </c>
      <c r="H1444" t="s">
        <v>1536</v>
      </c>
      <c r="I1444" t="s">
        <v>1551</v>
      </c>
      <c r="J1444" t="s">
        <v>1556</v>
      </c>
      <c r="K1444">
        <v>137564</v>
      </c>
      <c r="L1444">
        <v>3</v>
      </c>
      <c r="M1444">
        <v>6</v>
      </c>
      <c r="N1444">
        <v>10</v>
      </c>
      <c r="O1444" s="2">
        <v>42333</v>
      </c>
      <c r="P1444">
        <v>4</v>
      </c>
      <c r="Q1444">
        <v>2</v>
      </c>
      <c r="R1444" t="s">
        <v>1558</v>
      </c>
      <c r="S1444" t="s">
        <v>1558</v>
      </c>
      <c r="T1444">
        <v>2</v>
      </c>
      <c r="U1444">
        <v>3</v>
      </c>
    </row>
    <row r="1445" spans="1:21" x14ac:dyDescent="0.3">
      <c r="A1445">
        <v>11444</v>
      </c>
      <c r="B1445" t="s">
        <v>1463</v>
      </c>
      <c r="C1445">
        <v>51</v>
      </c>
      <c r="D1445" t="s">
        <v>1520</v>
      </c>
      <c r="E1445" t="s">
        <v>1525</v>
      </c>
      <c r="F1445" t="str" cm="1">
        <f t="array" ref="F1445">_xlfn.IFS(
E1445="Delhi","Delhi",
E1445="Ahmedabad","Gujarat",
OR(E1445="Mumbai",E1445="Pune"),"Maharashtra",
E1445="Chennai","Tamil Nadu",
E1445="Hyderabad","Telangana",
E1445="Kolkata","West Bengal",
E1445="Bengaluru","Karnataka"
)</f>
        <v>West Bengal</v>
      </c>
      <c r="G1445" t="s">
        <v>1531</v>
      </c>
      <c r="H1445" t="s">
        <v>1541</v>
      </c>
      <c r="I1445" t="s">
        <v>1552</v>
      </c>
      <c r="J1445" t="s">
        <v>1556</v>
      </c>
      <c r="K1445">
        <v>118378</v>
      </c>
      <c r="L1445">
        <v>4</v>
      </c>
      <c r="M1445">
        <v>12</v>
      </c>
      <c r="N1445">
        <v>13</v>
      </c>
      <c r="O1445" s="2">
        <v>43650</v>
      </c>
      <c r="P1445">
        <v>1</v>
      </c>
      <c r="Q1445">
        <v>3</v>
      </c>
      <c r="R1445" t="s">
        <v>1558</v>
      </c>
      <c r="S1445" t="s">
        <v>1558</v>
      </c>
      <c r="T1445">
        <v>3</v>
      </c>
      <c r="U1445">
        <v>4</v>
      </c>
    </row>
    <row r="1446" spans="1:21" x14ac:dyDescent="0.3">
      <c r="A1446">
        <v>11445</v>
      </c>
      <c r="B1446" t="s">
        <v>1464</v>
      </c>
      <c r="C1446">
        <v>36</v>
      </c>
      <c r="D1446" t="s">
        <v>1520</v>
      </c>
      <c r="E1446" t="s">
        <v>1523</v>
      </c>
      <c r="F1446" t="str" cm="1">
        <f t="array" ref="F1446">_xlfn.IFS(
E1446="Delhi","Delhi",
E1446="Ahmedabad","Gujarat",
OR(E1446="Mumbai",E1446="Pune"),"Maharashtra",
E1446="Chennai","Tamil Nadu",
E1446="Hyderabad","Telangana",
E1446="Kolkata","West Bengal",
E1446="Bengaluru","Karnataka"
)</f>
        <v>Tamil Nadu</v>
      </c>
      <c r="G1446" t="s">
        <v>1531</v>
      </c>
      <c r="H1446" t="s">
        <v>1536</v>
      </c>
      <c r="I1446" t="s">
        <v>1551</v>
      </c>
      <c r="J1446" t="s">
        <v>1554</v>
      </c>
      <c r="K1446">
        <v>134197</v>
      </c>
      <c r="L1446">
        <v>3</v>
      </c>
      <c r="M1446">
        <v>13</v>
      </c>
      <c r="N1446">
        <v>17</v>
      </c>
      <c r="O1446" s="2">
        <v>41771</v>
      </c>
      <c r="P1446">
        <v>3</v>
      </c>
      <c r="Q1446">
        <v>2</v>
      </c>
      <c r="R1446" t="s">
        <v>1557</v>
      </c>
      <c r="S1446" t="s">
        <v>1558</v>
      </c>
      <c r="T1446">
        <v>2</v>
      </c>
      <c r="U1446">
        <v>4</v>
      </c>
    </row>
    <row r="1447" spans="1:21" x14ac:dyDescent="0.3">
      <c r="A1447">
        <v>11446</v>
      </c>
      <c r="B1447" t="s">
        <v>1465</v>
      </c>
      <c r="C1447">
        <v>48</v>
      </c>
      <c r="D1447" t="s">
        <v>1521</v>
      </c>
      <c r="E1447" t="s">
        <v>1523</v>
      </c>
      <c r="F1447" t="str" cm="1">
        <f t="array" ref="F1447">_xlfn.IFS(
E1447="Delhi","Delhi",
E1447="Ahmedabad","Gujarat",
OR(E1447="Mumbai",E1447="Pune"),"Maharashtra",
E1447="Chennai","Tamil Nadu",
E1447="Hyderabad","Telangana",
E1447="Kolkata","West Bengal",
E1447="Bengaluru","Karnataka"
)</f>
        <v>Tamil Nadu</v>
      </c>
      <c r="G1447" t="s">
        <v>1533</v>
      </c>
      <c r="H1447" t="s">
        <v>1546</v>
      </c>
      <c r="I1447" t="s">
        <v>1551</v>
      </c>
      <c r="J1447" t="s">
        <v>1554</v>
      </c>
      <c r="K1447">
        <v>86164</v>
      </c>
      <c r="L1447">
        <v>2</v>
      </c>
      <c r="M1447">
        <v>10</v>
      </c>
      <c r="N1447">
        <v>13</v>
      </c>
      <c r="O1447" s="2">
        <v>44249</v>
      </c>
      <c r="P1447">
        <v>2</v>
      </c>
      <c r="Q1447">
        <v>4</v>
      </c>
      <c r="R1447" t="s">
        <v>1557</v>
      </c>
      <c r="S1447" t="s">
        <v>1558</v>
      </c>
      <c r="T1447">
        <v>3</v>
      </c>
      <c r="U1447">
        <v>2</v>
      </c>
    </row>
    <row r="1448" spans="1:21" x14ac:dyDescent="0.3">
      <c r="A1448">
        <v>11447</v>
      </c>
      <c r="B1448" t="s">
        <v>1466</v>
      </c>
      <c r="C1448">
        <v>42</v>
      </c>
      <c r="D1448" t="s">
        <v>1521</v>
      </c>
      <c r="E1448" t="s">
        <v>1527</v>
      </c>
      <c r="F1448" t="str" cm="1">
        <f t="array" ref="F1448">_xlfn.IFS(
E1448="Delhi","Delhi",
E1448="Ahmedabad","Gujarat",
OR(E1448="Mumbai",E1448="Pune"),"Maharashtra",
E1448="Chennai","Tamil Nadu",
E1448="Hyderabad","Telangana",
E1448="Kolkata","West Bengal",
E1448="Bengaluru","Karnataka"
)</f>
        <v>Karnataka</v>
      </c>
      <c r="G1448" t="s">
        <v>1533</v>
      </c>
      <c r="H1448" t="s">
        <v>1545</v>
      </c>
      <c r="I1448" t="s">
        <v>1552</v>
      </c>
      <c r="J1448" t="s">
        <v>1556</v>
      </c>
      <c r="K1448">
        <v>46442</v>
      </c>
      <c r="L1448">
        <v>1</v>
      </c>
      <c r="M1448">
        <v>5</v>
      </c>
      <c r="N1448">
        <v>12</v>
      </c>
      <c r="O1448" s="2">
        <v>44336</v>
      </c>
      <c r="P1448">
        <v>3</v>
      </c>
      <c r="Q1448">
        <v>4</v>
      </c>
      <c r="R1448" t="s">
        <v>1558</v>
      </c>
      <c r="S1448" t="s">
        <v>1558</v>
      </c>
      <c r="T1448">
        <v>4</v>
      </c>
      <c r="U1448">
        <v>3</v>
      </c>
    </row>
    <row r="1449" spans="1:21" x14ac:dyDescent="0.3">
      <c r="A1449">
        <v>11448</v>
      </c>
      <c r="B1449" t="s">
        <v>1467</v>
      </c>
      <c r="C1449">
        <v>48</v>
      </c>
      <c r="D1449" t="s">
        <v>1520</v>
      </c>
      <c r="E1449" t="s">
        <v>1524</v>
      </c>
      <c r="F1449" t="str" cm="1">
        <f t="array" ref="F1449">_xlfn.IFS(
E1449="Delhi","Delhi",
E1449="Ahmedabad","Gujarat",
OR(E1449="Mumbai",E1449="Pune"),"Maharashtra",
E1449="Chennai","Tamil Nadu",
E1449="Hyderabad","Telangana",
E1449="Kolkata","West Bengal",
E1449="Bengaluru","Karnataka"
)</f>
        <v>Telangana</v>
      </c>
      <c r="G1449" t="s">
        <v>1532</v>
      </c>
      <c r="H1449" t="s">
        <v>1548</v>
      </c>
      <c r="I1449" t="s">
        <v>1553</v>
      </c>
      <c r="J1449" t="s">
        <v>1555</v>
      </c>
      <c r="K1449">
        <v>176453</v>
      </c>
      <c r="L1449">
        <v>1</v>
      </c>
      <c r="M1449">
        <v>0</v>
      </c>
      <c r="N1449">
        <v>6</v>
      </c>
      <c r="O1449" s="2">
        <v>41738</v>
      </c>
      <c r="P1449">
        <v>1</v>
      </c>
      <c r="Q1449">
        <v>4</v>
      </c>
      <c r="R1449" t="s">
        <v>1558</v>
      </c>
      <c r="S1449" t="s">
        <v>1558</v>
      </c>
      <c r="T1449">
        <v>0</v>
      </c>
      <c r="U1449">
        <v>3</v>
      </c>
    </row>
    <row r="1450" spans="1:21" x14ac:dyDescent="0.3">
      <c r="A1450">
        <v>11449</v>
      </c>
      <c r="B1450" t="s">
        <v>1468</v>
      </c>
      <c r="C1450">
        <v>53</v>
      </c>
      <c r="D1450" t="s">
        <v>1520</v>
      </c>
      <c r="E1450" t="s">
        <v>1527</v>
      </c>
      <c r="F1450" t="str" cm="1">
        <f t="array" ref="F1450">_xlfn.IFS(
E1450="Delhi","Delhi",
E1450="Ahmedabad","Gujarat",
OR(E1450="Mumbai",E1450="Pune"),"Maharashtra",
E1450="Chennai","Tamil Nadu",
E1450="Hyderabad","Telangana",
E1450="Kolkata","West Bengal",
E1450="Bengaluru","Karnataka"
)</f>
        <v>Karnataka</v>
      </c>
      <c r="G1450" t="s">
        <v>1531</v>
      </c>
      <c r="H1450" t="s">
        <v>1541</v>
      </c>
      <c r="I1450" t="s">
        <v>1550</v>
      </c>
      <c r="J1450" t="s">
        <v>1556</v>
      </c>
      <c r="K1450">
        <v>51609</v>
      </c>
      <c r="L1450">
        <v>1</v>
      </c>
      <c r="M1450">
        <v>12</v>
      </c>
      <c r="N1450">
        <v>20</v>
      </c>
      <c r="O1450" s="2">
        <v>42520</v>
      </c>
      <c r="P1450">
        <v>4</v>
      </c>
      <c r="Q1450">
        <v>2</v>
      </c>
      <c r="R1450" t="s">
        <v>1558</v>
      </c>
      <c r="S1450" t="s">
        <v>1558</v>
      </c>
      <c r="T1450">
        <v>3</v>
      </c>
      <c r="U1450">
        <v>1</v>
      </c>
    </row>
    <row r="1451" spans="1:21" x14ac:dyDescent="0.3">
      <c r="A1451">
        <v>11450</v>
      </c>
      <c r="B1451" t="s">
        <v>1469</v>
      </c>
      <c r="C1451">
        <v>31</v>
      </c>
      <c r="D1451" t="s">
        <v>1520</v>
      </c>
      <c r="E1451" t="s">
        <v>1522</v>
      </c>
      <c r="F1451" t="str" cm="1">
        <f t="array" ref="F1451">_xlfn.IFS(
E1451="Delhi","Delhi",
E1451="Ahmedabad","Gujarat",
OR(E1451="Mumbai",E1451="Pune"),"Maharashtra",
E1451="Chennai","Tamil Nadu",
E1451="Hyderabad","Telangana",
E1451="Kolkata","West Bengal",
E1451="Bengaluru","Karnataka"
)</f>
        <v>Maharashtra</v>
      </c>
      <c r="G1451" t="s">
        <v>1534</v>
      </c>
      <c r="H1451" t="s">
        <v>1539</v>
      </c>
      <c r="I1451" t="s">
        <v>1551</v>
      </c>
      <c r="J1451" t="s">
        <v>1556</v>
      </c>
      <c r="K1451">
        <v>50013</v>
      </c>
      <c r="L1451">
        <v>2</v>
      </c>
      <c r="M1451">
        <v>4</v>
      </c>
      <c r="N1451">
        <v>12</v>
      </c>
      <c r="O1451" s="2">
        <v>44379</v>
      </c>
      <c r="P1451">
        <v>2</v>
      </c>
      <c r="Q1451">
        <v>1</v>
      </c>
      <c r="R1451" t="s">
        <v>1558</v>
      </c>
      <c r="S1451" t="s">
        <v>1558</v>
      </c>
      <c r="T1451">
        <v>1</v>
      </c>
      <c r="U1451">
        <v>1</v>
      </c>
    </row>
    <row r="1452" spans="1:21" x14ac:dyDescent="0.3">
      <c r="A1452">
        <v>11451</v>
      </c>
      <c r="B1452" t="s">
        <v>1470</v>
      </c>
      <c r="C1452">
        <v>33</v>
      </c>
      <c r="D1452" t="s">
        <v>1521</v>
      </c>
      <c r="E1452" t="s">
        <v>1528</v>
      </c>
      <c r="F1452" t="str" cm="1">
        <f t="array" ref="F1452">_xlfn.IFS(
E1452="Delhi","Delhi",
E1452="Ahmedabad","Gujarat",
OR(E1452="Mumbai",E1452="Pune"),"Maharashtra",
E1452="Chennai","Tamil Nadu",
E1452="Hyderabad","Telangana",
E1452="Kolkata","West Bengal",
E1452="Bengaluru","Karnataka"
)</f>
        <v>Delhi</v>
      </c>
      <c r="G1452" t="s">
        <v>1533</v>
      </c>
      <c r="H1452" t="s">
        <v>1546</v>
      </c>
      <c r="I1452" t="s">
        <v>1553</v>
      </c>
      <c r="J1452" t="s">
        <v>1555</v>
      </c>
      <c r="K1452">
        <v>140873</v>
      </c>
      <c r="L1452">
        <v>2</v>
      </c>
      <c r="M1452">
        <v>12</v>
      </c>
      <c r="N1452">
        <v>14</v>
      </c>
      <c r="O1452" s="2">
        <v>43557</v>
      </c>
      <c r="P1452">
        <v>3</v>
      </c>
      <c r="Q1452">
        <v>4</v>
      </c>
      <c r="R1452" t="s">
        <v>1558</v>
      </c>
      <c r="S1452" t="s">
        <v>1558</v>
      </c>
      <c r="T1452">
        <v>1</v>
      </c>
      <c r="U1452">
        <v>2</v>
      </c>
    </row>
    <row r="1453" spans="1:21" x14ac:dyDescent="0.3">
      <c r="A1453">
        <v>11452</v>
      </c>
      <c r="B1453" t="s">
        <v>1471</v>
      </c>
      <c r="C1453">
        <v>50</v>
      </c>
      <c r="D1453" t="s">
        <v>1520</v>
      </c>
      <c r="E1453" t="s">
        <v>1524</v>
      </c>
      <c r="F1453" t="str" cm="1">
        <f t="array" ref="F1453">_xlfn.IFS(
E1453="Delhi","Delhi",
E1453="Ahmedabad","Gujarat",
OR(E1453="Mumbai",E1453="Pune"),"Maharashtra",
E1453="Chennai","Tamil Nadu",
E1453="Hyderabad","Telangana",
E1453="Kolkata","West Bengal",
E1453="Bengaluru","Karnataka"
)</f>
        <v>Telangana</v>
      </c>
      <c r="G1453" t="s">
        <v>1532</v>
      </c>
      <c r="H1453" t="s">
        <v>1549</v>
      </c>
      <c r="I1453" t="s">
        <v>1550</v>
      </c>
      <c r="J1453" t="s">
        <v>1555</v>
      </c>
      <c r="K1453">
        <v>178375</v>
      </c>
      <c r="L1453">
        <v>0</v>
      </c>
      <c r="M1453">
        <v>25</v>
      </c>
      <c r="N1453">
        <v>29</v>
      </c>
      <c r="O1453" s="2">
        <v>41001</v>
      </c>
      <c r="P1453">
        <v>2</v>
      </c>
      <c r="Q1453">
        <v>4</v>
      </c>
      <c r="R1453" t="s">
        <v>1557</v>
      </c>
      <c r="S1453" t="s">
        <v>1558</v>
      </c>
      <c r="T1453">
        <v>5</v>
      </c>
      <c r="U1453">
        <v>4</v>
      </c>
    </row>
    <row r="1454" spans="1:21" x14ac:dyDescent="0.3">
      <c r="A1454">
        <v>11453</v>
      </c>
      <c r="B1454" t="s">
        <v>1472</v>
      </c>
      <c r="C1454">
        <v>50</v>
      </c>
      <c r="D1454" t="s">
        <v>1520</v>
      </c>
      <c r="E1454" t="s">
        <v>1527</v>
      </c>
      <c r="F1454" t="str" cm="1">
        <f t="array" ref="F1454">_xlfn.IFS(
E1454="Delhi","Delhi",
E1454="Ahmedabad","Gujarat",
OR(E1454="Mumbai",E1454="Pune"),"Maharashtra",
E1454="Chennai","Tamil Nadu",
E1454="Hyderabad","Telangana",
E1454="Kolkata","West Bengal",
E1454="Bengaluru","Karnataka"
)</f>
        <v>Karnataka</v>
      </c>
      <c r="G1454" t="s">
        <v>1533</v>
      </c>
      <c r="H1454" t="s">
        <v>1538</v>
      </c>
      <c r="I1454" t="s">
        <v>1552</v>
      </c>
      <c r="J1454" t="s">
        <v>1554</v>
      </c>
      <c r="K1454">
        <v>132478</v>
      </c>
      <c r="L1454">
        <v>4</v>
      </c>
      <c r="M1454">
        <v>14</v>
      </c>
      <c r="N1454">
        <v>14</v>
      </c>
      <c r="O1454" s="2">
        <v>44281</v>
      </c>
      <c r="P1454">
        <v>1</v>
      </c>
      <c r="Q1454">
        <v>1</v>
      </c>
      <c r="R1454" t="s">
        <v>1558</v>
      </c>
      <c r="S1454" t="s">
        <v>1558</v>
      </c>
      <c r="T1454">
        <v>0</v>
      </c>
      <c r="U1454">
        <v>4</v>
      </c>
    </row>
    <row r="1455" spans="1:21" x14ac:dyDescent="0.3">
      <c r="A1455">
        <v>11454</v>
      </c>
      <c r="B1455" t="s">
        <v>1473</v>
      </c>
      <c r="C1455">
        <v>43</v>
      </c>
      <c r="D1455" t="s">
        <v>1520</v>
      </c>
      <c r="E1455" t="s">
        <v>1526</v>
      </c>
      <c r="F1455" t="str" cm="1">
        <f t="array" ref="F1455">_xlfn.IFS(
E1455="Delhi","Delhi",
E1455="Ahmedabad","Gujarat",
OR(E1455="Mumbai",E1455="Pune"),"Maharashtra",
E1455="Chennai","Tamil Nadu",
E1455="Hyderabad","Telangana",
E1455="Kolkata","West Bengal",
E1455="Bengaluru","Karnataka"
)</f>
        <v>Maharashtra</v>
      </c>
      <c r="G1455" t="s">
        <v>1530</v>
      </c>
      <c r="H1455" t="s">
        <v>1535</v>
      </c>
      <c r="I1455" t="s">
        <v>1551</v>
      </c>
      <c r="J1455" t="s">
        <v>1554</v>
      </c>
      <c r="K1455">
        <v>54776</v>
      </c>
      <c r="L1455">
        <v>1</v>
      </c>
      <c r="M1455">
        <v>12</v>
      </c>
      <c r="N1455">
        <v>15</v>
      </c>
      <c r="O1455" s="2">
        <v>43138</v>
      </c>
      <c r="P1455">
        <v>3</v>
      </c>
      <c r="Q1455">
        <v>3</v>
      </c>
      <c r="R1455" t="s">
        <v>1558</v>
      </c>
      <c r="S1455" t="s">
        <v>1557</v>
      </c>
      <c r="T1455">
        <v>1</v>
      </c>
      <c r="U1455">
        <v>4</v>
      </c>
    </row>
    <row r="1456" spans="1:21" x14ac:dyDescent="0.3">
      <c r="A1456">
        <v>11455</v>
      </c>
      <c r="B1456" t="s">
        <v>1474</v>
      </c>
      <c r="C1456">
        <v>34</v>
      </c>
      <c r="D1456" t="s">
        <v>1521</v>
      </c>
      <c r="E1456" t="s">
        <v>1524</v>
      </c>
      <c r="F1456" t="str" cm="1">
        <f t="array" ref="F1456">_xlfn.IFS(
E1456="Delhi","Delhi",
E1456="Ahmedabad","Gujarat",
OR(E1456="Mumbai",E1456="Pune"),"Maharashtra",
E1456="Chennai","Tamil Nadu",
E1456="Hyderabad","Telangana",
E1456="Kolkata","West Bengal",
E1456="Bengaluru","Karnataka"
)</f>
        <v>Telangana</v>
      </c>
      <c r="G1456" t="s">
        <v>1534</v>
      </c>
      <c r="H1456" t="s">
        <v>1544</v>
      </c>
      <c r="I1456" t="s">
        <v>1550</v>
      </c>
      <c r="J1456" t="s">
        <v>1555</v>
      </c>
      <c r="K1456">
        <v>164848</v>
      </c>
      <c r="L1456">
        <v>0</v>
      </c>
      <c r="M1456">
        <v>3</v>
      </c>
      <c r="N1456">
        <v>7</v>
      </c>
      <c r="O1456" s="2">
        <v>41282</v>
      </c>
      <c r="P1456">
        <v>1</v>
      </c>
      <c r="Q1456">
        <v>4</v>
      </c>
      <c r="R1456" t="s">
        <v>1558</v>
      </c>
      <c r="S1456" t="s">
        <v>1558</v>
      </c>
      <c r="T1456">
        <v>3</v>
      </c>
      <c r="U1456">
        <v>2</v>
      </c>
    </row>
    <row r="1457" spans="1:21" x14ac:dyDescent="0.3">
      <c r="A1457">
        <v>11456</v>
      </c>
      <c r="B1457" t="s">
        <v>1475</v>
      </c>
      <c r="C1457">
        <v>37</v>
      </c>
      <c r="D1457" t="s">
        <v>1520</v>
      </c>
      <c r="E1457" t="s">
        <v>1526</v>
      </c>
      <c r="F1457" t="str" cm="1">
        <f t="array" ref="F1457">_xlfn.IFS(
E1457="Delhi","Delhi",
E1457="Ahmedabad","Gujarat",
OR(E1457="Mumbai",E1457="Pune"),"Maharashtra",
E1457="Chennai","Tamil Nadu",
E1457="Hyderabad","Telangana",
E1457="Kolkata","West Bengal",
E1457="Bengaluru","Karnataka"
)</f>
        <v>Maharashtra</v>
      </c>
      <c r="G1457" t="s">
        <v>1530</v>
      </c>
      <c r="H1457" t="s">
        <v>1535</v>
      </c>
      <c r="I1457" t="s">
        <v>1550</v>
      </c>
      <c r="J1457" t="s">
        <v>1554</v>
      </c>
      <c r="K1457">
        <v>52192</v>
      </c>
      <c r="L1457">
        <v>2</v>
      </c>
      <c r="M1457">
        <v>12</v>
      </c>
      <c r="N1457">
        <v>12</v>
      </c>
      <c r="O1457" s="2">
        <v>43226</v>
      </c>
      <c r="P1457">
        <v>2</v>
      </c>
      <c r="Q1457">
        <v>1</v>
      </c>
      <c r="R1457" t="s">
        <v>1558</v>
      </c>
      <c r="S1457" t="s">
        <v>1558</v>
      </c>
      <c r="T1457">
        <v>1</v>
      </c>
      <c r="U1457">
        <v>4</v>
      </c>
    </row>
    <row r="1458" spans="1:21" x14ac:dyDescent="0.3">
      <c r="A1458">
        <v>11457</v>
      </c>
      <c r="B1458" t="s">
        <v>1476</v>
      </c>
      <c r="C1458">
        <v>46</v>
      </c>
      <c r="D1458" t="s">
        <v>1520</v>
      </c>
      <c r="E1458" t="s">
        <v>1527</v>
      </c>
      <c r="F1458" t="str" cm="1">
        <f t="array" ref="F1458">_xlfn.IFS(
E1458="Delhi","Delhi",
E1458="Ahmedabad","Gujarat",
OR(E1458="Mumbai",E1458="Pune"),"Maharashtra",
E1458="Chennai","Tamil Nadu",
E1458="Hyderabad","Telangana",
E1458="Kolkata","West Bengal",
E1458="Bengaluru","Karnataka"
)</f>
        <v>Karnataka</v>
      </c>
      <c r="G1458" t="s">
        <v>1534</v>
      </c>
      <c r="H1458" t="s">
        <v>1540</v>
      </c>
      <c r="I1458" t="s">
        <v>1552</v>
      </c>
      <c r="J1458" t="s">
        <v>1555</v>
      </c>
      <c r="K1458">
        <v>43967</v>
      </c>
      <c r="L1458">
        <v>2</v>
      </c>
      <c r="M1458">
        <v>19</v>
      </c>
      <c r="N1458">
        <v>19</v>
      </c>
      <c r="O1458" s="2">
        <v>42927</v>
      </c>
      <c r="P1458">
        <v>3</v>
      </c>
      <c r="Q1458">
        <v>5</v>
      </c>
      <c r="R1458" t="s">
        <v>1557</v>
      </c>
      <c r="S1458" t="s">
        <v>1557</v>
      </c>
      <c r="T1458">
        <v>2</v>
      </c>
      <c r="U1458">
        <v>2</v>
      </c>
    </row>
    <row r="1459" spans="1:21" x14ac:dyDescent="0.3">
      <c r="A1459">
        <v>11458</v>
      </c>
      <c r="B1459" t="s">
        <v>1477</v>
      </c>
      <c r="C1459">
        <v>41</v>
      </c>
      <c r="D1459" t="s">
        <v>1520</v>
      </c>
      <c r="E1459" t="s">
        <v>1529</v>
      </c>
      <c r="F1459" t="str" cm="1">
        <f t="array" ref="F1459">_xlfn.IFS(
E1459="Delhi","Delhi",
E1459="Ahmedabad","Gujarat",
OR(E1459="Mumbai",E1459="Pune"),"Maharashtra",
E1459="Chennai","Tamil Nadu",
E1459="Hyderabad","Telangana",
E1459="Kolkata","West Bengal",
E1459="Bengaluru","Karnataka"
)</f>
        <v>Gujarat</v>
      </c>
      <c r="G1459" t="s">
        <v>1530</v>
      </c>
      <c r="H1459" t="s">
        <v>1535</v>
      </c>
      <c r="I1459" t="s">
        <v>1550</v>
      </c>
      <c r="J1459" t="s">
        <v>1554</v>
      </c>
      <c r="K1459">
        <v>44578</v>
      </c>
      <c r="L1459">
        <v>4</v>
      </c>
      <c r="M1459">
        <v>13</v>
      </c>
      <c r="N1459">
        <v>13</v>
      </c>
      <c r="O1459" s="2">
        <v>44825</v>
      </c>
      <c r="P1459">
        <v>4</v>
      </c>
      <c r="Q1459">
        <v>1</v>
      </c>
      <c r="R1459" t="s">
        <v>1558</v>
      </c>
      <c r="S1459" t="s">
        <v>1558</v>
      </c>
      <c r="T1459">
        <v>0</v>
      </c>
      <c r="U1459">
        <v>3</v>
      </c>
    </row>
    <row r="1460" spans="1:21" x14ac:dyDescent="0.3">
      <c r="A1460">
        <v>11459</v>
      </c>
      <c r="B1460" t="s">
        <v>1478</v>
      </c>
      <c r="C1460">
        <v>26</v>
      </c>
      <c r="D1460" t="s">
        <v>1521</v>
      </c>
      <c r="E1460" t="s">
        <v>1522</v>
      </c>
      <c r="F1460" t="str" cm="1">
        <f t="array" ref="F1460">_xlfn.IFS(
E1460="Delhi","Delhi",
E1460="Ahmedabad","Gujarat",
OR(E1460="Mumbai",E1460="Pune"),"Maharashtra",
E1460="Chennai","Tamil Nadu",
E1460="Hyderabad","Telangana",
E1460="Kolkata","West Bengal",
E1460="Bengaluru","Karnataka"
)</f>
        <v>Maharashtra</v>
      </c>
      <c r="G1460" t="s">
        <v>1534</v>
      </c>
      <c r="H1460" t="s">
        <v>1540</v>
      </c>
      <c r="I1460" t="s">
        <v>1551</v>
      </c>
      <c r="J1460" t="s">
        <v>1556</v>
      </c>
      <c r="K1460">
        <v>55410</v>
      </c>
      <c r="L1460">
        <v>3</v>
      </c>
      <c r="M1460">
        <v>3</v>
      </c>
      <c r="N1460">
        <v>5</v>
      </c>
      <c r="O1460" s="2">
        <v>41709</v>
      </c>
      <c r="P1460">
        <v>1</v>
      </c>
      <c r="Q1460">
        <v>2</v>
      </c>
      <c r="R1460" t="s">
        <v>1558</v>
      </c>
      <c r="S1460" t="s">
        <v>1558</v>
      </c>
      <c r="T1460">
        <v>4</v>
      </c>
      <c r="U1460">
        <v>1</v>
      </c>
    </row>
    <row r="1461" spans="1:21" x14ac:dyDescent="0.3">
      <c r="A1461">
        <v>11460</v>
      </c>
      <c r="B1461" t="s">
        <v>1479</v>
      </c>
      <c r="C1461">
        <v>28</v>
      </c>
      <c r="D1461" t="s">
        <v>1520</v>
      </c>
      <c r="E1461" t="s">
        <v>1526</v>
      </c>
      <c r="F1461" t="str" cm="1">
        <f t="array" ref="F1461">_xlfn.IFS(
E1461="Delhi","Delhi",
E1461="Ahmedabad","Gujarat",
OR(E1461="Mumbai",E1461="Pune"),"Maharashtra",
E1461="Chennai","Tamil Nadu",
E1461="Hyderabad","Telangana",
E1461="Kolkata","West Bengal",
E1461="Bengaluru","Karnataka"
)</f>
        <v>Maharashtra</v>
      </c>
      <c r="G1461" t="s">
        <v>1533</v>
      </c>
      <c r="H1461" t="s">
        <v>1545</v>
      </c>
      <c r="I1461" t="s">
        <v>1551</v>
      </c>
      <c r="J1461" t="s">
        <v>1556</v>
      </c>
      <c r="K1461">
        <v>164884</v>
      </c>
      <c r="L1461">
        <v>3</v>
      </c>
      <c r="M1461">
        <v>7</v>
      </c>
      <c r="N1461">
        <v>10</v>
      </c>
      <c r="O1461" s="2">
        <v>43506</v>
      </c>
      <c r="P1461">
        <v>3</v>
      </c>
      <c r="Q1461">
        <v>4</v>
      </c>
      <c r="R1461" t="s">
        <v>1557</v>
      </c>
      <c r="S1461" t="s">
        <v>1558</v>
      </c>
      <c r="T1461">
        <v>3</v>
      </c>
      <c r="U1461">
        <v>3</v>
      </c>
    </row>
    <row r="1462" spans="1:21" x14ac:dyDescent="0.3">
      <c r="A1462">
        <v>11461</v>
      </c>
      <c r="B1462" t="s">
        <v>1480</v>
      </c>
      <c r="C1462">
        <v>25</v>
      </c>
      <c r="D1462" t="s">
        <v>1520</v>
      </c>
      <c r="E1462" t="s">
        <v>1525</v>
      </c>
      <c r="F1462" t="str" cm="1">
        <f t="array" ref="F1462">_xlfn.IFS(
E1462="Delhi","Delhi",
E1462="Ahmedabad","Gujarat",
OR(E1462="Mumbai",E1462="Pune"),"Maharashtra",
E1462="Chennai","Tamil Nadu",
E1462="Hyderabad","Telangana",
E1462="Kolkata","West Bengal",
E1462="Bengaluru","Karnataka"
)</f>
        <v>West Bengal</v>
      </c>
      <c r="G1462" t="s">
        <v>1534</v>
      </c>
      <c r="H1462" t="s">
        <v>1540</v>
      </c>
      <c r="I1462" t="s">
        <v>1550</v>
      </c>
      <c r="J1462" t="s">
        <v>1555</v>
      </c>
      <c r="K1462">
        <v>170256</v>
      </c>
      <c r="L1462">
        <v>2</v>
      </c>
      <c r="M1462">
        <v>1</v>
      </c>
      <c r="N1462">
        <v>1</v>
      </c>
      <c r="O1462" s="2">
        <v>44999</v>
      </c>
      <c r="P1462">
        <v>2</v>
      </c>
      <c r="Q1462">
        <v>2</v>
      </c>
      <c r="R1462" t="s">
        <v>1558</v>
      </c>
      <c r="S1462" t="s">
        <v>1558</v>
      </c>
      <c r="T1462">
        <v>5</v>
      </c>
      <c r="U1462">
        <v>2</v>
      </c>
    </row>
    <row r="1463" spans="1:21" x14ac:dyDescent="0.3">
      <c r="A1463">
        <v>11462</v>
      </c>
      <c r="B1463" t="s">
        <v>1481</v>
      </c>
      <c r="C1463">
        <v>39</v>
      </c>
      <c r="D1463" t="s">
        <v>1520</v>
      </c>
      <c r="E1463" t="s">
        <v>1525</v>
      </c>
      <c r="F1463" t="str" cm="1">
        <f t="array" ref="F1463">_xlfn.IFS(
E1463="Delhi","Delhi",
E1463="Ahmedabad","Gujarat",
OR(E1463="Mumbai",E1463="Pune"),"Maharashtra",
E1463="Chennai","Tamil Nadu",
E1463="Hyderabad","Telangana",
E1463="Kolkata","West Bengal",
E1463="Bengaluru","Karnataka"
)</f>
        <v>West Bengal</v>
      </c>
      <c r="G1463" t="s">
        <v>1530</v>
      </c>
      <c r="H1463" t="s">
        <v>1547</v>
      </c>
      <c r="I1463" t="s">
        <v>1551</v>
      </c>
      <c r="J1463" t="s">
        <v>1556</v>
      </c>
      <c r="K1463">
        <v>44958</v>
      </c>
      <c r="L1463">
        <v>0</v>
      </c>
      <c r="M1463">
        <v>7</v>
      </c>
      <c r="N1463">
        <v>8</v>
      </c>
      <c r="O1463" s="2">
        <v>43657</v>
      </c>
      <c r="P1463">
        <v>4</v>
      </c>
      <c r="Q1463">
        <v>5</v>
      </c>
      <c r="R1463" t="s">
        <v>1557</v>
      </c>
      <c r="S1463" t="s">
        <v>1557</v>
      </c>
      <c r="T1463">
        <v>2</v>
      </c>
      <c r="U1463">
        <v>3</v>
      </c>
    </row>
    <row r="1464" spans="1:21" x14ac:dyDescent="0.3">
      <c r="A1464">
        <v>11463</v>
      </c>
      <c r="B1464" t="s">
        <v>1482</v>
      </c>
      <c r="C1464">
        <v>41</v>
      </c>
      <c r="D1464" t="s">
        <v>1520</v>
      </c>
      <c r="E1464" t="s">
        <v>1524</v>
      </c>
      <c r="F1464" t="str" cm="1">
        <f t="array" ref="F1464">_xlfn.IFS(
E1464="Delhi","Delhi",
E1464="Ahmedabad","Gujarat",
OR(E1464="Mumbai",E1464="Pune"),"Maharashtra",
E1464="Chennai","Tamil Nadu",
E1464="Hyderabad","Telangana",
E1464="Kolkata","West Bengal",
E1464="Bengaluru","Karnataka"
)</f>
        <v>Telangana</v>
      </c>
      <c r="G1464" t="s">
        <v>1533</v>
      </c>
      <c r="H1464" t="s">
        <v>1545</v>
      </c>
      <c r="I1464" t="s">
        <v>1553</v>
      </c>
      <c r="J1464" t="s">
        <v>1555</v>
      </c>
      <c r="K1464">
        <v>155245</v>
      </c>
      <c r="L1464">
        <v>0</v>
      </c>
      <c r="M1464">
        <v>23</v>
      </c>
      <c r="N1464">
        <v>23</v>
      </c>
      <c r="O1464" s="2">
        <v>41523</v>
      </c>
      <c r="P1464">
        <v>4</v>
      </c>
      <c r="Q1464">
        <v>5</v>
      </c>
      <c r="R1464" t="s">
        <v>1557</v>
      </c>
      <c r="S1464" t="s">
        <v>1558</v>
      </c>
      <c r="T1464">
        <v>4</v>
      </c>
      <c r="U1464">
        <v>3</v>
      </c>
    </row>
    <row r="1465" spans="1:21" x14ac:dyDescent="0.3">
      <c r="A1465">
        <v>11464</v>
      </c>
      <c r="B1465" t="s">
        <v>1483</v>
      </c>
      <c r="C1465">
        <v>43</v>
      </c>
      <c r="D1465" t="s">
        <v>1521</v>
      </c>
      <c r="E1465" t="s">
        <v>1527</v>
      </c>
      <c r="F1465" t="str" cm="1">
        <f t="array" ref="F1465">_xlfn.IFS(
E1465="Delhi","Delhi",
E1465="Ahmedabad","Gujarat",
OR(E1465="Mumbai",E1465="Pune"),"Maharashtra",
E1465="Chennai","Tamil Nadu",
E1465="Hyderabad","Telangana",
E1465="Kolkata","West Bengal",
E1465="Bengaluru","Karnataka"
)</f>
        <v>Karnataka</v>
      </c>
      <c r="G1465" t="s">
        <v>1532</v>
      </c>
      <c r="H1465" t="s">
        <v>1548</v>
      </c>
      <c r="I1465" t="s">
        <v>1550</v>
      </c>
      <c r="J1465" t="s">
        <v>1554</v>
      </c>
      <c r="K1465">
        <v>127348</v>
      </c>
      <c r="L1465">
        <v>2</v>
      </c>
      <c r="M1465">
        <v>19</v>
      </c>
      <c r="N1465">
        <v>23</v>
      </c>
      <c r="O1465" s="2">
        <v>45059</v>
      </c>
      <c r="P1465">
        <v>1</v>
      </c>
      <c r="Q1465">
        <v>5</v>
      </c>
      <c r="R1465" t="s">
        <v>1558</v>
      </c>
      <c r="S1465" t="s">
        <v>1558</v>
      </c>
      <c r="T1465">
        <v>5</v>
      </c>
      <c r="U1465">
        <v>3</v>
      </c>
    </row>
    <row r="1466" spans="1:21" x14ac:dyDescent="0.3">
      <c r="A1466">
        <v>11465</v>
      </c>
      <c r="B1466" t="s">
        <v>1484</v>
      </c>
      <c r="C1466">
        <v>43</v>
      </c>
      <c r="D1466" t="s">
        <v>1521</v>
      </c>
      <c r="E1466" t="s">
        <v>1528</v>
      </c>
      <c r="F1466" t="str" cm="1">
        <f t="array" ref="F1466">_xlfn.IFS(
E1466="Delhi","Delhi",
E1466="Ahmedabad","Gujarat",
OR(E1466="Mumbai",E1466="Pune"),"Maharashtra",
E1466="Chennai","Tamil Nadu",
E1466="Hyderabad","Telangana",
E1466="Kolkata","West Bengal",
E1466="Bengaluru","Karnataka"
)</f>
        <v>Delhi</v>
      </c>
      <c r="G1466" t="s">
        <v>1534</v>
      </c>
      <c r="H1466" t="s">
        <v>1544</v>
      </c>
      <c r="I1466" t="s">
        <v>1553</v>
      </c>
      <c r="J1466" t="s">
        <v>1555</v>
      </c>
      <c r="K1466">
        <v>79580</v>
      </c>
      <c r="L1466">
        <v>0</v>
      </c>
      <c r="M1466">
        <v>11</v>
      </c>
      <c r="N1466">
        <v>16</v>
      </c>
      <c r="O1466" s="2">
        <v>45044</v>
      </c>
      <c r="P1466">
        <v>4</v>
      </c>
      <c r="Q1466">
        <v>2</v>
      </c>
      <c r="R1466" t="s">
        <v>1557</v>
      </c>
      <c r="S1466" t="s">
        <v>1557</v>
      </c>
      <c r="T1466">
        <v>3</v>
      </c>
      <c r="U1466">
        <v>4</v>
      </c>
    </row>
    <row r="1467" spans="1:21" x14ac:dyDescent="0.3">
      <c r="A1467">
        <v>11466</v>
      </c>
      <c r="B1467" t="s">
        <v>1485</v>
      </c>
      <c r="C1467">
        <v>44</v>
      </c>
      <c r="D1467" t="s">
        <v>1521</v>
      </c>
      <c r="E1467" t="s">
        <v>1522</v>
      </c>
      <c r="F1467" t="str" cm="1">
        <f t="array" ref="F1467">_xlfn.IFS(
E1467="Delhi","Delhi",
E1467="Ahmedabad","Gujarat",
OR(E1467="Mumbai",E1467="Pune"),"Maharashtra",
E1467="Chennai","Tamil Nadu",
E1467="Hyderabad","Telangana",
E1467="Kolkata","West Bengal",
E1467="Bengaluru","Karnataka"
)</f>
        <v>Maharashtra</v>
      </c>
      <c r="G1467" t="s">
        <v>1531</v>
      </c>
      <c r="H1467" t="s">
        <v>1541</v>
      </c>
      <c r="I1467" t="s">
        <v>1550</v>
      </c>
      <c r="J1467" t="s">
        <v>1556</v>
      </c>
      <c r="K1467">
        <v>121195</v>
      </c>
      <c r="L1467">
        <v>2</v>
      </c>
      <c r="M1467">
        <v>0</v>
      </c>
      <c r="N1467">
        <v>4</v>
      </c>
      <c r="O1467" s="2">
        <v>44044</v>
      </c>
      <c r="P1467">
        <v>1</v>
      </c>
      <c r="Q1467">
        <v>2</v>
      </c>
      <c r="R1467" t="s">
        <v>1558</v>
      </c>
      <c r="S1467" t="s">
        <v>1558</v>
      </c>
      <c r="T1467">
        <v>0</v>
      </c>
      <c r="U1467">
        <v>4</v>
      </c>
    </row>
    <row r="1468" spans="1:21" x14ac:dyDescent="0.3">
      <c r="A1468">
        <v>11467</v>
      </c>
      <c r="B1468" t="s">
        <v>1486</v>
      </c>
      <c r="C1468">
        <v>47</v>
      </c>
      <c r="D1468" t="s">
        <v>1520</v>
      </c>
      <c r="E1468" t="s">
        <v>1522</v>
      </c>
      <c r="F1468" t="str" cm="1">
        <f t="array" ref="F1468">_xlfn.IFS(
E1468="Delhi","Delhi",
E1468="Ahmedabad","Gujarat",
OR(E1468="Mumbai",E1468="Pune"),"Maharashtra",
E1468="Chennai","Tamil Nadu",
E1468="Hyderabad","Telangana",
E1468="Kolkata","West Bengal",
E1468="Bengaluru","Karnataka"
)</f>
        <v>Maharashtra</v>
      </c>
      <c r="G1468" t="s">
        <v>1532</v>
      </c>
      <c r="H1468" t="s">
        <v>1548</v>
      </c>
      <c r="I1468" t="s">
        <v>1550</v>
      </c>
      <c r="J1468" t="s">
        <v>1555</v>
      </c>
      <c r="K1468">
        <v>93334</v>
      </c>
      <c r="L1468">
        <v>3</v>
      </c>
      <c r="M1468">
        <v>1</v>
      </c>
      <c r="N1468">
        <v>9</v>
      </c>
      <c r="O1468" s="2">
        <v>44555</v>
      </c>
      <c r="P1468">
        <v>4</v>
      </c>
      <c r="Q1468">
        <v>5</v>
      </c>
      <c r="R1468" t="s">
        <v>1558</v>
      </c>
      <c r="S1468" t="s">
        <v>1557</v>
      </c>
      <c r="T1468">
        <v>4</v>
      </c>
      <c r="U1468">
        <v>1</v>
      </c>
    </row>
    <row r="1469" spans="1:21" x14ac:dyDescent="0.3">
      <c r="A1469">
        <v>11468</v>
      </c>
      <c r="B1469" t="s">
        <v>1487</v>
      </c>
      <c r="C1469">
        <v>52</v>
      </c>
      <c r="D1469" t="s">
        <v>1520</v>
      </c>
      <c r="E1469" t="s">
        <v>1526</v>
      </c>
      <c r="F1469" t="str" cm="1">
        <f t="array" ref="F1469">_xlfn.IFS(
E1469="Delhi","Delhi",
E1469="Ahmedabad","Gujarat",
OR(E1469="Mumbai",E1469="Pune"),"Maharashtra",
E1469="Chennai","Tamil Nadu",
E1469="Hyderabad","Telangana",
E1469="Kolkata","West Bengal",
E1469="Bengaluru","Karnataka"
)</f>
        <v>Maharashtra</v>
      </c>
      <c r="G1469" t="s">
        <v>1533</v>
      </c>
      <c r="H1469" t="s">
        <v>1545</v>
      </c>
      <c r="I1469" t="s">
        <v>1550</v>
      </c>
      <c r="J1469" t="s">
        <v>1556</v>
      </c>
      <c r="K1469">
        <v>165587</v>
      </c>
      <c r="L1469">
        <v>1</v>
      </c>
      <c r="M1469">
        <v>4</v>
      </c>
      <c r="N1469">
        <v>4</v>
      </c>
      <c r="O1469" s="2">
        <v>44773</v>
      </c>
      <c r="P1469">
        <v>2</v>
      </c>
      <c r="Q1469">
        <v>2</v>
      </c>
      <c r="R1469" t="s">
        <v>1558</v>
      </c>
      <c r="S1469" t="s">
        <v>1558</v>
      </c>
      <c r="T1469">
        <v>1</v>
      </c>
      <c r="U1469">
        <v>2</v>
      </c>
    </row>
    <row r="1470" spans="1:21" x14ac:dyDescent="0.3">
      <c r="A1470">
        <v>11469</v>
      </c>
      <c r="B1470" t="s">
        <v>1488</v>
      </c>
      <c r="C1470">
        <v>56</v>
      </c>
      <c r="D1470" t="s">
        <v>1520</v>
      </c>
      <c r="E1470" t="s">
        <v>1527</v>
      </c>
      <c r="F1470" t="str" cm="1">
        <f t="array" ref="F1470">_xlfn.IFS(
E1470="Delhi","Delhi",
E1470="Ahmedabad","Gujarat",
OR(E1470="Mumbai",E1470="Pune"),"Maharashtra",
E1470="Chennai","Tamil Nadu",
E1470="Hyderabad","Telangana",
E1470="Kolkata","West Bengal",
E1470="Bengaluru","Karnataka"
)</f>
        <v>Karnataka</v>
      </c>
      <c r="G1470" t="s">
        <v>1531</v>
      </c>
      <c r="H1470" t="s">
        <v>1542</v>
      </c>
      <c r="I1470" t="s">
        <v>1552</v>
      </c>
      <c r="J1470" t="s">
        <v>1555</v>
      </c>
      <c r="K1470">
        <v>99424</v>
      </c>
      <c r="L1470">
        <v>4</v>
      </c>
      <c r="M1470">
        <v>0</v>
      </c>
      <c r="N1470">
        <v>8</v>
      </c>
      <c r="O1470" s="2">
        <v>43184</v>
      </c>
      <c r="P1470">
        <v>3</v>
      </c>
      <c r="Q1470">
        <v>1</v>
      </c>
      <c r="R1470" t="s">
        <v>1558</v>
      </c>
      <c r="S1470" t="s">
        <v>1558</v>
      </c>
      <c r="T1470">
        <v>0</v>
      </c>
      <c r="U1470">
        <v>3</v>
      </c>
    </row>
    <row r="1471" spans="1:21" x14ac:dyDescent="0.3">
      <c r="A1471">
        <v>11470</v>
      </c>
      <c r="B1471" t="s">
        <v>1489</v>
      </c>
      <c r="C1471">
        <v>56</v>
      </c>
      <c r="D1471" t="s">
        <v>1521</v>
      </c>
      <c r="E1471" t="s">
        <v>1526</v>
      </c>
      <c r="F1471" t="str" cm="1">
        <f t="array" ref="F1471">_xlfn.IFS(
E1471="Delhi","Delhi",
E1471="Ahmedabad","Gujarat",
OR(E1471="Mumbai",E1471="Pune"),"Maharashtra",
E1471="Chennai","Tamil Nadu",
E1471="Hyderabad","Telangana",
E1471="Kolkata","West Bengal",
E1471="Bengaluru","Karnataka"
)</f>
        <v>Maharashtra</v>
      </c>
      <c r="G1471" t="s">
        <v>1530</v>
      </c>
      <c r="H1471" t="s">
        <v>1535</v>
      </c>
      <c r="I1471" t="s">
        <v>1551</v>
      </c>
      <c r="J1471" t="s">
        <v>1556</v>
      </c>
      <c r="K1471">
        <v>143586</v>
      </c>
      <c r="L1471">
        <v>0</v>
      </c>
      <c r="M1471">
        <v>19</v>
      </c>
      <c r="N1471">
        <v>20</v>
      </c>
      <c r="O1471" s="2">
        <v>42778</v>
      </c>
      <c r="P1471">
        <v>3</v>
      </c>
      <c r="Q1471">
        <v>2</v>
      </c>
      <c r="R1471" t="s">
        <v>1558</v>
      </c>
      <c r="S1471" t="s">
        <v>1558</v>
      </c>
      <c r="T1471">
        <v>2</v>
      </c>
      <c r="U1471">
        <v>4</v>
      </c>
    </row>
    <row r="1472" spans="1:21" x14ac:dyDescent="0.3">
      <c r="A1472">
        <v>11471</v>
      </c>
      <c r="B1472" t="s">
        <v>1490</v>
      </c>
      <c r="C1472">
        <v>54</v>
      </c>
      <c r="D1472" t="s">
        <v>1520</v>
      </c>
      <c r="E1472" t="s">
        <v>1523</v>
      </c>
      <c r="F1472" t="str" cm="1">
        <f t="array" ref="F1472">_xlfn.IFS(
E1472="Delhi","Delhi",
E1472="Ahmedabad","Gujarat",
OR(E1472="Mumbai",E1472="Pune"),"Maharashtra",
E1472="Chennai","Tamil Nadu",
E1472="Hyderabad","Telangana",
E1472="Kolkata","West Bengal",
E1472="Bengaluru","Karnataka"
)</f>
        <v>Tamil Nadu</v>
      </c>
      <c r="G1472" t="s">
        <v>1531</v>
      </c>
      <c r="H1472" t="s">
        <v>1542</v>
      </c>
      <c r="I1472" t="s">
        <v>1553</v>
      </c>
      <c r="J1472" t="s">
        <v>1555</v>
      </c>
      <c r="K1472">
        <v>27006</v>
      </c>
      <c r="L1472">
        <v>0</v>
      </c>
      <c r="M1472">
        <v>25</v>
      </c>
      <c r="N1472">
        <v>31</v>
      </c>
      <c r="O1472" s="2">
        <v>43278</v>
      </c>
      <c r="P1472">
        <v>4</v>
      </c>
      <c r="Q1472">
        <v>5</v>
      </c>
      <c r="R1472" t="s">
        <v>1557</v>
      </c>
      <c r="S1472" t="s">
        <v>1558</v>
      </c>
      <c r="T1472">
        <v>1</v>
      </c>
      <c r="U1472">
        <v>1</v>
      </c>
    </row>
    <row r="1473" spans="1:21" x14ac:dyDescent="0.3">
      <c r="A1473">
        <v>11472</v>
      </c>
      <c r="B1473" t="s">
        <v>1491</v>
      </c>
      <c r="C1473">
        <v>22</v>
      </c>
      <c r="D1473" t="s">
        <v>1520</v>
      </c>
      <c r="E1473" t="s">
        <v>1523</v>
      </c>
      <c r="F1473" t="str" cm="1">
        <f t="array" ref="F1473">_xlfn.IFS(
E1473="Delhi","Delhi",
E1473="Ahmedabad","Gujarat",
OR(E1473="Mumbai",E1473="Pune"),"Maharashtra",
E1473="Chennai","Tamil Nadu",
E1473="Hyderabad","Telangana",
E1473="Kolkata","West Bengal",
E1473="Bengaluru","Karnataka"
)</f>
        <v>Tamil Nadu</v>
      </c>
      <c r="G1473" t="s">
        <v>1531</v>
      </c>
      <c r="H1473" t="s">
        <v>1541</v>
      </c>
      <c r="I1473" t="s">
        <v>1551</v>
      </c>
      <c r="J1473" t="s">
        <v>1556</v>
      </c>
      <c r="K1473">
        <v>31220</v>
      </c>
      <c r="L1473">
        <v>0</v>
      </c>
      <c r="M1473">
        <v>2</v>
      </c>
      <c r="N1473">
        <v>3</v>
      </c>
      <c r="O1473" s="2">
        <v>43265</v>
      </c>
      <c r="P1473">
        <v>3</v>
      </c>
      <c r="Q1473">
        <v>2</v>
      </c>
      <c r="R1473" t="s">
        <v>1558</v>
      </c>
      <c r="S1473" t="s">
        <v>1558</v>
      </c>
      <c r="T1473">
        <v>6</v>
      </c>
      <c r="U1473">
        <v>1</v>
      </c>
    </row>
    <row r="1474" spans="1:21" x14ac:dyDescent="0.3">
      <c r="A1474">
        <v>11473</v>
      </c>
      <c r="B1474" t="s">
        <v>1492</v>
      </c>
      <c r="C1474">
        <v>51</v>
      </c>
      <c r="D1474" t="s">
        <v>1521</v>
      </c>
      <c r="E1474" t="s">
        <v>1527</v>
      </c>
      <c r="F1474" t="str" cm="1">
        <f t="array" ref="F1474">_xlfn.IFS(
E1474="Delhi","Delhi",
E1474="Ahmedabad","Gujarat",
OR(E1474="Mumbai",E1474="Pune"),"Maharashtra",
E1474="Chennai","Tamil Nadu",
E1474="Hyderabad","Telangana",
E1474="Kolkata","West Bengal",
E1474="Bengaluru","Karnataka"
)</f>
        <v>Karnataka</v>
      </c>
      <c r="G1474" t="s">
        <v>1533</v>
      </c>
      <c r="H1474" t="s">
        <v>1546</v>
      </c>
      <c r="I1474" t="s">
        <v>1550</v>
      </c>
      <c r="J1474" t="s">
        <v>1556</v>
      </c>
      <c r="K1474">
        <v>144048</v>
      </c>
      <c r="L1474">
        <v>1</v>
      </c>
      <c r="M1474">
        <v>9</v>
      </c>
      <c r="N1474">
        <v>11</v>
      </c>
      <c r="O1474" s="2">
        <v>41207</v>
      </c>
      <c r="P1474">
        <v>3</v>
      </c>
      <c r="Q1474">
        <v>4</v>
      </c>
      <c r="R1474" t="s">
        <v>1557</v>
      </c>
      <c r="S1474" t="s">
        <v>1558</v>
      </c>
      <c r="T1474">
        <v>4</v>
      </c>
      <c r="U1474">
        <v>1</v>
      </c>
    </row>
    <row r="1475" spans="1:21" x14ac:dyDescent="0.3">
      <c r="A1475">
        <v>11474</v>
      </c>
      <c r="B1475" t="s">
        <v>1493</v>
      </c>
      <c r="C1475">
        <v>56</v>
      </c>
      <c r="D1475" t="s">
        <v>1520</v>
      </c>
      <c r="E1475" t="s">
        <v>1527</v>
      </c>
      <c r="F1475" t="str" cm="1">
        <f t="array" ref="F1475">_xlfn.IFS(
E1475="Delhi","Delhi",
E1475="Ahmedabad","Gujarat",
OR(E1475="Mumbai",E1475="Pune"),"Maharashtra",
E1475="Chennai","Tamil Nadu",
E1475="Hyderabad","Telangana",
E1475="Kolkata","West Bengal",
E1475="Bengaluru","Karnataka"
)</f>
        <v>Karnataka</v>
      </c>
      <c r="G1475" t="s">
        <v>1531</v>
      </c>
      <c r="H1475" t="s">
        <v>1536</v>
      </c>
      <c r="I1475" t="s">
        <v>1553</v>
      </c>
      <c r="J1475" t="s">
        <v>1555</v>
      </c>
      <c r="K1475">
        <v>63249</v>
      </c>
      <c r="L1475">
        <v>4</v>
      </c>
      <c r="M1475">
        <v>3</v>
      </c>
      <c r="N1475">
        <v>6</v>
      </c>
      <c r="O1475" s="2">
        <v>44551</v>
      </c>
      <c r="P1475">
        <v>1</v>
      </c>
      <c r="Q1475">
        <v>3</v>
      </c>
      <c r="R1475" t="s">
        <v>1557</v>
      </c>
      <c r="S1475" t="s">
        <v>1558</v>
      </c>
      <c r="T1475">
        <v>6</v>
      </c>
      <c r="U1475">
        <v>3</v>
      </c>
    </row>
    <row r="1476" spans="1:21" x14ac:dyDescent="0.3">
      <c r="A1476">
        <v>11475</v>
      </c>
      <c r="B1476" t="s">
        <v>1494</v>
      </c>
      <c r="C1476">
        <v>43</v>
      </c>
      <c r="D1476" t="s">
        <v>1521</v>
      </c>
      <c r="E1476" t="s">
        <v>1522</v>
      </c>
      <c r="F1476" t="str" cm="1">
        <f t="array" ref="F1476">_xlfn.IFS(
E1476="Delhi","Delhi",
E1476="Ahmedabad","Gujarat",
OR(E1476="Mumbai",E1476="Pune"),"Maharashtra",
E1476="Chennai","Tamil Nadu",
E1476="Hyderabad","Telangana",
E1476="Kolkata","West Bengal",
E1476="Bengaluru","Karnataka"
)</f>
        <v>Maharashtra</v>
      </c>
      <c r="G1476" t="s">
        <v>1532</v>
      </c>
      <c r="H1476" t="s">
        <v>1537</v>
      </c>
      <c r="I1476" t="s">
        <v>1553</v>
      </c>
      <c r="J1476" t="s">
        <v>1555</v>
      </c>
      <c r="K1476">
        <v>122538</v>
      </c>
      <c r="L1476">
        <v>3</v>
      </c>
      <c r="M1476">
        <v>18</v>
      </c>
      <c r="N1476">
        <v>22</v>
      </c>
      <c r="O1476" s="2">
        <v>41079</v>
      </c>
      <c r="P1476">
        <v>1</v>
      </c>
      <c r="Q1476">
        <v>3</v>
      </c>
      <c r="R1476" t="s">
        <v>1558</v>
      </c>
      <c r="S1476" t="s">
        <v>1558</v>
      </c>
      <c r="T1476">
        <v>2</v>
      </c>
      <c r="U1476">
        <v>2</v>
      </c>
    </row>
    <row r="1477" spans="1:21" x14ac:dyDescent="0.3">
      <c r="A1477">
        <v>11476</v>
      </c>
      <c r="B1477" t="s">
        <v>1495</v>
      </c>
      <c r="C1477">
        <v>55</v>
      </c>
      <c r="D1477" t="s">
        <v>1521</v>
      </c>
      <c r="E1477" t="s">
        <v>1527</v>
      </c>
      <c r="F1477" t="str" cm="1">
        <f t="array" ref="F1477">_xlfn.IFS(
E1477="Delhi","Delhi",
E1477="Ahmedabad","Gujarat",
OR(E1477="Mumbai",E1477="Pune"),"Maharashtra",
E1477="Chennai","Tamil Nadu",
E1477="Hyderabad","Telangana",
E1477="Kolkata","West Bengal",
E1477="Bengaluru","Karnataka"
)</f>
        <v>Karnataka</v>
      </c>
      <c r="G1477" t="s">
        <v>1532</v>
      </c>
      <c r="H1477" t="s">
        <v>1548</v>
      </c>
      <c r="I1477" t="s">
        <v>1551</v>
      </c>
      <c r="J1477" t="s">
        <v>1556</v>
      </c>
      <c r="K1477">
        <v>28872</v>
      </c>
      <c r="L1477">
        <v>2</v>
      </c>
      <c r="M1477">
        <v>12</v>
      </c>
      <c r="N1477">
        <v>13</v>
      </c>
      <c r="O1477" s="2">
        <v>41306</v>
      </c>
      <c r="P1477">
        <v>3</v>
      </c>
      <c r="Q1477">
        <v>4</v>
      </c>
      <c r="R1477" t="s">
        <v>1558</v>
      </c>
      <c r="S1477" t="s">
        <v>1558</v>
      </c>
      <c r="T1477">
        <v>0</v>
      </c>
      <c r="U1477">
        <v>1</v>
      </c>
    </row>
    <row r="1478" spans="1:21" x14ac:dyDescent="0.3">
      <c r="A1478">
        <v>11477</v>
      </c>
      <c r="B1478" t="s">
        <v>1496</v>
      </c>
      <c r="C1478">
        <v>30</v>
      </c>
      <c r="D1478" t="s">
        <v>1521</v>
      </c>
      <c r="E1478" t="s">
        <v>1522</v>
      </c>
      <c r="F1478" t="str" cm="1">
        <f t="array" ref="F1478">_xlfn.IFS(
E1478="Delhi","Delhi",
E1478="Ahmedabad","Gujarat",
OR(E1478="Mumbai",E1478="Pune"),"Maharashtra",
E1478="Chennai","Tamil Nadu",
E1478="Hyderabad","Telangana",
E1478="Kolkata","West Bengal",
E1478="Bengaluru","Karnataka"
)</f>
        <v>Maharashtra</v>
      </c>
      <c r="G1478" t="s">
        <v>1534</v>
      </c>
      <c r="H1478" t="s">
        <v>1544</v>
      </c>
      <c r="I1478" t="s">
        <v>1551</v>
      </c>
      <c r="J1478" t="s">
        <v>1556</v>
      </c>
      <c r="K1478">
        <v>133625</v>
      </c>
      <c r="L1478">
        <v>1</v>
      </c>
      <c r="M1478">
        <v>1</v>
      </c>
      <c r="N1478">
        <v>4</v>
      </c>
      <c r="O1478" s="2">
        <v>44335</v>
      </c>
      <c r="P1478">
        <v>1</v>
      </c>
      <c r="Q1478">
        <v>5</v>
      </c>
      <c r="R1478" t="s">
        <v>1558</v>
      </c>
      <c r="S1478" t="s">
        <v>1557</v>
      </c>
      <c r="T1478">
        <v>2</v>
      </c>
      <c r="U1478">
        <v>2</v>
      </c>
    </row>
    <row r="1479" spans="1:21" x14ac:dyDescent="0.3">
      <c r="A1479">
        <v>11478</v>
      </c>
      <c r="B1479" t="s">
        <v>1497</v>
      </c>
      <c r="C1479">
        <v>46</v>
      </c>
      <c r="D1479" t="s">
        <v>1520</v>
      </c>
      <c r="E1479" t="s">
        <v>1528</v>
      </c>
      <c r="F1479" t="str" cm="1">
        <f t="array" ref="F1479">_xlfn.IFS(
E1479="Delhi","Delhi",
E1479="Ahmedabad","Gujarat",
OR(E1479="Mumbai",E1479="Pune"),"Maharashtra",
E1479="Chennai","Tamil Nadu",
E1479="Hyderabad","Telangana",
E1479="Kolkata","West Bengal",
E1479="Bengaluru","Karnataka"
)</f>
        <v>Delhi</v>
      </c>
      <c r="G1479" t="s">
        <v>1534</v>
      </c>
      <c r="H1479" t="s">
        <v>1539</v>
      </c>
      <c r="I1479" t="s">
        <v>1552</v>
      </c>
      <c r="J1479" t="s">
        <v>1554</v>
      </c>
      <c r="K1479">
        <v>129272</v>
      </c>
      <c r="L1479">
        <v>4</v>
      </c>
      <c r="M1479">
        <v>9</v>
      </c>
      <c r="N1479">
        <v>13</v>
      </c>
      <c r="O1479" s="2">
        <v>43377</v>
      </c>
      <c r="P1479">
        <v>3</v>
      </c>
      <c r="Q1479">
        <v>2</v>
      </c>
      <c r="R1479" t="s">
        <v>1558</v>
      </c>
      <c r="S1479" t="s">
        <v>1558</v>
      </c>
      <c r="T1479">
        <v>1</v>
      </c>
      <c r="U1479">
        <v>2</v>
      </c>
    </row>
    <row r="1480" spans="1:21" x14ac:dyDescent="0.3">
      <c r="A1480">
        <v>11479</v>
      </c>
      <c r="B1480" t="s">
        <v>1498</v>
      </c>
      <c r="C1480">
        <v>34</v>
      </c>
      <c r="D1480" t="s">
        <v>1521</v>
      </c>
      <c r="E1480" t="s">
        <v>1524</v>
      </c>
      <c r="F1480" t="str" cm="1">
        <f t="array" ref="F1480">_xlfn.IFS(
E1480="Delhi","Delhi",
E1480="Ahmedabad","Gujarat",
OR(E1480="Mumbai",E1480="Pune"),"Maharashtra",
E1480="Chennai","Tamil Nadu",
E1480="Hyderabad","Telangana",
E1480="Kolkata","West Bengal",
E1480="Bengaluru","Karnataka"
)</f>
        <v>Telangana</v>
      </c>
      <c r="G1480" t="s">
        <v>1533</v>
      </c>
      <c r="H1480" t="s">
        <v>1545</v>
      </c>
      <c r="I1480" t="s">
        <v>1550</v>
      </c>
      <c r="J1480" t="s">
        <v>1555</v>
      </c>
      <c r="K1480">
        <v>159292</v>
      </c>
      <c r="L1480">
        <v>2</v>
      </c>
      <c r="M1480">
        <v>0</v>
      </c>
      <c r="N1480">
        <v>0</v>
      </c>
      <c r="O1480" s="2">
        <v>43152</v>
      </c>
      <c r="P1480">
        <v>3</v>
      </c>
      <c r="Q1480">
        <v>2</v>
      </c>
      <c r="R1480" t="s">
        <v>1557</v>
      </c>
      <c r="S1480" t="s">
        <v>1558</v>
      </c>
      <c r="T1480">
        <v>6</v>
      </c>
      <c r="U1480">
        <v>4</v>
      </c>
    </row>
    <row r="1481" spans="1:21" x14ac:dyDescent="0.3">
      <c r="A1481">
        <v>11480</v>
      </c>
      <c r="B1481" t="s">
        <v>1499</v>
      </c>
      <c r="C1481">
        <v>41</v>
      </c>
      <c r="D1481" t="s">
        <v>1521</v>
      </c>
      <c r="E1481" t="s">
        <v>1525</v>
      </c>
      <c r="F1481" t="str" cm="1">
        <f t="array" ref="F1481">_xlfn.IFS(
E1481="Delhi","Delhi",
E1481="Ahmedabad","Gujarat",
OR(E1481="Mumbai",E1481="Pune"),"Maharashtra",
E1481="Chennai","Tamil Nadu",
E1481="Hyderabad","Telangana",
E1481="Kolkata","West Bengal",
E1481="Bengaluru","Karnataka"
)</f>
        <v>West Bengal</v>
      </c>
      <c r="G1481" t="s">
        <v>1532</v>
      </c>
      <c r="H1481" t="s">
        <v>1549</v>
      </c>
      <c r="I1481" t="s">
        <v>1550</v>
      </c>
      <c r="J1481" t="s">
        <v>1554</v>
      </c>
      <c r="K1481">
        <v>107660</v>
      </c>
      <c r="L1481">
        <v>2</v>
      </c>
      <c r="M1481">
        <v>14</v>
      </c>
      <c r="N1481">
        <v>18</v>
      </c>
      <c r="O1481" s="2">
        <v>41144</v>
      </c>
      <c r="P1481">
        <v>2</v>
      </c>
      <c r="Q1481">
        <v>3</v>
      </c>
      <c r="R1481" t="s">
        <v>1558</v>
      </c>
      <c r="S1481" t="s">
        <v>1558</v>
      </c>
      <c r="T1481">
        <v>3</v>
      </c>
      <c r="U1481">
        <v>1</v>
      </c>
    </row>
    <row r="1482" spans="1:21" x14ac:dyDescent="0.3">
      <c r="A1482">
        <v>11481</v>
      </c>
      <c r="B1482" t="s">
        <v>1500</v>
      </c>
      <c r="C1482">
        <v>35</v>
      </c>
      <c r="D1482" t="s">
        <v>1520</v>
      </c>
      <c r="E1482" t="s">
        <v>1523</v>
      </c>
      <c r="F1482" t="str" cm="1">
        <f t="array" ref="F1482">_xlfn.IFS(
E1482="Delhi","Delhi",
E1482="Ahmedabad","Gujarat",
OR(E1482="Mumbai",E1482="Pune"),"Maharashtra",
E1482="Chennai","Tamil Nadu",
E1482="Hyderabad","Telangana",
E1482="Kolkata","West Bengal",
E1482="Bengaluru","Karnataka"
)</f>
        <v>Tamil Nadu</v>
      </c>
      <c r="G1482" t="s">
        <v>1531</v>
      </c>
      <c r="H1482" t="s">
        <v>1542</v>
      </c>
      <c r="I1482" t="s">
        <v>1551</v>
      </c>
      <c r="J1482" t="s">
        <v>1555</v>
      </c>
      <c r="K1482">
        <v>113588</v>
      </c>
      <c r="L1482">
        <v>3</v>
      </c>
      <c r="M1482">
        <v>9</v>
      </c>
      <c r="N1482">
        <v>14</v>
      </c>
      <c r="O1482" s="2">
        <v>42394</v>
      </c>
      <c r="P1482">
        <v>2</v>
      </c>
      <c r="Q1482">
        <v>1</v>
      </c>
      <c r="R1482" t="s">
        <v>1558</v>
      </c>
      <c r="S1482" t="s">
        <v>1558</v>
      </c>
      <c r="T1482">
        <v>2</v>
      </c>
      <c r="U1482">
        <v>1</v>
      </c>
    </row>
    <row r="1483" spans="1:21" x14ac:dyDescent="0.3">
      <c r="A1483">
        <v>11482</v>
      </c>
      <c r="B1483" t="s">
        <v>1501</v>
      </c>
      <c r="C1483">
        <v>48</v>
      </c>
      <c r="D1483" t="s">
        <v>1521</v>
      </c>
      <c r="E1483" t="s">
        <v>1528</v>
      </c>
      <c r="F1483" t="str" cm="1">
        <f t="array" ref="F1483">_xlfn.IFS(
E1483="Delhi","Delhi",
E1483="Ahmedabad","Gujarat",
OR(E1483="Mumbai",E1483="Pune"),"Maharashtra",
E1483="Chennai","Tamil Nadu",
E1483="Hyderabad","Telangana",
E1483="Kolkata","West Bengal",
E1483="Bengaluru","Karnataka"
)</f>
        <v>Delhi</v>
      </c>
      <c r="G1483" t="s">
        <v>1531</v>
      </c>
      <c r="H1483" t="s">
        <v>1541</v>
      </c>
      <c r="I1483" t="s">
        <v>1551</v>
      </c>
      <c r="J1483" t="s">
        <v>1554</v>
      </c>
      <c r="K1483">
        <v>73187</v>
      </c>
      <c r="L1483">
        <v>0</v>
      </c>
      <c r="M1483">
        <v>22</v>
      </c>
      <c r="N1483">
        <v>23</v>
      </c>
      <c r="O1483" s="2">
        <v>44534</v>
      </c>
      <c r="P1483">
        <v>3</v>
      </c>
      <c r="Q1483">
        <v>1</v>
      </c>
      <c r="R1483" t="s">
        <v>1557</v>
      </c>
      <c r="S1483" t="s">
        <v>1558</v>
      </c>
      <c r="T1483">
        <v>3</v>
      </c>
      <c r="U1483">
        <v>4</v>
      </c>
    </row>
    <row r="1484" spans="1:21" x14ac:dyDescent="0.3">
      <c r="A1484">
        <v>11483</v>
      </c>
      <c r="B1484" t="s">
        <v>1502</v>
      </c>
      <c r="C1484">
        <v>28</v>
      </c>
      <c r="D1484" t="s">
        <v>1521</v>
      </c>
      <c r="E1484" t="s">
        <v>1522</v>
      </c>
      <c r="F1484" t="str" cm="1">
        <f t="array" ref="F1484">_xlfn.IFS(
E1484="Delhi","Delhi",
E1484="Ahmedabad","Gujarat",
OR(E1484="Mumbai",E1484="Pune"),"Maharashtra",
E1484="Chennai","Tamil Nadu",
E1484="Hyderabad","Telangana",
E1484="Kolkata","West Bengal",
E1484="Bengaluru","Karnataka"
)</f>
        <v>Maharashtra</v>
      </c>
      <c r="G1484" t="s">
        <v>1532</v>
      </c>
      <c r="H1484" t="s">
        <v>1549</v>
      </c>
      <c r="I1484" t="s">
        <v>1553</v>
      </c>
      <c r="J1484" t="s">
        <v>1554</v>
      </c>
      <c r="K1484">
        <v>88108</v>
      </c>
      <c r="L1484">
        <v>1</v>
      </c>
      <c r="M1484">
        <v>9</v>
      </c>
      <c r="N1484">
        <v>10</v>
      </c>
      <c r="O1484" s="2">
        <v>44235</v>
      </c>
      <c r="P1484">
        <v>3</v>
      </c>
      <c r="Q1484">
        <v>1</v>
      </c>
      <c r="R1484" t="s">
        <v>1558</v>
      </c>
      <c r="S1484" t="s">
        <v>1558</v>
      </c>
      <c r="T1484">
        <v>1</v>
      </c>
      <c r="U1484">
        <v>1</v>
      </c>
    </row>
    <row r="1485" spans="1:21" x14ac:dyDescent="0.3">
      <c r="A1485">
        <v>11484</v>
      </c>
      <c r="B1485" t="s">
        <v>1503</v>
      </c>
      <c r="C1485">
        <v>31</v>
      </c>
      <c r="D1485" t="s">
        <v>1520</v>
      </c>
      <c r="E1485" t="s">
        <v>1526</v>
      </c>
      <c r="F1485" t="str" cm="1">
        <f t="array" ref="F1485">_xlfn.IFS(
E1485="Delhi","Delhi",
E1485="Ahmedabad","Gujarat",
OR(E1485="Mumbai",E1485="Pune"),"Maharashtra",
E1485="Chennai","Tamil Nadu",
E1485="Hyderabad","Telangana",
E1485="Kolkata","West Bengal",
E1485="Bengaluru","Karnataka"
)</f>
        <v>Maharashtra</v>
      </c>
      <c r="G1485" t="s">
        <v>1531</v>
      </c>
      <c r="H1485" t="s">
        <v>1541</v>
      </c>
      <c r="I1485" t="s">
        <v>1550</v>
      </c>
      <c r="J1485" t="s">
        <v>1554</v>
      </c>
      <c r="K1485">
        <v>104185</v>
      </c>
      <c r="L1485">
        <v>4</v>
      </c>
      <c r="M1485">
        <v>8</v>
      </c>
      <c r="N1485">
        <v>13</v>
      </c>
      <c r="O1485" s="2">
        <v>40971</v>
      </c>
      <c r="P1485">
        <v>2</v>
      </c>
      <c r="Q1485">
        <v>2</v>
      </c>
      <c r="R1485" t="s">
        <v>1557</v>
      </c>
      <c r="S1485" t="s">
        <v>1557</v>
      </c>
      <c r="T1485">
        <v>1</v>
      </c>
      <c r="U1485">
        <v>3</v>
      </c>
    </row>
    <row r="1486" spans="1:21" x14ac:dyDescent="0.3">
      <c r="A1486">
        <v>11485</v>
      </c>
      <c r="B1486" t="s">
        <v>1504</v>
      </c>
      <c r="C1486">
        <v>52</v>
      </c>
      <c r="D1486" t="s">
        <v>1521</v>
      </c>
      <c r="E1486" t="s">
        <v>1523</v>
      </c>
      <c r="F1486" t="str" cm="1">
        <f t="array" ref="F1486">_xlfn.IFS(
E1486="Delhi","Delhi",
E1486="Ahmedabad","Gujarat",
OR(E1486="Mumbai",E1486="Pune"),"Maharashtra",
E1486="Chennai","Tamil Nadu",
E1486="Hyderabad","Telangana",
E1486="Kolkata","West Bengal",
E1486="Bengaluru","Karnataka"
)</f>
        <v>Tamil Nadu</v>
      </c>
      <c r="G1486" t="s">
        <v>1532</v>
      </c>
      <c r="H1486" t="s">
        <v>1549</v>
      </c>
      <c r="I1486" t="s">
        <v>1553</v>
      </c>
      <c r="J1486" t="s">
        <v>1554</v>
      </c>
      <c r="K1486">
        <v>47217</v>
      </c>
      <c r="L1486">
        <v>3</v>
      </c>
      <c r="M1486">
        <v>19</v>
      </c>
      <c r="N1486">
        <v>19</v>
      </c>
      <c r="O1486" s="2">
        <v>40925</v>
      </c>
      <c r="P1486">
        <v>2</v>
      </c>
      <c r="Q1486">
        <v>2</v>
      </c>
      <c r="R1486" t="s">
        <v>1557</v>
      </c>
      <c r="S1486" t="s">
        <v>1557</v>
      </c>
      <c r="T1486">
        <v>6</v>
      </c>
      <c r="U1486">
        <v>3</v>
      </c>
    </row>
    <row r="1487" spans="1:21" x14ac:dyDescent="0.3">
      <c r="A1487">
        <v>11486</v>
      </c>
      <c r="B1487" t="s">
        <v>1505</v>
      </c>
      <c r="C1487">
        <v>38</v>
      </c>
      <c r="D1487" t="s">
        <v>1521</v>
      </c>
      <c r="E1487" t="s">
        <v>1529</v>
      </c>
      <c r="F1487" t="str" cm="1">
        <f t="array" ref="F1487">_xlfn.IFS(
E1487="Delhi","Delhi",
E1487="Ahmedabad","Gujarat",
OR(E1487="Mumbai",E1487="Pune"),"Maharashtra",
E1487="Chennai","Tamil Nadu",
E1487="Hyderabad","Telangana",
E1487="Kolkata","West Bengal",
E1487="Bengaluru","Karnataka"
)</f>
        <v>Gujarat</v>
      </c>
      <c r="G1487" t="s">
        <v>1534</v>
      </c>
      <c r="H1487" t="s">
        <v>1539</v>
      </c>
      <c r="I1487" t="s">
        <v>1551</v>
      </c>
      <c r="J1487" t="s">
        <v>1554</v>
      </c>
      <c r="K1487">
        <v>41774</v>
      </c>
      <c r="L1487">
        <v>0</v>
      </c>
      <c r="M1487">
        <v>16</v>
      </c>
      <c r="N1487">
        <v>20</v>
      </c>
      <c r="O1487" s="2">
        <v>43808</v>
      </c>
      <c r="P1487">
        <v>3</v>
      </c>
      <c r="Q1487">
        <v>3</v>
      </c>
      <c r="R1487" t="s">
        <v>1558</v>
      </c>
      <c r="S1487" t="s">
        <v>1558</v>
      </c>
      <c r="T1487">
        <v>5</v>
      </c>
      <c r="U1487">
        <v>2</v>
      </c>
    </row>
    <row r="1488" spans="1:21" x14ac:dyDescent="0.3">
      <c r="A1488">
        <v>11487</v>
      </c>
      <c r="B1488" t="s">
        <v>1506</v>
      </c>
      <c r="C1488">
        <v>35</v>
      </c>
      <c r="D1488" t="s">
        <v>1520</v>
      </c>
      <c r="E1488" t="s">
        <v>1525</v>
      </c>
      <c r="F1488" t="str" cm="1">
        <f t="array" ref="F1488">_xlfn.IFS(
E1488="Delhi","Delhi",
E1488="Ahmedabad","Gujarat",
OR(E1488="Mumbai",E1488="Pune"),"Maharashtra",
E1488="Chennai","Tamil Nadu",
E1488="Hyderabad","Telangana",
E1488="Kolkata","West Bengal",
E1488="Bengaluru","Karnataka"
)</f>
        <v>West Bengal</v>
      </c>
      <c r="G1488" t="s">
        <v>1531</v>
      </c>
      <c r="H1488" t="s">
        <v>1541</v>
      </c>
      <c r="I1488" t="s">
        <v>1552</v>
      </c>
      <c r="J1488" t="s">
        <v>1556</v>
      </c>
      <c r="K1488">
        <v>125943</v>
      </c>
      <c r="L1488">
        <v>2</v>
      </c>
      <c r="M1488">
        <v>14</v>
      </c>
      <c r="N1488">
        <v>17</v>
      </c>
      <c r="O1488" s="2">
        <v>45287</v>
      </c>
      <c r="P1488">
        <v>2</v>
      </c>
      <c r="Q1488">
        <v>4</v>
      </c>
      <c r="R1488" t="s">
        <v>1558</v>
      </c>
      <c r="S1488" t="s">
        <v>1558</v>
      </c>
      <c r="T1488">
        <v>0</v>
      </c>
      <c r="U1488">
        <v>1</v>
      </c>
    </row>
    <row r="1489" spans="1:21" x14ac:dyDescent="0.3">
      <c r="A1489">
        <v>11488</v>
      </c>
      <c r="B1489" t="s">
        <v>1507</v>
      </c>
      <c r="C1489">
        <v>43</v>
      </c>
      <c r="D1489" t="s">
        <v>1520</v>
      </c>
      <c r="E1489" t="s">
        <v>1525</v>
      </c>
      <c r="F1489" t="str" cm="1">
        <f t="array" ref="F1489">_xlfn.IFS(
E1489="Delhi","Delhi",
E1489="Ahmedabad","Gujarat",
OR(E1489="Mumbai",E1489="Pune"),"Maharashtra",
E1489="Chennai","Tamil Nadu",
E1489="Hyderabad","Telangana",
E1489="Kolkata","West Bengal",
E1489="Bengaluru","Karnataka"
)</f>
        <v>West Bengal</v>
      </c>
      <c r="G1489" t="s">
        <v>1532</v>
      </c>
      <c r="H1489" t="s">
        <v>1537</v>
      </c>
      <c r="I1489" t="s">
        <v>1552</v>
      </c>
      <c r="J1489" t="s">
        <v>1554</v>
      </c>
      <c r="K1489">
        <v>52370</v>
      </c>
      <c r="L1489">
        <v>2</v>
      </c>
      <c r="M1489">
        <v>2</v>
      </c>
      <c r="N1489">
        <v>9</v>
      </c>
      <c r="O1489" s="2">
        <v>44996</v>
      </c>
      <c r="P1489">
        <v>2</v>
      </c>
      <c r="Q1489">
        <v>4</v>
      </c>
      <c r="R1489" t="s">
        <v>1558</v>
      </c>
      <c r="S1489" t="s">
        <v>1558</v>
      </c>
      <c r="T1489">
        <v>5</v>
      </c>
      <c r="U1489">
        <v>4</v>
      </c>
    </row>
    <row r="1490" spans="1:21" x14ac:dyDescent="0.3">
      <c r="A1490">
        <v>11489</v>
      </c>
      <c r="B1490" t="s">
        <v>1508</v>
      </c>
      <c r="C1490">
        <v>22</v>
      </c>
      <c r="D1490" t="s">
        <v>1520</v>
      </c>
      <c r="E1490" t="s">
        <v>1526</v>
      </c>
      <c r="F1490" t="str" cm="1">
        <f t="array" ref="F1490">_xlfn.IFS(
E1490="Delhi","Delhi",
E1490="Ahmedabad","Gujarat",
OR(E1490="Mumbai",E1490="Pune"),"Maharashtra",
E1490="Chennai","Tamil Nadu",
E1490="Hyderabad","Telangana",
E1490="Kolkata","West Bengal",
E1490="Bengaluru","Karnataka"
)</f>
        <v>Maharashtra</v>
      </c>
      <c r="G1490" t="s">
        <v>1530</v>
      </c>
      <c r="H1490" t="s">
        <v>1535</v>
      </c>
      <c r="I1490" t="s">
        <v>1550</v>
      </c>
      <c r="J1490" t="s">
        <v>1554</v>
      </c>
      <c r="K1490">
        <v>170168</v>
      </c>
      <c r="L1490">
        <v>1</v>
      </c>
      <c r="M1490">
        <v>0</v>
      </c>
      <c r="N1490">
        <v>4</v>
      </c>
      <c r="O1490" s="2">
        <v>44814</v>
      </c>
      <c r="P1490">
        <v>2</v>
      </c>
      <c r="Q1490">
        <v>1</v>
      </c>
      <c r="R1490" t="s">
        <v>1558</v>
      </c>
      <c r="S1490" t="s">
        <v>1558</v>
      </c>
      <c r="T1490">
        <v>5</v>
      </c>
      <c r="U1490">
        <v>1</v>
      </c>
    </row>
    <row r="1491" spans="1:21" x14ac:dyDescent="0.3">
      <c r="A1491">
        <v>11490</v>
      </c>
      <c r="B1491" t="s">
        <v>1509</v>
      </c>
      <c r="C1491">
        <v>56</v>
      </c>
      <c r="D1491" t="s">
        <v>1521</v>
      </c>
      <c r="E1491" t="s">
        <v>1528</v>
      </c>
      <c r="F1491" t="str" cm="1">
        <f t="array" ref="F1491">_xlfn.IFS(
E1491="Delhi","Delhi",
E1491="Ahmedabad","Gujarat",
OR(E1491="Mumbai",E1491="Pune"),"Maharashtra",
E1491="Chennai","Tamil Nadu",
E1491="Hyderabad","Telangana",
E1491="Kolkata","West Bengal",
E1491="Bengaluru","Karnataka"
)</f>
        <v>Delhi</v>
      </c>
      <c r="G1491" t="s">
        <v>1534</v>
      </c>
      <c r="H1491" t="s">
        <v>1544</v>
      </c>
      <c r="I1491" t="s">
        <v>1551</v>
      </c>
      <c r="J1491" t="s">
        <v>1555</v>
      </c>
      <c r="K1491">
        <v>31302</v>
      </c>
      <c r="L1491">
        <v>3</v>
      </c>
      <c r="M1491">
        <v>12</v>
      </c>
      <c r="N1491">
        <v>19</v>
      </c>
      <c r="O1491" s="2">
        <v>44411</v>
      </c>
      <c r="P1491">
        <v>1</v>
      </c>
      <c r="Q1491">
        <v>5</v>
      </c>
      <c r="R1491" t="s">
        <v>1557</v>
      </c>
      <c r="S1491" t="s">
        <v>1558</v>
      </c>
      <c r="T1491">
        <v>2</v>
      </c>
      <c r="U1491">
        <v>2</v>
      </c>
    </row>
    <row r="1492" spans="1:21" x14ac:dyDescent="0.3">
      <c r="A1492">
        <v>11491</v>
      </c>
      <c r="B1492" t="s">
        <v>1510</v>
      </c>
      <c r="C1492">
        <v>45</v>
      </c>
      <c r="D1492" t="s">
        <v>1521</v>
      </c>
      <c r="E1492" t="s">
        <v>1524</v>
      </c>
      <c r="F1492" t="str" cm="1">
        <f t="array" ref="F1492">_xlfn.IFS(
E1492="Delhi","Delhi",
E1492="Ahmedabad","Gujarat",
OR(E1492="Mumbai",E1492="Pune"),"Maharashtra",
E1492="Chennai","Tamil Nadu",
E1492="Hyderabad","Telangana",
E1492="Kolkata","West Bengal",
E1492="Bengaluru","Karnataka"
)</f>
        <v>Telangana</v>
      </c>
      <c r="G1492" t="s">
        <v>1530</v>
      </c>
      <c r="H1492" t="s">
        <v>1535</v>
      </c>
      <c r="I1492" t="s">
        <v>1551</v>
      </c>
      <c r="J1492" t="s">
        <v>1555</v>
      </c>
      <c r="K1492">
        <v>159382</v>
      </c>
      <c r="L1492">
        <v>2</v>
      </c>
      <c r="M1492">
        <v>11</v>
      </c>
      <c r="N1492">
        <v>17</v>
      </c>
      <c r="O1492" s="2">
        <v>42716</v>
      </c>
      <c r="P1492">
        <v>2</v>
      </c>
      <c r="Q1492">
        <v>1</v>
      </c>
      <c r="R1492" t="s">
        <v>1558</v>
      </c>
      <c r="S1492" t="s">
        <v>1558</v>
      </c>
      <c r="T1492">
        <v>0</v>
      </c>
      <c r="U1492">
        <v>1</v>
      </c>
    </row>
    <row r="1493" spans="1:21" x14ac:dyDescent="0.3">
      <c r="A1493">
        <v>11492</v>
      </c>
      <c r="B1493" t="s">
        <v>1511</v>
      </c>
      <c r="C1493">
        <v>42</v>
      </c>
      <c r="D1493" t="s">
        <v>1520</v>
      </c>
      <c r="E1493" t="s">
        <v>1526</v>
      </c>
      <c r="F1493" t="str" cm="1">
        <f t="array" ref="F1493">_xlfn.IFS(
E1493="Delhi","Delhi",
E1493="Ahmedabad","Gujarat",
OR(E1493="Mumbai",E1493="Pune"),"Maharashtra",
E1493="Chennai","Tamil Nadu",
E1493="Hyderabad","Telangana",
E1493="Kolkata","West Bengal",
E1493="Bengaluru","Karnataka"
)</f>
        <v>Maharashtra</v>
      </c>
      <c r="G1493" t="s">
        <v>1531</v>
      </c>
      <c r="H1493" t="s">
        <v>1536</v>
      </c>
      <c r="I1493" t="s">
        <v>1551</v>
      </c>
      <c r="J1493" t="s">
        <v>1554</v>
      </c>
      <c r="K1493">
        <v>174369</v>
      </c>
      <c r="L1493">
        <v>2</v>
      </c>
      <c r="M1493">
        <v>24</v>
      </c>
      <c r="N1493">
        <v>24</v>
      </c>
      <c r="O1493" s="2">
        <v>42125</v>
      </c>
      <c r="P1493">
        <v>4</v>
      </c>
      <c r="Q1493">
        <v>3</v>
      </c>
      <c r="R1493" t="s">
        <v>1558</v>
      </c>
      <c r="S1493" t="s">
        <v>1558</v>
      </c>
      <c r="T1493">
        <v>4</v>
      </c>
      <c r="U1493">
        <v>4</v>
      </c>
    </row>
    <row r="1494" spans="1:21" x14ac:dyDescent="0.3">
      <c r="A1494">
        <v>11493</v>
      </c>
      <c r="B1494" t="s">
        <v>1512</v>
      </c>
      <c r="C1494">
        <v>34</v>
      </c>
      <c r="D1494" t="s">
        <v>1520</v>
      </c>
      <c r="E1494" t="s">
        <v>1529</v>
      </c>
      <c r="F1494" t="str" cm="1">
        <f t="array" ref="F1494">_xlfn.IFS(
E1494="Delhi","Delhi",
E1494="Ahmedabad","Gujarat",
OR(E1494="Mumbai",E1494="Pune"),"Maharashtra",
E1494="Chennai","Tamil Nadu",
E1494="Hyderabad","Telangana",
E1494="Kolkata","West Bengal",
E1494="Bengaluru","Karnataka"
)</f>
        <v>Gujarat</v>
      </c>
      <c r="G1494" t="s">
        <v>1534</v>
      </c>
      <c r="H1494" t="s">
        <v>1539</v>
      </c>
      <c r="I1494" t="s">
        <v>1553</v>
      </c>
      <c r="J1494" t="s">
        <v>1556</v>
      </c>
      <c r="K1494">
        <v>150500</v>
      </c>
      <c r="L1494">
        <v>4</v>
      </c>
      <c r="M1494">
        <v>8</v>
      </c>
      <c r="N1494">
        <v>9</v>
      </c>
      <c r="O1494" s="2">
        <v>44930</v>
      </c>
      <c r="P1494">
        <v>1</v>
      </c>
      <c r="Q1494">
        <v>3</v>
      </c>
      <c r="R1494" t="s">
        <v>1558</v>
      </c>
      <c r="S1494" t="s">
        <v>1558</v>
      </c>
      <c r="T1494">
        <v>1</v>
      </c>
      <c r="U1494">
        <v>2</v>
      </c>
    </row>
    <row r="1495" spans="1:21" x14ac:dyDescent="0.3">
      <c r="A1495">
        <v>11494</v>
      </c>
      <c r="B1495" t="s">
        <v>1513</v>
      </c>
      <c r="C1495">
        <v>27</v>
      </c>
      <c r="D1495" t="s">
        <v>1521</v>
      </c>
      <c r="E1495" t="s">
        <v>1528</v>
      </c>
      <c r="F1495" t="str" cm="1">
        <f t="array" ref="F1495">_xlfn.IFS(
E1495="Delhi","Delhi",
E1495="Ahmedabad","Gujarat",
OR(E1495="Mumbai",E1495="Pune"),"Maharashtra",
E1495="Chennai","Tamil Nadu",
E1495="Hyderabad","Telangana",
E1495="Kolkata","West Bengal",
E1495="Bengaluru","Karnataka"
)</f>
        <v>Delhi</v>
      </c>
      <c r="G1495" t="s">
        <v>1530</v>
      </c>
      <c r="H1495" t="s">
        <v>1535</v>
      </c>
      <c r="I1495" t="s">
        <v>1553</v>
      </c>
      <c r="J1495" t="s">
        <v>1556</v>
      </c>
      <c r="K1495">
        <v>32951</v>
      </c>
      <c r="L1495">
        <v>1</v>
      </c>
      <c r="M1495">
        <v>6</v>
      </c>
      <c r="N1495">
        <v>9</v>
      </c>
      <c r="O1495" s="2">
        <v>42249</v>
      </c>
      <c r="P1495">
        <v>3</v>
      </c>
      <c r="Q1495">
        <v>1</v>
      </c>
      <c r="R1495" t="s">
        <v>1558</v>
      </c>
      <c r="S1495" t="s">
        <v>1558</v>
      </c>
      <c r="T1495">
        <v>6</v>
      </c>
      <c r="U1495">
        <v>2</v>
      </c>
    </row>
    <row r="1496" spans="1:21" x14ac:dyDescent="0.3">
      <c r="A1496">
        <v>11495</v>
      </c>
      <c r="B1496" t="s">
        <v>1514</v>
      </c>
      <c r="C1496">
        <v>38</v>
      </c>
      <c r="D1496" t="s">
        <v>1521</v>
      </c>
      <c r="E1496" t="s">
        <v>1525</v>
      </c>
      <c r="F1496" t="str" cm="1">
        <f t="array" ref="F1496">_xlfn.IFS(
E1496="Delhi","Delhi",
E1496="Ahmedabad","Gujarat",
OR(E1496="Mumbai",E1496="Pune"),"Maharashtra",
E1496="Chennai","Tamil Nadu",
E1496="Hyderabad","Telangana",
E1496="Kolkata","West Bengal",
E1496="Bengaluru","Karnataka"
)</f>
        <v>West Bengal</v>
      </c>
      <c r="G1496" t="s">
        <v>1534</v>
      </c>
      <c r="H1496" t="s">
        <v>1540</v>
      </c>
      <c r="I1496" t="s">
        <v>1552</v>
      </c>
      <c r="J1496" t="s">
        <v>1556</v>
      </c>
      <c r="K1496">
        <v>115551</v>
      </c>
      <c r="L1496">
        <v>4</v>
      </c>
      <c r="M1496">
        <v>7</v>
      </c>
      <c r="N1496">
        <v>10</v>
      </c>
      <c r="O1496" s="2">
        <v>44914</v>
      </c>
      <c r="P1496">
        <v>4</v>
      </c>
      <c r="Q1496">
        <v>4</v>
      </c>
      <c r="R1496" t="s">
        <v>1558</v>
      </c>
      <c r="S1496" t="s">
        <v>1558</v>
      </c>
      <c r="T1496">
        <v>2</v>
      </c>
      <c r="U1496">
        <v>4</v>
      </c>
    </row>
    <row r="1497" spans="1:21" x14ac:dyDescent="0.3">
      <c r="A1497">
        <v>11496</v>
      </c>
      <c r="B1497" t="s">
        <v>1515</v>
      </c>
      <c r="C1497">
        <v>58</v>
      </c>
      <c r="D1497" t="s">
        <v>1521</v>
      </c>
      <c r="E1497" t="s">
        <v>1522</v>
      </c>
      <c r="F1497" t="str" cm="1">
        <f t="array" ref="F1497">_xlfn.IFS(
E1497="Delhi","Delhi",
E1497="Ahmedabad","Gujarat",
OR(E1497="Mumbai",E1497="Pune"),"Maharashtra",
E1497="Chennai","Tamil Nadu",
E1497="Hyderabad","Telangana",
E1497="Kolkata","West Bengal",
E1497="Bengaluru","Karnataka"
)</f>
        <v>Maharashtra</v>
      </c>
      <c r="G1497" t="s">
        <v>1532</v>
      </c>
      <c r="H1497" t="s">
        <v>1537</v>
      </c>
      <c r="I1497" t="s">
        <v>1552</v>
      </c>
      <c r="J1497" t="s">
        <v>1556</v>
      </c>
      <c r="K1497">
        <v>66875</v>
      </c>
      <c r="L1497">
        <v>1</v>
      </c>
      <c r="M1497">
        <v>5</v>
      </c>
      <c r="N1497">
        <v>9</v>
      </c>
      <c r="O1497" s="2">
        <v>43268</v>
      </c>
      <c r="P1497">
        <v>3</v>
      </c>
      <c r="Q1497">
        <v>1</v>
      </c>
      <c r="R1497" t="s">
        <v>1558</v>
      </c>
      <c r="S1497" t="s">
        <v>1558</v>
      </c>
      <c r="T1497">
        <v>3</v>
      </c>
      <c r="U1497">
        <v>2</v>
      </c>
    </row>
    <row r="1498" spans="1:21" x14ac:dyDescent="0.3">
      <c r="A1498">
        <v>11497</v>
      </c>
      <c r="B1498" t="s">
        <v>1516</v>
      </c>
      <c r="C1498">
        <v>41</v>
      </c>
      <c r="D1498" t="s">
        <v>1521</v>
      </c>
      <c r="E1498" t="s">
        <v>1525</v>
      </c>
      <c r="F1498" t="str" cm="1">
        <f t="array" ref="F1498">_xlfn.IFS(
E1498="Delhi","Delhi",
E1498="Ahmedabad","Gujarat",
OR(E1498="Mumbai",E1498="Pune"),"Maharashtra",
E1498="Chennai","Tamil Nadu",
E1498="Hyderabad","Telangana",
E1498="Kolkata","West Bengal",
E1498="Bengaluru","Karnataka"
)</f>
        <v>West Bengal</v>
      </c>
      <c r="G1498" t="s">
        <v>1532</v>
      </c>
      <c r="H1498" t="s">
        <v>1537</v>
      </c>
      <c r="I1498" t="s">
        <v>1551</v>
      </c>
      <c r="J1498" t="s">
        <v>1556</v>
      </c>
      <c r="K1498">
        <v>164940</v>
      </c>
      <c r="L1498">
        <v>3</v>
      </c>
      <c r="M1498">
        <v>10</v>
      </c>
      <c r="N1498">
        <v>11</v>
      </c>
      <c r="O1498" s="2">
        <v>42080</v>
      </c>
      <c r="P1498">
        <v>4</v>
      </c>
      <c r="Q1498">
        <v>2</v>
      </c>
      <c r="R1498" t="s">
        <v>1558</v>
      </c>
      <c r="S1498" t="s">
        <v>1557</v>
      </c>
      <c r="T1498">
        <v>4</v>
      </c>
      <c r="U1498">
        <v>2</v>
      </c>
    </row>
    <row r="1499" spans="1:21" x14ac:dyDescent="0.3">
      <c r="A1499">
        <v>11498</v>
      </c>
      <c r="B1499" t="s">
        <v>1517</v>
      </c>
      <c r="C1499">
        <v>22</v>
      </c>
      <c r="D1499" t="s">
        <v>1521</v>
      </c>
      <c r="E1499" t="s">
        <v>1526</v>
      </c>
      <c r="F1499" t="str" cm="1">
        <f t="array" ref="F1499">_xlfn.IFS(
E1499="Delhi","Delhi",
E1499="Ahmedabad","Gujarat",
OR(E1499="Mumbai",E1499="Pune"),"Maharashtra",
E1499="Chennai","Tamil Nadu",
E1499="Hyderabad","Telangana",
E1499="Kolkata","West Bengal",
E1499="Bengaluru","Karnataka"
)</f>
        <v>Maharashtra</v>
      </c>
      <c r="G1499" t="s">
        <v>1533</v>
      </c>
      <c r="H1499" t="s">
        <v>1538</v>
      </c>
      <c r="I1499" t="s">
        <v>1552</v>
      </c>
      <c r="J1499" t="s">
        <v>1556</v>
      </c>
      <c r="K1499">
        <v>178172</v>
      </c>
      <c r="L1499">
        <v>2</v>
      </c>
      <c r="M1499">
        <v>1</v>
      </c>
      <c r="N1499">
        <v>4</v>
      </c>
      <c r="O1499" s="2">
        <v>43115</v>
      </c>
      <c r="P1499">
        <v>1</v>
      </c>
      <c r="Q1499">
        <v>2</v>
      </c>
      <c r="R1499" t="s">
        <v>1558</v>
      </c>
      <c r="S1499" t="s">
        <v>1557</v>
      </c>
      <c r="T1499">
        <v>1</v>
      </c>
      <c r="U1499">
        <v>2</v>
      </c>
    </row>
    <row r="1500" spans="1:21" x14ac:dyDescent="0.3">
      <c r="A1500">
        <v>11499</v>
      </c>
      <c r="B1500" t="s">
        <v>1518</v>
      </c>
      <c r="C1500">
        <v>50</v>
      </c>
      <c r="D1500" t="s">
        <v>1520</v>
      </c>
      <c r="E1500" t="s">
        <v>1526</v>
      </c>
      <c r="F1500" t="str" cm="1">
        <f t="array" ref="F1500">_xlfn.IFS(
E1500="Delhi","Delhi",
E1500="Ahmedabad","Gujarat",
OR(E1500="Mumbai",E1500="Pune"),"Maharashtra",
E1500="Chennai","Tamil Nadu",
E1500="Hyderabad","Telangana",
E1500="Kolkata","West Bengal",
E1500="Bengaluru","Karnataka"
)</f>
        <v>Maharashtra</v>
      </c>
      <c r="G1500" t="s">
        <v>1533</v>
      </c>
      <c r="H1500" t="s">
        <v>1546</v>
      </c>
      <c r="I1500" t="s">
        <v>1552</v>
      </c>
      <c r="J1500" t="s">
        <v>1555</v>
      </c>
      <c r="K1500">
        <v>100202</v>
      </c>
      <c r="L1500">
        <v>0</v>
      </c>
      <c r="M1500">
        <v>11</v>
      </c>
      <c r="N1500">
        <v>18</v>
      </c>
      <c r="O1500" s="2">
        <v>44707</v>
      </c>
      <c r="P1500">
        <v>4</v>
      </c>
      <c r="Q1500">
        <v>1</v>
      </c>
      <c r="R1500" t="s">
        <v>1558</v>
      </c>
      <c r="S1500" t="s">
        <v>1558</v>
      </c>
      <c r="T1500">
        <v>1</v>
      </c>
      <c r="U1500">
        <v>2</v>
      </c>
    </row>
    <row r="1501" spans="1:21" x14ac:dyDescent="0.3">
      <c r="A1501">
        <v>11500</v>
      </c>
      <c r="B1501" t="s">
        <v>1519</v>
      </c>
      <c r="C1501">
        <v>29</v>
      </c>
      <c r="D1501" t="s">
        <v>1520</v>
      </c>
      <c r="E1501" t="s">
        <v>1528</v>
      </c>
      <c r="F1501" t="str" cm="1">
        <f t="array" ref="F1501">_xlfn.IFS(
E1501="Delhi","Delhi",
E1501="Ahmedabad","Gujarat",
OR(E1501="Mumbai",E1501="Pune"),"Maharashtra",
E1501="Chennai","Tamil Nadu",
E1501="Hyderabad","Telangana",
E1501="Kolkata","West Bengal",
E1501="Bengaluru","Karnataka"
)</f>
        <v>Delhi</v>
      </c>
      <c r="G1501" t="s">
        <v>1532</v>
      </c>
      <c r="H1501" t="s">
        <v>1548</v>
      </c>
      <c r="I1501" t="s">
        <v>1550</v>
      </c>
      <c r="J1501" t="s">
        <v>1555</v>
      </c>
      <c r="K1501">
        <v>101704</v>
      </c>
      <c r="L1501">
        <v>2</v>
      </c>
      <c r="M1501">
        <v>7</v>
      </c>
      <c r="N1501">
        <v>11</v>
      </c>
      <c r="O1501" s="2">
        <v>42088</v>
      </c>
      <c r="P1501">
        <v>3</v>
      </c>
      <c r="Q1501">
        <v>1</v>
      </c>
      <c r="R1501" t="s">
        <v>1558</v>
      </c>
      <c r="S1501" t="s">
        <v>1558</v>
      </c>
      <c r="T1501">
        <v>5</v>
      </c>
      <c r="U1501">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0A25F-1EF4-483D-A548-DED56CAF7334}">
  <dimension ref="A1:B6"/>
  <sheetViews>
    <sheetView topLeftCell="B1" workbookViewId="0">
      <selection activeCell="P11" sqref="I10:P11"/>
    </sheetView>
  </sheetViews>
  <sheetFormatPr defaultRowHeight="14.4" x14ac:dyDescent="0.3"/>
  <cols>
    <col min="1" max="1" width="21.88671875" bestFit="1" customWidth="1"/>
    <col min="2" max="2" width="20.109375" bestFit="1" customWidth="1"/>
  </cols>
  <sheetData>
    <row r="1" spans="1:2" x14ac:dyDescent="0.3">
      <c r="A1" s="11" t="s">
        <v>1582</v>
      </c>
      <c r="B1" t="s">
        <v>1584</v>
      </c>
    </row>
    <row r="2" spans="1:2" x14ac:dyDescent="0.3">
      <c r="A2" s="12" t="s">
        <v>1534</v>
      </c>
      <c r="B2" s="13">
        <v>321</v>
      </c>
    </row>
    <row r="3" spans="1:2" x14ac:dyDescent="0.3">
      <c r="A3" s="12" t="s">
        <v>1533</v>
      </c>
      <c r="B3" s="13">
        <v>275</v>
      </c>
    </row>
    <row r="4" spans="1:2" x14ac:dyDescent="0.3">
      <c r="A4" s="12" t="s">
        <v>1532</v>
      </c>
      <c r="B4" s="13">
        <v>280</v>
      </c>
    </row>
    <row r="5" spans="1:2" x14ac:dyDescent="0.3">
      <c r="A5" s="12" t="s">
        <v>1531</v>
      </c>
      <c r="B5" s="13">
        <v>308</v>
      </c>
    </row>
    <row r="6" spans="1:2" x14ac:dyDescent="0.3">
      <c r="A6" s="12" t="s">
        <v>1530</v>
      </c>
      <c r="B6" s="13">
        <v>316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593E9-B1C6-48F6-9E8F-BFA8BF26DC23}">
  <dimension ref="A3:D11"/>
  <sheetViews>
    <sheetView zoomScale="81" workbookViewId="0">
      <selection activeCell="F26" sqref="F26"/>
    </sheetView>
  </sheetViews>
  <sheetFormatPr defaultRowHeight="14.4" x14ac:dyDescent="0.3"/>
  <cols>
    <col min="1" max="1" width="12.5546875" bestFit="1" customWidth="1"/>
    <col min="2" max="2" width="20.109375" bestFit="1" customWidth="1"/>
  </cols>
  <sheetData>
    <row r="3" spans="1:4" x14ac:dyDescent="0.3">
      <c r="A3" s="11" t="s">
        <v>1582</v>
      </c>
      <c r="B3" t="s">
        <v>1584</v>
      </c>
    </row>
    <row r="4" spans="1:4" x14ac:dyDescent="0.3">
      <c r="A4" s="12" t="s">
        <v>1528</v>
      </c>
      <c r="B4" s="13">
        <v>194</v>
      </c>
      <c r="C4" t="str">
        <f>A4</f>
        <v>Delhi</v>
      </c>
      <c r="D4">
        <v>194</v>
      </c>
    </row>
    <row r="5" spans="1:4" x14ac:dyDescent="0.3">
      <c r="A5" s="12" t="s">
        <v>1591</v>
      </c>
      <c r="B5" s="13">
        <v>190</v>
      </c>
      <c r="C5" t="str">
        <f t="shared" ref="C5:C11" si="0">A5</f>
        <v>Gujarat</v>
      </c>
      <c r="D5">
        <v>190</v>
      </c>
    </row>
    <row r="6" spans="1:4" x14ac:dyDescent="0.3">
      <c r="A6" s="12" t="s">
        <v>1589</v>
      </c>
      <c r="B6" s="13">
        <v>187</v>
      </c>
      <c r="C6" t="str">
        <f t="shared" si="0"/>
        <v>Karnataka</v>
      </c>
      <c r="D6">
        <v>187</v>
      </c>
    </row>
    <row r="7" spans="1:4" x14ac:dyDescent="0.3">
      <c r="A7" s="12" t="s">
        <v>1590</v>
      </c>
      <c r="B7" s="13">
        <v>379</v>
      </c>
      <c r="C7" t="str">
        <f t="shared" si="0"/>
        <v>Maharashtra</v>
      </c>
      <c r="D7">
        <v>379</v>
      </c>
    </row>
    <row r="8" spans="1:4" x14ac:dyDescent="0.3">
      <c r="A8" s="12" t="s">
        <v>1592</v>
      </c>
      <c r="B8" s="13">
        <v>179</v>
      </c>
      <c r="C8" t="str">
        <f t="shared" si="0"/>
        <v>Tamil Nadu</v>
      </c>
      <c r="D8">
        <v>179</v>
      </c>
    </row>
    <row r="9" spans="1:4" x14ac:dyDescent="0.3">
      <c r="A9" s="12" t="s">
        <v>1593</v>
      </c>
      <c r="B9" s="13">
        <v>183</v>
      </c>
      <c r="C9" t="str">
        <f t="shared" si="0"/>
        <v>Telangana</v>
      </c>
      <c r="D9">
        <v>183</v>
      </c>
    </row>
    <row r="10" spans="1:4" x14ac:dyDescent="0.3">
      <c r="A10" s="12" t="s">
        <v>1594</v>
      </c>
      <c r="B10" s="13">
        <v>188</v>
      </c>
      <c r="C10" t="str">
        <f t="shared" si="0"/>
        <v>West Bengal</v>
      </c>
      <c r="D10">
        <v>188</v>
      </c>
    </row>
    <row r="11" spans="1:4" x14ac:dyDescent="0.3">
      <c r="A11" s="12" t="s">
        <v>1583</v>
      </c>
      <c r="B11" s="13">
        <v>1500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EEC87-0669-4F17-AB65-D14DAC54613A}">
  <dimension ref="A3:B18"/>
  <sheetViews>
    <sheetView workbookViewId="0">
      <selection activeCell="C16" sqref="C16"/>
    </sheetView>
  </sheetViews>
  <sheetFormatPr defaultRowHeight="14.4" x14ac:dyDescent="0.3"/>
  <cols>
    <col min="1" max="1" width="19.33203125" bestFit="1" customWidth="1"/>
    <col min="2" max="2" width="20.109375" bestFit="1" customWidth="1"/>
    <col min="3" max="3" width="18.77734375" bestFit="1" customWidth="1"/>
    <col min="4" max="4" width="12" bestFit="1" customWidth="1"/>
  </cols>
  <sheetData>
    <row r="3" spans="1:2" x14ac:dyDescent="0.3">
      <c r="A3" s="11" t="s">
        <v>1582</v>
      </c>
      <c r="B3" t="s">
        <v>1584</v>
      </c>
    </row>
    <row r="4" spans="1:2" x14ac:dyDescent="0.3">
      <c r="A4" s="12" t="s">
        <v>1535</v>
      </c>
      <c r="B4" s="13">
        <v>118</v>
      </c>
    </row>
    <row r="5" spans="1:2" x14ac:dyDescent="0.3">
      <c r="A5" s="12" t="s">
        <v>1541</v>
      </c>
      <c r="B5" s="13">
        <v>116</v>
      </c>
    </row>
    <row r="6" spans="1:2" x14ac:dyDescent="0.3">
      <c r="A6" s="12" t="s">
        <v>1544</v>
      </c>
      <c r="B6" s="13">
        <v>114</v>
      </c>
    </row>
    <row r="7" spans="1:2" x14ac:dyDescent="0.3">
      <c r="A7" s="12" t="s">
        <v>1540</v>
      </c>
      <c r="B7" s="13">
        <v>113</v>
      </c>
    </row>
    <row r="8" spans="1:2" x14ac:dyDescent="0.3">
      <c r="A8" s="12" t="s">
        <v>1547</v>
      </c>
      <c r="B8" s="13">
        <v>111</v>
      </c>
    </row>
    <row r="9" spans="1:2" x14ac:dyDescent="0.3">
      <c r="A9" s="12" t="s">
        <v>1549</v>
      </c>
      <c r="B9" s="13">
        <v>101</v>
      </c>
    </row>
    <row r="10" spans="1:2" x14ac:dyDescent="0.3">
      <c r="A10" s="12" t="s">
        <v>1542</v>
      </c>
      <c r="B10" s="13">
        <v>96</v>
      </c>
    </row>
    <row r="11" spans="1:2" x14ac:dyDescent="0.3">
      <c r="A11" s="12" t="s">
        <v>1536</v>
      </c>
      <c r="B11" s="13">
        <v>96</v>
      </c>
    </row>
    <row r="12" spans="1:2" x14ac:dyDescent="0.3">
      <c r="A12" s="12" t="s">
        <v>1537</v>
      </c>
      <c r="B12" s="13">
        <v>95</v>
      </c>
    </row>
    <row r="13" spans="1:2" x14ac:dyDescent="0.3">
      <c r="A13" s="12" t="s">
        <v>1539</v>
      </c>
      <c r="B13" s="13">
        <v>94</v>
      </c>
    </row>
    <row r="14" spans="1:2" x14ac:dyDescent="0.3">
      <c r="A14" s="12" t="s">
        <v>1545</v>
      </c>
      <c r="B14" s="13">
        <v>93</v>
      </c>
    </row>
    <row r="15" spans="1:2" x14ac:dyDescent="0.3">
      <c r="A15" s="12" t="s">
        <v>1538</v>
      </c>
      <c r="B15" s="13">
        <v>91</v>
      </c>
    </row>
    <row r="16" spans="1:2" x14ac:dyDescent="0.3">
      <c r="A16" s="12" t="s">
        <v>1546</v>
      </c>
      <c r="B16" s="13">
        <v>91</v>
      </c>
    </row>
    <row r="17" spans="1:2" x14ac:dyDescent="0.3">
      <c r="A17" s="12" t="s">
        <v>1543</v>
      </c>
      <c r="B17" s="13">
        <v>87</v>
      </c>
    </row>
    <row r="18" spans="1:2" x14ac:dyDescent="0.3">
      <c r="A18" s="12" t="s">
        <v>1548</v>
      </c>
      <c r="B18" s="13">
        <v>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E3072-A8A9-4DDF-B131-AE6A2C8DDF14}">
  <dimension ref="A1:B12"/>
  <sheetViews>
    <sheetView workbookViewId="0">
      <selection activeCell="C15" sqref="C15"/>
    </sheetView>
  </sheetViews>
  <sheetFormatPr defaultRowHeight="14.4" x14ac:dyDescent="0.3"/>
  <cols>
    <col min="1" max="1" width="55.109375" style="3" bestFit="1" customWidth="1"/>
    <col min="2" max="2" width="13.5546875" style="3" bestFit="1" customWidth="1"/>
    <col min="3" max="3" width="20.77734375" style="3" bestFit="1" customWidth="1"/>
    <col min="4" max="4" width="20.6640625" style="3" bestFit="1" customWidth="1"/>
    <col min="5" max="5" width="8.44140625" style="3" bestFit="1" customWidth="1"/>
    <col min="6" max="6" width="9.109375" style="3" bestFit="1" customWidth="1"/>
    <col min="7" max="7" width="10.88671875" style="3" bestFit="1" customWidth="1"/>
    <col min="8" max="8" width="19" style="3" bestFit="1" customWidth="1"/>
    <col min="9" max="9" width="32.77734375" style="3" bestFit="1" customWidth="1"/>
    <col min="10" max="10" width="53.109375" style="3" bestFit="1" customWidth="1"/>
    <col min="11" max="11" width="55.109375" style="3" bestFit="1" customWidth="1"/>
    <col min="12" max="16384" width="8.88671875" style="3"/>
  </cols>
  <sheetData>
    <row r="1" spans="1:2" x14ac:dyDescent="0.3">
      <c r="A1" s="10" t="s">
        <v>1559</v>
      </c>
      <c r="B1" s="4">
        <f>COUNT(HR_Data!A:A)</f>
        <v>1500</v>
      </c>
    </row>
    <row r="2" spans="1:2" x14ac:dyDescent="0.3">
      <c r="A2" s="10" t="s">
        <v>1560</v>
      </c>
      <c r="B2" s="4">
        <f>ROUND(AVERAGE(HR_Data!C:C),0)</f>
        <v>39</v>
      </c>
    </row>
    <row r="3" spans="1:2" x14ac:dyDescent="0.3">
      <c r="A3" s="10" t="s">
        <v>1562</v>
      </c>
      <c r="B3" s="4">
        <f>MAX(HR_Data!K:K)</f>
        <v>179954</v>
      </c>
    </row>
    <row r="4" spans="1:2" x14ac:dyDescent="0.3">
      <c r="A4" s="10" t="s">
        <v>1561</v>
      </c>
      <c r="B4" s="4">
        <f>MIN(HR_Data!K:K)</f>
        <v>25022</v>
      </c>
    </row>
    <row r="5" spans="1:2" x14ac:dyDescent="0.3">
      <c r="A5" s="10" t="s">
        <v>1563</v>
      </c>
      <c r="B5" s="4">
        <f>COUNTIF(HR_Data!G:G,"IT")</f>
        <v>280</v>
      </c>
    </row>
    <row r="6" spans="1:2" x14ac:dyDescent="0.3">
      <c r="A6" s="10" t="s">
        <v>1564</v>
      </c>
      <c r="B6" s="4">
        <f>COUNTIF(HR_Data!D:D,"Male")</f>
        <v>767</v>
      </c>
    </row>
    <row r="7" spans="1:2" x14ac:dyDescent="0.3">
      <c r="A7" s="10" t="s">
        <v>1565</v>
      </c>
      <c r="B7" s="4">
        <f>COUNTIF(HR_Data!D:D,"Female")</f>
        <v>733</v>
      </c>
    </row>
    <row r="8" spans="1:2" x14ac:dyDescent="0.3">
      <c r="A8" s="10" t="s">
        <v>1566</v>
      </c>
      <c r="B8" s="4">
        <f>COUNTIF(HR_Data!E:E,"Mumbai")</f>
        <v>190</v>
      </c>
    </row>
    <row r="9" spans="1:2" x14ac:dyDescent="0.3">
      <c r="A9" s="10" t="s">
        <v>1567</v>
      </c>
      <c r="B9" s="4">
        <f>SUM(HR_Data!K:K)</f>
        <v>152335619</v>
      </c>
    </row>
    <row r="10" spans="1:2" x14ac:dyDescent="0.3">
      <c r="A10" s="10" t="s">
        <v>1568</v>
      </c>
      <c r="B10" s="4">
        <f>ROUND(AVERAGEIF(HR_Data!G:G,"Sales",HR_Data!K:K),0)</f>
        <v>104905</v>
      </c>
    </row>
    <row r="11" spans="1:2" x14ac:dyDescent="0.3">
      <c r="A11" s="10" t="s">
        <v>1569</v>
      </c>
      <c r="B11" s="4">
        <f>COUNTIF(HR_Data!M:M,"&gt;5")</f>
        <v>913</v>
      </c>
    </row>
    <row r="12" spans="1:2" x14ac:dyDescent="0.3">
      <c r="B12"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F49D-CF87-4017-A30D-31A23A717D62}">
  <dimension ref="A1:AG1501"/>
  <sheetViews>
    <sheetView topLeftCell="M4" workbookViewId="0">
      <selection activeCell="M14" sqref="M14"/>
    </sheetView>
  </sheetViews>
  <sheetFormatPr defaultRowHeight="14.4" x14ac:dyDescent="0.3"/>
  <cols>
    <col min="1" max="1" width="4.21875" bestFit="1" customWidth="1"/>
    <col min="2" max="2" width="7.109375" bestFit="1" customWidth="1"/>
    <col min="3" max="3" width="10.6640625" bestFit="1" customWidth="1"/>
    <col min="4" max="4" width="21.88671875" bestFit="1" customWidth="1"/>
    <col min="5" max="5" width="19.33203125" bestFit="1" customWidth="1"/>
    <col min="6" max="6" width="10.44140625" bestFit="1" customWidth="1"/>
    <col min="7" max="7" width="13.33203125" bestFit="1" customWidth="1"/>
    <col min="8" max="8" width="15.6640625" bestFit="1" customWidth="1"/>
    <col min="10" max="10" width="9.88671875" bestFit="1" customWidth="1"/>
    <col min="11" max="11" width="11.6640625" bestFit="1" customWidth="1"/>
    <col min="12" max="12" width="72" customWidth="1"/>
    <col min="14" max="14" width="14.44140625" customWidth="1"/>
  </cols>
  <sheetData>
    <row r="1" spans="1:33" x14ac:dyDescent="0.3">
      <c r="A1" s="1" t="s">
        <v>2</v>
      </c>
      <c r="B1" s="1" t="s">
        <v>3</v>
      </c>
      <c r="C1" s="1" t="s">
        <v>4</v>
      </c>
      <c r="D1" s="1" t="s">
        <v>5</v>
      </c>
      <c r="E1" s="1" t="s">
        <v>6</v>
      </c>
      <c r="F1" s="1" t="s">
        <v>7</v>
      </c>
      <c r="G1" s="1" t="s">
        <v>8</v>
      </c>
      <c r="H1" s="1" t="s">
        <v>9</v>
      </c>
      <c r="J1" s="5" t="s">
        <v>1570</v>
      </c>
      <c r="K1" s="5" t="s">
        <v>1571</v>
      </c>
    </row>
    <row r="2" spans="1:33" x14ac:dyDescent="0.3">
      <c r="A2">
        <v>38</v>
      </c>
      <c r="B2" t="s">
        <v>1520</v>
      </c>
      <c r="C2" t="s">
        <v>1522</v>
      </c>
      <c r="D2" t="s">
        <v>1530</v>
      </c>
      <c r="E2" t="s">
        <v>1535</v>
      </c>
      <c r="F2" t="s">
        <v>1550</v>
      </c>
      <c r="G2" t="s">
        <v>1554</v>
      </c>
      <c r="H2">
        <v>83513</v>
      </c>
      <c r="J2" t="str" cm="1">
        <f t="array" ref="J2">_xlfn.IFS(A2&lt;30,"Young",AND(A2&gt;=30,A2&lt;=40),"Mid",A2&gt;40,"Senior")</f>
        <v>Mid</v>
      </c>
      <c r="K2" t="str" cm="1">
        <f t="array" ref="K2">_xlfn.IFS(H2&lt;50000,"LOW",H2&gt;50000,"MID",H2&gt;100000,"High")</f>
        <v>MID</v>
      </c>
      <c r="L2" s="7" t="s">
        <v>1572</v>
      </c>
      <c r="M2">
        <f>COUNTIF(HR_Data!R:R,"Yes")</f>
        <v>435</v>
      </c>
    </row>
    <row r="3" spans="1:33" x14ac:dyDescent="0.3">
      <c r="A3">
        <v>58</v>
      </c>
      <c r="B3" t="s">
        <v>1521</v>
      </c>
      <c r="C3" t="s">
        <v>1523</v>
      </c>
      <c r="D3" t="s">
        <v>1531</v>
      </c>
      <c r="E3" t="s">
        <v>1536</v>
      </c>
      <c r="F3" t="s">
        <v>1550</v>
      </c>
      <c r="G3" t="s">
        <v>1554</v>
      </c>
      <c r="H3">
        <v>26703</v>
      </c>
      <c r="J3" t="str" cm="1">
        <f t="array" ref="J3">_xlfn.IFS(A3&lt;30,"Young",AND(A3&gt;=30,A3&lt;=40),"Mid",A3&gt;40,"Senior")</f>
        <v>Senior</v>
      </c>
      <c r="K3" t="str" cm="1">
        <f t="array" ref="K3">_xlfn.IFS(H3&lt;50000,"LOW",H3&gt;50000,"MID",H3&gt;100000,"High")</f>
        <v>LOW</v>
      </c>
      <c r="L3" s="8" t="s">
        <v>1573</v>
      </c>
      <c r="M3" s="6">
        <f>COUNTIF(HR_Data!S:S,"Yes")/COUNTA(HR_Data!S:S)</f>
        <v>0.12924716855429713</v>
      </c>
    </row>
    <row r="4" spans="1:33" x14ac:dyDescent="0.3">
      <c r="A4">
        <v>23</v>
      </c>
      <c r="B4" t="s">
        <v>1521</v>
      </c>
      <c r="C4" t="s">
        <v>1523</v>
      </c>
      <c r="D4" t="s">
        <v>1532</v>
      </c>
      <c r="E4" t="s">
        <v>1537</v>
      </c>
      <c r="F4" t="s">
        <v>1551</v>
      </c>
      <c r="G4" t="s">
        <v>1555</v>
      </c>
      <c r="H4">
        <v>165568</v>
      </c>
      <c r="J4" t="str" cm="1">
        <f t="array" ref="J4">_xlfn.IFS(A4&lt;30,"Young",AND(A4&gt;=30,A4&lt;=40),"Mid",A4&gt;40,"Senior")</f>
        <v>Young</v>
      </c>
      <c r="K4" t="str" cm="1">
        <f t="array" ref="K4">_xlfn.IFS(H4&lt;50000,"LOW",H4&gt;50000,"MID",H4&gt;100000,"High")</f>
        <v>MID</v>
      </c>
      <c r="L4" s="8" t="s">
        <v>1574</v>
      </c>
      <c r="M4">
        <f>AVERAGEIF(HR_Data!R:R,"Yes",HR_Data!K:K)</f>
        <v>98960.413793103449</v>
      </c>
    </row>
    <row r="5" spans="1:33" x14ac:dyDescent="0.3">
      <c r="A5">
        <v>27</v>
      </c>
      <c r="B5" t="s">
        <v>1521</v>
      </c>
      <c r="C5" t="s">
        <v>1524</v>
      </c>
      <c r="D5" t="s">
        <v>1530</v>
      </c>
      <c r="E5" t="s">
        <v>1535</v>
      </c>
      <c r="F5" t="s">
        <v>1550</v>
      </c>
      <c r="G5" t="s">
        <v>1555</v>
      </c>
      <c r="H5">
        <v>97869</v>
      </c>
      <c r="J5" t="str" cm="1">
        <f t="array" ref="J5">_xlfn.IFS(A5&lt;30,"Young",AND(A5&gt;=30,A5&lt;=40),"Mid",A5&gt;40,"Senior")</f>
        <v>Young</v>
      </c>
      <c r="K5" t="str" cm="1">
        <f t="array" ref="K5">_xlfn.IFS(H5&lt;50000,"LOW",H5&gt;50000,"MID",H5&gt;100000,"High")</f>
        <v>MID</v>
      </c>
      <c r="L5" s="8" t="s">
        <v>1575</v>
      </c>
      <c r="M5">
        <f>SUMIF(HR_Data!G:G,"Finance",HR_Data!K:K)</f>
        <v>31046457</v>
      </c>
    </row>
    <row r="6" spans="1:33" x14ac:dyDescent="0.3">
      <c r="A6">
        <v>56</v>
      </c>
      <c r="B6" t="s">
        <v>1520</v>
      </c>
      <c r="C6" t="s">
        <v>1525</v>
      </c>
      <c r="D6" t="s">
        <v>1533</v>
      </c>
      <c r="E6" t="s">
        <v>1538</v>
      </c>
      <c r="F6" t="s">
        <v>1552</v>
      </c>
      <c r="G6" t="s">
        <v>1554</v>
      </c>
      <c r="H6">
        <v>110008</v>
      </c>
      <c r="J6" t="str" cm="1">
        <f t="array" ref="J6">_xlfn.IFS(A6&lt;30,"Young",AND(A6&gt;=30,A6&lt;=40),"Mid",A6&gt;40,"Senior")</f>
        <v>Senior</v>
      </c>
      <c r="K6" t="str" cm="1">
        <f t="array" ref="K6">_xlfn.IFS(H6&lt;50000,"LOW",H6&gt;50000,"MID",H6&gt;100000,"High")</f>
        <v>MID</v>
      </c>
      <c r="L6" s="8" t="s">
        <v>1576</v>
      </c>
      <c r="M6">
        <f>COUNTIF(HR_Data!Q:Q,"=5")</f>
        <v>305</v>
      </c>
    </row>
    <row r="7" spans="1:33" x14ac:dyDescent="0.3">
      <c r="A7">
        <v>50</v>
      </c>
      <c r="B7" t="s">
        <v>1520</v>
      </c>
      <c r="C7" t="s">
        <v>1525</v>
      </c>
      <c r="D7" t="s">
        <v>1534</v>
      </c>
      <c r="E7" t="s">
        <v>1539</v>
      </c>
      <c r="F7" t="s">
        <v>1552</v>
      </c>
      <c r="G7" t="s">
        <v>1554</v>
      </c>
      <c r="H7">
        <v>94436</v>
      </c>
      <c r="J7" t="str" cm="1">
        <f t="array" ref="J7">_xlfn.IFS(A7&lt;30,"Young",AND(A7&gt;=30,A7&lt;=40),"Mid",A7&gt;40,"Senior")</f>
        <v>Senior</v>
      </c>
      <c r="K7" t="str" cm="1">
        <f t="array" ref="K7">_xlfn.IFS(H7&lt;50000,"LOW",H7&gt;50000,"MID",H7&gt;100000,"High")</f>
        <v>MID</v>
      </c>
      <c r="L7" s="9" t="s">
        <v>1579</v>
      </c>
      <c r="M7">
        <f>COUNTIFS(HR_Data!R:R,"Yes",HR_Data!S:S,"Yes")</f>
        <v>92</v>
      </c>
    </row>
    <row r="8" spans="1:33" x14ac:dyDescent="0.3">
      <c r="A8">
        <v>31</v>
      </c>
      <c r="B8" t="s">
        <v>1521</v>
      </c>
      <c r="C8" t="s">
        <v>1522</v>
      </c>
      <c r="D8" t="s">
        <v>1530</v>
      </c>
      <c r="E8" t="s">
        <v>1535</v>
      </c>
      <c r="F8" t="s">
        <v>1550</v>
      </c>
      <c r="G8" t="s">
        <v>1555</v>
      </c>
      <c r="H8">
        <v>41653</v>
      </c>
      <c r="J8" t="str" cm="1">
        <f t="array" ref="J8">_xlfn.IFS(A8&lt;30,"Young",AND(A8&gt;=30,A8&lt;=40),"Mid",A8&gt;40,"Senior")</f>
        <v>Mid</v>
      </c>
      <c r="K8" t="str" cm="1">
        <f t="array" ref="K8">_xlfn.IFS(H8&lt;50000,"LOW",H8&gt;50000,"MID",H8&gt;100000,"High")</f>
        <v>LOW</v>
      </c>
      <c r="L8" s="8" t="s">
        <v>1577</v>
      </c>
      <c r="M8">
        <f>AVERAGEIF(HR_Data!G:G,"IT",HR_Data!C:C)</f>
        <v>39.542857142857144</v>
      </c>
    </row>
    <row r="9" spans="1:33" x14ac:dyDescent="0.3">
      <c r="A9">
        <v>50</v>
      </c>
      <c r="B9" t="s">
        <v>1520</v>
      </c>
      <c r="C9" t="s">
        <v>1524</v>
      </c>
      <c r="D9" t="s">
        <v>1534</v>
      </c>
      <c r="E9" t="s">
        <v>1540</v>
      </c>
      <c r="F9" t="s">
        <v>1551</v>
      </c>
      <c r="G9" t="s">
        <v>1554</v>
      </c>
      <c r="H9">
        <v>94045</v>
      </c>
      <c r="J9" t="str" cm="1">
        <f t="array" ref="J9">_xlfn.IFS(A9&lt;30,"Young",AND(A9&gt;=30,A9&lt;=40),"Mid",A9&gt;40,"Senior")</f>
        <v>Senior</v>
      </c>
      <c r="K9" t="str" cm="1">
        <f t="array" ref="K9">_xlfn.IFS(H9&lt;50000,"LOW",H9&gt;50000,"MID",H9&gt;100000,"High")</f>
        <v>MID</v>
      </c>
      <c r="L9" s="8" t="s">
        <v>1578</v>
      </c>
      <c r="M9">
        <f>COUNTIFS(HR_Data!P:P,"&gt;=3",HR_Data!Q:Q,"&gt;=4")</f>
        <v>300</v>
      </c>
    </row>
    <row r="10" spans="1:33" x14ac:dyDescent="0.3">
      <c r="A10">
        <v>52</v>
      </c>
      <c r="B10" t="s">
        <v>1520</v>
      </c>
      <c r="C10" t="s">
        <v>1526</v>
      </c>
      <c r="D10" t="s">
        <v>1532</v>
      </c>
      <c r="E10" t="s">
        <v>1537</v>
      </c>
      <c r="F10" t="s">
        <v>1550</v>
      </c>
      <c r="G10" t="s">
        <v>1555</v>
      </c>
      <c r="H10">
        <v>54325</v>
      </c>
      <c r="J10" t="str" cm="1">
        <f t="array" ref="J10">_xlfn.IFS(A10&lt;30,"Young",AND(A10&gt;=30,A10&lt;=40),"Mid",A10&gt;40,"Senior")</f>
        <v>Senior</v>
      </c>
      <c r="K10" t="str" cm="1">
        <f t="array" ref="K10">_xlfn.IFS(H10&lt;50000,"LOW",H10&gt;50000,"MID",H10&gt;100000,"High")</f>
        <v>MID</v>
      </c>
    </row>
    <row r="11" spans="1:33" x14ac:dyDescent="0.3">
      <c r="A11">
        <v>51</v>
      </c>
      <c r="B11" t="s">
        <v>1520</v>
      </c>
      <c r="C11" t="s">
        <v>1527</v>
      </c>
      <c r="D11" t="s">
        <v>1531</v>
      </c>
      <c r="E11" t="s">
        <v>1541</v>
      </c>
      <c r="F11" t="s">
        <v>1552</v>
      </c>
      <c r="G11" t="s">
        <v>1556</v>
      </c>
      <c r="H11">
        <v>94483</v>
      </c>
      <c r="J11" t="str" cm="1">
        <f t="array" ref="J11">_xlfn.IFS(A11&lt;30,"Young",AND(A11&gt;=30,A11&lt;=40),"Mid",A11&gt;40,"Senior")</f>
        <v>Senior</v>
      </c>
      <c r="K11" t="str" cm="1">
        <f t="array" ref="K11">_xlfn.IFS(H11&lt;50000,"LOW",H11&gt;50000,"MID",H11&gt;100000,"High")</f>
        <v>MID</v>
      </c>
    </row>
    <row r="12" spans="1:33" x14ac:dyDescent="0.3">
      <c r="A12">
        <v>25</v>
      </c>
      <c r="B12" t="s">
        <v>1521</v>
      </c>
      <c r="C12" t="s">
        <v>1527</v>
      </c>
      <c r="D12" t="s">
        <v>1531</v>
      </c>
      <c r="E12" t="s">
        <v>1542</v>
      </c>
      <c r="F12" t="s">
        <v>1550</v>
      </c>
      <c r="G12" t="s">
        <v>1554</v>
      </c>
      <c r="H12">
        <v>30514</v>
      </c>
      <c r="J12" t="str" cm="1">
        <f t="array" ref="J12">_xlfn.IFS(A12&lt;30,"Young",AND(A12&gt;=30,A12&lt;=40),"Mid",A12&gt;40,"Senior")</f>
        <v>Young</v>
      </c>
      <c r="K12" t="str" cm="1">
        <f t="array" ref="K12">_xlfn.IFS(H12&lt;50000,"LOW",H12&gt;50000,"MID",H12&gt;100000,"High")</f>
        <v>LOW</v>
      </c>
    </row>
    <row r="13" spans="1:33" x14ac:dyDescent="0.3">
      <c r="A13">
        <v>55</v>
      </c>
      <c r="B13" t="s">
        <v>1520</v>
      </c>
      <c r="C13" t="s">
        <v>1527</v>
      </c>
      <c r="D13" t="s">
        <v>1534</v>
      </c>
      <c r="E13" t="s">
        <v>1540</v>
      </c>
      <c r="F13" t="s">
        <v>1550</v>
      </c>
      <c r="G13" t="s">
        <v>1554</v>
      </c>
      <c r="H13">
        <v>174695</v>
      </c>
      <c r="J13" t="str" cm="1">
        <f t="array" ref="J13">_xlfn.IFS(A13&lt;30,"Young",AND(A13&gt;=30,A13&lt;=40),"Mid",A13&gt;40,"Senior")</f>
        <v>Senior</v>
      </c>
      <c r="K13" t="str" cm="1">
        <f t="array" ref="K13">_xlfn.IFS(H13&lt;50000,"LOW",H13&gt;50000,"MID",H13&gt;100000,"High")</f>
        <v>MID</v>
      </c>
      <c r="L13" s="8" t="s">
        <v>1580</v>
      </c>
      <c r="M13">
        <v>10002</v>
      </c>
    </row>
    <row r="14" spans="1:33" x14ac:dyDescent="0.3">
      <c r="A14">
        <v>27</v>
      </c>
      <c r="B14" t="s">
        <v>1520</v>
      </c>
      <c r="C14" t="s">
        <v>1528</v>
      </c>
      <c r="D14" t="s">
        <v>1530</v>
      </c>
      <c r="E14" t="s">
        <v>1543</v>
      </c>
      <c r="F14" t="s">
        <v>1553</v>
      </c>
      <c r="G14" t="s">
        <v>1554</v>
      </c>
      <c r="H14">
        <v>130544</v>
      </c>
      <c r="J14" t="str" cm="1">
        <f t="array" ref="J14">_xlfn.IFS(A14&lt;30,"Young",AND(A14&gt;=30,A14&lt;=40),"Mid",A14&gt;40,"Senior")</f>
        <v>Young</v>
      </c>
      <c r="K14" t="str" cm="1">
        <f t="array" ref="K14">_xlfn.IFS(H14&lt;50000,"LOW",H14&gt;50000,"MID",H14&gt;100000,"High")</f>
        <v>MID</v>
      </c>
      <c r="L14" s="8"/>
      <c r="M14" cm="1">
        <f t="array" ref="M14:AG14">_xlfn.XLOOKUP(med!M13,HR_Data!A:A,HR_Data!A:U,0,0)</f>
        <v>10002</v>
      </c>
      <c r="N14" t="str">
        <v>EMP10002</v>
      </c>
      <c r="O14">
        <v>58</v>
      </c>
      <c r="P14" t="str">
        <v>Female</v>
      </c>
      <c r="Q14" t="str">
        <v>Chennai</v>
      </c>
      <c r="R14" t="str">
        <v>Tamil Nadu</v>
      </c>
      <c r="S14" t="str">
        <v>Research &amp; Development</v>
      </c>
      <c r="T14" t="str">
        <v>Laboratory Technician</v>
      </c>
      <c r="U14" t="str">
        <v>High School</v>
      </c>
      <c r="V14" t="str">
        <v>Single</v>
      </c>
      <c r="W14">
        <v>26703</v>
      </c>
      <c r="X14">
        <v>3</v>
      </c>
      <c r="Y14">
        <v>24</v>
      </c>
      <c r="Z14">
        <v>26</v>
      </c>
      <c r="AA14">
        <v>44371</v>
      </c>
      <c r="AB14">
        <v>1</v>
      </c>
      <c r="AC14">
        <v>3</v>
      </c>
      <c r="AD14" t="str">
        <v>No</v>
      </c>
      <c r="AE14" t="str">
        <v>No</v>
      </c>
      <c r="AF14">
        <v>6</v>
      </c>
      <c r="AG14">
        <v>3</v>
      </c>
    </row>
    <row r="15" spans="1:33" x14ac:dyDescent="0.3">
      <c r="A15">
        <v>27</v>
      </c>
      <c r="B15" t="s">
        <v>1520</v>
      </c>
      <c r="C15" t="s">
        <v>1527</v>
      </c>
      <c r="D15" t="s">
        <v>1534</v>
      </c>
      <c r="E15" t="s">
        <v>1539</v>
      </c>
      <c r="F15" t="s">
        <v>1553</v>
      </c>
      <c r="G15" t="s">
        <v>1554</v>
      </c>
      <c r="H15">
        <v>166711</v>
      </c>
      <c r="J15" t="str" cm="1">
        <f t="array" ref="J15">_xlfn.IFS(A15&lt;30,"Young",AND(A15&gt;=30,A15&lt;=40),"Mid",A15&gt;40,"Senior")</f>
        <v>Young</v>
      </c>
      <c r="K15" t="str" cm="1">
        <f t="array" ref="K15">_xlfn.IFS(H15&lt;50000,"LOW",H15&gt;50000,"MID",H15&gt;100000,"High")</f>
        <v>MID</v>
      </c>
      <c r="L15" s="8"/>
    </row>
    <row r="16" spans="1:33" x14ac:dyDescent="0.3">
      <c r="A16">
        <v>48</v>
      </c>
      <c r="B16" t="s">
        <v>1521</v>
      </c>
      <c r="C16" t="s">
        <v>1522</v>
      </c>
      <c r="D16" t="s">
        <v>1534</v>
      </c>
      <c r="E16" t="s">
        <v>1544</v>
      </c>
      <c r="F16" t="s">
        <v>1552</v>
      </c>
      <c r="G16" t="s">
        <v>1554</v>
      </c>
      <c r="H16">
        <v>65579</v>
      </c>
      <c r="J16" t="str" cm="1">
        <f t="array" ref="J16">_xlfn.IFS(A16&lt;30,"Young",AND(A16&gt;=30,A16&lt;=40),"Mid",A16&gt;40,"Senior")</f>
        <v>Senior</v>
      </c>
      <c r="K16" t="str" cm="1">
        <f t="array" ref="K16">_xlfn.IFS(H16&lt;50000,"LOW",H16&gt;50000,"MID",H16&gt;100000,"High")</f>
        <v>MID</v>
      </c>
      <c r="L16" s="8"/>
      <c r="M16" cm="1">
        <f t="array" ref="M16:T16">_xlfn.XLOOKUP(med!M13,HR_Data!A:A,HR_Data!A:H,0)</f>
        <v>10002</v>
      </c>
      <c r="N16" t="str">
        <v>EMP10002</v>
      </c>
      <c r="O16">
        <v>58</v>
      </c>
      <c r="P16" t="str">
        <v>Female</v>
      </c>
      <c r="Q16" t="str">
        <v>Chennai</v>
      </c>
      <c r="R16" t="str">
        <v>Tamil Nadu</v>
      </c>
      <c r="S16" t="str">
        <v>Research &amp; Development</v>
      </c>
      <c r="T16" t="str">
        <v>Laboratory Technician</v>
      </c>
    </row>
    <row r="17" spans="1:33" x14ac:dyDescent="0.3">
      <c r="A17">
        <v>26</v>
      </c>
      <c r="B17" t="s">
        <v>1520</v>
      </c>
      <c r="C17" t="s">
        <v>1527</v>
      </c>
      <c r="D17" t="s">
        <v>1530</v>
      </c>
      <c r="E17" t="s">
        <v>1543</v>
      </c>
      <c r="F17" t="s">
        <v>1550</v>
      </c>
      <c r="G17" t="s">
        <v>1555</v>
      </c>
      <c r="H17">
        <v>42962</v>
      </c>
      <c r="J17" t="str" cm="1">
        <f t="array" ref="J17">_xlfn.IFS(A17&lt;30,"Young",AND(A17&gt;=30,A17&lt;=40),"Mid",A17&gt;40,"Senior")</f>
        <v>Young</v>
      </c>
      <c r="K17" t="str" cm="1">
        <f t="array" ref="K17">_xlfn.IFS(H17&lt;50000,"LOW",H17&gt;50000,"MID",H17&gt;100000,"High")</f>
        <v>LOW</v>
      </c>
      <c r="L17" s="8"/>
    </row>
    <row r="18" spans="1:33" x14ac:dyDescent="0.3">
      <c r="A18">
        <v>41</v>
      </c>
      <c r="B18" t="s">
        <v>1520</v>
      </c>
      <c r="C18" t="s">
        <v>1526</v>
      </c>
      <c r="D18" t="s">
        <v>1533</v>
      </c>
      <c r="E18" t="s">
        <v>1545</v>
      </c>
      <c r="F18" t="s">
        <v>1550</v>
      </c>
      <c r="G18" t="s">
        <v>1556</v>
      </c>
      <c r="H18">
        <v>94629</v>
      </c>
      <c r="J18" t="str" cm="1">
        <f t="array" ref="J18">_xlfn.IFS(A18&lt;30,"Young",AND(A18&gt;=30,A18&lt;=40),"Mid",A18&gt;40,"Senior")</f>
        <v>Senior</v>
      </c>
      <c r="K18" t="str" cm="1">
        <f t="array" ref="K18">_xlfn.IFS(H18&lt;50000,"LOW",H18&gt;50000,"MID",H18&gt;100000,"High")</f>
        <v>MID</v>
      </c>
      <c r="L18" s="8"/>
    </row>
    <row r="19" spans="1:33" x14ac:dyDescent="0.3">
      <c r="A19">
        <v>29</v>
      </c>
      <c r="B19" t="s">
        <v>1521</v>
      </c>
      <c r="C19" t="s">
        <v>1524</v>
      </c>
      <c r="D19" t="s">
        <v>1532</v>
      </c>
      <c r="E19" t="s">
        <v>1537</v>
      </c>
      <c r="F19" t="s">
        <v>1550</v>
      </c>
      <c r="G19" t="s">
        <v>1555</v>
      </c>
      <c r="H19">
        <v>43033</v>
      </c>
      <c r="J19" t="str" cm="1">
        <f t="array" ref="J19">_xlfn.IFS(A19&lt;30,"Young",AND(A19&gt;=30,A19&lt;=40),"Mid",A19&gt;40,"Senior")</f>
        <v>Young</v>
      </c>
      <c r="K19" t="str" cm="1">
        <f t="array" ref="K19">_xlfn.IFS(H19&lt;50000,"LOW",H19&gt;50000,"MID",H19&gt;100000,"High")</f>
        <v>LOW</v>
      </c>
      <c r="L19" s="8" t="s">
        <v>1581</v>
      </c>
      <c r="M19" cm="1">
        <f t="array" ref="M19:AG121">_xlfn._xlws.FILTER(HR_Data!A:U,(HR_Data!G:G="IT")*(HR_Data!Q:Q&gt;=4))</f>
        <v>10009</v>
      </c>
      <c r="N19" t="str">
        <v>EMP10009</v>
      </c>
      <c r="O19">
        <v>52</v>
      </c>
      <c r="P19" t="str">
        <v>Male</v>
      </c>
      <c r="Q19" t="str">
        <v>Pune</v>
      </c>
      <c r="R19" t="str">
        <v>Maharashtra</v>
      </c>
      <c r="S19" t="str">
        <v>IT</v>
      </c>
      <c r="T19" t="str">
        <v>Data Analyst</v>
      </c>
      <c r="U19" t="str">
        <v>High School</v>
      </c>
      <c r="V19" t="str">
        <v>Divorced</v>
      </c>
      <c r="W19">
        <v>54325</v>
      </c>
      <c r="X19">
        <v>3</v>
      </c>
      <c r="Y19">
        <v>11</v>
      </c>
      <c r="Z19">
        <v>15</v>
      </c>
      <c r="AA19">
        <v>42870</v>
      </c>
      <c r="AB19">
        <v>1</v>
      </c>
      <c r="AC19">
        <v>5</v>
      </c>
      <c r="AD19" t="str">
        <v>Yes</v>
      </c>
      <c r="AE19" t="str">
        <v>No</v>
      </c>
      <c r="AF19">
        <v>6</v>
      </c>
      <c r="AG19">
        <v>2</v>
      </c>
    </row>
    <row r="20" spans="1:33" x14ac:dyDescent="0.3">
      <c r="A20">
        <v>56</v>
      </c>
      <c r="B20" t="s">
        <v>1520</v>
      </c>
      <c r="C20" t="s">
        <v>1524</v>
      </c>
      <c r="D20" t="s">
        <v>1530</v>
      </c>
      <c r="E20" t="s">
        <v>1535</v>
      </c>
      <c r="F20" t="s">
        <v>1553</v>
      </c>
      <c r="G20" t="s">
        <v>1556</v>
      </c>
      <c r="H20">
        <v>96394</v>
      </c>
      <c r="J20" t="str" cm="1">
        <f t="array" ref="J20">_xlfn.IFS(A20&lt;30,"Young",AND(A20&gt;=30,A20&lt;=40),"Mid",A20&gt;40,"Senior")</f>
        <v>Senior</v>
      </c>
      <c r="K20" t="str" cm="1">
        <f t="array" ref="K20">_xlfn.IFS(H20&lt;50000,"LOW",H20&gt;50000,"MID",H20&gt;100000,"High")</f>
        <v>MID</v>
      </c>
      <c r="M20">
        <v>10029</v>
      </c>
      <c r="N20" t="str">
        <v>EMP10029</v>
      </c>
      <c r="O20">
        <v>41</v>
      </c>
      <c r="P20" t="str">
        <v>Female</v>
      </c>
      <c r="Q20" t="str">
        <v>Ahmedabad</v>
      </c>
      <c r="R20" t="str">
        <v>Gujarat</v>
      </c>
      <c r="S20" t="str">
        <v>IT</v>
      </c>
      <c r="T20" t="str">
        <v>IT Support Specialist</v>
      </c>
      <c r="U20" t="str">
        <v>PhD</v>
      </c>
      <c r="V20" t="str">
        <v>Married</v>
      </c>
      <c r="W20">
        <v>157324</v>
      </c>
      <c r="X20">
        <v>1</v>
      </c>
      <c r="Y20">
        <v>13</v>
      </c>
      <c r="Z20">
        <v>21</v>
      </c>
      <c r="AA20">
        <v>44561</v>
      </c>
      <c r="AB20">
        <v>3</v>
      </c>
      <c r="AC20">
        <v>5</v>
      </c>
      <c r="AD20" t="str">
        <v>No</v>
      </c>
      <c r="AE20" t="str">
        <v>No</v>
      </c>
      <c r="AF20">
        <v>3</v>
      </c>
      <c r="AG20">
        <v>2</v>
      </c>
    </row>
    <row r="21" spans="1:33" x14ac:dyDescent="0.3">
      <c r="A21">
        <v>42</v>
      </c>
      <c r="B21" t="s">
        <v>1520</v>
      </c>
      <c r="C21" t="s">
        <v>1528</v>
      </c>
      <c r="D21" t="s">
        <v>1530</v>
      </c>
      <c r="E21" t="s">
        <v>1535</v>
      </c>
      <c r="F21" t="s">
        <v>1550</v>
      </c>
      <c r="G21" t="s">
        <v>1556</v>
      </c>
      <c r="H21">
        <v>93670</v>
      </c>
      <c r="J21" t="str" cm="1">
        <f t="array" ref="J21">_xlfn.IFS(A21&lt;30,"Young",AND(A21&gt;=30,A21&lt;=40),"Mid",A21&gt;40,"Senior")</f>
        <v>Senior</v>
      </c>
      <c r="K21" t="str" cm="1">
        <f t="array" ref="K21">_xlfn.IFS(H21&lt;50000,"LOW",H21&gt;50000,"MID",H21&gt;100000,"High")</f>
        <v>MID</v>
      </c>
      <c r="M21">
        <v>10038</v>
      </c>
      <c r="N21" t="str">
        <v>EMP10038</v>
      </c>
      <c r="O21">
        <v>45</v>
      </c>
      <c r="P21" t="str">
        <v>Female</v>
      </c>
      <c r="Q21" t="str">
        <v>Hyderabad</v>
      </c>
      <c r="R21" t="str">
        <v>Telangana</v>
      </c>
      <c r="S21" t="str">
        <v>IT</v>
      </c>
      <c r="T21" t="str">
        <v>IT Support Specialist</v>
      </c>
      <c r="U21" t="str">
        <v>Master's</v>
      </c>
      <c r="V21" t="str">
        <v>Married</v>
      </c>
      <c r="W21">
        <v>32523</v>
      </c>
      <c r="X21">
        <v>4</v>
      </c>
      <c r="Y21">
        <v>15</v>
      </c>
      <c r="Z21">
        <v>20</v>
      </c>
      <c r="AA21">
        <v>42398</v>
      </c>
      <c r="AB21">
        <v>3</v>
      </c>
      <c r="AC21">
        <v>5</v>
      </c>
      <c r="AD21" t="str">
        <v>No</v>
      </c>
      <c r="AE21" t="str">
        <v>No</v>
      </c>
      <c r="AF21">
        <v>0</v>
      </c>
      <c r="AG21">
        <v>2</v>
      </c>
    </row>
    <row r="22" spans="1:33" x14ac:dyDescent="0.3">
      <c r="A22">
        <v>23</v>
      </c>
      <c r="B22" t="s">
        <v>1521</v>
      </c>
      <c r="C22" t="s">
        <v>1525</v>
      </c>
      <c r="D22" t="s">
        <v>1533</v>
      </c>
      <c r="E22" t="s">
        <v>1546</v>
      </c>
      <c r="F22" t="s">
        <v>1551</v>
      </c>
      <c r="G22" t="s">
        <v>1554</v>
      </c>
      <c r="H22">
        <v>80070</v>
      </c>
      <c r="J22" t="str" cm="1">
        <f t="array" ref="J22">_xlfn.IFS(A22&lt;30,"Young",AND(A22&gt;=30,A22&lt;=40),"Mid",A22&gt;40,"Senior")</f>
        <v>Young</v>
      </c>
      <c r="K22" t="str" cm="1">
        <f t="array" ref="K22">_xlfn.IFS(H22&lt;50000,"LOW",H22&gt;50000,"MID",H22&gt;100000,"High")</f>
        <v>MID</v>
      </c>
      <c r="M22">
        <v>10049</v>
      </c>
      <c r="N22" t="str">
        <v>EMP10049</v>
      </c>
      <c r="O22">
        <v>50</v>
      </c>
      <c r="P22" t="str">
        <v>Male</v>
      </c>
      <c r="Q22" t="str">
        <v>Mumbai</v>
      </c>
      <c r="R22" t="str">
        <v>Maharashtra</v>
      </c>
      <c r="S22" t="str">
        <v>IT</v>
      </c>
      <c r="T22" t="str">
        <v>Software Engineer</v>
      </c>
      <c r="U22" t="str">
        <v>PhD</v>
      </c>
      <c r="V22" t="str">
        <v>Married</v>
      </c>
      <c r="W22">
        <v>107448</v>
      </c>
      <c r="X22">
        <v>0</v>
      </c>
      <c r="Y22">
        <v>8</v>
      </c>
      <c r="Z22">
        <v>13</v>
      </c>
      <c r="AA22">
        <v>41858</v>
      </c>
      <c r="AB22">
        <v>2</v>
      </c>
      <c r="AC22">
        <v>5</v>
      </c>
      <c r="AD22" t="str">
        <v>No</v>
      </c>
      <c r="AE22" t="str">
        <v>No</v>
      </c>
      <c r="AF22">
        <v>2</v>
      </c>
      <c r="AG22">
        <v>4</v>
      </c>
    </row>
    <row r="23" spans="1:33" x14ac:dyDescent="0.3">
      <c r="A23">
        <v>36</v>
      </c>
      <c r="B23" t="s">
        <v>1521</v>
      </c>
      <c r="C23" t="s">
        <v>1529</v>
      </c>
      <c r="D23" t="s">
        <v>1533</v>
      </c>
      <c r="E23" t="s">
        <v>1546</v>
      </c>
      <c r="F23" t="s">
        <v>1552</v>
      </c>
      <c r="G23" t="s">
        <v>1556</v>
      </c>
      <c r="H23">
        <v>66732</v>
      </c>
      <c r="J23" t="str" cm="1">
        <f t="array" ref="J23">_xlfn.IFS(A23&lt;30,"Young",AND(A23&gt;=30,A23&lt;=40),"Mid",A23&gt;40,"Senior")</f>
        <v>Mid</v>
      </c>
      <c r="K23" t="str" cm="1">
        <f t="array" ref="K23">_xlfn.IFS(H23&lt;50000,"LOW",H23&gt;50000,"MID",H23&gt;100000,"High")</f>
        <v>MID</v>
      </c>
      <c r="M23">
        <v>10067</v>
      </c>
      <c r="N23" t="str">
        <v>EMP10067</v>
      </c>
      <c r="O23">
        <v>25</v>
      </c>
      <c r="P23" t="str">
        <v>Female</v>
      </c>
      <c r="Q23" t="str">
        <v>Mumbai</v>
      </c>
      <c r="R23" t="str">
        <v>Maharashtra</v>
      </c>
      <c r="S23" t="str">
        <v>IT</v>
      </c>
      <c r="T23" t="str">
        <v>Software Engineer</v>
      </c>
      <c r="U23" t="str">
        <v>Master's</v>
      </c>
      <c r="V23" t="str">
        <v>Married</v>
      </c>
      <c r="W23">
        <v>142512</v>
      </c>
      <c r="X23">
        <v>0</v>
      </c>
      <c r="Y23">
        <v>5</v>
      </c>
      <c r="Z23">
        <v>7</v>
      </c>
      <c r="AA23">
        <v>41802</v>
      </c>
      <c r="AB23">
        <v>1</v>
      </c>
      <c r="AC23">
        <v>4</v>
      </c>
      <c r="AD23" t="str">
        <v>No</v>
      </c>
      <c r="AE23" t="str">
        <v>No</v>
      </c>
      <c r="AF23">
        <v>6</v>
      </c>
      <c r="AG23">
        <v>4</v>
      </c>
    </row>
    <row r="24" spans="1:33" x14ac:dyDescent="0.3">
      <c r="A24">
        <v>38</v>
      </c>
      <c r="B24" t="s">
        <v>1520</v>
      </c>
      <c r="C24" t="s">
        <v>1523</v>
      </c>
      <c r="D24" t="s">
        <v>1534</v>
      </c>
      <c r="E24" t="s">
        <v>1544</v>
      </c>
      <c r="F24" t="s">
        <v>1550</v>
      </c>
      <c r="G24" t="s">
        <v>1554</v>
      </c>
      <c r="H24">
        <v>98170</v>
      </c>
      <c r="J24" t="str" cm="1">
        <f t="array" ref="J24">_xlfn.IFS(A24&lt;30,"Young",AND(A24&gt;=30,A24&lt;=40),"Mid",A24&gt;40,"Senior")</f>
        <v>Mid</v>
      </c>
      <c r="K24" t="str" cm="1">
        <f t="array" ref="K24">_xlfn.IFS(H24&lt;50000,"LOW",H24&gt;50000,"MID",H24&gt;100000,"High")</f>
        <v>MID</v>
      </c>
      <c r="M24">
        <v>10078</v>
      </c>
      <c r="N24" t="str">
        <v>EMP10078</v>
      </c>
      <c r="O24">
        <v>33</v>
      </c>
      <c r="P24" t="str">
        <v>Female</v>
      </c>
      <c r="Q24" t="str">
        <v>Delhi</v>
      </c>
      <c r="R24" t="str">
        <v>Delhi</v>
      </c>
      <c r="S24" t="str">
        <v>IT</v>
      </c>
      <c r="T24" t="str">
        <v>IT Support Specialist</v>
      </c>
      <c r="U24" t="str">
        <v>High School</v>
      </c>
      <c r="V24" t="str">
        <v>Single</v>
      </c>
      <c r="W24">
        <v>117038</v>
      </c>
      <c r="X24">
        <v>3</v>
      </c>
      <c r="Y24">
        <v>4</v>
      </c>
      <c r="Z24">
        <v>7</v>
      </c>
      <c r="AA24">
        <v>41751</v>
      </c>
      <c r="AB24">
        <v>4</v>
      </c>
      <c r="AC24">
        <v>5</v>
      </c>
      <c r="AD24" t="str">
        <v>Yes</v>
      </c>
      <c r="AE24" t="str">
        <v>Yes</v>
      </c>
      <c r="AF24">
        <v>6</v>
      </c>
      <c r="AG24">
        <v>4</v>
      </c>
    </row>
    <row r="25" spans="1:33" x14ac:dyDescent="0.3">
      <c r="A25">
        <v>48</v>
      </c>
      <c r="B25" t="s">
        <v>1521</v>
      </c>
      <c r="C25" t="s">
        <v>1524</v>
      </c>
      <c r="D25" t="s">
        <v>1530</v>
      </c>
      <c r="E25" t="s">
        <v>1543</v>
      </c>
      <c r="F25" t="s">
        <v>1550</v>
      </c>
      <c r="G25" t="s">
        <v>1555</v>
      </c>
      <c r="H25">
        <v>107228</v>
      </c>
      <c r="J25" t="str" cm="1">
        <f t="array" ref="J25">_xlfn.IFS(A25&lt;30,"Young",AND(A25&gt;=30,A25&lt;=40),"Mid",A25&gt;40,"Senior")</f>
        <v>Senior</v>
      </c>
      <c r="K25" t="str" cm="1">
        <f t="array" ref="K25">_xlfn.IFS(H25&lt;50000,"LOW",H25&gt;50000,"MID",H25&gt;100000,"High")</f>
        <v>MID</v>
      </c>
      <c r="M25">
        <v>10085</v>
      </c>
      <c r="N25" t="str">
        <v>EMP10085</v>
      </c>
      <c r="O25">
        <v>49</v>
      </c>
      <c r="P25" t="str">
        <v>Male</v>
      </c>
      <c r="Q25" t="str">
        <v>Ahmedabad</v>
      </c>
      <c r="R25" t="str">
        <v>Gujarat</v>
      </c>
      <c r="S25" t="str">
        <v>IT</v>
      </c>
      <c r="T25" t="str">
        <v>Software Engineer</v>
      </c>
      <c r="U25" t="str">
        <v>Bachelor's</v>
      </c>
      <c r="V25" t="str">
        <v>Divorced</v>
      </c>
      <c r="W25">
        <v>132704</v>
      </c>
      <c r="X25">
        <v>1</v>
      </c>
      <c r="Y25">
        <v>11</v>
      </c>
      <c r="Z25">
        <v>14</v>
      </c>
      <c r="AA25">
        <v>44547</v>
      </c>
      <c r="AB25">
        <v>3</v>
      </c>
      <c r="AC25">
        <v>4</v>
      </c>
      <c r="AD25" t="str">
        <v>No</v>
      </c>
      <c r="AE25" t="str">
        <v>No</v>
      </c>
      <c r="AF25">
        <v>6</v>
      </c>
      <c r="AG25">
        <v>2</v>
      </c>
    </row>
    <row r="26" spans="1:33" x14ac:dyDescent="0.3">
      <c r="A26">
        <v>25</v>
      </c>
      <c r="B26" t="s">
        <v>1521</v>
      </c>
      <c r="C26" t="s">
        <v>1525</v>
      </c>
      <c r="D26" t="s">
        <v>1533</v>
      </c>
      <c r="E26" t="s">
        <v>1546</v>
      </c>
      <c r="F26" t="s">
        <v>1552</v>
      </c>
      <c r="G26" t="s">
        <v>1555</v>
      </c>
      <c r="H26">
        <v>107291</v>
      </c>
      <c r="J26" t="str" cm="1">
        <f t="array" ref="J26">_xlfn.IFS(A26&lt;30,"Young",AND(A26&gt;=30,A26&lt;=40),"Mid",A26&gt;40,"Senior")</f>
        <v>Young</v>
      </c>
      <c r="K26" t="str" cm="1">
        <f t="array" ref="K26">_xlfn.IFS(H26&lt;50000,"LOW",H26&gt;50000,"MID",H26&gt;100000,"High")</f>
        <v>MID</v>
      </c>
      <c r="M26">
        <v>10095</v>
      </c>
      <c r="N26" t="str">
        <v>EMP10095</v>
      </c>
      <c r="O26">
        <v>55</v>
      </c>
      <c r="P26" t="str">
        <v>Female</v>
      </c>
      <c r="Q26" t="str">
        <v>Kolkata</v>
      </c>
      <c r="R26" t="str">
        <v>West Bengal</v>
      </c>
      <c r="S26" t="str">
        <v>IT</v>
      </c>
      <c r="T26" t="str">
        <v>Software Engineer</v>
      </c>
      <c r="U26" t="str">
        <v>Bachelor's</v>
      </c>
      <c r="V26" t="str">
        <v>Divorced</v>
      </c>
      <c r="W26">
        <v>109203</v>
      </c>
      <c r="X26">
        <v>3</v>
      </c>
      <c r="Y26">
        <v>3</v>
      </c>
      <c r="Z26">
        <v>4</v>
      </c>
      <c r="AA26">
        <v>43595</v>
      </c>
      <c r="AB26">
        <v>3</v>
      </c>
      <c r="AC26">
        <v>4</v>
      </c>
      <c r="AD26" t="str">
        <v>No</v>
      </c>
      <c r="AE26" t="str">
        <v>No</v>
      </c>
      <c r="AF26">
        <v>0</v>
      </c>
      <c r="AG26">
        <v>3</v>
      </c>
    </row>
    <row r="27" spans="1:33" x14ac:dyDescent="0.3">
      <c r="A27">
        <v>57</v>
      </c>
      <c r="B27" t="s">
        <v>1521</v>
      </c>
      <c r="C27" t="s">
        <v>1523</v>
      </c>
      <c r="D27" t="s">
        <v>1531</v>
      </c>
      <c r="E27" t="s">
        <v>1541</v>
      </c>
      <c r="F27" t="s">
        <v>1553</v>
      </c>
      <c r="G27" t="s">
        <v>1556</v>
      </c>
      <c r="H27">
        <v>131450</v>
      </c>
      <c r="J27" t="str" cm="1">
        <f t="array" ref="J27">_xlfn.IFS(A27&lt;30,"Young",AND(A27&gt;=30,A27&lt;=40),"Mid",A27&gt;40,"Senior")</f>
        <v>Senior</v>
      </c>
      <c r="K27" t="str" cm="1">
        <f t="array" ref="K27">_xlfn.IFS(H27&lt;50000,"LOW",H27&gt;50000,"MID",H27&gt;100000,"High")</f>
        <v>MID</v>
      </c>
      <c r="M27">
        <v>10109</v>
      </c>
      <c r="N27" t="str">
        <v>EMP10109</v>
      </c>
      <c r="O27">
        <v>28</v>
      </c>
      <c r="P27" t="str">
        <v>Male</v>
      </c>
      <c r="Q27" t="str">
        <v>Delhi</v>
      </c>
      <c r="R27" t="str">
        <v>Delhi</v>
      </c>
      <c r="S27" t="str">
        <v>IT</v>
      </c>
      <c r="T27" t="str">
        <v>Data Analyst</v>
      </c>
      <c r="U27" t="str">
        <v>Bachelor's</v>
      </c>
      <c r="V27" t="str">
        <v>Divorced</v>
      </c>
      <c r="W27">
        <v>50344</v>
      </c>
      <c r="X27">
        <v>4</v>
      </c>
      <c r="Y27">
        <v>6</v>
      </c>
      <c r="Z27">
        <v>10</v>
      </c>
      <c r="AA27">
        <v>43686</v>
      </c>
      <c r="AB27">
        <v>4</v>
      </c>
      <c r="AC27">
        <v>5</v>
      </c>
      <c r="AD27" t="str">
        <v>No</v>
      </c>
      <c r="AE27" t="str">
        <v>No</v>
      </c>
      <c r="AF27">
        <v>0</v>
      </c>
      <c r="AG27">
        <v>1</v>
      </c>
    </row>
    <row r="28" spans="1:33" x14ac:dyDescent="0.3">
      <c r="A28">
        <v>53</v>
      </c>
      <c r="B28" t="s">
        <v>1521</v>
      </c>
      <c r="C28" t="s">
        <v>1522</v>
      </c>
      <c r="D28" t="s">
        <v>1530</v>
      </c>
      <c r="E28" t="s">
        <v>1547</v>
      </c>
      <c r="F28" t="s">
        <v>1550</v>
      </c>
      <c r="G28" t="s">
        <v>1554</v>
      </c>
      <c r="H28">
        <v>49480</v>
      </c>
      <c r="J28" t="str" cm="1">
        <f t="array" ref="J28">_xlfn.IFS(A28&lt;30,"Young",AND(A28&gt;=30,A28&lt;=40),"Mid",A28&gt;40,"Senior")</f>
        <v>Senior</v>
      </c>
      <c r="K28" t="str" cm="1">
        <f t="array" ref="K28">_xlfn.IFS(H28&lt;50000,"LOW",H28&gt;50000,"MID",H28&gt;100000,"High")</f>
        <v>LOW</v>
      </c>
      <c r="M28">
        <v>10135</v>
      </c>
      <c r="N28" t="str">
        <v>EMP10135</v>
      </c>
      <c r="O28">
        <v>25</v>
      </c>
      <c r="P28" t="str">
        <v>Male</v>
      </c>
      <c r="Q28" t="str">
        <v>Bengaluru</v>
      </c>
      <c r="R28" t="str">
        <v>Karnataka</v>
      </c>
      <c r="S28" t="str">
        <v>IT</v>
      </c>
      <c r="T28" t="str">
        <v>Software Engineer</v>
      </c>
      <c r="U28" t="str">
        <v>PhD</v>
      </c>
      <c r="V28" t="str">
        <v>Married</v>
      </c>
      <c r="W28">
        <v>26673</v>
      </c>
      <c r="X28">
        <v>0</v>
      </c>
      <c r="Y28">
        <v>6</v>
      </c>
      <c r="Z28">
        <v>7</v>
      </c>
      <c r="AA28">
        <v>42804</v>
      </c>
      <c r="AB28">
        <v>4</v>
      </c>
      <c r="AC28">
        <v>4</v>
      </c>
      <c r="AD28" t="str">
        <v>Yes</v>
      </c>
      <c r="AE28" t="str">
        <v>Yes</v>
      </c>
      <c r="AF28">
        <v>0</v>
      </c>
      <c r="AG28">
        <v>1</v>
      </c>
    </row>
    <row r="29" spans="1:33" x14ac:dyDescent="0.3">
      <c r="A29">
        <v>46</v>
      </c>
      <c r="B29" t="s">
        <v>1520</v>
      </c>
      <c r="C29" t="s">
        <v>1529</v>
      </c>
      <c r="D29" t="s">
        <v>1534</v>
      </c>
      <c r="E29" t="s">
        <v>1544</v>
      </c>
      <c r="F29" t="s">
        <v>1550</v>
      </c>
      <c r="G29" t="s">
        <v>1555</v>
      </c>
      <c r="H29">
        <v>63684</v>
      </c>
      <c r="J29" t="str" cm="1">
        <f t="array" ref="J29">_xlfn.IFS(A29&lt;30,"Young",AND(A29&gt;=30,A29&lt;=40),"Mid",A29&gt;40,"Senior")</f>
        <v>Senior</v>
      </c>
      <c r="K29" t="str" cm="1">
        <f t="array" ref="K29">_xlfn.IFS(H29&lt;50000,"LOW",H29&gt;50000,"MID",H29&gt;100000,"High")</f>
        <v>MID</v>
      </c>
      <c r="M29">
        <v>10156</v>
      </c>
      <c r="N29" t="str">
        <v>EMP10156</v>
      </c>
      <c r="O29">
        <v>43</v>
      </c>
      <c r="P29" t="str">
        <v>Male</v>
      </c>
      <c r="Q29" t="str">
        <v>Ahmedabad</v>
      </c>
      <c r="R29" t="str">
        <v>Gujarat</v>
      </c>
      <c r="S29" t="str">
        <v>IT</v>
      </c>
      <c r="T29" t="str">
        <v>Software Engineer</v>
      </c>
      <c r="U29" t="str">
        <v>PhD</v>
      </c>
      <c r="V29" t="str">
        <v>Divorced</v>
      </c>
      <c r="W29">
        <v>152037</v>
      </c>
      <c r="X29">
        <v>3</v>
      </c>
      <c r="Y29">
        <v>4</v>
      </c>
      <c r="Z29">
        <v>7</v>
      </c>
      <c r="AA29">
        <v>44054</v>
      </c>
      <c r="AB29">
        <v>4</v>
      </c>
      <c r="AC29">
        <v>4</v>
      </c>
      <c r="AD29" t="str">
        <v>No</v>
      </c>
      <c r="AE29" t="str">
        <v>No</v>
      </c>
      <c r="AF29">
        <v>3</v>
      </c>
      <c r="AG29">
        <v>2</v>
      </c>
    </row>
    <row r="30" spans="1:33" x14ac:dyDescent="0.3">
      <c r="A30">
        <v>41</v>
      </c>
      <c r="B30" t="s">
        <v>1521</v>
      </c>
      <c r="C30" t="s">
        <v>1529</v>
      </c>
      <c r="D30" t="s">
        <v>1532</v>
      </c>
      <c r="E30" t="s">
        <v>1548</v>
      </c>
      <c r="F30" t="s">
        <v>1553</v>
      </c>
      <c r="G30" t="s">
        <v>1556</v>
      </c>
      <c r="H30">
        <v>157324</v>
      </c>
      <c r="J30" t="str" cm="1">
        <f t="array" ref="J30">_xlfn.IFS(A30&lt;30,"Young",AND(A30&gt;=30,A30&lt;=40),"Mid",A30&gt;40,"Senior")</f>
        <v>Senior</v>
      </c>
      <c r="K30" t="str" cm="1">
        <f t="array" ref="K30">_xlfn.IFS(H30&lt;50000,"LOW",H30&gt;50000,"MID",H30&gt;100000,"High")</f>
        <v>MID</v>
      </c>
      <c r="M30">
        <v>10198</v>
      </c>
      <c r="N30" t="str">
        <v>EMP10198</v>
      </c>
      <c r="O30">
        <v>30</v>
      </c>
      <c r="P30" t="str">
        <v>Male</v>
      </c>
      <c r="Q30" t="str">
        <v>Bengaluru</v>
      </c>
      <c r="R30" t="str">
        <v>Karnataka</v>
      </c>
      <c r="S30" t="str">
        <v>IT</v>
      </c>
      <c r="T30" t="str">
        <v>Software Engineer</v>
      </c>
      <c r="U30" t="str">
        <v>High School</v>
      </c>
      <c r="V30" t="str">
        <v>Married</v>
      </c>
      <c r="W30">
        <v>47467</v>
      </c>
      <c r="X30">
        <v>4</v>
      </c>
      <c r="Y30">
        <v>10</v>
      </c>
      <c r="Z30">
        <v>12</v>
      </c>
      <c r="AA30">
        <v>45344</v>
      </c>
      <c r="AB30">
        <v>4</v>
      </c>
      <c r="AC30">
        <v>5</v>
      </c>
      <c r="AD30" t="str">
        <v>No</v>
      </c>
      <c r="AE30" t="str">
        <v>No</v>
      </c>
      <c r="AF30">
        <v>5</v>
      </c>
      <c r="AG30">
        <v>4</v>
      </c>
    </row>
    <row r="31" spans="1:33" x14ac:dyDescent="0.3">
      <c r="A31">
        <v>25</v>
      </c>
      <c r="B31" t="s">
        <v>1521</v>
      </c>
      <c r="C31" t="s">
        <v>1528</v>
      </c>
      <c r="D31" t="s">
        <v>1533</v>
      </c>
      <c r="E31" t="s">
        <v>1546</v>
      </c>
      <c r="F31" t="s">
        <v>1551</v>
      </c>
      <c r="G31" t="s">
        <v>1556</v>
      </c>
      <c r="H31">
        <v>86471</v>
      </c>
      <c r="J31" t="str" cm="1">
        <f t="array" ref="J31">_xlfn.IFS(A31&lt;30,"Young",AND(A31&gt;=30,A31&lt;=40),"Mid",A31&gt;40,"Senior")</f>
        <v>Young</v>
      </c>
      <c r="K31" t="str" cm="1">
        <f t="array" ref="K31">_xlfn.IFS(H31&lt;50000,"LOW",H31&gt;50000,"MID",H31&gt;100000,"High")</f>
        <v>MID</v>
      </c>
      <c r="M31">
        <v>10201</v>
      </c>
      <c r="N31" t="str">
        <v>EMP10201</v>
      </c>
      <c r="O31">
        <v>21</v>
      </c>
      <c r="P31" t="str">
        <v>Female</v>
      </c>
      <c r="Q31" t="str">
        <v>Pune</v>
      </c>
      <c r="R31" t="str">
        <v>Maharashtra</v>
      </c>
      <c r="S31" t="str">
        <v>IT</v>
      </c>
      <c r="T31" t="str">
        <v>Data Analyst</v>
      </c>
      <c r="U31" t="str">
        <v>High School</v>
      </c>
      <c r="V31" t="str">
        <v>Divorced</v>
      </c>
      <c r="W31">
        <v>54496</v>
      </c>
      <c r="X31">
        <v>0</v>
      </c>
      <c r="Y31">
        <v>3</v>
      </c>
      <c r="Z31">
        <v>3</v>
      </c>
      <c r="AA31">
        <v>42123</v>
      </c>
      <c r="AB31">
        <v>3</v>
      </c>
      <c r="AC31">
        <v>5</v>
      </c>
      <c r="AD31" t="str">
        <v>No</v>
      </c>
      <c r="AE31" t="str">
        <v>No</v>
      </c>
      <c r="AF31">
        <v>2</v>
      </c>
      <c r="AG31">
        <v>4</v>
      </c>
    </row>
    <row r="32" spans="1:33" x14ac:dyDescent="0.3">
      <c r="A32">
        <v>50</v>
      </c>
      <c r="B32" t="s">
        <v>1521</v>
      </c>
      <c r="C32" t="s">
        <v>1522</v>
      </c>
      <c r="D32" t="s">
        <v>1533</v>
      </c>
      <c r="E32" t="s">
        <v>1538</v>
      </c>
      <c r="F32" t="s">
        <v>1553</v>
      </c>
      <c r="G32" t="s">
        <v>1556</v>
      </c>
      <c r="H32">
        <v>41322</v>
      </c>
      <c r="J32" t="str" cm="1">
        <f t="array" ref="J32">_xlfn.IFS(A32&lt;30,"Young",AND(A32&gt;=30,A32&lt;=40),"Mid",A32&gt;40,"Senior")</f>
        <v>Senior</v>
      </c>
      <c r="K32" t="str" cm="1">
        <f t="array" ref="K32">_xlfn.IFS(H32&lt;50000,"LOW",H32&gt;50000,"MID",H32&gt;100000,"High")</f>
        <v>LOW</v>
      </c>
      <c r="M32">
        <v>10216</v>
      </c>
      <c r="N32" t="str">
        <v>EMP10216</v>
      </c>
      <c r="O32">
        <v>40</v>
      </c>
      <c r="P32" t="str">
        <v>Male</v>
      </c>
      <c r="Q32" t="str">
        <v>Chennai</v>
      </c>
      <c r="R32" t="str">
        <v>Tamil Nadu</v>
      </c>
      <c r="S32" t="str">
        <v>IT</v>
      </c>
      <c r="T32" t="str">
        <v>IT Support Specialist</v>
      </c>
      <c r="U32" t="str">
        <v>PhD</v>
      </c>
      <c r="V32" t="str">
        <v>Divorced</v>
      </c>
      <c r="W32">
        <v>42114</v>
      </c>
      <c r="X32">
        <v>1</v>
      </c>
      <c r="Y32">
        <v>1</v>
      </c>
      <c r="Z32">
        <v>5</v>
      </c>
      <c r="AA32">
        <v>43291</v>
      </c>
      <c r="AB32">
        <v>3</v>
      </c>
      <c r="AC32">
        <v>4</v>
      </c>
      <c r="AD32" t="str">
        <v>No</v>
      </c>
      <c r="AE32" t="str">
        <v>No</v>
      </c>
      <c r="AF32">
        <v>2</v>
      </c>
      <c r="AG32">
        <v>2</v>
      </c>
    </row>
    <row r="33" spans="1:33" x14ac:dyDescent="0.3">
      <c r="A33">
        <v>55</v>
      </c>
      <c r="B33" t="s">
        <v>1520</v>
      </c>
      <c r="C33" t="s">
        <v>1525</v>
      </c>
      <c r="D33" t="s">
        <v>1534</v>
      </c>
      <c r="E33" t="s">
        <v>1539</v>
      </c>
      <c r="F33" t="s">
        <v>1551</v>
      </c>
      <c r="G33" t="s">
        <v>1556</v>
      </c>
      <c r="H33">
        <v>152986</v>
      </c>
      <c r="J33" t="str" cm="1">
        <f t="array" ref="J33">_xlfn.IFS(A33&lt;30,"Young",AND(A33&gt;=30,A33&lt;=40),"Mid",A33&gt;40,"Senior")</f>
        <v>Senior</v>
      </c>
      <c r="K33" t="str" cm="1">
        <f t="array" ref="K33">_xlfn.IFS(H33&lt;50000,"LOW",H33&gt;50000,"MID",H33&gt;100000,"High")</f>
        <v>MID</v>
      </c>
      <c r="M33">
        <v>10231</v>
      </c>
      <c r="N33" t="str">
        <v>EMP10231</v>
      </c>
      <c r="O33">
        <v>41</v>
      </c>
      <c r="P33" t="str">
        <v>Female</v>
      </c>
      <c r="Q33" t="str">
        <v>Hyderabad</v>
      </c>
      <c r="R33" t="str">
        <v>Telangana</v>
      </c>
      <c r="S33" t="str">
        <v>IT</v>
      </c>
      <c r="T33" t="str">
        <v>IT Support Specialist</v>
      </c>
      <c r="U33" t="str">
        <v>PhD</v>
      </c>
      <c r="V33" t="str">
        <v>Single</v>
      </c>
      <c r="W33">
        <v>134750</v>
      </c>
      <c r="X33">
        <v>1</v>
      </c>
      <c r="Y33">
        <v>19</v>
      </c>
      <c r="Z33">
        <v>22</v>
      </c>
      <c r="AA33">
        <v>43150</v>
      </c>
      <c r="AB33">
        <v>4</v>
      </c>
      <c r="AC33">
        <v>5</v>
      </c>
      <c r="AD33" t="str">
        <v>No</v>
      </c>
      <c r="AE33" t="str">
        <v>No</v>
      </c>
      <c r="AF33">
        <v>5</v>
      </c>
      <c r="AG33">
        <v>3</v>
      </c>
    </row>
    <row r="34" spans="1:33" x14ac:dyDescent="0.3">
      <c r="A34">
        <v>48</v>
      </c>
      <c r="B34" t="s">
        <v>1520</v>
      </c>
      <c r="C34" t="s">
        <v>1523</v>
      </c>
      <c r="D34" t="s">
        <v>1530</v>
      </c>
      <c r="E34" t="s">
        <v>1543</v>
      </c>
      <c r="F34" t="s">
        <v>1552</v>
      </c>
      <c r="G34" t="s">
        <v>1556</v>
      </c>
      <c r="H34">
        <v>146031</v>
      </c>
      <c r="J34" t="str" cm="1">
        <f t="array" ref="J34">_xlfn.IFS(A34&lt;30,"Young",AND(A34&gt;=30,A34&lt;=40),"Mid",A34&gt;40,"Senior")</f>
        <v>Senior</v>
      </c>
      <c r="K34" t="str" cm="1">
        <f t="array" ref="K34">_xlfn.IFS(H34&lt;50000,"LOW",H34&gt;50000,"MID",H34&gt;100000,"High")</f>
        <v>MID</v>
      </c>
      <c r="M34">
        <v>10232</v>
      </c>
      <c r="N34" t="str">
        <v>EMP10232</v>
      </c>
      <c r="O34">
        <v>56</v>
      </c>
      <c r="P34" t="str">
        <v>Male</v>
      </c>
      <c r="Q34" t="str">
        <v>Delhi</v>
      </c>
      <c r="R34" t="str">
        <v>Delhi</v>
      </c>
      <c r="S34" t="str">
        <v>IT</v>
      </c>
      <c r="T34" t="str">
        <v>Data Analyst</v>
      </c>
      <c r="U34" t="str">
        <v>Master's</v>
      </c>
      <c r="V34" t="str">
        <v>Divorced</v>
      </c>
      <c r="W34">
        <v>77661</v>
      </c>
      <c r="X34">
        <v>0</v>
      </c>
      <c r="Y34">
        <v>6</v>
      </c>
      <c r="Z34">
        <v>10</v>
      </c>
      <c r="AA34">
        <v>43737</v>
      </c>
      <c r="AB34">
        <v>3</v>
      </c>
      <c r="AC34">
        <v>5</v>
      </c>
      <c r="AD34" t="str">
        <v>No</v>
      </c>
      <c r="AE34" t="str">
        <v>No</v>
      </c>
      <c r="AF34">
        <v>3</v>
      </c>
      <c r="AG34">
        <v>4</v>
      </c>
    </row>
    <row r="35" spans="1:33" x14ac:dyDescent="0.3">
      <c r="A35">
        <v>55</v>
      </c>
      <c r="B35" t="s">
        <v>1520</v>
      </c>
      <c r="C35" t="s">
        <v>1527</v>
      </c>
      <c r="D35" t="s">
        <v>1534</v>
      </c>
      <c r="E35" t="s">
        <v>1540</v>
      </c>
      <c r="F35" t="s">
        <v>1550</v>
      </c>
      <c r="G35" t="s">
        <v>1555</v>
      </c>
      <c r="H35">
        <v>116740</v>
      </c>
      <c r="J35" t="str" cm="1">
        <f t="array" ref="J35">_xlfn.IFS(A35&lt;30,"Young",AND(A35&gt;=30,A35&lt;=40),"Mid",A35&gt;40,"Senior")</f>
        <v>Senior</v>
      </c>
      <c r="K35" t="str" cm="1">
        <f t="array" ref="K35">_xlfn.IFS(H35&lt;50000,"LOW",H35&gt;50000,"MID",H35&gt;100000,"High")</f>
        <v>MID</v>
      </c>
      <c r="M35">
        <v>10237</v>
      </c>
      <c r="N35" t="str">
        <v>EMP10237</v>
      </c>
      <c r="O35">
        <v>40</v>
      </c>
      <c r="P35" t="str">
        <v>Female</v>
      </c>
      <c r="Q35" t="str">
        <v>Bengaluru</v>
      </c>
      <c r="R35" t="str">
        <v>Karnataka</v>
      </c>
      <c r="S35" t="str">
        <v>IT</v>
      </c>
      <c r="T35" t="str">
        <v>Software Engineer</v>
      </c>
      <c r="U35" t="str">
        <v>Bachelor's</v>
      </c>
      <c r="V35" t="str">
        <v>Divorced</v>
      </c>
      <c r="W35">
        <v>175123</v>
      </c>
      <c r="X35">
        <v>0</v>
      </c>
      <c r="Y35">
        <v>17</v>
      </c>
      <c r="Z35">
        <v>22</v>
      </c>
      <c r="AA35">
        <v>41506</v>
      </c>
      <c r="AB35">
        <v>2</v>
      </c>
      <c r="AC35">
        <v>4</v>
      </c>
      <c r="AD35" t="str">
        <v>No</v>
      </c>
      <c r="AE35" t="str">
        <v>No</v>
      </c>
      <c r="AF35">
        <v>4</v>
      </c>
      <c r="AG35">
        <v>4</v>
      </c>
    </row>
    <row r="36" spans="1:33" x14ac:dyDescent="0.3">
      <c r="A36">
        <v>50</v>
      </c>
      <c r="B36" t="s">
        <v>1521</v>
      </c>
      <c r="C36" t="s">
        <v>1522</v>
      </c>
      <c r="D36" t="s">
        <v>1532</v>
      </c>
      <c r="E36" t="s">
        <v>1549</v>
      </c>
      <c r="F36" t="s">
        <v>1552</v>
      </c>
      <c r="G36" t="s">
        <v>1555</v>
      </c>
      <c r="H36">
        <v>121703</v>
      </c>
      <c r="J36" t="str" cm="1">
        <f t="array" ref="J36">_xlfn.IFS(A36&lt;30,"Young",AND(A36&gt;=30,A36&lt;=40),"Mid",A36&gt;40,"Senior")</f>
        <v>Senior</v>
      </c>
      <c r="K36" t="str" cm="1">
        <f t="array" ref="K36">_xlfn.IFS(H36&lt;50000,"LOW",H36&gt;50000,"MID",H36&gt;100000,"High")</f>
        <v>MID</v>
      </c>
      <c r="M36">
        <v>10277</v>
      </c>
      <c r="N36" t="str">
        <v>EMP10277</v>
      </c>
      <c r="O36">
        <v>22</v>
      </c>
      <c r="P36" t="str">
        <v>Female</v>
      </c>
      <c r="Q36" t="str">
        <v>Kolkata</v>
      </c>
      <c r="R36" t="str">
        <v>West Bengal</v>
      </c>
      <c r="S36" t="str">
        <v>IT</v>
      </c>
      <c r="T36" t="str">
        <v>Software Engineer</v>
      </c>
      <c r="U36" t="str">
        <v>Master's</v>
      </c>
      <c r="V36" t="str">
        <v>Single</v>
      </c>
      <c r="W36">
        <v>162358</v>
      </c>
      <c r="X36">
        <v>1</v>
      </c>
      <c r="Y36">
        <v>0</v>
      </c>
      <c r="Z36">
        <v>1</v>
      </c>
      <c r="AA36">
        <v>43059</v>
      </c>
      <c r="AB36">
        <v>3</v>
      </c>
      <c r="AC36">
        <v>4</v>
      </c>
      <c r="AD36" t="str">
        <v>No</v>
      </c>
      <c r="AE36" t="str">
        <v>Yes</v>
      </c>
      <c r="AF36">
        <v>5</v>
      </c>
      <c r="AG36">
        <v>2</v>
      </c>
    </row>
    <row r="37" spans="1:33" x14ac:dyDescent="0.3">
      <c r="A37">
        <v>40</v>
      </c>
      <c r="B37" t="s">
        <v>1520</v>
      </c>
      <c r="C37" t="s">
        <v>1523</v>
      </c>
      <c r="D37" t="s">
        <v>1530</v>
      </c>
      <c r="E37" t="s">
        <v>1543</v>
      </c>
      <c r="F37" t="s">
        <v>1550</v>
      </c>
      <c r="G37" t="s">
        <v>1556</v>
      </c>
      <c r="H37">
        <v>173355</v>
      </c>
      <c r="J37" t="str" cm="1">
        <f t="array" ref="J37">_xlfn.IFS(A37&lt;30,"Young",AND(A37&gt;=30,A37&lt;=40),"Mid",A37&gt;40,"Senior")</f>
        <v>Mid</v>
      </c>
      <c r="K37" t="str" cm="1">
        <f t="array" ref="K37">_xlfn.IFS(H37&lt;50000,"LOW",H37&gt;50000,"MID",H37&gt;100000,"High")</f>
        <v>MID</v>
      </c>
      <c r="M37">
        <v>10292</v>
      </c>
      <c r="N37" t="str">
        <v>EMP10292</v>
      </c>
      <c r="O37">
        <v>25</v>
      </c>
      <c r="P37" t="str">
        <v>Male</v>
      </c>
      <c r="Q37" t="str">
        <v>Kolkata</v>
      </c>
      <c r="R37" t="str">
        <v>West Bengal</v>
      </c>
      <c r="S37" t="str">
        <v>IT</v>
      </c>
      <c r="T37" t="str">
        <v>IT Support Specialist</v>
      </c>
      <c r="U37" t="str">
        <v>Master's</v>
      </c>
      <c r="V37" t="str">
        <v>Divorced</v>
      </c>
      <c r="W37">
        <v>79719</v>
      </c>
      <c r="X37">
        <v>0</v>
      </c>
      <c r="Y37">
        <v>7</v>
      </c>
      <c r="Z37">
        <v>7</v>
      </c>
      <c r="AA37">
        <v>44743</v>
      </c>
      <c r="AB37">
        <v>3</v>
      </c>
      <c r="AC37">
        <v>5</v>
      </c>
      <c r="AD37" t="str">
        <v>No</v>
      </c>
      <c r="AE37" t="str">
        <v>Yes</v>
      </c>
      <c r="AF37">
        <v>0</v>
      </c>
      <c r="AG37">
        <v>1</v>
      </c>
    </row>
    <row r="38" spans="1:33" x14ac:dyDescent="0.3">
      <c r="A38">
        <v>32</v>
      </c>
      <c r="B38" t="s">
        <v>1521</v>
      </c>
      <c r="C38" t="s">
        <v>1524</v>
      </c>
      <c r="D38" t="s">
        <v>1531</v>
      </c>
      <c r="E38" t="s">
        <v>1536</v>
      </c>
      <c r="F38" t="s">
        <v>1552</v>
      </c>
      <c r="G38" t="s">
        <v>1554</v>
      </c>
      <c r="H38">
        <v>166078</v>
      </c>
      <c r="J38" t="str" cm="1">
        <f t="array" ref="J38">_xlfn.IFS(A38&lt;30,"Young",AND(A38&gt;=30,A38&lt;=40),"Mid",A38&gt;40,"Senior")</f>
        <v>Mid</v>
      </c>
      <c r="K38" t="str" cm="1">
        <f t="array" ref="K38">_xlfn.IFS(H38&lt;50000,"LOW",H38&gt;50000,"MID",H38&gt;100000,"High")</f>
        <v>MID</v>
      </c>
      <c r="M38">
        <v>10298</v>
      </c>
      <c r="N38" t="str">
        <v>EMP10298</v>
      </c>
      <c r="O38">
        <v>40</v>
      </c>
      <c r="P38" t="str">
        <v>Male</v>
      </c>
      <c r="Q38" t="str">
        <v>Kolkata</v>
      </c>
      <c r="R38" t="str">
        <v>West Bengal</v>
      </c>
      <c r="S38" t="str">
        <v>IT</v>
      </c>
      <c r="T38" t="str">
        <v>IT Support Specialist</v>
      </c>
      <c r="U38" t="str">
        <v>PhD</v>
      </c>
      <c r="V38" t="str">
        <v>Single</v>
      </c>
      <c r="W38">
        <v>176069</v>
      </c>
      <c r="X38">
        <v>1</v>
      </c>
      <c r="Y38">
        <v>12</v>
      </c>
      <c r="Z38">
        <v>13</v>
      </c>
      <c r="AA38">
        <v>41367</v>
      </c>
      <c r="AB38">
        <v>1</v>
      </c>
      <c r="AC38">
        <v>4</v>
      </c>
      <c r="AD38" t="str">
        <v>No</v>
      </c>
      <c r="AE38" t="str">
        <v>No</v>
      </c>
      <c r="AF38">
        <v>0</v>
      </c>
      <c r="AG38">
        <v>3</v>
      </c>
    </row>
    <row r="39" spans="1:33" x14ac:dyDescent="0.3">
      <c r="A39">
        <v>45</v>
      </c>
      <c r="B39" t="s">
        <v>1521</v>
      </c>
      <c r="C39" t="s">
        <v>1524</v>
      </c>
      <c r="D39" t="s">
        <v>1532</v>
      </c>
      <c r="E39" t="s">
        <v>1548</v>
      </c>
      <c r="F39" t="s">
        <v>1552</v>
      </c>
      <c r="G39" t="s">
        <v>1556</v>
      </c>
      <c r="H39">
        <v>32523</v>
      </c>
      <c r="J39" t="str" cm="1">
        <f t="array" ref="J39">_xlfn.IFS(A39&lt;30,"Young",AND(A39&gt;=30,A39&lt;=40),"Mid",A39&gt;40,"Senior")</f>
        <v>Senior</v>
      </c>
      <c r="K39" t="str" cm="1">
        <f t="array" ref="K39">_xlfn.IFS(H39&lt;50000,"LOW",H39&gt;50000,"MID",H39&gt;100000,"High")</f>
        <v>LOW</v>
      </c>
      <c r="M39">
        <v>10309</v>
      </c>
      <c r="N39" t="str">
        <v>EMP10309</v>
      </c>
      <c r="O39">
        <v>41</v>
      </c>
      <c r="P39" t="str">
        <v>Male</v>
      </c>
      <c r="Q39" t="str">
        <v>Mumbai</v>
      </c>
      <c r="R39" t="str">
        <v>Maharashtra</v>
      </c>
      <c r="S39" t="str">
        <v>IT</v>
      </c>
      <c r="T39" t="str">
        <v>Software Engineer</v>
      </c>
      <c r="U39" t="str">
        <v>Master's</v>
      </c>
      <c r="V39" t="str">
        <v>Married</v>
      </c>
      <c r="W39">
        <v>171103</v>
      </c>
      <c r="X39">
        <v>3</v>
      </c>
      <c r="Y39">
        <v>17</v>
      </c>
      <c r="Z39">
        <v>18</v>
      </c>
      <c r="AA39">
        <v>42417</v>
      </c>
      <c r="AB39">
        <v>3</v>
      </c>
      <c r="AC39">
        <v>4</v>
      </c>
      <c r="AD39" t="str">
        <v>No</v>
      </c>
      <c r="AE39" t="str">
        <v>No</v>
      </c>
      <c r="AF39">
        <v>5</v>
      </c>
      <c r="AG39">
        <v>3</v>
      </c>
    </row>
    <row r="40" spans="1:33" x14ac:dyDescent="0.3">
      <c r="A40">
        <v>47</v>
      </c>
      <c r="B40" t="s">
        <v>1521</v>
      </c>
      <c r="C40" t="s">
        <v>1522</v>
      </c>
      <c r="D40" t="s">
        <v>1530</v>
      </c>
      <c r="E40" t="s">
        <v>1535</v>
      </c>
      <c r="F40" t="s">
        <v>1550</v>
      </c>
      <c r="G40" t="s">
        <v>1556</v>
      </c>
      <c r="H40">
        <v>170536</v>
      </c>
      <c r="J40" t="str" cm="1">
        <f t="array" ref="J40">_xlfn.IFS(A40&lt;30,"Young",AND(A40&gt;=30,A40&lt;=40),"Mid",A40&gt;40,"Senior")</f>
        <v>Senior</v>
      </c>
      <c r="K40" t="str" cm="1">
        <f t="array" ref="K40">_xlfn.IFS(H40&lt;50000,"LOW",H40&gt;50000,"MID",H40&gt;100000,"High")</f>
        <v>MID</v>
      </c>
      <c r="M40">
        <v>10315</v>
      </c>
      <c r="N40" t="str">
        <v>EMP10315</v>
      </c>
      <c r="O40">
        <v>33</v>
      </c>
      <c r="P40" t="str">
        <v>Female</v>
      </c>
      <c r="Q40" t="str">
        <v>Pune</v>
      </c>
      <c r="R40" t="str">
        <v>Maharashtra</v>
      </c>
      <c r="S40" t="str">
        <v>IT</v>
      </c>
      <c r="T40" t="str">
        <v>IT Support Specialist</v>
      </c>
      <c r="U40" t="str">
        <v>PhD</v>
      </c>
      <c r="V40" t="str">
        <v>Divorced</v>
      </c>
      <c r="W40">
        <v>48640</v>
      </c>
      <c r="X40">
        <v>2</v>
      </c>
      <c r="Y40">
        <v>8</v>
      </c>
      <c r="Z40">
        <v>13</v>
      </c>
      <c r="AA40">
        <v>42252</v>
      </c>
      <c r="AB40">
        <v>1</v>
      </c>
      <c r="AC40">
        <v>5</v>
      </c>
      <c r="AD40" t="str">
        <v>No</v>
      </c>
      <c r="AE40" t="str">
        <v>No</v>
      </c>
      <c r="AF40">
        <v>5</v>
      </c>
      <c r="AG40">
        <v>4</v>
      </c>
    </row>
    <row r="41" spans="1:33" x14ac:dyDescent="0.3">
      <c r="A41">
        <v>54</v>
      </c>
      <c r="B41" t="s">
        <v>1521</v>
      </c>
      <c r="C41" t="s">
        <v>1524</v>
      </c>
      <c r="D41" t="s">
        <v>1534</v>
      </c>
      <c r="E41" t="s">
        <v>1539</v>
      </c>
      <c r="F41" t="s">
        <v>1552</v>
      </c>
      <c r="G41" t="s">
        <v>1554</v>
      </c>
      <c r="H41">
        <v>136543</v>
      </c>
      <c r="J41" t="str" cm="1">
        <f t="array" ref="J41">_xlfn.IFS(A41&lt;30,"Young",AND(A41&gt;=30,A41&lt;=40),"Mid",A41&gt;40,"Senior")</f>
        <v>Senior</v>
      </c>
      <c r="K41" t="str" cm="1">
        <f t="array" ref="K41">_xlfn.IFS(H41&lt;50000,"LOW",H41&gt;50000,"MID",H41&gt;100000,"High")</f>
        <v>MID</v>
      </c>
      <c r="M41">
        <v>10316</v>
      </c>
      <c r="N41" t="str">
        <v>EMP10316</v>
      </c>
      <c r="O41">
        <v>31</v>
      </c>
      <c r="P41" t="str">
        <v>Female</v>
      </c>
      <c r="Q41" t="str">
        <v>Delhi</v>
      </c>
      <c r="R41" t="str">
        <v>Delhi</v>
      </c>
      <c r="S41" t="str">
        <v>IT</v>
      </c>
      <c r="T41" t="str">
        <v>IT Support Specialist</v>
      </c>
      <c r="U41" t="str">
        <v>Bachelor's</v>
      </c>
      <c r="V41" t="str">
        <v>Single</v>
      </c>
      <c r="W41">
        <v>169269</v>
      </c>
      <c r="X41">
        <v>1</v>
      </c>
      <c r="Y41">
        <v>6</v>
      </c>
      <c r="Z41">
        <v>6</v>
      </c>
      <c r="AA41">
        <v>42308</v>
      </c>
      <c r="AB41">
        <v>1</v>
      </c>
      <c r="AC41">
        <v>4</v>
      </c>
      <c r="AD41" t="str">
        <v>No</v>
      </c>
      <c r="AE41" t="str">
        <v>No</v>
      </c>
      <c r="AF41">
        <v>2</v>
      </c>
      <c r="AG41">
        <v>3</v>
      </c>
    </row>
    <row r="42" spans="1:33" x14ac:dyDescent="0.3">
      <c r="A42">
        <v>51</v>
      </c>
      <c r="B42" t="s">
        <v>1521</v>
      </c>
      <c r="C42" t="s">
        <v>1524</v>
      </c>
      <c r="D42" t="s">
        <v>1531</v>
      </c>
      <c r="E42" t="s">
        <v>1542</v>
      </c>
      <c r="F42" t="s">
        <v>1551</v>
      </c>
      <c r="G42" t="s">
        <v>1556</v>
      </c>
      <c r="H42">
        <v>179556</v>
      </c>
      <c r="J42" t="str" cm="1">
        <f t="array" ref="J42">_xlfn.IFS(A42&lt;30,"Young",AND(A42&gt;=30,A42&lt;=40),"Mid",A42&gt;40,"Senior")</f>
        <v>Senior</v>
      </c>
      <c r="K42" t="str" cm="1">
        <f t="array" ref="K42">_xlfn.IFS(H42&lt;50000,"LOW",H42&gt;50000,"MID",H42&gt;100000,"High")</f>
        <v>MID</v>
      </c>
      <c r="M42">
        <v>10325</v>
      </c>
      <c r="N42" t="str">
        <v>EMP10325</v>
      </c>
      <c r="O42">
        <v>22</v>
      </c>
      <c r="P42" t="str">
        <v>Male</v>
      </c>
      <c r="Q42" t="str">
        <v>Mumbai</v>
      </c>
      <c r="R42" t="str">
        <v>Maharashtra</v>
      </c>
      <c r="S42" t="str">
        <v>IT</v>
      </c>
      <c r="T42" t="str">
        <v>IT Support Specialist</v>
      </c>
      <c r="U42" t="str">
        <v>Master's</v>
      </c>
      <c r="V42" t="str">
        <v>Married</v>
      </c>
      <c r="W42">
        <v>176361</v>
      </c>
      <c r="X42">
        <v>4</v>
      </c>
      <c r="Y42">
        <v>2</v>
      </c>
      <c r="Z42">
        <v>4</v>
      </c>
      <c r="AA42">
        <v>41451</v>
      </c>
      <c r="AB42">
        <v>2</v>
      </c>
      <c r="AC42">
        <v>5</v>
      </c>
      <c r="AD42" t="str">
        <v>No</v>
      </c>
      <c r="AE42" t="str">
        <v>No</v>
      </c>
      <c r="AF42">
        <v>4</v>
      </c>
      <c r="AG42">
        <v>4</v>
      </c>
    </row>
    <row r="43" spans="1:33" x14ac:dyDescent="0.3">
      <c r="A43">
        <v>24</v>
      </c>
      <c r="B43" t="s">
        <v>1521</v>
      </c>
      <c r="C43" t="s">
        <v>1529</v>
      </c>
      <c r="D43" t="s">
        <v>1533</v>
      </c>
      <c r="E43" t="s">
        <v>1545</v>
      </c>
      <c r="F43" t="s">
        <v>1553</v>
      </c>
      <c r="G43" t="s">
        <v>1556</v>
      </c>
      <c r="H43">
        <v>58103</v>
      </c>
      <c r="J43" t="str" cm="1">
        <f t="array" ref="J43">_xlfn.IFS(A43&lt;30,"Young",AND(A43&gt;=30,A43&lt;=40),"Mid",A43&gt;40,"Senior")</f>
        <v>Young</v>
      </c>
      <c r="K43" t="str" cm="1">
        <f t="array" ref="K43">_xlfn.IFS(H43&lt;50000,"LOW",H43&gt;50000,"MID",H43&gt;100000,"High")</f>
        <v>MID</v>
      </c>
      <c r="M43">
        <v>10330</v>
      </c>
      <c r="N43" t="str">
        <v>EMP10330</v>
      </c>
      <c r="O43">
        <v>53</v>
      </c>
      <c r="P43" t="str">
        <v>Male</v>
      </c>
      <c r="Q43" t="str">
        <v>Hyderabad</v>
      </c>
      <c r="R43" t="str">
        <v>Telangana</v>
      </c>
      <c r="S43" t="str">
        <v>IT</v>
      </c>
      <c r="T43" t="str">
        <v>IT Support Specialist</v>
      </c>
      <c r="U43" t="str">
        <v>Bachelor's</v>
      </c>
      <c r="V43" t="str">
        <v>Single</v>
      </c>
      <c r="W43">
        <v>79153</v>
      </c>
      <c r="X43">
        <v>0</v>
      </c>
      <c r="Y43">
        <v>17</v>
      </c>
      <c r="Z43">
        <v>22</v>
      </c>
      <c r="AA43">
        <v>45409</v>
      </c>
      <c r="AB43">
        <v>3</v>
      </c>
      <c r="AC43">
        <v>5</v>
      </c>
      <c r="AD43" t="str">
        <v>No</v>
      </c>
      <c r="AE43" t="str">
        <v>No</v>
      </c>
      <c r="AF43">
        <v>2</v>
      </c>
      <c r="AG43">
        <v>4</v>
      </c>
    </row>
    <row r="44" spans="1:33" x14ac:dyDescent="0.3">
      <c r="A44">
        <v>46</v>
      </c>
      <c r="B44" t="s">
        <v>1521</v>
      </c>
      <c r="C44" t="s">
        <v>1524</v>
      </c>
      <c r="D44" t="s">
        <v>1530</v>
      </c>
      <c r="E44" t="s">
        <v>1535</v>
      </c>
      <c r="F44" t="s">
        <v>1550</v>
      </c>
      <c r="G44" t="s">
        <v>1554</v>
      </c>
      <c r="H44">
        <v>44420</v>
      </c>
      <c r="J44" t="str" cm="1">
        <f t="array" ref="J44">_xlfn.IFS(A44&lt;30,"Young",AND(A44&gt;=30,A44&lt;=40),"Mid",A44&gt;40,"Senior")</f>
        <v>Senior</v>
      </c>
      <c r="K44" t="str" cm="1">
        <f t="array" ref="K44">_xlfn.IFS(H44&lt;50000,"LOW",H44&gt;50000,"MID",H44&gt;100000,"High")</f>
        <v>LOW</v>
      </c>
      <c r="M44">
        <v>10336</v>
      </c>
      <c r="N44" t="str">
        <v>EMP10336</v>
      </c>
      <c r="O44">
        <v>41</v>
      </c>
      <c r="P44" t="str">
        <v>Female</v>
      </c>
      <c r="Q44" t="str">
        <v>Mumbai</v>
      </c>
      <c r="R44" t="str">
        <v>Maharashtra</v>
      </c>
      <c r="S44" t="str">
        <v>IT</v>
      </c>
      <c r="T44" t="str">
        <v>Data Analyst</v>
      </c>
      <c r="U44" t="str">
        <v>Bachelor's</v>
      </c>
      <c r="V44" t="str">
        <v>Divorced</v>
      </c>
      <c r="W44">
        <v>41117</v>
      </c>
      <c r="X44">
        <v>1</v>
      </c>
      <c r="Y44">
        <v>2</v>
      </c>
      <c r="Z44">
        <v>5</v>
      </c>
      <c r="AA44">
        <v>42047</v>
      </c>
      <c r="AB44">
        <v>4</v>
      </c>
      <c r="AC44">
        <v>5</v>
      </c>
      <c r="AD44" t="str">
        <v>No</v>
      </c>
      <c r="AE44" t="str">
        <v>No</v>
      </c>
      <c r="AF44">
        <v>2</v>
      </c>
      <c r="AG44">
        <v>4</v>
      </c>
    </row>
    <row r="45" spans="1:33" x14ac:dyDescent="0.3">
      <c r="A45">
        <v>49</v>
      </c>
      <c r="B45" t="s">
        <v>1521</v>
      </c>
      <c r="C45" t="s">
        <v>1526</v>
      </c>
      <c r="D45" t="s">
        <v>1532</v>
      </c>
      <c r="E45" t="s">
        <v>1537</v>
      </c>
      <c r="F45" t="s">
        <v>1551</v>
      </c>
      <c r="G45" t="s">
        <v>1555</v>
      </c>
      <c r="H45">
        <v>102949</v>
      </c>
      <c r="J45" t="str" cm="1">
        <f t="array" ref="J45">_xlfn.IFS(A45&lt;30,"Young",AND(A45&gt;=30,A45&lt;=40),"Mid",A45&gt;40,"Senior")</f>
        <v>Senior</v>
      </c>
      <c r="K45" t="str" cm="1">
        <f t="array" ref="K45">_xlfn.IFS(H45&lt;50000,"LOW",H45&gt;50000,"MID",H45&gt;100000,"High")</f>
        <v>MID</v>
      </c>
      <c r="M45">
        <v>10337</v>
      </c>
      <c r="N45" t="str">
        <v>EMP10337</v>
      </c>
      <c r="O45">
        <v>49</v>
      </c>
      <c r="P45" t="str">
        <v>Male</v>
      </c>
      <c r="Q45" t="str">
        <v>Hyderabad</v>
      </c>
      <c r="R45" t="str">
        <v>Telangana</v>
      </c>
      <c r="S45" t="str">
        <v>IT</v>
      </c>
      <c r="T45" t="str">
        <v>IT Support Specialist</v>
      </c>
      <c r="U45" t="str">
        <v>PhD</v>
      </c>
      <c r="V45" t="str">
        <v>Divorced</v>
      </c>
      <c r="W45">
        <v>78912</v>
      </c>
      <c r="X45">
        <v>2</v>
      </c>
      <c r="Y45">
        <v>21</v>
      </c>
      <c r="Z45">
        <v>26</v>
      </c>
      <c r="AA45">
        <v>43364</v>
      </c>
      <c r="AB45">
        <v>1</v>
      </c>
      <c r="AC45">
        <v>5</v>
      </c>
      <c r="AD45" t="str">
        <v>No</v>
      </c>
      <c r="AE45" t="str">
        <v>No</v>
      </c>
      <c r="AF45">
        <v>0</v>
      </c>
      <c r="AG45">
        <v>4</v>
      </c>
    </row>
    <row r="46" spans="1:33" x14ac:dyDescent="0.3">
      <c r="A46">
        <v>25</v>
      </c>
      <c r="B46" t="s">
        <v>1520</v>
      </c>
      <c r="C46" t="s">
        <v>1524</v>
      </c>
      <c r="D46" t="s">
        <v>1531</v>
      </c>
      <c r="E46" t="s">
        <v>1541</v>
      </c>
      <c r="F46" t="s">
        <v>1553</v>
      </c>
      <c r="G46" t="s">
        <v>1554</v>
      </c>
      <c r="H46">
        <v>25701</v>
      </c>
      <c r="J46" t="str" cm="1">
        <f t="array" ref="J46">_xlfn.IFS(A46&lt;30,"Young",AND(A46&gt;=30,A46&lt;=40),"Mid",A46&gt;40,"Senior")</f>
        <v>Young</v>
      </c>
      <c r="K46" t="str" cm="1">
        <f t="array" ref="K46">_xlfn.IFS(H46&lt;50000,"LOW",H46&gt;50000,"MID",H46&gt;100000,"High")</f>
        <v>LOW</v>
      </c>
      <c r="M46">
        <v>10343</v>
      </c>
      <c r="N46" t="str">
        <v>EMP10343</v>
      </c>
      <c r="O46">
        <v>51</v>
      </c>
      <c r="P46" t="str">
        <v>Female</v>
      </c>
      <c r="Q46" t="str">
        <v>Hyderabad</v>
      </c>
      <c r="R46" t="str">
        <v>Telangana</v>
      </c>
      <c r="S46" t="str">
        <v>IT</v>
      </c>
      <c r="T46" t="str">
        <v>Software Engineer</v>
      </c>
      <c r="U46" t="str">
        <v>Master's</v>
      </c>
      <c r="V46" t="str">
        <v>Single</v>
      </c>
      <c r="W46">
        <v>159391</v>
      </c>
      <c r="X46">
        <v>0</v>
      </c>
      <c r="Y46">
        <v>15</v>
      </c>
      <c r="Z46">
        <v>20</v>
      </c>
      <c r="AA46">
        <v>44357</v>
      </c>
      <c r="AB46">
        <v>3</v>
      </c>
      <c r="AC46">
        <v>5</v>
      </c>
      <c r="AD46" t="str">
        <v>No</v>
      </c>
      <c r="AE46" t="str">
        <v>No</v>
      </c>
      <c r="AF46">
        <v>2</v>
      </c>
      <c r="AG46">
        <v>1</v>
      </c>
    </row>
    <row r="47" spans="1:33" x14ac:dyDescent="0.3">
      <c r="A47">
        <v>55</v>
      </c>
      <c r="B47" t="s">
        <v>1520</v>
      </c>
      <c r="C47" t="s">
        <v>1524</v>
      </c>
      <c r="D47" t="s">
        <v>1534</v>
      </c>
      <c r="E47" t="s">
        <v>1540</v>
      </c>
      <c r="F47" t="s">
        <v>1553</v>
      </c>
      <c r="G47" t="s">
        <v>1554</v>
      </c>
      <c r="H47">
        <v>64056</v>
      </c>
      <c r="J47" t="str" cm="1">
        <f t="array" ref="J47">_xlfn.IFS(A47&lt;30,"Young",AND(A47&gt;=30,A47&lt;=40),"Mid",A47&gt;40,"Senior")</f>
        <v>Senior</v>
      </c>
      <c r="K47" t="str" cm="1">
        <f t="array" ref="K47">_xlfn.IFS(H47&lt;50000,"LOW",H47&gt;50000,"MID",H47&gt;100000,"High")</f>
        <v>MID</v>
      </c>
      <c r="M47">
        <v>10353</v>
      </c>
      <c r="N47" t="str">
        <v>EMP10353</v>
      </c>
      <c r="O47">
        <v>37</v>
      </c>
      <c r="P47" t="str">
        <v>Female</v>
      </c>
      <c r="Q47" t="str">
        <v>Hyderabad</v>
      </c>
      <c r="R47" t="str">
        <v>Telangana</v>
      </c>
      <c r="S47" t="str">
        <v>IT</v>
      </c>
      <c r="T47" t="str">
        <v>IT Support Specialist</v>
      </c>
      <c r="U47" t="str">
        <v>Bachelor's</v>
      </c>
      <c r="V47" t="str">
        <v>Divorced</v>
      </c>
      <c r="W47">
        <v>29919</v>
      </c>
      <c r="X47">
        <v>2</v>
      </c>
      <c r="Y47">
        <v>15</v>
      </c>
      <c r="Z47">
        <v>17</v>
      </c>
      <c r="AA47">
        <v>40916</v>
      </c>
      <c r="AB47">
        <v>4</v>
      </c>
      <c r="AC47">
        <v>5</v>
      </c>
      <c r="AD47" t="str">
        <v>No</v>
      </c>
      <c r="AE47" t="str">
        <v>No</v>
      </c>
      <c r="AF47">
        <v>0</v>
      </c>
      <c r="AG47">
        <v>4</v>
      </c>
    </row>
    <row r="48" spans="1:33" x14ac:dyDescent="0.3">
      <c r="A48">
        <v>23</v>
      </c>
      <c r="B48" t="s">
        <v>1521</v>
      </c>
      <c r="C48" t="s">
        <v>1522</v>
      </c>
      <c r="D48" t="s">
        <v>1534</v>
      </c>
      <c r="E48" t="s">
        <v>1540</v>
      </c>
      <c r="F48" t="s">
        <v>1552</v>
      </c>
      <c r="G48" t="s">
        <v>1555</v>
      </c>
      <c r="H48">
        <v>109494</v>
      </c>
      <c r="J48" t="str" cm="1">
        <f t="array" ref="J48">_xlfn.IFS(A48&lt;30,"Young",AND(A48&gt;=30,A48&lt;=40),"Mid",A48&gt;40,"Senior")</f>
        <v>Young</v>
      </c>
      <c r="K48" t="str" cm="1">
        <f t="array" ref="K48">_xlfn.IFS(H48&lt;50000,"LOW",H48&gt;50000,"MID",H48&gt;100000,"High")</f>
        <v>MID</v>
      </c>
      <c r="M48">
        <v>10362</v>
      </c>
      <c r="N48" t="str">
        <v>EMP10362</v>
      </c>
      <c r="O48">
        <v>52</v>
      </c>
      <c r="P48" t="str">
        <v>Male</v>
      </c>
      <c r="Q48" t="str">
        <v>Pune</v>
      </c>
      <c r="R48" t="str">
        <v>Maharashtra</v>
      </c>
      <c r="S48" t="str">
        <v>IT</v>
      </c>
      <c r="T48" t="str">
        <v>Software Engineer</v>
      </c>
      <c r="U48" t="str">
        <v>Master's</v>
      </c>
      <c r="V48" t="str">
        <v>Divorced</v>
      </c>
      <c r="W48">
        <v>103957</v>
      </c>
      <c r="X48">
        <v>4</v>
      </c>
      <c r="Y48">
        <v>11</v>
      </c>
      <c r="Z48">
        <v>17</v>
      </c>
      <c r="AA48">
        <v>40946</v>
      </c>
      <c r="AB48">
        <v>2</v>
      </c>
      <c r="AC48">
        <v>4</v>
      </c>
      <c r="AD48" t="str">
        <v>No</v>
      </c>
      <c r="AE48" t="str">
        <v>No</v>
      </c>
      <c r="AF48">
        <v>6</v>
      </c>
      <c r="AG48">
        <v>2</v>
      </c>
    </row>
    <row r="49" spans="1:33" x14ac:dyDescent="0.3">
      <c r="A49">
        <v>58</v>
      </c>
      <c r="B49" t="s">
        <v>1521</v>
      </c>
      <c r="C49" t="s">
        <v>1526</v>
      </c>
      <c r="D49" t="s">
        <v>1533</v>
      </c>
      <c r="E49" t="s">
        <v>1545</v>
      </c>
      <c r="F49" t="s">
        <v>1551</v>
      </c>
      <c r="G49" t="s">
        <v>1556</v>
      </c>
      <c r="H49">
        <v>153902</v>
      </c>
      <c r="J49" t="str" cm="1">
        <f t="array" ref="J49">_xlfn.IFS(A49&lt;30,"Young",AND(A49&gt;=30,A49&lt;=40),"Mid",A49&gt;40,"Senior")</f>
        <v>Senior</v>
      </c>
      <c r="K49" t="str" cm="1">
        <f t="array" ref="K49">_xlfn.IFS(H49&lt;50000,"LOW",H49&gt;50000,"MID",H49&gt;100000,"High")</f>
        <v>MID</v>
      </c>
      <c r="M49">
        <v>10403</v>
      </c>
      <c r="N49" t="str">
        <v>EMP10403</v>
      </c>
      <c r="O49">
        <v>25</v>
      </c>
      <c r="P49" t="str">
        <v>Female</v>
      </c>
      <c r="Q49" t="str">
        <v>Kolkata</v>
      </c>
      <c r="R49" t="str">
        <v>West Bengal</v>
      </c>
      <c r="S49" t="str">
        <v>IT</v>
      </c>
      <c r="T49" t="str">
        <v>Software Engineer</v>
      </c>
      <c r="U49" t="str">
        <v>PhD</v>
      </c>
      <c r="V49" t="str">
        <v>Married</v>
      </c>
      <c r="W49">
        <v>55007</v>
      </c>
      <c r="X49">
        <v>0</v>
      </c>
      <c r="Y49">
        <v>5</v>
      </c>
      <c r="Z49">
        <v>7</v>
      </c>
      <c r="AA49">
        <v>41070</v>
      </c>
      <c r="AB49">
        <v>4</v>
      </c>
      <c r="AC49">
        <v>5</v>
      </c>
      <c r="AD49" t="str">
        <v>No</v>
      </c>
      <c r="AE49" t="str">
        <v>Yes</v>
      </c>
      <c r="AF49">
        <v>0</v>
      </c>
      <c r="AG49">
        <v>3</v>
      </c>
    </row>
    <row r="50" spans="1:33" x14ac:dyDescent="0.3">
      <c r="A50">
        <v>50</v>
      </c>
      <c r="B50" t="s">
        <v>1520</v>
      </c>
      <c r="C50" t="s">
        <v>1522</v>
      </c>
      <c r="D50" t="s">
        <v>1532</v>
      </c>
      <c r="E50" t="s">
        <v>1549</v>
      </c>
      <c r="F50" t="s">
        <v>1553</v>
      </c>
      <c r="G50" t="s">
        <v>1556</v>
      </c>
      <c r="H50">
        <v>107448</v>
      </c>
      <c r="J50" t="str" cm="1">
        <f t="array" ref="J50">_xlfn.IFS(A50&lt;30,"Young",AND(A50&gt;=30,A50&lt;=40),"Mid",A50&gt;40,"Senior")</f>
        <v>Senior</v>
      </c>
      <c r="K50" t="str" cm="1">
        <f t="array" ref="K50">_xlfn.IFS(H50&lt;50000,"LOW",H50&gt;50000,"MID",H50&gt;100000,"High")</f>
        <v>MID</v>
      </c>
      <c r="M50">
        <v>10433</v>
      </c>
      <c r="N50" t="str">
        <v>EMP10433</v>
      </c>
      <c r="O50">
        <v>28</v>
      </c>
      <c r="P50" t="str">
        <v>Female</v>
      </c>
      <c r="Q50" t="str">
        <v>Hyderabad</v>
      </c>
      <c r="R50" t="str">
        <v>Telangana</v>
      </c>
      <c r="S50" t="str">
        <v>IT</v>
      </c>
      <c r="T50" t="str">
        <v>Software Engineer</v>
      </c>
      <c r="U50" t="str">
        <v>Master's</v>
      </c>
      <c r="V50" t="str">
        <v>Divorced</v>
      </c>
      <c r="W50">
        <v>72068</v>
      </c>
      <c r="X50">
        <v>3</v>
      </c>
      <c r="Y50">
        <v>2</v>
      </c>
      <c r="Z50">
        <v>8</v>
      </c>
      <c r="AA50">
        <v>41279</v>
      </c>
      <c r="AB50">
        <v>4</v>
      </c>
      <c r="AC50">
        <v>5</v>
      </c>
      <c r="AD50" t="str">
        <v>Yes</v>
      </c>
      <c r="AE50" t="str">
        <v>No</v>
      </c>
      <c r="AF50">
        <v>6</v>
      </c>
      <c r="AG50">
        <v>3</v>
      </c>
    </row>
    <row r="51" spans="1:33" x14ac:dyDescent="0.3">
      <c r="A51">
        <v>34</v>
      </c>
      <c r="B51" t="s">
        <v>1521</v>
      </c>
      <c r="C51" t="s">
        <v>1522</v>
      </c>
      <c r="D51" t="s">
        <v>1534</v>
      </c>
      <c r="E51" t="s">
        <v>1540</v>
      </c>
      <c r="F51" t="s">
        <v>1551</v>
      </c>
      <c r="G51" t="s">
        <v>1555</v>
      </c>
      <c r="H51">
        <v>168974</v>
      </c>
      <c r="J51" t="str" cm="1">
        <f t="array" ref="J51">_xlfn.IFS(A51&lt;30,"Young",AND(A51&gt;=30,A51&lt;=40),"Mid",A51&gt;40,"Senior")</f>
        <v>Mid</v>
      </c>
      <c r="K51" t="str" cm="1">
        <f t="array" ref="K51">_xlfn.IFS(H51&lt;50000,"LOW",H51&gt;50000,"MID",H51&gt;100000,"High")</f>
        <v>MID</v>
      </c>
      <c r="M51">
        <v>10455</v>
      </c>
      <c r="N51" t="str">
        <v>EMP10455</v>
      </c>
      <c r="O51">
        <v>25</v>
      </c>
      <c r="P51" t="str">
        <v>Male</v>
      </c>
      <c r="Q51" t="str">
        <v>Ahmedabad</v>
      </c>
      <c r="R51" t="str">
        <v>Gujarat</v>
      </c>
      <c r="S51" t="str">
        <v>IT</v>
      </c>
      <c r="T51" t="str">
        <v>Data Analyst</v>
      </c>
      <c r="U51" t="str">
        <v>Bachelor's</v>
      </c>
      <c r="V51" t="str">
        <v>Single</v>
      </c>
      <c r="W51">
        <v>134464</v>
      </c>
      <c r="X51">
        <v>4</v>
      </c>
      <c r="Y51">
        <v>7</v>
      </c>
      <c r="Z51">
        <v>7</v>
      </c>
      <c r="AA51">
        <v>44614</v>
      </c>
      <c r="AB51">
        <v>4</v>
      </c>
      <c r="AC51">
        <v>4</v>
      </c>
      <c r="AD51" t="str">
        <v>No</v>
      </c>
      <c r="AE51" t="str">
        <v>No</v>
      </c>
      <c r="AF51">
        <v>5</v>
      </c>
      <c r="AG51">
        <v>4</v>
      </c>
    </row>
    <row r="52" spans="1:33" x14ac:dyDescent="0.3">
      <c r="A52">
        <v>28</v>
      </c>
      <c r="B52" t="s">
        <v>1521</v>
      </c>
      <c r="C52" t="s">
        <v>1524</v>
      </c>
      <c r="D52" t="s">
        <v>1530</v>
      </c>
      <c r="E52" t="s">
        <v>1535</v>
      </c>
      <c r="F52" t="s">
        <v>1553</v>
      </c>
      <c r="G52" t="s">
        <v>1556</v>
      </c>
      <c r="H52">
        <v>55793</v>
      </c>
      <c r="J52" t="str" cm="1">
        <f t="array" ref="J52">_xlfn.IFS(A52&lt;30,"Young",AND(A52&gt;=30,A52&lt;=40),"Mid",A52&gt;40,"Senior")</f>
        <v>Young</v>
      </c>
      <c r="K52" t="str" cm="1">
        <f t="array" ref="K52">_xlfn.IFS(H52&lt;50000,"LOW",H52&gt;50000,"MID",H52&gt;100000,"High")</f>
        <v>MID</v>
      </c>
      <c r="M52">
        <v>10475</v>
      </c>
      <c r="N52" t="str">
        <v>EMP10475</v>
      </c>
      <c r="O52">
        <v>53</v>
      </c>
      <c r="P52" t="str">
        <v>Female</v>
      </c>
      <c r="Q52" t="str">
        <v>Mumbai</v>
      </c>
      <c r="R52" t="str">
        <v>Maharashtra</v>
      </c>
      <c r="S52" t="str">
        <v>IT</v>
      </c>
      <c r="T52" t="str">
        <v>Software Engineer</v>
      </c>
      <c r="U52" t="str">
        <v>High School</v>
      </c>
      <c r="V52" t="str">
        <v>Single</v>
      </c>
      <c r="W52">
        <v>118163</v>
      </c>
      <c r="X52">
        <v>2</v>
      </c>
      <c r="Y52">
        <v>13</v>
      </c>
      <c r="Z52">
        <v>20</v>
      </c>
      <c r="AA52">
        <v>44551</v>
      </c>
      <c r="AB52">
        <v>4</v>
      </c>
      <c r="AC52">
        <v>5</v>
      </c>
      <c r="AD52" t="str">
        <v>Yes</v>
      </c>
      <c r="AE52" t="str">
        <v>Yes</v>
      </c>
      <c r="AF52">
        <v>5</v>
      </c>
      <c r="AG52">
        <v>3</v>
      </c>
    </row>
    <row r="53" spans="1:33" x14ac:dyDescent="0.3">
      <c r="A53">
        <v>53</v>
      </c>
      <c r="B53" t="s">
        <v>1520</v>
      </c>
      <c r="C53" t="s">
        <v>1522</v>
      </c>
      <c r="D53" t="s">
        <v>1534</v>
      </c>
      <c r="E53" t="s">
        <v>1540</v>
      </c>
      <c r="F53" t="s">
        <v>1552</v>
      </c>
      <c r="G53" t="s">
        <v>1555</v>
      </c>
      <c r="H53">
        <v>43300</v>
      </c>
      <c r="J53" t="str" cm="1">
        <f t="array" ref="J53">_xlfn.IFS(A53&lt;30,"Young",AND(A53&gt;=30,A53&lt;=40),"Mid",A53&gt;40,"Senior")</f>
        <v>Senior</v>
      </c>
      <c r="K53" t="str" cm="1">
        <f t="array" ref="K53">_xlfn.IFS(H53&lt;50000,"LOW",H53&gt;50000,"MID",H53&gt;100000,"High")</f>
        <v>LOW</v>
      </c>
      <c r="M53">
        <v>10493</v>
      </c>
      <c r="N53" t="str">
        <v>EMP10493</v>
      </c>
      <c r="O53">
        <v>51</v>
      </c>
      <c r="P53" t="str">
        <v>Male</v>
      </c>
      <c r="Q53" t="str">
        <v>Ahmedabad</v>
      </c>
      <c r="R53" t="str">
        <v>Gujarat</v>
      </c>
      <c r="S53" t="str">
        <v>IT</v>
      </c>
      <c r="T53" t="str">
        <v>Data Analyst</v>
      </c>
      <c r="U53" t="str">
        <v>Bachelor's</v>
      </c>
      <c r="V53" t="str">
        <v>Divorced</v>
      </c>
      <c r="W53">
        <v>126972</v>
      </c>
      <c r="X53">
        <v>4</v>
      </c>
      <c r="Y53">
        <v>6</v>
      </c>
      <c r="Z53">
        <v>8</v>
      </c>
      <c r="AA53">
        <v>42593</v>
      </c>
      <c r="AB53">
        <v>3</v>
      </c>
      <c r="AC53">
        <v>5</v>
      </c>
      <c r="AD53" t="str">
        <v>No</v>
      </c>
      <c r="AE53" t="str">
        <v>No</v>
      </c>
      <c r="AF53">
        <v>1</v>
      </c>
      <c r="AG53">
        <v>4</v>
      </c>
    </row>
    <row r="54" spans="1:33" x14ac:dyDescent="0.3">
      <c r="A54">
        <v>56</v>
      </c>
      <c r="B54" t="s">
        <v>1521</v>
      </c>
      <c r="C54" t="s">
        <v>1525</v>
      </c>
      <c r="D54" t="s">
        <v>1533</v>
      </c>
      <c r="E54" t="s">
        <v>1546</v>
      </c>
      <c r="F54" t="s">
        <v>1550</v>
      </c>
      <c r="G54" t="s">
        <v>1556</v>
      </c>
      <c r="H54">
        <v>144365</v>
      </c>
      <c r="J54" t="str" cm="1">
        <f t="array" ref="J54">_xlfn.IFS(A54&lt;30,"Young",AND(A54&gt;=30,A54&lt;=40),"Mid",A54&gt;40,"Senior")</f>
        <v>Senior</v>
      </c>
      <c r="K54" t="str" cm="1">
        <f t="array" ref="K54">_xlfn.IFS(H54&lt;50000,"LOW",H54&gt;50000,"MID",H54&gt;100000,"High")</f>
        <v>MID</v>
      </c>
      <c r="M54">
        <v>10502</v>
      </c>
      <c r="N54" t="str">
        <v>EMP10502</v>
      </c>
      <c r="O54">
        <v>55</v>
      </c>
      <c r="P54" t="str">
        <v>Female</v>
      </c>
      <c r="Q54" t="str">
        <v>Mumbai</v>
      </c>
      <c r="R54" t="str">
        <v>Maharashtra</v>
      </c>
      <c r="S54" t="str">
        <v>IT</v>
      </c>
      <c r="T54" t="str">
        <v>Software Engineer</v>
      </c>
      <c r="U54" t="str">
        <v>PhD</v>
      </c>
      <c r="V54" t="str">
        <v>Divorced</v>
      </c>
      <c r="W54">
        <v>137166</v>
      </c>
      <c r="X54">
        <v>2</v>
      </c>
      <c r="Y54">
        <v>3</v>
      </c>
      <c r="Z54">
        <v>6</v>
      </c>
      <c r="AA54">
        <v>42660</v>
      </c>
      <c r="AB54">
        <v>1</v>
      </c>
      <c r="AC54">
        <v>4</v>
      </c>
      <c r="AD54" t="str">
        <v>Yes</v>
      </c>
      <c r="AE54" t="str">
        <v>No</v>
      </c>
      <c r="AF54">
        <v>1</v>
      </c>
      <c r="AG54">
        <v>4</v>
      </c>
    </row>
    <row r="55" spans="1:33" x14ac:dyDescent="0.3">
      <c r="A55">
        <v>29</v>
      </c>
      <c r="B55" t="s">
        <v>1521</v>
      </c>
      <c r="C55" t="s">
        <v>1528</v>
      </c>
      <c r="D55" t="s">
        <v>1534</v>
      </c>
      <c r="E55" t="s">
        <v>1540</v>
      </c>
      <c r="F55" t="s">
        <v>1553</v>
      </c>
      <c r="G55" t="s">
        <v>1555</v>
      </c>
      <c r="H55">
        <v>51309</v>
      </c>
      <c r="J55" t="str" cm="1">
        <f t="array" ref="J55">_xlfn.IFS(A55&lt;30,"Young",AND(A55&gt;=30,A55&lt;=40),"Mid",A55&gt;40,"Senior")</f>
        <v>Young</v>
      </c>
      <c r="K55" t="str" cm="1">
        <f t="array" ref="K55">_xlfn.IFS(H55&lt;50000,"LOW",H55&gt;50000,"MID",H55&gt;100000,"High")</f>
        <v>MID</v>
      </c>
      <c r="M55">
        <v>10536</v>
      </c>
      <c r="N55" t="str">
        <v>EMP10536</v>
      </c>
      <c r="O55">
        <v>53</v>
      </c>
      <c r="P55" t="str">
        <v>Male</v>
      </c>
      <c r="Q55" t="str">
        <v>Bengaluru</v>
      </c>
      <c r="R55" t="str">
        <v>Karnataka</v>
      </c>
      <c r="S55" t="str">
        <v>IT</v>
      </c>
      <c r="T55" t="str">
        <v>IT Support Specialist</v>
      </c>
      <c r="U55" t="str">
        <v>Bachelor's</v>
      </c>
      <c r="V55" t="str">
        <v>Divorced</v>
      </c>
      <c r="W55">
        <v>50954</v>
      </c>
      <c r="X55">
        <v>4</v>
      </c>
      <c r="Y55">
        <v>21</v>
      </c>
      <c r="Z55">
        <v>21</v>
      </c>
      <c r="AA55">
        <v>42851</v>
      </c>
      <c r="AB55">
        <v>2</v>
      </c>
      <c r="AC55">
        <v>5</v>
      </c>
      <c r="AD55" t="str">
        <v>Yes</v>
      </c>
      <c r="AE55" t="str">
        <v>Yes</v>
      </c>
      <c r="AF55">
        <v>2</v>
      </c>
      <c r="AG55">
        <v>3</v>
      </c>
    </row>
    <row r="56" spans="1:33" x14ac:dyDescent="0.3">
      <c r="A56">
        <v>46</v>
      </c>
      <c r="B56" t="s">
        <v>1520</v>
      </c>
      <c r="C56" t="s">
        <v>1529</v>
      </c>
      <c r="D56" t="s">
        <v>1533</v>
      </c>
      <c r="E56" t="s">
        <v>1538</v>
      </c>
      <c r="F56" t="s">
        <v>1550</v>
      </c>
      <c r="G56" t="s">
        <v>1555</v>
      </c>
      <c r="H56">
        <v>111131</v>
      </c>
      <c r="J56" t="str" cm="1">
        <f t="array" ref="J56">_xlfn.IFS(A56&lt;30,"Young",AND(A56&gt;=30,A56&lt;=40),"Mid",A56&gt;40,"Senior")</f>
        <v>Senior</v>
      </c>
      <c r="K56" t="str" cm="1">
        <f t="array" ref="K56">_xlfn.IFS(H56&lt;50000,"LOW",H56&gt;50000,"MID",H56&gt;100000,"High")</f>
        <v>MID</v>
      </c>
      <c r="M56">
        <v>10539</v>
      </c>
      <c r="N56" t="str">
        <v>EMP10539</v>
      </c>
      <c r="O56">
        <v>25</v>
      </c>
      <c r="P56" t="str">
        <v>Female</v>
      </c>
      <c r="Q56" t="str">
        <v>Hyderabad</v>
      </c>
      <c r="R56" t="str">
        <v>Telangana</v>
      </c>
      <c r="S56" t="str">
        <v>IT</v>
      </c>
      <c r="T56" t="str">
        <v>Data Analyst</v>
      </c>
      <c r="U56" t="str">
        <v>High School</v>
      </c>
      <c r="V56" t="str">
        <v>Single</v>
      </c>
      <c r="W56">
        <v>48324</v>
      </c>
      <c r="X56">
        <v>3</v>
      </c>
      <c r="Y56">
        <v>5</v>
      </c>
      <c r="Z56">
        <v>7</v>
      </c>
      <c r="AA56">
        <v>43147</v>
      </c>
      <c r="AB56">
        <v>2</v>
      </c>
      <c r="AC56">
        <v>4</v>
      </c>
      <c r="AD56" t="str">
        <v>Yes</v>
      </c>
      <c r="AE56" t="str">
        <v>No</v>
      </c>
      <c r="AF56">
        <v>0</v>
      </c>
      <c r="AG56">
        <v>1</v>
      </c>
    </row>
    <row r="57" spans="1:33" x14ac:dyDescent="0.3">
      <c r="A57">
        <v>27</v>
      </c>
      <c r="B57" t="s">
        <v>1521</v>
      </c>
      <c r="C57" t="s">
        <v>1523</v>
      </c>
      <c r="D57" t="s">
        <v>1534</v>
      </c>
      <c r="E57" t="s">
        <v>1540</v>
      </c>
      <c r="F57" t="s">
        <v>1552</v>
      </c>
      <c r="G57" t="s">
        <v>1556</v>
      </c>
      <c r="H57">
        <v>68611</v>
      </c>
      <c r="J57" t="str" cm="1">
        <f t="array" ref="J57">_xlfn.IFS(A57&lt;30,"Young",AND(A57&gt;=30,A57&lt;=40),"Mid",A57&gt;40,"Senior")</f>
        <v>Young</v>
      </c>
      <c r="K57" t="str" cm="1">
        <f t="array" ref="K57">_xlfn.IFS(H57&lt;50000,"LOW",H57&gt;50000,"MID",H57&gt;100000,"High")</f>
        <v>MID</v>
      </c>
      <c r="M57">
        <v>10564</v>
      </c>
      <c r="N57" t="str">
        <v>EMP10564</v>
      </c>
      <c r="O57">
        <v>25</v>
      </c>
      <c r="P57" t="str">
        <v>Male</v>
      </c>
      <c r="Q57" t="str">
        <v>Pune</v>
      </c>
      <c r="R57" t="str">
        <v>Maharashtra</v>
      </c>
      <c r="S57" t="str">
        <v>IT</v>
      </c>
      <c r="T57" t="str">
        <v>Software Engineer</v>
      </c>
      <c r="U57" t="str">
        <v>Bachelor's</v>
      </c>
      <c r="V57" t="str">
        <v>Divorced</v>
      </c>
      <c r="W57">
        <v>43887</v>
      </c>
      <c r="X57">
        <v>0</v>
      </c>
      <c r="Y57">
        <v>6</v>
      </c>
      <c r="Z57">
        <v>7</v>
      </c>
      <c r="AA57">
        <v>44636</v>
      </c>
      <c r="AB57">
        <v>1</v>
      </c>
      <c r="AC57">
        <v>4</v>
      </c>
      <c r="AD57" t="str">
        <v>No</v>
      </c>
      <c r="AE57" t="str">
        <v>No</v>
      </c>
      <c r="AF57">
        <v>3</v>
      </c>
      <c r="AG57">
        <v>1</v>
      </c>
    </row>
    <row r="58" spans="1:33" x14ac:dyDescent="0.3">
      <c r="A58">
        <v>26</v>
      </c>
      <c r="B58" t="s">
        <v>1521</v>
      </c>
      <c r="C58" t="s">
        <v>1524</v>
      </c>
      <c r="D58" t="s">
        <v>1531</v>
      </c>
      <c r="E58" t="s">
        <v>1542</v>
      </c>
      <c r="F58" t="s">
        <v>1550</v>
      </c>
      <c r="G58" t="s">
        <v>1556</v>
      </c>
      <c r="H58">
        <v>88132</v>
      </c>
      <c r="J58" t="str" cm="1">
        <f t="array" ref="J58">_xlfn.IFS(A58&lt;30,"Young",AND(A58&gt;=30,A58&lt;=40),"Mid",A58&gt;40,"Senior")</f>
        <v>Young</v>
      </c>
      <c r="K58" t="str" cm="1">
        <f t="array" ref="K58">_xlfn.IFS(H58&lt;50000,"LOW",H58&gt;50000,"MID",H58&gt;100000,"High")</f>
        <v>MID</v>
      </c>
      <c r="M58">
        <v>10664</v>
      </c>
      <c r="N58" t="str">
        <v>EMP10664</v>
      </c>
      <c r="O58">
        <v>51</v>
      </c>
      <c r="P58" t="str">
        <v>Male</v>
      </c>
      <c r="Q58" t="str">
        <v>Delhi</v>
      </c>
      <c r="R58" t="str">
        <v>Delhi</v>
      </c>
      <c r="S58" t="str">
        <v>IT</v>
      </c>
      <c r="T58" t="str">
        <v>IT Support Specialist</v>
      </c>
      <c r="U58" t="str">
        <v>PhD</v>
      </c>
      <c r="V58" t="str">
        <v>Married</v>
      </c>
      <c r="W58">
        <v>58134</v>
      </c>
      <c r="X58">
        <v>2</v>
      </c>
      <c r="Y58">
        <v>1</v>
      </c>
      <c r="Z58">
        <v>7</v>
      </c>
      <c r="AA58">
        <v>41105</v>
      </c>
      <c r="AB58">
        <v>2</v>
      </c>
      <c r="AC58">
        <v>4</v>
      </c>
      <c r="AD58" t="str">
        <v>No</v>
      </c>
      <c r="AE58" t="str">
        <v>No</v>
      </c>
      <c r="AF58">
        <v>5</v>
      </c>
      <c r="AG58">
        <v>2</v>
      </c>
    </row>
    <row r="59" spans="1:33" x14ac:dyDescent="0.3">
      <c r="A59">
        <v>48</v>
      </c>
      <c r="B59" t="s">
        <v>1521</v>
      </c>
      <c r="C59" t="s">
        <v>1525</v>
      </c>
      <c r="D59" t="s">
        <v>1532</v>
      </c>
      <c r="E59" t="s">
        <v>1537</v>
      </c>
      <c r="F59" t="s">
        <v>1552</v>
      </c>
      <c r="G59" t="s">
        <v>1555</v>
      </c>
      <c r="H59">
        <v>144756</v>
      </c>
      <c r="J59" t="str" cm="1">
        <f t="array" ref="J59">_xlfn.IFS(A59&lt;30,"Young",AND(A59&gt;=30,A59&lt;=40),"Mid",A59&gt;40,"Senior")</f>
        <v>Senior</v>
      </c>
      <c r="K59" t="str" cm="1">
        <f t="array" ref="K59">_xlfn.IFS(H59&lt;50000,"LOW",H59&gt;50000,"MID",H59&gt;100000,"High")</f>
        <v>MID</v>
      </c>
      <c r="M59">
        <v>10695</v>
      </c>
      <c r="N59" t="str">
        <v>EMP10695</v>
      </c>
      <c r="O59">
        <v>21</v>
      </c>
      <c r="P59" t="str">
        <v>Female</v>
      </c>
      <c r="Q59" t="str">
        <v>Hyderabad</v>
      </c>
      <c r="R59" t="str">
        <v>Telangana</v>
      </c>
      <c r="S59" t="str">
        <v>IT</v>
      </c>
      <c r="T59" t="str">
        <v>Software Engineer</v>
      </c>
      <c r="U59" t="str">
        <v>High School</v>
      </c>
      <c r="V59" t="str">
        <v>Divorced</v>
      </c>
      <c r="W59">
        <v>111101</v>
      </c>
      <c r="X59">
        <v>2</v>
      </c>
      <c r="Y59">
        <v>0</v>
      </c>
      <c r="Z59">
        <v>3</v>
      </c>
      <c r="AA59">
        <v>42987</v>
      </c>
      <c r="AB59">
        <v>4</v>
      </c>
      <c r="AC59">
        <v>4</v>
      </c>
      <c r="AD59" t="str">
        <v>No</v>
      </c>
      <c r="AE59" t="str">
        <v>Yes</v>
      </c>
      <c r="AF59">
        <v>0</v>
      </c>
      <c r="AG59">
        <v>3</v>
      </c>
    </row>
    <row r="60" spans="1:33" x14ac:dyDescent="0.3">
      <c r="A60">
        <v>57</v>
      </c>
      <c r="B60" t="s">
        <v>1520</v>
      </c>
      <c r="C60" t="s">
        <v>1524</v>
      </c>
      <c r="D60" t="s">
        <v>1533</v>
      </c>
      <c r="E60" t="s">
        <v>1545</v>
      </c>
      <c r="F60" t="s">
        <v>1551</v>
      </c>
      <c r="G60" t="s">
        <v>1555</v>
      </c>
      <c r="H60">
        <v>155214</v>
      </c>
      <c r="J60" t="str" cm="1">
        <f t="array" ref="J60">_xlfn.IFS(A60&lt;30,"Young",AND(A60&gt;=30,A60&lt;=40),"Mid",A60&gt;40,"Senior")</f>
        <v>Senior</v>
      </c>
      <c r="K60" t="str" cm="1">
        <f t="array" ref="K60">_xlfn.IFS(H60&lt;50000,"LOW",H60&gt;50000,"MID",H60&gt;100000,"High")</f>
        <v>MID</v>
      </c>
      <c r="M60">
        <v>10698</v>
      </c>
      <c r="N60" t="str">
        <v>EMP10698</v>
      </c>
      <c r="O60">
        <v>46</v>
      </c>
      <c r="P60" t="str">
        <v>Female</v>
      </c>
      <c r="Q60" t="str">
        <v>Delhi</v>
      </c>
      <c r="R60" t="str">
        <v>Delhi</v>
      </c>
      <c r="S60" t="str">
        <v>IT</v>
      </c>
      <c r="T60" t="str">
        <v>Software Engineer</v>
      </c>
      <c r="U60" t="str">
        <v>PhD</v>
      </c>
      <c r="V60" t="str">
        <v>Single</v>
      </c>
      <c r="W60">
        <v>41117</v>
      </c>
      <c r="X60">
        <v>2</v>
      </c>
      <c r="Y60">
        <v>2</v>
      </c>
      <c r="Z60">
        <v>5</v>
      </c>
      <c r="AA60">
        <v>45017</v>
      </c>
      <c r="AB60">
        <v>2</v>
      </c>
      <c r="AC60">
        <v>5</v>
      </c>
      <c r="AD60" t="str">
        <v>Yes</v>
      </c>
      <c r="AE60" t="str">
        <v>Yes</v>
      </c>
      <c r="AF60">
        <v>3</v>
      </c>
      <c r="AG60">
        <v>2</v>
      </c>
    </row>
    <row r="61" spans="1:33" x14ac:dyDescent="0.3">
      <c r="A61">
        <v>44</v>
      </c>
      <c r="B61" t="s">
        <v>1520</v>
      </c>
      <c r="C61" t="s">
        <v>1523</v>
      </c>
      <c r="D61" t="s">
        <v>1530</v>
      </c>
      <c r="E61" t="s">
        <v>1543</v>
      </c>
      <c r="F61" t="s">
        <v>1552</v>
      </c>
      <c r="G61" t="s">
        <v>1554</v>
      </c>
      <c r="H61">
        <v>48627</v>
      </c>
      <c r="J61" t="str" cm="1">
        <f t="array" ref="J61">_xlfn.IFS(A61&lt;30,"Young",AND(A61&gt;=30,A61&lt;=40),"Mid",A61&gt;40,"Senior")</f>
        <v>Senior</v>
      </c>
      <c r="K61" t="str" cm="1">
        <f t="array" ref="K61">_xlfn.IFS(H61&lt;50000,"LOW",H61&gt;50000,"MID",H61&gt;100000,"High")</f>
        <v>LOW</v>
      </c>
      <c r="M61">
        <v>10704</v>
      </c>
      <c r="N61" t="str">
        <v>EMP10704</v>
      </c>
      <c r="O61">
        <v>41</v>
      </c>
      <c r="P61" t="str">
        <v>Male</v>
      </c>
      <c r="Q61" t="str">
        <v>Pune</v>
      </c>
      <c r="R61" t="str">
        <v>Maharashtra</v>
      </c>
      <c r="S61" t="str">
        <v>IT</v>
      </c>
      <c r="T61" t="str">
        <v>Software Engineer</v>
      </c>
      <c r="U61" t="str">
        <v>Bachelor's</v>
      </c>
      <c r="V61" t="str">
        <v>Married</v>
      </c>
      <c r="W61">
        <v>119079</v>
      </c>
      <c r="X61">
        <v>2</v>
      </c>
      <c r="Y61">
        <v>0</v>
      </c>
      <c r="Z61">
        <v>2</v>
      </c>
      <c r="AA61">
        <v>44361</v>
      </c>
      <c r="AB61">
        <v>2</v>
      </c>
      <c r="AC61">
        <v>4</v>
      </c>
      <c r="AD61" t="str">
        <v>No</v>
      </c>
      <c r="AE61" t="str">
        <v>No</v>
      </c>
      <c r="AF61">
        <v>4</v>
      </c>
      <c r="AG61">
        <v>2</v>
      </c>
    </row>
    <row r="62" spans="1:33" x14ac:dyDescent="0.3">
      <c r="A62">
        <v>25</v>
      </c>
      <c r="B62" t="s">
        <v>1520</v>
      </c>
      <c r="C62" t="s">
        <v>1524</v>
      </c>
      <c r="D62" t="s">
        <v>1530</v>
      </c>
      <c r="E62" t="s">
        <v>1547</v>
      </c>
      <c r="F62" t="s">
        <v>1550</v>
      </c>
      <c r="G62" t="s">
        <v>1556</v>
      </c>
      <c r="H62">
        <v>84143</v>
      </c>
      <c r="J62" t="str" cm="1">
        <f t="array" ref="J62">_xlfn.IFS(A62&lt;30,"Young",AND(A62&gt;=30,A62&lt;=40),"Mid",A62&gt;40,"Senior")</f>
        <v>Young</v>
      </c>
      <c r="K62" t="str" cm="1">
        <f t="array" ref="K62">_xlfn.IFS(H62&lt;50000,"LOW",H62&gt;50000,"MID",H62&gt;100000,"High")</f>
        <v>MID</v>
      </c>
      <c r="M62">
        <v>10716</v>
      </c>
      <c r="N62" t="str">
        <v>EMP10716</v>
      </c>
      <c r="O62">
        <v>46</v>
      </c>
      <c r="P62" t="str">
        <v>Male</v>
      </c>
      <c r="Q62" t="str">
        <v>Ahmedabad</v>
      </c>
      <c r="R62" t="str">
        <v>Gujarat</v>
      </c>
      <c r="S62" t="str">
        <v>IT</v>
      </c>
      <c r="T62" t="str">
        <v>IT Support Specialist</v>
      </c>
      <c r="U62" t="str">
        <v>PhD</v>
      </c>
      <c r="V62" t="str">
        <v>Married</v>
      </c>
      <c r="W62">
        <v>70936</v>
      </c>
      <c r="X62">
        <v>2</v>
      </c>
      <c r="Y62">
        <v>2</v>
      </c>
      <c r="Z62">
        <v>10</v>
      </c>
      <c r="AA62">
        <v>41683</v>
      </c>
      <c r="AB62">
        <v>4</v>
      </c>
      <c r="AC62">
        <v>5</v>
      </c>
      <c r="AD62" t="str">
        <v>Yes</v>
      </c>
      <c r="AE62" t="str">
        <v>Yes</v>
      </c>
      <c r="AF62">
        <v>1</v>
      </c>
      <c r="AG62">
        <v>4</v>
      </c>
    </row>
    <row r="63" spans="1:33" x14ac:dyDescent="0.3">
      <c r="A63">
        <v>35</v>
      </c>
      <c r="B63" t="s">
        <v>1521</v>
      </c>
      <c r="C63" t="s">
        <v>1529</v>
      </c>
      <c r="D63" t="s">
        <v>1530</v>
      </c>
      <c r="E63" t="s">
        <v>1543</v>
      </c>
      <c r="F63" t="s">
        <v>1552</v>
      </c>
      <c r="G63" t="s">
        <v>1555</v>
      </c>
      <c r="H63">
        <v>31560</v>
      </c>
      <c r="J63" t="str" cm="1">
        <f t="array" ref="J63">_xlfn.IFS(A63&lt;30,"Young",AND(A63&gt;=30,A63&lt;=40),"Mid",A63&gt;40,"Senior")</f>
        <v>Mid</v>
      </c>
      <c r="K63" t="str" cm="1">
        <f t="array" ref="K63">_xlfn.IFS(H63&lt;50000,"LOW",H63&gt;50000,"MID",H63&gt;100000,"High")</f>
        <v>LOW</v>
      </c>
      <c r="M63">
        <v>10721</v>
      </c>
      <c r="N63" t="str">
        <v>EMP10721</v>
      </c>
      <c r="O63">
        <v>42</v>
      </c>
      <c r="P63" t="str">
        <v>Female</v>
      </c>
      <c r="Q63" t="str">
        <v>Bengaluru</v>
      </c>
      <c r="R63" t="str">
        <v>Karnataka</v>
      </c>
      <c r="S63" t="str">
        <v>IT</v>
      </c>
      <c r="T63" t="str">
        <v>Software Engineer</v>
      </c>
      <c r="U63" t="str">
        <v>Bachelor's</v>
      </c>
      <c r="V63" t="str">
        <v>Divorced</v>
      </c>
      <c r="W63">
        <v>108792</v>
      </c>
      <c r="X63">
        <v>3</v>
      </c>
      <c r="Y63">
        <v>11</v>
      </c>
      <c r="Z63">
        <v>18</v>
      </c>
      <c r="AA63">
        <v>42152</v>
      </c>
      <c r="AB63">
        <v>3</v>
      </c>
      <c r="AC63">
        <v>4</v>
      </c>
      <c r="AD63" t="str">
        <v>No</v>
      </c>
      <c r="AE63" t="str">
        <v>No</v>
      </c>
      <c r="AF63">
        <v>0</v>
      </c>
      <c r="AG63">
        <v>1</v>
      </c>
    </row>
    <row r="64" spans="1:33" x14ac:dyDescent="0.3">
      <c r="A64">
        <v>28</v>
      </c>
      <c r="B64" t="s">
        <v>1520</v>
      </c>
      <c r="C64" t="s">
        <v>1525</v>
      </c>
      <c r="D64" t="s">
        <v>1533</v>
      </c>
      <c r="E64" t="s">
        <v>1546</v>
      </c>
      <c r="F64" t="s">
        <v>1551</v>
      </c>
      <c r="G64" t="s">
        <v>1556</v>
      </c>
      <c r="H64">
        <v>86551</v>
      </c>
      <c r="J64" t="str" cm="1">
        <f t="array" ref="J64">_xlfn.IFS(A64&lt;30,"Young",AND(A64&gt;=30,A64&lt;=40),"Mid",A64&gt;40,"Senior")</f>
        <v>Young</v>
      </c>
      <c r="K64" t="str" cm="1">
        <f t="array" ref="K64">_xlfn.IFS(H64&lt;50000,"LOW",H64&gt;50000,"MID",H64&gt;100000,"High")</f>
        <v>MID</v>
      </c>
      <c r="M64">
        <v>10737</v>
      </c>
      <c r="N64" t="str">
        <v>EMP10737</v>
      </c>
      <c r="O64">
        <v>56</v>
      </c>
      <c r="P64" t="str">
        <v>Female</v>
      </c>
      <c r="Q64" t="str">
        <v>Hyderabad</v>
      </c>
      <c r="R64" t="str">
        <v>Telangana</v>
      </c>
      <c r="S64" t="str">
        <v>IT</v>
      </c>
      <c r="T64" t="str">
        <v>Data Analyst</v>
      </c>
      <c r="U64" t="str">
        <v>High School</v>
      </c>
      <c r="V64" t="str">
        <v>Single</v>
      </c>
      <c r="W64">
        <v>48949</v>
      </c>
      <c r="X64">
        <v>1</v>
      </c>
      <c r="Y64">
        <v>23</v>
      </c>
      <c r="Z64">
        <v>26</v>
      </c>
      <c r="AA64">
        <v>41430</v>
      </c>
      <c r="AB64">
        <v>2</v>
      </c>
      <c r="AC64">
        <v>5</v>
      </c>
      <c r="AD64" t="str">
        <v>No</v>
      </c>
      <c r="AE64" t="str">
        <v>No</v>
      </c>
      <c r="AF64">
        <v>6</v>
      </c>
      <c r="AG64">
        <v>4</v>
      </c>
    </row>
    <row r="65" spans="1:33" x14ac:dyDescent="0.3">
      <c r="A65">
        <v>44</v>
      </c>
      <c r="B65" t="s">
        <v>1520</v>
      </c>
      <c r="C65" t="s">
        <v>1523</v>
      </c>
      <c r="D65" t="s">
        <v>1530</v>
      </c>
      <c r="E65" t="s">
        <v>1543</v>
      </c>
      <c r="F65" t="s">
        <v>1550</v>
      </c>
      <c r="G65" t="s">
        <v>1556</v>
      </c>
      <c r="H65">
        <v>141230</v>
      </c>
      <c r="J65" t="str" cm="1">
        <f t="array" ref="J65">_xlfn.IFS(A65&lt;30,"Young",AND(A65&gt;=30,A65&lt;=40),"Mid",A65&gt;40,"Senior")</f>
        <v>Senior</v>
      </c>
      <c r="K65" t="str" cm="1">
        <f t="array" ref="K65">_xlfn.IFS(H65&lt;50000,"LOW",H65&gt;50000,"MID",H65&gt;100000,"High")</f>
        <v>MID</v>
      </c>
      <c r="M65">
        <v>10739</v>
      </c>
      <c r="N65" t="str">
        <v>EMP10739</v>
      </c>
      <c r="O65">
        <v>58</v>
      </c>
      <c r="P65" t="str">
        <v>Female</v>
      </c>
      <c r="Q65" t="str">
        <v>Ahmedabad</v>
      </c>
      <c r="R65" t="str">
        <v>Gujarat</v>
      </c>
      <c r="S65" t="str">
        <v>IT</v>
      </c>
      <c r="T65" t="str">
        <v>Software Engineer</v>
      </c>
      <c r="U65" t="str">
        <v>High School</v>
      </c>
      <c r="V65" t="str">
        <v>Married</v>
      </c>
      <c r="W65">
        <v>54235</v>
      </c>
      <c r="X65">
        <v>3</v>
      </c>
      <c r="Y65">
        <v>23</v>
      </c>
      <c r="Z65">
        <v>30</v>
      </c>
      <c r="AA65">
        <v>42504</v>
      </c>
      <c r="AB65">
        <v>3</v>
      </c>
      <c r="AC65">
        <v>4</v>
      </c>
      <c r="AD65" t="str">
        <v>No</v>
      </c>
      <c r="AE65" t="str">
        <v>No</v>
      </c>
      <c r="AF65">
        <v>5</v>
      </c>
      <c r="AG65">
        <v>2</v>
      </c>
    </row>
    <row r="66" spans="1:33" x14ac:dyDescent="0.3">
      <c r="A66">
        <v>34</v>
      </c>
      <c r="B66" t="s">
        <v>1520</v>
      </c>
      <c r="C66" t="s">
        <v>1527</v>
      </c>
      <c r="D66" t="s">
        <v>1530</v>
      </c>
      <c r="E66" t="s">
        <v>1543</v>
      </c>
      <c r="F66" t="s">
        <v>1551</v>
      </c>
      <c r="G66" t="s">
        <v>1554</v>
      </c>
      <c r="H66">
        <v>38258</v>
      </c>
      <c r="J66" t="str" cm="1">
        <f t="array" ref="J66">_xlfn.IFS(A66&lt;30,"Young",AND(A66&gt;=30,A66&lt;=40),"Mid",A66&gt;40,"Senior")</f>
        <v>Mid</v>
      </c>
      <c r="K66" t="str" cm="1">
        <f t="array" ref="K66">_xlfn.IFS(H66&lt;50000,"LOW",H66&gt;50000,"MID",H66&gt;100000,"High")</f>
        <v>LOW</v>
      </c>
      <c r="M66">
        <v>10743</v>
      </c>
      <c r="N66" t="str">
        <v>EMP10743</v>
      </c>
      <c r="O66">
        <v>38</v>
      </c>
      <c r="P66" t="str">
        <v>Male</v>
      </c>
      <c r="Q66" t="str">
        <v>Chennai</v>
      </c>
      <c r="R66" t="str">
        <v>Tamil Nadu</v>
      </c>
      <c r="S66" t="str">
        <v>IT</v>
      </c>
      <c r="T66" t="str">
        <v>Data Analyst</v>
      </c>
      <c r="U66" t="str">
        <v>Master's</v>
      </c>
      <c r="V66" t="str">
        <v>Married</v>
      </c>
      <c r="W66">
        <v>93905</v>
      </c>
      <c r="X66">
        <v>2</v>
      </c>
      <c r="Y66">
        <v>15</v>
      </c>
      <c r="Z66">
        <v>19</v>
      </c>
      <c r="AA66">
        <v>43946</v>
      </c>
      <c r="AB66">
        <v>4</v>
      </c>
      <c r="AC66">
        <v>5</v>
      </c>
      <c r="AD66" t="str">
        <v>Yes</v>
      </c>
      <c r="AE66" t="str">
        <v>No</v>
      </c>
      <c r="AF66">
        <v>3</v>
      </c>
      <c r="AG66">
        <v>4</v>
      </c>
    </row>
    <row r="67" spans="1:33" x14ac:dyDescent="0.3">
      <c r="A67">
        <v>55</v>
      </c>
      <c r="B67" t="s">
        <v>1521</v>
      </c>
      <c r="C67" t="s">
        <v>1527</v>
      </c>
      <c r="D67" t="s">
        <v>1531</v>
      </c>
      <c r="E67" t="s">
        <v>1542</v>
      </c>
      <c r="F67" t="s">
        <v>1552</v>
      </c>
      <c r="G67" t="s">
        <v>1554</v>
      </c>
      <c r="H67">
        <v>70743</v>
      </c>
      <c r="J67" t="str" cm="1">
        <f t="array" ref="J67">_xlfn.IFS(A67&lt;30,"Young",AND(A67&gt;=30,A67&lt;=40),"Mid",A67&gt;40,"Senior")</f>
        <v>Senior</v>
      </c>
      <c r="K67" t="str" cm="1">
        <f t="array" ref="K67">_xlfn.IFS(H67&lt;50000,"LOW",H67&gt;50000,"MID",H67&gt;100000,"High")</f>
        <v>MID</v>
      </c>
      <c r="M67">
        <v>10774</v>
      </c>
      <c r="N67" t="str">
        <v>EMP10774</v>
      </c>
      <c r="O67">
        <v>27</v>
      </c>
      <c r="P67" t="str">
        <v>Male</v>
      </c>
      <c r="Q67" t="str">
        <v>Mumbai</v>
      </c>
      <c r="R67" t="str">
        <v>Maharashtra</v>
      </c>
      <c r="S67" t="str">
        <v>IT</v>
      </c>
      <c r="T67" t="str">
        <v>IT Support Specialist</v>
      </c>
      <c r="U67" t="str">
        <v>Master's</v>
      </c>
      <c r="V67" t="str">
        <v>Divorced</v>
      </c>
      <c r="W67">
        <v>55794</v>
      </c>
      <c r="X67">
        <v>3</v>
      </c>
      <c r="Y67">
        <v>3</v>
      </c>
      <c r="Z67">
        <v>8</v>
      </c>
      <c r="AA67">
        <v>44364</v>
      </c>
      <c r="AB67">
        <v>4</v>
      </c>
      <c r="AC67">
        <v>5</v>
      </c>
      <c r="AD67" t="str">
        <v>No</v>
      </c>
      <c r="AE67" t="str">
        <v>No</v>
      </c>
      <c r="AF67">
        <v>6</v>
      </c>
      <c r="AG67">
        <v>1</v>
      </c>
    </row>
    <row r="68" spans="1:33" x14ac:dyDescent="0.3">
      <c r="A68">
        <v>25</v>
      </c>
      <c r="B68" t="s">
        <v>1521</v>
      </c>
      <c r="C68" t="s">
        <v>1522</v>
      </c>
      <c r="D68" t="s">
        <v>1532</v>
      </c>
      <c r="E68" t="s">
        <v>1549</v>
      </c>
      <c r="F68" t="s">
        <v>1552</v>
      </c>
      <c r="G68" t="s">
        <v>1556</v>
      </c>
      <c r="H68">
        <v>142512</v>
      </c>
      <c r="J68" t="str" cm="1">
        <f t="array" ref="J68">_xlfn.IFS(A68&lt;30,"Young",AND(A68&gt;=30,A68&lt;=40),"Mid",A68&gt;40,"Senior")</f>
        <v>Young</v>
      </c>
      <c r="K68" t="str" cm="1">
        <f t="array" ref="K68">_xlfn.IFS(H68&lt;50000,"LOW",H68&gt;50000,"MID",H68&gt;100000,"High")</f>
        <v>MID</v>
      </c>
      <c r="M68">
        <v>10783</v>
      </c>
      <c r="N68" t="str">
        <v>EMP10783</v>
      </c>
      <c r="O68">
        <v>43</v>
      </c>
      <c r="P68" t="str">
        <v>Male</v>
      </c>
      <c r="Q68" t="str">
        <v>Kolkata</v>
      </c>
      <c r="R68" t="str">
        <v>West Bengal</v>
      </c>
      <c r="S68" t="str">
        <v>IT</v>
      </c>
      <c r="T68" t="str">
        <v>Software Engineer</v>
      </c>
      <c r="U68" t="str">
        <v>High School</v>
      </c>
      <c r="V68" t="str">
        <v>Single</v>
      </c>
      <c r="W68">
        <v>146972</v>
      </c>
      <c r="X68">
        <v>0</v>
      </c>
      <c r="Y68">
        <v>8</v>
      </c>
      <c r="Z68">
        <v>8</v>
      </c>
      <c r="AA68">
        <v>44679</v>
      </c>
      <c r="AB68">
        <v>4</v>
      </c>
      <c r="AC68">
        <v>5</v>
      </c>
      <c r="AD68" t="str">
        <v>No</v>
      </c>
      <c r="AE68" t="str">
        <v>No</v>
      </c>
      <c r="AF68">
        <v>5</v>
      </c>
      <c r="AG68">
        <v>1</v>
      </c>
    </row>
    <row r="69" spans="1:33" x14ac:dyDescent="0.3">
      <c r="A69">
        <v>27</v>
      </c>
      <c r="B69" t="s">
        <v>1521</v>
      </c>
      <c r="C69" t="s">
        <v>1524</v>
      </c>
      <c r="D69" t="s">
        <v>1534</v>
      </c>
      <c r="E69" t="s">
        <v>1539</v>
      </c>
      <c r="F69" t="s">
        <v>1552</v>
      </c>
      <c r="G69" t="s">
        <v>1556</v>
      </c>
      <c r="H69">
        <v>141277</v>
      </c>
      <c r="J69" t="str" cm="1">
        <f t="array" ref="J69">_xlfn.IFS(A69&lt;30,"Young",AND(A69&gt;=30,A69&lt;=40),"Mid",A69&gt;40,"Senior")</f>
        <v>Young</v>
      </c>
      <c r="K69" t="str" cm="1">
        <f t="array" ref="K69">_xlfn.IFS(H69&lt;50000,"LOW",H69&gt;50000,"MID",H69&gt;100000,"High")</f>
        <v>MID</v>
      </c>
      <c r="M69">
        <v>10809</v>
      </c>
      <c r="N69" t="str">
        <v>EMP10809</v>
      </c>
      <c r="O69">
        <v>32</v>
      </c>
      <c r="P69" t="str">
        <v>Female</v>
      </c>
      <c r="Q69" t="str">
        <v>Delhi</v>
      </c>
      <c r="R69" t="str">
        <v>Delhi</v>
      </c>
      <c r="S69" t="str">
        <v>IT</v>
      </c>
      <c r="T69" t="str">
        <v>Data Analyst</v>
      </c>
      <c r="U69" t="str">
        <v>PhD</v>
      </c>
      <c r="V69" t="str">
        <v>Divorced</v>
      </c>
      <c r="W69">
        <v>31248</v>
      </c>
      <c r="X69">
        <v>1</v>
      </c>
      <c r="Y69">
        <v>11</v>
      </c>
      <c r="Z69">
        <v>14</v>
      </c>
      <c r="AA69">
        <v>44070</v>
      </c>
      <c r="AB69">
        <v>2</v>
      </c>
      <c r="AC69">
        <v>4</v>
      </c>
      <c r="AD69" t="str">
        <v>No</v>
      </c>
      <c r="AE69" t="str">
        <v>No</v>
      </c>
      <c r="AF69">
        <v>2</v>
      </c>
      <c r="AG69">
        <v>4</v>
      </c>
    </row>
    <row r="70" spans="1:33" x14ac:dyDescent="0.3">
      <c r="A70">
        <v>28</v>
      </c>
      <c r="B70" t="s">
        <v>1520</v>
      </c>
      <c r="C70" t="s">
        <v>1525</v>
      </c>
      <c r="D70" t="s">
        <v>1530</v>
      </c>
      <c r="E70" t="s">
        <v>1543</v>
      </c>
      <c r="F70" t="s">
        <v>1550</v>
      </c>
      <c r="G70" t="s">
        <v>1556</v>
      </c>
      <c r="H70">
        <v>137740</v>
      </c>
      <c r="J70" t="str" cm="1">
        <f t="array" ref="J70">_xlfn.IFS(A70&lt;30,"Young",AND(A70&gt;=30,A70&lt;=40),"Mid",A70&gt;40,"Senior")</f>
        <v>Young</v>
      </c>
      <c r="K70" t="str" cm="1">
        <f t="array" ref="K70">_xlfn.IFS(H70&lt;50000,"LOW",H70&gt;50000,"MID",H70&gt;100000,"High")</f>
        <v>MID</v>
      </c>
      <c r="M70">
        <v>10832</v>
      </c>
      <c r="N70" t="str">
        <v>EMP10832</v>
      </c>
      <c r="O70">
        <v>38</v>
      </c>
      <c r="P70" t="str">
        <v>Female</v>
      </c>
      <c r="Q70" t="str">
        <v>Pune</v>
      </c>
      <c r="R70" t="str">
        <v>Maharashtra</v>
      </c>
      <c r="S70" t="str">
        <v>IT</v>
      </c>
      <c r="T70" t="str">
        <v>Software Engineer</v>
      </c>
      <c r="U70" t="str">
        <v>Master's</v>
      </c>
      <c r="V70" t="str">
        <v>Divorced</v>
      </c>
      <c r="W70">
        <v>152060</v>
      </c>
      <c r="X70">
        <v>0</v>
      </c>
      <c r="Y70">
        <v>10</v>
      </c>
      <c r="Z70">
        <v>18</v>
      </c>
      <c r="AA70">
        <v>42547</v>
      </c>
      <c r="AB70">
        <v>2</v>
      </c>
      <c r="AC70">
        <v>5</v>
      </c>
      <c r="AD70" t="str">
        <v>No</v>
      </c>
      <c r="AE70" t="str">
        <v>No</v>
      </c>
      <c r="AF70">
        <v>6</v>
      </c>
      <c r="AG70">
        <v>3</v>
      </c>
    </row>
    <row r="71" spans="1:33" x14ac:dyDescent="0.3">
      <c r="A71">
        <v>26</v>
      </c>
      <c r="B71" t="s">
        <v>1520</v>
      </c>
      <c r="C71" t="s">
        <v>1523</v>
      </c>
      <c r="D71" t="s">
        <v>1534</v>
      </c>
      <c r="E71" t="s">
        <v>1540</v>
      </c>
      <c r="F71" t="s">
        <v>1550</v>
      </c>
      <c r="G71" t="s">
        <v>1556</v>
      </c>
      <c r="H71">
        <v>49439</v>
      </c>
      <c r="J71" t="str" cm="1">
        <f t="array" ref="J71">_xlfn.IFS(A71&lt;30,"Young",AND(A71&gt;=30,A71&lt;=40),"Mid",A71&gt;40,"Senior")</f>
        <v>Young</v>
      </c>
      <c r="K71" t="str" cm="1">
        <f t="array" ref="K71">_xlfn.IFS(H71&lt;50000,"LOW",H71&gt;50000,"MID",H71&gt;100000,"High")</f>
        <v>LOW</v>
      </c>
      <c r="M71">
        <v>10840</v>
      </c>
      <c r="N71" t="str">
        <v>EMP10840</v>
      </c>
      <c r="O71">
        <v>39</v>
      </c>
      <c r="P71" t="str">
        <v>Female</v>
      </c>
      <c r="Q71" t="str">
        <v>Hyderabad</v>
      </c>
      <c r="R71" t="str">
        <v>Telangana</v>
      </c>
      <c r="S71" t="str">
        <v>IT</v>
      </c>
      <c r="T71" t="str">
        <v>Software Engineer</v>
      </c>
      <c r="U71" t="str">
        <v>Master's</v>
      </c>
      <c r="V71" t="str">
        <v>Single</v>
      </c>
      <c r="W71">
        <v>170820</v>
      </c>
      <c r="X71">
        <v>2</v>
      </c>
      <c r="Y71">
        <v>11</v>
      </c>
      <c r="Z71">
        <v>19</v>
      </c>
      <c r="AA71">
        <v>44090</v>
      </c>
      <c r="AB71">
        <v>3</v>
      </c>
      <c r="AC71">
        <v>4</v>
      </c>
      <c r="AD71" t="str">
        <v>Yes</v>
      </c>
      <c r="AE71" t="str">
        <v>No</v>
      </c>
      <c r="AF71">
        <v>0</v>
      </c>
      <c r="AG71">
        <v>3</v>
      </c>
    </row>
    <row r="72" spans="1:33" x14ac:dyDescent="0.3">
      <c r="A72">
        <v>57</v>
      </c>
      <c r="B72" t="s">
        <v>1520</v>
      </c>
      <c r="C72" t="s">
        <v>1523</v>
      </c>
      <c r="D72" t="s">
        <v>1533</v>
      </c>
      <c r="E72" t="s">
        <v>1545</v>
      </c>
      <c r="F72" t="s">
        <v>1550</v>
      </c>
      <c r="G72" t="s">
        <v>1556</v>
      </c>
      <c r="H72">
        <v>65561</v>
      </c>
      <c r="J72" t="str" cm="1">
        <f t="array" ref="J72">_xlfn.IFS(A72&lt;30,"Young",AND(A72&gt;=30,A72&lt;=40),"Mid",A72&gt;40,"Senior")</f>
        <v>Senior</v>
      </c>
      <c r="K72" t="str" cm="1">
        <f t="array" ref="K72">_xlfn.IFS(H72&lt;50000,"LOW",H72&gt;50000,"MID",H72&gt;100000,"High")</f>
        <v>MID</v>
      </c>
      <c r="M72">
        <v>10872</v>
      </c>
      <c r="N72" t="str">
        <v>EMP10872</v>
      </c>
      <c r="O72">
        <v>21</v>
      </c>
      <c r="P72" t="str">
        <v>Male</v>
      </c>
      <c r="Q72" t="str">
        <v>Hyderabad</v>
      </c>
      <c r="R72" t="str">
        <v>Telangana</v>
      </c>
      <c r="S72" t="str">
        <v>IT</v>
      </c>
      <c r="T72" t="str">
        <v>Data Analyst</v>
      </c>
      <c r="U72" t="str">
        <v>PhD</v>
      </c>
      <c r="V72" t="str">
        <v>Single</v>
      </c>
      <c r="W72">
        <v>74526</v>
      </c>
      <c r="X72">
        <v>2</v>
      </c>
      <c r="Y72">
        <v>2</v>
      </c>
      <c r="Z72">
        <v>3</v>
      </c>
      <c r="AA72">
        <v>44634</v>
      </c>
      <c r="AB72">
        <v>1</v>
      </c>
      <c r="AC72">
        <v>4</v>
      </c>
      <c r="AD72" t="str">
        <v>No</v>
      </c>
      <c r="AE72" t="str">
        <v>No</v>
      </c>
      <c r="AF72">
        <v>5</v>
      </c>
      <c r="AG72">
        <v>4</v>
      </c>
    </row>
    <row r="73" spans="1:33" x14ac:dyDescent="0.3">
      <c r="A73">
        <v>38</v>
      </c>
      <c r="B73" t="s">
        <v>1520</v>
      </c>
      <c r="C73" t="s">
        <v>1528</v>
      </c>
      <c r="D73" t="s">
        <v>1532</v>
      </c>
      <c r="E73" t="s">
        <v>1548</v>
      </c>
      <c r="F73" t="s">
        <v>1553</v>
      </c>
      <c r="G73" t="s">
        <v>1554</v>
      </c>
      <c r="H73">
        <v>72294</v>
      </c>
      <c r="J73" t="str" cm="1">
        <f t="array" ref="J73">_xlfn.IFS(A73&lt;30,"Young",AND(A73&gt;=30,A73&lt;=40),"Mid",A73&gt;40,"Senior")</f>
        <v>Mid</v>
      </c>
      <c r="K73" t="str" cm="1">
        <f t="array" ref="K73">_xlfn.IFS(H73&lt;50000,"LOW",H73&gt;50000,"MID",H73&gt;100000,"High")</f>
        <v>MID</v>
      </c>
      <c r="M73">
        <v>10873</v>
      </c>
      <c r="N73" t="str">
        <v>EMP10873</v>
      </c>
      <c r="O73">
        <v>51</v>
      </c>
      <c r="P73" t="str">
        <v>Female</v>
      </c>
      <c r="Q73" t="str">
        <v>Mumbai</v>
      </c>
      <c r="R73" t="str">
        <v>Maharashtra</v>
      </c>
      <c r="S73" t="str">
        <v>IT</v>
      </c>
      <c r="T73" t="str">
        <v>Software Engineer</v>
      </c>
      <c r="U73" t="str">
        <v>High School</v>
      </c>
      <c r="V73" t="str">
        <v>Single</v>
      </c>
      <c r="W73">
        <v>126419</v>
      </c>
      <c r="X73">
        <v>2</v>
      </c>
      <c r="Y73">
        <v>10</v>
      </c>
      <c r="Z73">
        <v>11</v>
      </c>
      <c r="AA73">
        <v>42053</v>
      </c>
      <c r="AB73">
        <v>1</v>
      </c>
      <c r="AC73">
        <v>5</v>
      </c>
      <c r="AD73" t="str">
        <v>Yes</v>
      </c>
      <c r="AE73" t="str">
        <v>No</v>
      </c>
      <c r="AF73">
        <v>4</v>
      </c>
      <c r="AG73">
        <v>3</v>
      </c>
    </row>
    <row r="74" spans="1:33" x14ac:dyDescent="0.3">
      <c r="A74">
        <v>50</v>
      </c>
      <c r="B74" t="s">
        <v>1521</v>
      </c>
      <c r="C74" t="s">
        <v>1526</v>
      </c>
      <c r="D74" t="s">
        <v>1534</v>
      </c>
      <c r="E74" t="s">
        <v>1544</v>
      </c>
      <c r="F74" t="s">
        <v>1550</v>
      </c>
      <c r="G74" t="s">
        <v>1554</v>
      </c>
      <c r="H74">
        <v>66263</v>
      </c>
      <c r="J74" t="str" cm="1">
        <f t="array" ref="J74">_xlfn.IFS(A74&lt;30,"Young",AND(A74&gt;=30,A74&lt;=40),"Mid",A74&gt;40,"Senior")</f>
        <v>Senior</v>
      </c>
      <c r="K74" t="str" cm="1">
        <f t="array" ref="K74">_xlfn.IFS(H74&lt;50000,"LOW",H74&gt;50000,"MID",H74&gt;100000,"High")</f>
        <v>MID</v>
      </c>
      <c r="M74">
        <v>10895</v>
      </c>
      <c r="N74" t="str">
        <v>EMP10895</v>
      </c>
      <c r="O74">
        <v>38</v>
      </c>
      <c r="P74" t="str">
        <v>Male</v>
      </c>
      <c r="Q74" t="str">
        <v>Hyderabad</v>
      </c>
      <c r="R74" t="str">
        <v>Telangana</v>
      </c>
      <c r="S74" t="str">
        <v>IT</v>
      </c>
      <c r="T74" t="str">
        <v>IT Support Specialist</v>
      </c>
      <c r="U74" t="str">
        <v>PhD</v>
      </c>
      <c r="V74" t="str">
        <v>Divorced</v>
      </c>
      <c r="W74">
        <v>84296</v>
      </c>
      <c r="X74">
        <v>3</v>
      </c>
      <c r="Y74">
        <v>0</v>
      </c>
      <c r="Z74">
        <v>6</v>
      </c>
      <c r="AA74">
        <v>44868</v>
      </c>
      <c r="AB74">
        <v>1</v>
      </c>
      <c r="AC74">
        <v>5</v>
      </c>
      <c r="AD74" t="str">
        <v>Yes</v>
      </c>
      <c r="AE74" t="str">
        <v>No</v>
      </c>
      <c r="AF74">
        <v>2</v>
      </c>
      <c r="AG74">
        <v>3</v>
      </c>
    </row>
    <row r="75" spans="1:33" x14ac:dyDescent="0.3">
      <c r="A75">
        <v>49</v>
      </c>
      <c r="B75" t="s">
        <v>1521</v>
      </c>
      <c r="C75" t="s">
        <v>1529</v>
      </c>
      <c r="D75" t="s">
        <v>1534</v>
      </c>
      <c r="E75" t="s">
        <v>1544</v>
      </c>
      <c r="F75" t="s">
        <v>1552</v>
      </c>
      <c r="G75" t="s">
        <v>1554</v>
      </c>
      <c r="H75">
        <v>96609</v>
      </c>
      <c r="J75" t="str" cm="1">
        <f t="array" ref="J75">_xlfn.IFS(A75&lt;30,"Young",AND(A75&gt;=30,A75&lt;=40),"Mid",A75&gt;40,"Senior")</f>
        <v>Senior</v>
      </c>
      <c r="K75" t="str" cm="1">
        <f t="array" ref="K75">_xlfn.IFS(H75&lt;50000,"LOW",H75&gt;50000,"MID",H75&gt;100000,"High")</f>
        <v>MID</v>
      </c>
      <c r="M75">
        <v>10908</v>
      </c>
      <c r="N75" t="str">
        <v>EMP10908</v>
      </c>
      <c r="O75">
        <v>23</v>
      </c>
      <c r="P75" t="str">
        <v>Female</v>
      </c>
      <c r="Q75" t="str">
        <v>Ahmedabad</v>
      </c>
      <c r="R75" t="str">
        <v>Gujarat</v>
      </c>
      <c r="S75" t="str">
        <v>IT</v>
      </c>
      <c r="T75" t="str">
        <v>Data Analyst</v>
      </c>
      <c r="U75" t="str">
        <v>Bachelor's</v>
      </c>
      <c r="V75" t="str">
        <v>Married</v>
      </c>
      <c r="W75">
        <v>112190</v>
      </c>
      <c r="X75">
        <v>4</v>
      </c>
      <c r="Y75">
        <v>0</v>
      </c>
      <c r="Z75">
        <v>5</v>
      </c>
      <c r="AA75">
        <v>41423</v>
      </c>
      <c r="AB75">
        <v>2</v>
      </c>
      <c r="AC75">
        <v>4</v>
      </c>
      <c r="AD75" t="str">
        <v>No</v>
      </c>
      <c r="AE75" t="str">
        <v>No</v>
      </c>
      <c r="AF75">
        <v>2</v>
      </c>
      <c r="AG75">
        <v>3</v>
      </c>
    </row>
    <row r="76" spans="1:33" x14ac:dyDescent="0.3">
      <c r="A76">
        <v>34</v>
      </c>
      <c r="B76" t="s">
        <v>1520</v>
      </c>
      <c r="C76" t="s">
        <v>1528</v>
      </c>
      <c r="D76" t="s">
        <v>1531</v>
      </c>
      <c r="E76" t="s">
        <v>1536</v>
      </c>
      <c r="F76" t="s">
        <v>1551</v>
      </c>
      <c r="G76" t="s">
        <v>1556</v>
      </c>
      <c r="H76">
        <v>91982</v>
      </c>
      <c r="J76" t="str" cm="1">
        <f t="array" ref="J76">_xlfn.IFS(A76&lt;30,"Young",AND(A76&gt;=30,A76&lt;=40),"Mid",A76&gt;40,"Senior")</f>
        <v>Mid</v>
      </c>
      <c r="K76" t="str" cm="1">
        <f t="array" ref="K76">_xlfn.IFS(H76&lt;50000,"LOW",H76&gt;50000,"MID",H76&gt;100000,"High")</f>
        <v>MID</v>
      </c>
      <c r="M76">
        <v>10923</v>
      </c>
      <c r="N76" t="str">
        <v>EMP10923</v>
      </c>
      <c r="O76">
        <v>33</v>
      </c>
      <c r="P76" t="str">
        <v>Female</v>
      </c>
      <c r="Q76" t="str">
        <v>Bengaluru</v>
      </c>
      <c r="R76" t="str">
        <v>Karnataka</v>
      </c>
      <c r="S76" t="str">
        <v>IT</v>
      </c>
      <c r="T76" t="str">
        <v>IT Support Specialist</v>
      </c>
      <c r="U76" t="str">
        <v>Master's</v>
      </c>
      <c r="V76" t="str">
        <v>Married</v>
      </c>
      <c r="W76">
        <v>168540</v>
      </c>
      <c r="X76">
        <v>1</v>
      </c>
      <c r="Y76">
        <v>7</v>
      </c>
      <c r="Z76">
        <v>7</v>
      </c>
      <c r="AA76">
        <v>44429</v>
      </c>
      <c r="AB76">
        <v>4</v>
      </c>
      <c r="AC76">
        <v>5</v>
      </c>
      <c r="AD76" t="str">
        <v>Yes</v>
      </c>
      <c r="AE76" t="str">
        <v>No</v>
      </c>
      <c r="AF76">
        <v>3</v>
      </c>
      <c r="AG76">
        <v>3</v>
      </c>
    </row>
    <row r="77" spans="1:33" x14ac:dyDescent="0.3">
      <c r="A77">
        <v>23</v>
      </c>
      <c r="B77" t="s">
        <v>1521</v>
      </c>
      <c r="C77" t="s">
        <v>1525</v>
      </c>
      <c r="D77" t="s">
        <v>1530</v>
      </c>
      <c r="E77" t="s">
        <v>1547</v>
      </c>
      <c r="F77" t="s">
        <v>1552</v>
      </c>
      <c r="G77" t="s">
        <v>1554</v>
      </c>
      <c r="H77">
        <v>29912</v>
      </c>
      <c r="J77" t="str" cm="1">
        <f t="array" ref="J77">_xlfn.IFS(A77&lt;30,"Young",AND(A77&gt;=30,A77&lt;=40),"Mid",A77&gt;40,"Senior")</f>
        <v>Young</v>
      </c>
      <c r="K77" t="str" cm="1">
        <f t="array" ref="K77">_xlfn.IFS(H77&lt;50000,"LOW",H77&gt;50000,"MID",H77&gt;100000,"High")</f>
        <v>LOW</v>
      </c>
      <c r="M77">
        <v>10932</v>
      </c>
      <c r="N77" t="str">
        <v>EMP10932</v>
      </c>
      <c r="O77">
        <v>46</v>
      </c>
      <c r="P77" t="str">
        <v>Female</v>
      </c>
      <c r="Q77" t="str">
        <v>Chennai</v>
      </c>
      <c r="R77" t="str">
        <v>Tamil Nadu</v>
      </c>
      <c r="S77" t="str">
        <v>IT</v>
      </c>
      <c r="T77" t="str">
        <v>Software Engineer</v>
      </c>
      <c r="U77" t="str">
        <v>Master's</v>
      </c>
      <c r="V77" t="str">
        <v>Married</v>
      </c>
      <c r="W77">
        <v>50189</v>
      </c>
      <c r="X77">
        <v>1</v>
      </c>
      <c r="Y77">
        <v>12</v>
      </c>
      <c r="Z77">
        <v>19</v>
      </c>
      <c r="AA77">
        <v>42516</v>
      </c>
      <c r="AB77">
        <v>3</v>
      </c>
      <c r="AC77">
        <v>4</v>
      </c>
      <c r="AD77" t="str">
        <v>No</v>
      </c>
      <c r="AE77" t="str">
        <v>No</v>
      </c>
      <c r="AF77">
        <v>1</v>
      </c>
      <c r="AG77">
        <v>4</v>
      </c>
    </row>
    <row r="78" spans="1:33" x14ac:dyDescent="0.3">
      <c r="A78">
        <v>48</v>
      </c>
      <c r="B78" t="s">
        <v>1520</v>
      </c>
      <c r="C78" t="s">
        <v>1523</v>
      </c>
      <c r="D78" t="s">
        <v>1533</v>
      </c>
      <c r="E78" t="s">
        <v>1545</v>
      </c>
      <c r="F78" t="s">
        <v>1551</v>
      </c>
      <c r="G78" t="s">
        <v>1556</v>
      </c>
      <c r="H78">
        <v>88783</v>
      </c>
      <c r="J78" t="str" cm="1">
        <f t="array" ref="J78">_xlfn.IFS(A78&lt;30,"Young",AND(A78&gt;=30,A78&lt;=40),"Mid",A78&gt;40,"Senior")</f>
        <v>Senior</v>
      </c>
      <c r="K78" t="str" cm="1">
        <f t="array" ref="K78">_xlfn.IFS(H78&lt;50000,"LOW",H78&gt;50000,"MID",H78&gt;100000,"High")</f>
        <v>MID</v>
      </c>
      <c r="M78">
        <v>10946</v>
      </c>
      <c r="N78" t="str">
        <v>EMP10946</v>
      </c>
      <c r="O78">
        <v>23</v>
      </c>
      <c r="P78" t="str">
        <v>Female</v>
      </c>
      <c r="Q78" t="str">
        <v>Mumbai</v>
      </c>
      <c r="R78" t="str">
        <v>Maharashtra</v>
      </c>
      <c r="S78" t="str">
        <v>IT</v>
      </c>
      <c r="T78" t="str">
        <v>IT Support Specialist</v>
      </c>
      <c r="U78" t="str">
        <v>High School</v>
      </c>
      <c r="V78" t="str">
        <v>Divorced</v>
      </c>
      <c r="W78">
        <v>124469</v>
      </c>
      <c r="X78">
        <v>2</v>
      </c>
      <c r="Y78">
        <v>3</v>
      </c>
      <c r="Z78">
        <v>3</v>
      </c>
      <c r="AA78">
        <v>45063</v>
      </c>
      <c r="AB78">
        <v>2</v>
      </c>
      <c r="AC78">
        <v>4</v>
      </c>
      <c r="AD78" t="str">
        <v>No</v>
      </c>
      <c r="AE78" t="str">
        <v>Yes</v>
      </c>
      <c r="AF78">
        <v>2</v>
      </c>
      <c r="AG78">
        <v>3</v>
      </c>
    </row>
    <row r="79" spans="1:33" x14ac:dyDescent="0.3">
      <c r="A79">
        <v>33</v>
      </c>
      <c r="B79" t="s">
        <v>1521</v>
      </c>
      <c r="C79" t="s">
        <v>1528</v>
      </c>
      <c r="D79" t="s">
        <v>1532</v>
      </c>
      <c r="E79" t="s">
        <v>1548</v>
      </c>
      <c r="F79" t="s">
        <v>1550</v>
      </c>
      <c r="G79" t="s">
        <v>1554</v>
      </c>
      <c r="H79">
        <v>117038</v>
      </c>
      <c r="J79" t="str" cm="1">
        <f t="array" ref="J79">_xlfn.IFS(A79&lt;30,"Young",AND(A79&gt;=30,A79&lt;=40),"Mid",A79&gt;40,"Senior")</f>
        <v>Mid</v>
      </c>
      <c r="K79" t="str" cm="1">
        <f t="array" ref="K79">_xlfn.IFS(H79&lt;50000,"LOW",H79&gt;50000,"MID",H79&gt;100000,"High")</f>
        <v>MID</v>
      </c>
      <c r="M79">
        <v>10973</v>
      </c>
      <c r="N79" t="str">
        <v>EMP10973</v>
      </c>
      <c r="O79">
        <v>45</v>
      </c>
      <c r="P79" t="str">
        <v>Male</v>
      </c>
      <c r="Q79" t="str">
        <v>Bengaluru</v>
      </c>
      <c r="R79" t="str">
        <v>Karnataka</v>
      </c>
      <c r="S79" t="str">
        <v>IT</v>
      </c>
      <c r="T79" t="str">
        <v>Data Analyst</v>
      </c>
      <c r="U79" t="str">
        <v>Master's</v>
      </c>
      <c r="V79" t="str">
        <v>Single</v>
      </c>
      <c r="W79">
        <v>39457</v>
      </c>
      <c r="X79">
        <v>0</v>
      </c>
      <c r="Y79">
        <v>3</v>
      </c>
      <c r="Z79">
        <v>9</v>
      </c>
      <c r="AA79">
        <v>45036</v>
      </c>
      <c r="AB79">
        <v>1</v>
      </c>
      <c r="AC79">
        <v>4</v>
      </c>
      <c r="AD79" t="str">
        <v>Yes</v>
      </c>
      <c r="AE79" t="str">
        <v>Yes</v>
      </c>
      <c r="AF79">
        <v>4</v>
      </c>
      <c r="AG79">
        <v>1</v>
      </c>
    </row>
    <row r="80" spans="1:33" x14ac:dyDescent="0.3">
      <c r="A80">
        <v>41</v>
      </c>
      <c r="B80" t="s">
        <v>1521</v>
      </c>
      <c r="C80" t="s">
        <v>1524</v>
      </c>
      <c r="D80" t="s">
        <v>1532</v>
      </c>
      <c r="E80" t="s">
        <v>1548</v>
      </c>
      <c r="F80" t="s">
        <v>1550</v>
      </c>
      <c r="G80" t="s">
        <v>1556</v>
      </c>
      <c r="H80">
        <v>64572</v>
      </c>
      <c r="J80" t="str" cm="1">
        <f t="array" ref="J80">_xlfn.IFS(A80&lt;30,"Young",AND(A80&gt;=30,A80&lt;=40),"Mid",A80&gt;40,"Senior")</f>
        <v>Senior</v>
      </c>
      <c r="K80" t="str" cm="1">
        <f t="array" ref="K80">_xlfn.IFS(H80&lt;50000,"LOW",H80&gt;50000,"MID",H80&gt;100000,"High")</f>
        <v>MID</v>
      </c>
      <c r="M80">
        <v>10989</v>
      </c>
      <c r="N80" t="str">
        <v>EMP10989</v>
      </c>
      <c r="O80">
        <v>48</v>
      </c>
      <c r="P80" t="str">
        <v>Female</v>
      </c>
      <c r="Q80" t="str">
        <v>Mumbai</v>
      </c>
      <c r="R80" t="str">
        <v>Maharashtra</v>
      </c>
      <c r="S80" t="str">
        <v>IT</v>
      </c>
      <c r="T80" t="str">
        <v>IT Support Specialist</v>
      </c>
      <c r="U80" t="str">
        <v>Master's</v>
      </c>
      <c r="V80" t="str">
        <v>Divorced</v>
      </c>
      <c r="W80">
        <v>65347</v>
      </c>
      <c r="X80">
        <v>4</v>
      </c>
      <c r="Y80">
        <v>4</v>
      </c>
      <c r="Z80">
        <v>9</v>
      </c>
      <c r="AA80">
        <v>45137</v>
      </c>
      <c r="AB80">
        <v>1</v>
      </c>
      <c r="AC80">
        <v>4</v>
      </c>
      <c r="AD80" t="str">
        <v>No</v>
      </c>
      <c r="AE80" t="str">
        <v>No</v>
      </c>
      <c r="AF80">
        <v>5</v>
      </c>
      <c r="AG80">
        <v>2</v>
      </c>
    </row>
    <row r="81" spans="1:33" x14ac:dyDescent="0.3">
      <c r="A81">
        <v>44</v>
      </c>
      <c r="B81" t="s">
        <v>1521</v>
      </c>
      <c r="C81" t="s">
        <v>1522</v>
      </c>
      <c r="D81" t="s">
        <v>1530</v>
      </c>
      <c r="E81" t="s">
        <v>1535</v>
      </c>
      <c r="F81" t="s">
        <v>1553</v>
      </c>
      <c r="G81" t="s">
        <v>1555</v>
      </c>
      <c r="H81">
        <v>45114</v>
      </c>
      <c r="J81" t="str" cm="1">
        <f t="array" ref="J81">_xlfn.IFS(A81&lt;30,"Young",AND(A81&gt;=30,A81&lt;=40),"Mid",A81&gt;40,"Senior")</f>
        <v>Senior</v>
      </c>
      <c r="K81" t="str" cm="1">
        <f t="array" ref="K81">_xlfn.IFS(H81&lt;50000,"LOW",H81&gt;50000,"MID",H81&gt;100000,"High")</f>
        <v>LOW</v>
      </c>
      <c r="M81">
        <v>11029</v>
      </c>
      <c r="N81" t="str">
        <v>EMP11029</v>
      </c>
      <c r="O81">
        <v>52</v>
      </c>
      <c r="P81" t="str">
        <v>Male</v>
      </c>
      <c r="Q81" t="str">
        <v>Bengaluru</v>
      </c>
      <c r="R81" t="str">
        <v>Karnataka</v>
      </c>
      <c r="S81" t="str">
        <v>IT</v>
      </c>
      <c r="T81" t="str">
        <v>Data Analyst</v>
      </c>
      <c r="U81" t="str">
        <v>PhD</v>
      </c>
      <c r="V81" t="str">
        <v>Single</v>
      </c>
      <c r="W81">
        <v>78624</v>
      </c>
      <c r="X81">
        <v>3</v>
      </c>
      <c r="Y81">
        <v>3</v>
      </c>
      <c r="Z81">
        <v>11</v>
      </c>
      <c r="AA81">
        <v>40953</v>
      </c>
      <c r="AB81">
        <v>3</v>
      </c>
      <c r="AC81">
        <v>4</v>
      </c>
      <c r="AD81" t="str">
        <v>No</v>
      </c>
      <c r="AE81" t="str">
        <v>No</v>
      </c>
      <c r="AF81">
        <v>3</v>
      </c>
      <c r="AG81">
        <v>4</v>
      </c>
    </row>
    <row r="82" spans="1:33" x14ac:dyDescent="0.3">
      <c r="A82">
        <v>27</v>
      </c>
      <c r="B82" t="s">
        <v>1521</v>
      </c>
      <c r="C82" t="s">
        <v>1529</v>
      </c>
      <c r="D82" t="s">
        <v>1530</v>
      </c>
      <c r="E82" t="s">
        <v>1547</v>
      </c>
      <c r="F82" t="s">
        <v>1551</v>
      </c>
      <c r="G82" t="s">
        <v>1556</v>
      </c>
      <c r="H82">
        <v>47106</v>
      </c>
      <c r="J82" t="str" cm="1">
        <f t="array" ref="J82">_xlfn.IFS(A82&lt;30,"Young",AND(A82&gt;=30,A82&lt;=40),"Mid",A82&gt;40,"Senior")</f>
        <v>Young</v>
      </c>
      <c r="K82" t="str" cm="1">
        <f t="array" ref="K82">_xlfn.IFS(H82&lt;50000,"LOW",H82&gt;50000,"MID",H82&gt;100000,"High")</f>
        <v>LOW</v>
      </c>
      <c r="M82">
        <v>11032</v>
      </c>
      <c r="N82" t="str">
        <v>EMP11032</v>
      </c>
      <c r="O82">
        <v>41</v>
      </c>
      <c r="P82" t="str">
        <v>Male</v>
      </c>
      <c r="Q82" t="str">
        <v>Mumbai</v>
      </c>
      <c r="R82" t="str">
        <v>Maharashtra</v>
      </c>
      <c r="S82" t="str">
        <v>IT</v>
      </c>
      <c r="T82" t="str">
        <v>Software Engineer</v>
      </c>
      <c r="U82" t="str">
        <v>Master's</v>
      </c>
      <c r="V82" t="str">
        <v>Divorced</v>
      </c>
      <c r="W82">
        <v>42243</v>
      </c>
      <c r="X82">
        <v>4</v>
      </c>
      <c r="Y82">
        <v>10</v>
      </c>
      <c r="Z82">
        <v>12</v>
      </c>
      <c r="AA82">
        <v>41255</v>
      </c>
      <c r="AB82">
        <v>4</v>
      </c>
      <c r="AC82">
        <v>4</v>
      </c>
      <c r="AD82" t="str">
        <v>Yes</v>
      </c>
      <c r="AE82" t="str">
        <v>No</v>
      </c>
      <c r="AF82">
        <v>6</v>
      </c>
      <c r="AG82">
        <v>4</v>
      </c>
    </row>
    <row r="83" spans="1:33" x14ac:dyDescent="0.3">
      <c r="A83">
        <v>42</v>
      </c>
      <c r="B83" t="s">
        <v>1520</v>
      </c>
      <c r="C83" t="s">
        <v>1528</v>
      </c>
      <c r="D83" t="s">
        <v>1532</v>
      </c>
      <c r="E83" t="s">
        <v>1549</v>
      </c>
      <c r="F83" t="s">
        <v>1552</v>
      </c>
      <c r="G83" t="s">
        <v>1554</v>
      </c>
      <c r="H83">
        <v>111426</v>
      </c>
      <c r="J83" t="str" cm="1">
        <f t="array" ref="J83">_xlfn.IFS(A83&lt;30,"Young",AND(A83&gt;=30,A83&lt;=40),"Mid",A83&gt;40,"Senior")</f>
        <v>Senior</v>
      </c>
      <c r="K83" t="str" cm="1">
        <f t="array" ref="K83">_xlfn.IFS(H83&lt;50000,"LOW",H83&gt;50000,"MID",H83&gt;100000,"High")</f>
        <v>MID</v>
      </c>
      <c r="M83">
        <v>11037</v>
      </c>
      <c r="N83" t="str">
        <v>EMP11037</v>
      </c>
      <c r="O83">
        <v>25</v>
      </c>
      <c r="P83" t="str">
        <v>Female</v>
      </c>
      <c r="Q83" t="str">
        <v>Chennai</v>
      </c>
      <c r="R83" t="str">
        <v>Tamil Nadu</v>
      </c>
      <c r="S83" t="str">
        <v>IT</v>
      </c>
      <c r="T83" t="str">
        <v>Software Engineer</v>
      </c>
      <c r="U83" t="str">
        <v>Bachelor's</v>
      </c>
      <c r="V83" t="str">
        <v>Divorced</v>
      </c>
      <c r="W83">
        <v>93166</v>
      </c>
      <c r="X83">
        <v>3</v>
      </c>
      <c r="Y83">
        <v>4</v>
      </c>
      <c r="Z83">
        <v>7</v>
      </c>
      <c r="AA83">
        <v>42041</v>
      </c>
      <c r="AB83">
        <v>3</v>
      </c>
      <c r="AC83">
        <v>4</v>
      </c>
      <c r="AD83" t="str">
        <v>Yes</v>
      </c>
      <c r="AE83" t="str">
        <v>Yes</v>
      </c>
      <c r="AF83">
        <v>0</v>
      </c>
      <c r="AG83">
        <v>2</v>
      </c>
    </row>
    <row r="84" spans="1:33" x14ac:dyDescent="0.3">
      <c r="A84">
        <v>26</v>
      </c>
      <c r="B84" t="s">
        <v>1521</v>
      </c>
      <c r="C84" t="s">
        <v>1526</v>
      </c>
      <c r="D84" t="s">
        <v>1531</v>
      </c>
      <c r="E84" t="s">
        <v>1541</v>
      </c>
      <c r="F84" t="s">
        <v>1553</v>
      </c>
      <c r="G84" t="s">
        <v>1555</v>
      </c>
      <c r="H84">
        <v>171518</v>
      </c>
      <c r="J84" t="str" cm="1">
        <f t="array" ref="J84">_xlfn.IFS(A84&lt;30,"Young",AND(A84&gt;=30,A84&lt;=40),"Mid",A84&gt;40,"Senior")</f>
        <v>Young</v>
      </c>
      <c r="K84" t="str" cm="1">
        <f t="array" ref="K84">_xlfn.IFS(H84&lt;50000,"LOW",H84&gt;50000,"MID",H84&gt;100000,"High")</f>
        <v>MID</v>
      </c>
      <c r="M84">
        <v>11055</v>
      </c>
      <c r="N84" t="str">
        <v>EMP11055</v>
      </c>
      <c r="O84">
        <v>43</v>
      </c>
      <c r="P84" t="str">
        <v>Male</v>
      </c>
      <c r="Q84" t="str">
        <v>Delhi</v>
      </c>
      <c r="R84" t="str">
        <v>Delhi</v>
      </c>
      <c r="S84" t="str">
        <v>IT</v>
      </c>
      <c r="T84" t="str">
        <v>IT Support Specialist</v>
      </c>
      <c r="U84" t="str">
        <v>Master's</v>
      </c>
      <c r="V84" t="str">
        <v>Single</v>
      </c>
      <c r="W84">
        <v>39076</v>
      </c>
      <c r="X84">
        <v>3</v>
      </c>
      <c r="Y84">
        <v>0</v>
      </c>
      <c r="Z84">
        <v>6</v>
      </c>
      <c r="AA84">
        <v>42221</v>
      </c>
      <c r="AB84">
        <v>4</v>
      </c>
      <c r="AC84">
        <v>4</v>
      </c>
      <c r="AD84" t="str">
        <v>No</v>
      </c>
      <c r="AE84" t="str">
        <v>Yes</v>
      </c>
      <c r="AF84">
        <v>5</v>
      </c>
      <c r="AG84">
        <v>4</v>
      </c>
    </row>
    <row r="85" spans="1:33" x14ac:dyDescent="0.3">
      <c r="A85">
        <v>52</v>
      </c>
      <c r="B85" t="s">
        <v>1520</v>
      </c>
      <c r="C85" t="s">
        <v>1522</v>
      </c>
      <c r="D85" t="s">
        <v>1531</v>
      </c>
      <c r="E85" t="s">
        <v>1536</v>
      </c>
      <c r="F85" t="s">
        <v>1552</v>
      </c>
      <c r="G85" t="s">
        <v>1555</v>
      </c>
      <c r="H85">
        <v>84386</v>
      </c>
      <c r="J85" t="str" cm="1">
        <f t="array" ref="J85">_xlfn.IFS(A85&lt;30,"Young",AND(A85&gt;=30,A85&lt;=40),"Mid",A85&gt;40,"Senior")</f>
        <v>Senior</v>
      </c>
      <c r="K85" t="str" cm="1">
        <f t="array" ref="K85">_xlfn.IFS(H85&lt;50000,"LOW",H85&gt;50000,"MID",H85&gt;100000,"High")</f>
        <v>MID</v>
      </c>
      <c r="M85">
        <v>11060</v>
      </c>
      <c r="N85" t="str">
        <v>EMP11060</v>
      </c>
      <c r="O85">
        <v>35</v>
      </c>
      <c r="P85" t="str">
        <v>Female</v>
      </c>
      <c r="Q85" t="str">
        <v>Hyderabad</v>
      </c>
      <c r="R85" t="str">
        <v>Telangana</v>
      </c>
      <c r="S85" t="str">
        <v>IT</v>
      </c>
      <c r="T85" t="str">
        <v>IT Support Specialist</v>
      </c>
      <c r="U85" t="str">
        <v>Master's</v>
      </c>
      <c r="V85" t="str">
        <v>Divorced</v>
      </c>
      <c r="W85">
        <v>91379</v>
      </c>
      <c r="X85">
        <v>2</v>
      </c>
      <c r="Y85">
        <v>11</v>
      </c>
      <c r="Z85">
        <v>15</v>
      </c>
      <c r="AA85">
        <v>41295</v>
      </c>
      <c r="AB85">
        <v>3</v>
      </c>
      <c r="AC85">
        <v>4</v>
      </c>
      <c r="AD85" t="str">
        <v>Yes</v>
      </c>
      <c r="AE85" t="str">
        <v>No</v>
      </c>
      <c r="AF85">
        <v>2</v>
      </c>
      <c r="AG85">
        <v>2</v>
      </c>
    </row>
    <row r="86" spans="1:33" x14ac:dyDescent="0.3">
      <c r="A86">
        <v>49</v>
      </c>
      <c r="B86" t="s">
        <v>1520</v>
      </c>
      <c r="C86" t="s">
        <v>1529</v>
      </c>
      <c r="D86" t="s">
        <v>1532</v>
      </c>
      <c r="E86" t="s">
        <v>1549</v>
      </c>
      <c r="F86" t="s">
        <v>1551</v>
      </c>
      <c r="G86" t="s">
        <v>1555</v>
      </c>
      <c r="H86">
        <v>132704</v>
      </c>
      <c r="J86" t="str" cm="1">
        <f t="array" ref="J86">_xlfn.IFS(A86&lt;30,"Young",AND(A86&gt;=30,A86&lt;=40),"Mid",A86&gt;40,"Senior")</f>
        <v>Senior</v>
      </c>
      <c r="K86" t="str" cm="1">
        <f t="array" ref="K86">_xlfn.IFS(H86&lt;50000,"LOW",H86&gt;50000,"MID",H86&gt;100000,"High")</f>
        <v>MID</v>
      </c>
      <c r="M86">
        <v>11076</v>
      </c>
      <c r="N86" t="str">
        <v>EMP11076</v>
      </c>
      <c r="O86">
        <v>56</v>
      </c>
      <c r="P86" t="str">
        <v>Male</v>
      </c>
      <c r="Q86" t="str">
        <v>Kolkata</v>
      </c>
      <c r="R86" t="str">
        <v>West Bengal</v>
      </c>
      <c r="S86" t="str">
        <v>IT</v>
      </c>
      <c r="T86" t="str">
        <v>Data Analyst</v>
      </c>
      <c r="U86" t="str">
        <v>Bachelor's</v>
      </c>
      <c r="V86" t="str">
        <v>Married</v>
      </c>
      <c r="W86">
        <v>148857</v>
      </c>
      <c r="X86">
        <v>3</v>
      </c>
      <c r="Y86">
        <v>16</v>
      </c>
      <c r="Z86">
        <v>23</v>
      </c>
      <c r="AA86">
        <v>41504</v>
      </c>
      <c r="AB86">
        <v>1</v>
      </c>
      <c r="AC86">
        <v>5</v>
      </c>
      <c r="AD86" t="str">
        <v>No</v>
      </c>
      <c r="AE86" t="str">
        <v>No</v>
      </c>
      <c r="AF86">
        <v>3</v>
      </c>
      <c r="AG86">
        <v>4</v>
      </c>
    </row>
    <row r="87" spans="1:33" x14ac:dyDescent="0.3">
      <c r="A87">
        <v>57</v>
      </c>
      <c r="B87" t="s">
        <v>1521</v>
      </c>
      <c r="C87" t="s">
        <v>1528</v>
      </c>
      <c r="D87" t="s">
        <v>1533</v>
      </c>
      <c r="E87" t="s">
        <v>1538</v>
      </c>
      <c r="F87" t="s">
        <v>1551</v>
      </c>
      <c r="G87" t="s">
        <v>1555</v>
      </c>
      <c r="H87">
        <v>146026</v>
      </c>
      <c r="J87" t="str" cm="1">
        <f t="array" ref="J87">_xlfn.IFS(A87&lt;30,"Young",AND(A87&gt;=30,A87&lt;=40),"Mid",A87&gt;40,"Senior")</f>
        <v>Senior</v>
      </c>
      <c r="K87" t="str" cm="1">
        <f t="array" ref="K87">_xlfn.IFS(H87&lt;50000,"LOW",H87&gt;50000,"MID",H87&gt;100000,"High")</f>
        <v>MID</v>
      </c>
      <c r="M87">
        <v>11092</v>
      </c>
      <c r="N87" t="str">
        <v>EMP11092</v>
      </c>
      <c r="O87">
        <v>35</v>
      </c>
      <c r="P87" t="str">
        <v>Male</v>
      </c>
      <c r="Q87" t="str">
        <v>Mumbai</v>
      </c>
      <c r="R87" t="str">
        <v>Maharashtra</v>
      </c>
      <c r="S87" t="str">
        <v>IT</v>
      </c>
      <c r="T87" t="str">
        <v>Software Engineer</v>
      </c>
      <c r="U87" t="str">
        <v>Bachelor's</v>
      </c>
      <c r="V87" t="str">
        <v>Married</v>
      </c>
      <c r="W87">
        <v>46845</v>
      </c>
      <c r="X87">
        <v>2</v>
      </c>
      <c r="Y87">
        <v>3</v>
      </c>
      <c r="Z87">
        <v>10</v>
      </c>
      <c r="AA87">
        <v>45066</v>
      </c>
      <c r="AB87">
        <v>4</v>
      </c>
      <c r="AC87">
        <v>4</v>
      </c>
      <c r="AD87" t="str">
        <v>No</v>
      </c>
      <c r="AE87" t="str">
        <v>No</v>
      </c>
      <c r="AF87">
        <v>0</v>
      </c>
      <c r="AG87">
        <v>2</v>
      </c>
    </row>
    <row r="88" spans="1:33" x14ac:dyDescent="0.3">
      <c r="A88">
        <v>27</v>
      </c>
      <c r="B88" t="s">
        <v>1520</v>
      </c>
      <c r="C88" t="s">
        <v>1525</v>
      </c>
      <c r="D88" t="s">
        <v>1533</v>
      </c>
      <c r="E88" t="s">
        <v>1538</v>
      </c>
      <c r="F88" t="s">
        <v>1550</v>
      </c>
      <c r="G88" t="s">
        <v>1554</v>
      </c>
      <c r="H88">
        <v>99727</v>
      </c>
      <c r="J88" t="str" cm="1">
        <f t="array" ref="J88">_xlfn.IFS(A88&lt;30,"Young",AND(A88&gt;=30,A88&lt;=40),"Mid",A88&gt;40,"Senior")</f>
        <v>Young</v>
      </c>
      <c r="K88" t="str" cm="1">
        <f t="array" ref="K88">_xlfn.IFS(H88&lt;50000,"LOW",H88&gt;50000,"MID",H88&gt;100000,"High")</f>
        <v>MID</v>
      </c>
      <c r="M88">
        <v>11112</v>
      </c>
      <c r="N88" t="str">
        <v>EMP11112</v>
      </c>
      <c r="O88">
        <v>47</v>
      </c>
      <c r="P88" t="str">
        <v>Female</v>
      </c>
      <c r="Q88" t="str">
        <v>Mumbai</v>
      </c>
      <c r="R88" t="str">
        <v>Maharashtra</v>
      </c>
      <c r="S88" t="str">
        <v>IT</v>
      </c>
      <c r="T88" t="str">
        <v>Software Engineer</v>
      </c>
      <c r="U88" t="str">
        <v>Master's</v>
      </c>
      <c r="V88" t="str">
        <v>Divorced</v>
      </c>
      <c r="W88">
        <v>37329</v>
      </c>
      <c r="X88">
        <v>4</v>
      </c>
      <c r="Y88">
        <v>13</v>
      </c>
      <c r="Z88">
        <v>17</v>
      </c>
      <c r="AA88">
        <v>44151</v>
      </c>
      <c r="AB88">
        <v>2</v>
      </c>
      <c r="AC88">
        <v>4</v>
      </c>
      <c r="AD88" t="str">
        <v>Yes</v>
      </c>
      <c r="AE88" t="str">
        <v>No</v>
      </c>
      <c r="AF88">
        <v>3</v>
      </c>
      <c r="AG88">
        <v>4</v>
      </c>
    </row>
    <row r="89" spans="1:33" x14ac:dyDescent="0.3">
      <c r="A89">
        <v>44</v>
      </c>
      <c r="B89" t="s">
        <v>1520</v>
      </c>
      <c r="C89" t="s">
        <v>1523</v>
      </c>
      <c r="D89" t="s">
        <v>1534</v>
      </c>
      <c r="E89" t="s">
        <v>1539</v>
      </c>
      <c r="F89" t="s">
        <v>1551</v>
      </c>
      <c r="G89" t="s">
        <v>1554</v>
      </c>
      <c r="H89">
        <v>126231</v>
      </c>
      <c r="J89" t="str" cm="1">
        <f t="array" ref="J89">_xlfn.IFS(A89&lt;30,"Young",AND(A89&gt;=30,A89&lt;=40),"Mid",A89&gt;40,"Senior")</f>
        <v>Senior</v>
      </c>
      <c r="K89" t="str" cm="1">
        <f t="array" ref="K89">_xlfn.IFS(H89&lt;50000,"LOW",H89&gt;50000,"MID",H89&gt;100000,"High")</f>
        <v>MID</v>
      </c>
      <c r="M89">
        <v>11134</v>
      </c>
      <c r="N89" t="str">
        <v>EMP11134</v>
      </c>
      <c r="O89">
        <v>28</v>
      </c>
      <c r="P89" t="str">
        <v>Male</v>
      </c>
      <c r="Q89" t="str">
        <v>Kolkata</v>
      </c>
      <c r="R89" t="str">
        <v>West Bengal</v>
      </c>
      <c r="S89" t="str">
        <v>IT</v>
      </c>
      <c r="T89" t="str">
        <v>Data Analyst</v>
      </c>
      <c r="U89" t="str">
        <v>High School</v>
      </c>
      <c r="V89" t="str">
        <v>Married</v>
      </c>
      <c r="W89">
        <v>77403</v>
      </c>
      <c r="X89">
        <v>4</v>
      </c>
      <c r="Y89">
        <v>6</v>
      </c>
      <c r="Z89">
        <v>6</v>
      </c>
      <c r="AA89">
        <v>41717</v>
      </c>
      <c r="AB89">
        <v>2</v>
      </c>
      <c r="AC89">
        <v>5</v>
      </c>
      <c r="AD89" t="str">
        <v>Yes</v>
      </c>
      <c r="AE89" t="str">
        <v>Yes</v>
      </c>
      <c r="AF89">
        <v>5</v>
      </c>
      <c r="AG89">
        <v>2</v>
      </c>
    </row>
    <row r="90" spans="1:33" x14ac:dyDescent="0.3">
      <c r="A90">
        <v>21</v>
      </c>
      <c r="B90" t="s">
        <v>1520</v>
      </c>
      <c r="C90" t="s">
        <v>1525</v>
      </c>
      <c r="D90" t="s">
        <v>1534</v>
      </c>
      <c r="E90" t="s">
        <v>1544</v>
      </c>
      <c r="F90" t="s">
        <v>1550</v>
      </c>
      <c r="G90" t="s">
        <v>1556</v>
      </c>
      <c r="H90">
        <v>29981</v>
      </c>
      <c r="J90" t="str" cm="1">
        <f t="array" ref="J90">_xlfn.IFS(A90&lt;30,"Young",AND(A90&gt;=30,A90&lt;=40),"Mid",A90&gt;40,"Senior")</f>
        <v>Young</v>
      </c>
      <c r="K90" t="str" cm="1">
        <f t="array" ref="K90">_xlfn.IFS(H90&lt;50000,"LOW",H90&gt;50000,"MID",H90&gt;100000,"High")</f>
        <v>LOW</v>
      </c>
      <c r="M90">
        <v>11146</v>
      </c>
      <c r="N90" t="str">
        <v>EMP11146</v>
      </c>
      <c r="O90">
        <v>46</v>
      </c>
      <c r="P90" t="str">
        <v>Female</v>
      </c>
      <c r="Q90" t="str">
        <v>Ahmedabad</v>
      </c>
      <c r="R90" t="str">
        <v>Gujarat</v>
      </c>
      <c r="S90" t="str">
        <v>IT</v>
      </c>
      <c r="T90" t="str">
        <v>Data Analyst</v>
      </c>
      <c r="U90" t="str">
        <v>Master's</v>
      </c>
      <c r="V90" t="str">
        <v>Single</v>
      </c>
      <c r="W90">
        <v>106051</v>
      </c>
      <c r="X90">
        <v>3</v>
      </c>
      <c r="Y90">
        <v>17</v>
      </c>
      <c r="Z90">
        <v>23</v>
      </c>
      <c r="AA90">
        <v>44975</v>
      </c>
      <c r="AB90">
        <v>2</v>
      </c>
      <c r="AC90">
        <v>4</v>
      </c>
      <c r="AD90" t="str">
        <v>No</v>
      </c>
      <c r="AE90" t="str">
        <v>No</v>
      </c>
      <c r="AF90">
        <v>2</v>
      </c>
      <c r="AG90">
        <v>4</v>
      </c>
    </row>
    <row r="91" spans="1:33" x14ac:dyDescent="0.3">
      <c r="A91">
        <v>50</v>
      </c>
      <c r="B91" t="s">
        <v>1520</v>
      </c>
      <c r="C91" t="s">
        <v>1528</v>
      </c>
      <c r="D91" t="s">
        <v>1534</v>
      </c>
      <c r="E91" t="s">
        <v>1539</v>
      </c>
      <c r="F91" t="s">
        <v>1552</v>
      </c>
      <c r="G91" t="s">
        <v>1556</v>
      </c>
      <c r="H91">
        <v>54060</v>
      </c>
      <c r="J91" t="str" cm="1">
        <f t="array" ref="J91">_xlfn.IFS(A91&lt;30,"Young",AND(A91&gt;=30,A91&lt;=40),"Mid",A91&gt;40,"Senior")</f>
        <v>Senior</v>
      </c>
      <c r="K91" t="str" cm="1">
        <f t="array" ref="K91">_xlfn.IFS(H91&lt;50000,"LOW",H91&gt;50000,"MID",H91&gt;100000,"High")</f>
        <v>MID</v>
      </c>
      <c r="M91">
        <v>11178</v>
      </c>
      <c r="N91" t="str">
        <v>EMP11178</v>
      </c>
      <c r="O91">
        <v>37</v>
      </c>
      <c r="P91" t="str">
        <v>Male</v>
      </c>
      <c r="Q91" t="str">
        <v>Mumbai</v>
      </c>
      <c r="R91" t="str">
        <v>Maharashtra</v>
      </c>
      <c r="S91" t="str">
        <v>IT</v>
      </c>
      <c r="T91" t="str">
        <v>Data Analyst</v>
      </c>
      <c r="U91" t="str">
        <v>PhD</v>
      </c>
      <c r="V91" t="str">
        <v>Single</v>
      </c>
      <c r="W91">
        <v>127095</v>
      </c>
      <c r="X91">
        <v>4</v>
      </c>
      <c r="Y91">
        <v>9</v>
      </c>
      <c r="Z91">
        <v>13</v>
      </c>
      <c r="AA91">
        <v>42003</v>
      </c>
      <c r="AB91">
        <v>4</v>
      </c>
      <c r="AC91">
        <v>4</v>
      </c>
      <c r="AD91" t="str">
        <v>No</v>
      </c>
      <c r="AE91" t="str">
        <v>No</v>
      </c>
      <c r="AF91">
        <v>5</v>
      </c>
      <c r="AG91">
        <v>4</v>
      </c>
    </row>
    <row r="92" spans="1:33" x14ac:dyDescent="0.3">
      <c r="A92">
        <v>26</v>
      </c>
      <c r="B92" t="s">
        <v>1521</v>
      </c>
      <c r="C92" t="s">
        <v>1522</v>
      </c>
      <c r="D92" t="s">
        <v>1531</v>
      </c>
      <c r="E92" t="s">
        <v>1541</v>
      </c>
      <c r="F92" t="s">
        <v>1553</v>
      </c>
      <c r="G92" t="s">
        <v>1556</v>
      </c>
      <c r="H92">
        <v>42741</v>
      </c>
      <c r="J92" t="str" cm="1">
        <f t="array" ref="J92">_xlfn.IFS(A92&lt;30,"Young",AND(A92&gt;=30,A92&lt;=40),"Mid",A92&gt;40,"Senior")</f>
        <v>Young</v>
      </c>
      <c r="K92" t="str" cm="1">
        <f t="array" ref="K92">_xlfn.IFS(H92&lt;50000,"LOW",H92&gt;50000,"MID",H92&gt;100000,"High")</f>
        <v>LOW</v>
      </c>
      <c r="M92">
        <v>11185</v>
      </c>
      <c r="N92" t="str">
        <v>EMP11185</v>
      </c>
      <c r="O92">
        <v>28</v>
      </c>
      <c r="P92" t="str">
        <v>Female</v>
      </c>
      <c r="Q92" t="str">
        <v>Pune</v>
      </c>
      <c r="R92" t="str">
        <v>Maharashtra</v>
      </c>
      <c r="S92" t="str">
        <v>IT</v>
      </c>
      <c r="T92" t="str">
        <v>Data Analyst</v>
      </c>
      <c r="U92" t="str">
        <v>High School</v>
      </c>
      <c r="V92" t="str">
        <v>Single</v>
      </c>
      <c r="W92">
        <v>71408</v>
      </c>
      <c r="X92">
        <v>1</v>
      </c>
      <c r="Y92">
        <v>6</v>
      </c>
      <c r="Z92">
        <v>10</v>
      </c>
      <c r="AA92">
        <v>41767</v>
      </c>
      <c r="AB92">
        <v>2</v>
      </c>
      <c r="AC92">
        <v>5</v>
      </c>
      <c r="AD92" t="str">
        <v>Yes</v>
      </c>
      <c r="AE92" t="str">
        <v>No</v>
      </c>
      <c r="AF92">
        <v>6</v>
      </c>
      <c r="AG92">
        <v>2</v>
      </c>
    </row>
    <row r="93" spans="1:33" x14ac:dyDescent="0.3">
      <c r="A93">
        <v>43</v>
      </c>
      <c r="B93" t="s">
        <v>1520</v>
      </c>
      <c r="C93" t="s">
        <v>1528</v>
      </c>
      <c r="D93" t="s">
        <v>1533</v>
      </c>
      <c r="E93" t="s">
        <v>1545</v>
      </c>
      <c r="F93" t="s">
        <v>1553</v>
      </c>
      <c r="G93" t="s">
        <v>1555</v>
      </c>
      <c r="H93">
        <v>52174</v>
      </c>
      <c r="J93" t="str" cm="1">
        <f t="array" ref="J93">_xlfn.IFS(A93&lt;30,"Young",AND(A93&gt;=30,A93&lt;=40),"Mid",A93&gt;40,"Senior")</f>
        <v>Senior</v>
      </c>
      <c r="K93" t="str" cm="1">
        <f t="array" ref="K93">_xlfn.IFS(H93&lt;50000,"LOW",H93&gt;50000,"MID",H93&gt;100000,"High")</f>
        <v>MID</v>
      </c>
      <c r="M93">
        <v>11190</v>
      </c>
      <c r="N93" t="str">
        <v>EMP11190</v>
      </c>
      <c r="O93">
        <v>48</v>
      </c>
      <c r="P93" t="str">
        <v>Male</v>
      </c>
      <c r="Q93" t="str">
        <v>Ahmedabad</v>
      </c>
      <c r="R93" t="str">
        <v>Gujarat</v>
      </c>
      <c r="S93" t="str">
        <v>IT</v>
      </c>
      <c r="T93" t="str">
        <v>Data Analyst</v>
      </c>
      <c r="U93" t="str">
        <v>Master's</v>
      </c>
      <c r="V93" t="str">
        <v>Divorced</v>
      </c>
      <c r="W93">
        <v>141480</v>
      </c>
      <c r="X93">
        <v>3</v>
      </c>
      <c r="Y93">
        <v>23</v>
      </c>
      <c r="Z93">
        <v>27</v>
      </c>
      <c r="AA93">
        <v>42027</v>
      </c>
      <c r="AB93">
        <v>2</v>
      </c>
      <c r="AC93">
        <v>5</v>
      </c>
      <c r="AD93" t="str">
        <v>No</v>
      </c>
      <c r="AE93" t="str">
        <v>No</v>
      </c>
      <c r="AF93">
        <v>3</v>
      </c>
      <c r="AG93">
        <v>4</v>
      </c>
    </row>
    <row r="94" spans="1:33" x14ac:dyDescent="0.3">
      <c r="A94">
        <v>33</v>
      </c>
      <c r="B94" t="s">
        <v>1520</v>
      </c>
      <c r="C94" t="s">
        <v>1529</v>
      </c>
      <c r="D94" t="s">
        <v>1530</v>
      </c>
      <c r="E94" t="s">
        <v>1547</v>
      </c>
      <c r="F94" t="s">
        <v>1552</v>
      </c>
      <c r="G94" t="s">
        <v>1554</v>
      </c>
      <c r="H94">
        <v>77289</v>
      </c>
      <c r="J94" t="str" cm="1">
        <f t="array" ref="J94">_xlfn.IFS(A94&lt;30,"Young",AND(A94&gt;=30,A94&lt;=40),"Mid",A94&gt;40,"Senior")</f>
        <v>Mid</v>
      </c>
      <c r="K94" t="str" cm="1">
        <f t="array" ref="K94">_xlfn.IFS(H94&lt;50000,"LOW",H94&gt;50000,"MID",H94&gt;100000,"High")</f>
        <v>MID</v>
      </c>
      <c r="M94">
        <v>11191</v>
      </c>
      <c r="N94" t="str">
        <v>EMP11191</v>
      </c>
      <c r="O94">
        <v>25</v>
      </c>
      <c r="P94" t="str">
        <v>Female</v>
      </c>
      <c r="Q94" t="str">
        <v>Ahmedabad</v>
      </c>
      <c r="R94" t="str">
        <v>Gujarat</v>
      </c>
      <c r="S94" t="str">
        <v>IT</v>
      </c>
      <c r="T94" t="str">
        <v>Data Analyst</v>
      </c>
      <c r="U94" t="str">
        <v>Master's</v>
      </c>
      <c r="V94" t="str">
        <v>Divorced</v>
      </c>
      <c r="W94">
        <v>175495</v>
      </c>
      <c r="X94">
        <v>3</v>
      </c>
      <c r="Y94">
        <v>6</v>
      </c>
      <c r="Z94">
        <v>7</v>
      </c>
      <c r="AA94">
        <v>41085</v>
      </c>
      <c r="AB94">
        <v>3</v>
      </c>
      <c r="AC94">
        <v>5</v>
      </c>
      <c r="AD94" t="str">
        <v>No</v>
      </c>
      <c r="AE94" t="str">
        <v>No</v>
      </c>
      <c r="AF94">
        <v>2</v>
      </c>
      <c r="AG94">
        <v>3</v>
      </c>
    </row>
    <row r="95" spans="1:33" x14ac:dyDescent="0.3">
      <c r="A95">
        <v>28</v>
      </c>
      <c r="B95" t="s">
        <v>1521</v>
      </c>
      <c r="C95" t="s">
        <v>1529</v>
      </c>
      <c r="D95" t="s">
        <v>1533</v>
      </c>
      <c r="E95" t="s">
        <v>1546</v>
      </c>
      <c r="F95" t="s">
        <v>1552</v>
      </c>
      <c r="G95" t="s">
        <v>1555</v>
      </c>
      <c r="H95">
        <v>139544</v>
      </c>
      <c r="J95" t="str" cm="1">
        <f t="array" ref="J95">_xlfn.IFS(A95&lt;30,"Young",AND(A95&gt;=30,A95&lt;=40),"Mid",A95&gt;40,"Senior")</f>
        <v>Young</v>
      </c>
      <c r="K95" t="str" cm="1">
        <f t="array" ref="K95">_xlfn.IFS(H95&lt;50000,"LOW",H95&gt;50000,"MID",H95&gt;100000,"High")</f>
        <v>MID</v>
      </c>
      <c r="M95">
        <v>11197</v>
      </c>
      <c r="N95" t="str">
        <v>EMP11197</v>
      </c>
      <c r="O95">
        <v>39</v>
      </c>
      <c r="P95" t="str">
        <v>Female</v>
      </c>
      <c r="Q95" t="str">
        <v>Mumbai</v>
      </c>
      <c r="R95" t="str">
        <v>Maharashtra</v>
      </c>
      <c r="S95" t="str">
        <v>IT</v>
      </c>
      <c r="T95" t="str">
        <v>IT Support Specialist</v>
      </c>
      <c r="U95" t="str">
        <v>High School</v>
      </c>
      <c r="V95" t="str">
        <v>Divorced</v>
      </c>
      <c r="W95">
        <v>142656</v>
      </c>
      <c r="X95">
        <v>3</v>
      </c>
      <c r="Y95">
        <v>18</v>
      </c>
      <c r="Z95">
        <v>18</v>
      </c>
      <c r="AA95">
        <v>45026</v>
      </c>
      <c r="AB95">
        <v>2</v>
      </c>
      <c r="AC95">
        <v>4</v>
      </c>
      <c r="AD95" t="str">
        <v>No</v>
      </c>
      <c r="AE95" t="str">
        <v>No</v>
      </c>
      <c r="AF95">
        <v>5</v>
      </c>
      <c r="AG95">
        <v>1</v>
      </c>
    </row>
    <row r="96" spans="1:33" x14ac:dyDescent="0.3">
      <c r="A96">
        <v>55</v>
      </c>
      <c r="B96" t="s">
        <v>1521</v>
      </c>
      <c r="C96" t="s">
        <v>1525</v>
      </c>
      <c r="D96" t="s">
        <v>1532</v>
      </c>
      <c r="E96" t="s">
        <v>1549</v>
      </c>
      <c r="F96" t="s">
        <v>1551</v>
      </c>
      <c r="G96" t="s">
        <v>1555</v>
      </c>
      <c r="H96">
        <v>109203</v>
      </c>
      <c r="J96" t="str" cm="1">
        <f t="array" ref="J96">_xlfn.IFS(A96&lt;30,"Young",AND(A96&gt;=30,A96&lt;=40),"Mid",A96&gt;40,"Senior")</f>
        <v>Senior</v>
      </c>
      <c r="K96" t="str" cm="1">
        <f t="array" ref="K96">_xlfn.IFS(H96&lt;50000,"LOW",H96&gt;50000,"MID",H96&gt;100000,"High")</f>
        <v>MID</v>
      </c>
      <c r="M96">
        <v>11218</v>
      </c>
      <c r="N96" t="str">
        <v>EMP11218</v>
      </c>
      <c r="O96">
        <v>21</v>
      </c>
      <c r="P96" t="str">
        <v>Male</v>
      </c>
      <c r="Q96" t="str">
        <v>Chennai</v>
      </c>
      <c r="R96" t="str">
        <v>Tamil Nadu</v>
      </c>
      <c r="S96" t="str">
        <v>IT</v>
      </c>
      <c r="T96" t="str">
        <v>Software Engineer</v>
      </c>
      <c r="U96" t="str">
        <v>High School</v>
      </c>
      <c r="V96" t="str">
        <v>Single</v>
      </c>
      <c r="W96">
        <v>164627</v>
      </c>
      <c r="X96">
        <v>3</v>
      </c>
      <c r="Y96">
        <v>1</v>
      </c>
      <c r="Z96">
        <v>3</v>
      </c>
      <c r="AA96">
        <v>43427</v>
      </c>
      <c r="AB96">
        <v>1</v>
      </c>
      <c r="AC96">
        <v>5</v>
      </c>
      <c r="AD96" t="str">
        <v>Yes</v>
      </c>
      <c r="AE96" t="str">
        <v>No</v>
      </c>
      <c r="AF96">
        <v>0</v>
      </c>
      <c r="AG96">
        <v>3</v>
      </c>
    </row>
    <row r="97" spans="1:33" x14ac:dyDescent="0.3">
      <c r="A97">
        <v>38</v>
      </c>
      <c r="B97" t="s">
        <v>1520</v>
      </c>
      <c r="C97" t="s">
        <v>1528</v>
      </c>
      <c r="D97" t="s">
        <v>1532</v>
      </c>
      <c r="E97" t="s">
        <v>1537</v>
      </c>
      <c r="F97" t="s">
        <v>1550</v>
      </c>
      <c r="G97" t="s">
        <v>1554</v>
      </c>
      <c r="H97">
        <v>44671</v>
      </c>
      <c r="J97" t="str" cm="1">
        <f t="array" ref="J97">_xlfn.IFS(A97&lt;30,"Young",AND(A97&gt;=30,A97&lt;=40),"Mid",A97&gt;40,"Senior")</f>
        <v>Mid</v>
      </c>
      <c r="K97" t="str" cm="1">
        <f t="array" ref="K97">_xlfn.IFS(H97&lt;50000,"LOW",H97&gt;50000,"MID",H97&gt;100000,"High")</f>
        <v>LOW</v>
      </c>
      <c r="M97">
        <v>11219</v>
      </c>
      <c r="N97" t="str">
        <v>EMP11219</v>
      </c>
      <c r="O97">
        <v>53</v>
      </c>
      <c r="P97" t="str">
        <v>Male</v>
      </c>
      <c r="Q97" t="str">
        <v>Ahmedabad</v>
      </c>
      <c r="R97" t="str">
        <v>Gujarat</v>
      </c>
      <c r="S97" t="str">
        <v>IT</v>
      </c>
      <c r="T97" t="str">
        <v>Software Engineer</v>
      </c>
      <c r="U97" t="str">
        <v>Bachelor's</v>
      </c>
      <c r="V97" t="str">
        <v>Married</v>
      </c>
      <c r="W97">
        <v>36197</v>
      </c>
      <c r="X97">
        <v>0</v>
      </c>
      <c r="Y97">
        <v>9</v>
      </c>
      <c r="Z97">
        <v>14</v>
      </c>
      <c r="AA97">
        <v>41408</v>
      </c>
      <c r="AB97">
        <v>3</v>
      </c>
      <c r="AC97">
        <v>5</v>
      </c>
      <c r="AD97" t="str">
        <v>No</v>
      </c>
      <c r="AE97" t="str">
        <v>No</v>
      </c>
      <c r="AF97">
        <v>3</v>
      </c>
      <c r="AG97">
        <v>2</v>
      </c>
    </row>
    <row r="98" spans="1:33" x14ac:dyDescent="0.3">
      <c r="A98">
        <v>44</v>
      </c>
      <c r="B98" t="s">
        <v>1521</v>
      </c>
      <c r="C98" t="s">
        <v>1523</v>
      </c>
      <c r="D98" t="s">
        <v>1531</v>
      </c>
      <c r="E98" t="s">
        <v>1541</v>
      </c>
      <c r="F98" t="s">
        <v>1553</v>
      </c>
      <c r="G98" t="s">
        <v>1554</v>
      </c>
      <c r="H98">
        <v>125362</v>
      </c>
      <c r="J98" t="str" cm="1">
        <f t="array" ref="J98">_xlfn.IFS(A98&lt;30,"Young",AND(A98&gt;=30,A98&lt;=40),"Mid",A98&gt;40,"Senior")</f>
        <v>Senior</v>
      </c>
      <c r="K98" t="str" cm="1">
        <f t="array" ref="K98">_xlfn.IFS(H98&lt;50000,"LOW",H98&gt;50000,"MID",H98&gt;100000,"High")</f>
        <v>MID</v>
      </c>
      <c r="M98">
        <v>11221</v>
      </c>
      <c r="N98" t="str">
        <v>EMP11221</v>
      </c>
      <c r="O98">
        <v>48</v>
      </c>
      <c r="P98" t="str">
        <v>Male</v>
      </c>
      <c r="Q98" t="str">
        <v>Chennai</v>
      </c>
      <c r="R98" t="str">
        <v>Tamil Nadu</v>
      </c>
      <c r="S98" t="str">
        <v>IT</v>
      </c>
      <c r="T98" t="str">
        <v>Data Analyst</v>
      </c>
      <c r="U98" t="str">
        <v>PhD</v>
      </c>
      <c r="V98" t="str">
        <v>Married</v>
      </c>
      <c r="W98">
        <v>121132</v>
      </c>
      <c r="X98">
        <v>1</v>
      </c>
      <c r="Y98">
        <v>20</v>
      </c>
      <c r="Z98">
        <v>24</v>
      </c>
      <c r="AA98">
        <v>44598</v>
      </c>
      <c r="AB98">
        <v>4</v>
      </c>
      <c r="AC98">
        <v>5</v>
      </c>
      <c r="AD98" t="str">
        <v>No</v>
      </c>
      <c r="AE98" t="str">
        <v>No</v>
      </c>
      <c r="AF98">
        <v>1</v>
      </c>
      <c r="AG98">
        <v>3</v>
      </c>
    </row>
    <row r="99" spans="1:33" x14ac:dyDescent="0.3">
      <c r="A99">
        <v>38</v>
      </c>
      <c r="B99" t="s">
        <v>1520</v>
      </c>
      <c r="C99" t="s">
        <v>1526</v>
      </c>
      <c r="D99" t="s">
        <v>1533</v>
      </c>
      <c r="E99" t="s">
        <v>1538</v>
      </c>
      <c r="F99" t="s">
        <v>1552</v>
      </c>
      <c r="G99" t="s">
        <v>1556</v>
      </c>
      <c r="H99">
        <v>54739</v>
      </c>
      <c r="J99" t="str" cm="1">
        <f t="array" ref="J99">_xlfn.IFS(A99&lt;30,"Young",AND(A99&gt;=30,A99&lt;=40),"Mid",A99&gt;40,"Senior")</f>
        <v>Mid</v>
      </c>
      <c r="K99" t="str" cm="1">
        <f t="array" ref="K99">_xlfn.IFS(H99&lt;50000,"LOW",H99&gt;50000,"MID",H99&gt;100000,"High")</f>
        <v>MID</v>
      </c>
      <c r="M99">
        <v>11226</v>
      </c>
      <c r="N99" t="str">
        <v>EMP11226</v>
      </c>
      <c r="O99">
        <v>34</v>
      </c>
      <c r="P99" t="str">
        <v>Male</v>
      </c>
      <c r="Q99" t="str">
        <v>Mumbai</v>
      </c>
      <c r="R99" t="str">
        <v>Maharashtra</v>
      </c>
      <c r="S99" t="str">
        <v>IT</v>
      </c>
      <c r="T99" t="str">
        <v>Data Analyst</v>
      </c>
      <c r="U99" t="str">
        <v>Bachelor's</v>
      </c>
      <c r="V99" t="str">
        <v>Single</v>
      </c>
      <c r="W99">
        <v>175823</v>
      </c>
      <c r="X99">
        <v>4</v>
      </c>
      <c r="Y99">
        <v>13</v>
      </c>
      <c r="Z99">
        <v>13</v>
      </c>
      <c r="AA99">
        <v>44336</v>
      </c>
      <c r="AB99">
        <v>3</v>
      </c>
      <c r="AC99">
        <v>5</v>
      </c>
      <c r="AD99" t="str">
        <v>No</v>
      </c>
      <c r="AE99" t="str">
        <v>No</v>
      </c>
      <c r="AF99">
        <v>4</v>
      </c>
      <c r="AG99">
        <v>4</v>
      </c>
    </row>
    <row r="100" spans="1:33" x14ac:dyDescent="0.3">
      <c r="A100">
        <v>29</v>
      </c>
      <c r="B100" t="s">
        <v>1520</v>
      </c>
      <c r="C100" t="s">
        <v>1523</v>
      </c>
      <c r="D100" t="s">
        <v>1531</v>
      </c>
      <c r="E100" t="s">
        <v>1542</v>
      </c>
      <c r="F100" t="s">
        <v>1552</v>
      </c>
      <c r="G100" t="s">
        <v>1555</v>
      </c>
      <c r="H100">
        <v>143500</v>
      </c>
      <c r="J100" t="str" cm="1">
        <f t="array" ref="J100">_xlfn.IFS(A100&lt;30,"Young",AND(A100&gt;=30,A100&lt;=40),"Mid",A100&gt;40,"Senior")</f>
        <v>Young</v>
      </c>
      <c r="K100" t="str" cm="1">
        <f t="array" ref="K100">_xlfn.IFS(H100&lt;50000,"LOW",H100&gt;50000,"MID",H100&gt;100000,"High")</f>
        <v>MID</v>
      </c>
      <c r="M100">
        <v>11228</v>
      </c>
      <c r="N100" t="str">
        <v>EMP11228</v>
      </c>
      <c r="O100">
        <v>28</v>
      </c>
      <c r="P100" t="str">
        <v>Male</v>
      </c>
      <c r="Q100" t="str">
        <v>Pune</v>
      </c>
      <c r="R100" t="str">
        <v>Maharashtra</v>
      </c>
      <c r="S100" t="str">
        <v>IT</v>
      </c>
      <c r="T100" t="str">
        <v>IT Support Specialist</v>
      </c>
      <c r="U100" t="str">
        <v>PhD</v>
      </c>
      <c r="V100" t="str">
        <v>Single</v>
      </c>
      <c r="W100">
        <v>125597</v>
      </c>
      <c r="X100">
        <v>4</v>
      </c>
      <c r="Y100">
        <v>4</v>
      </c>
      <c r="Z100">
        <v>4</v>
      </c>
      <c r="AA100">
        <v>42572</v>
      </c>
      <c r="AB100">
        <v>4</v>
      </c>
      <c r="AC100">
        <v>4</v>
      </c>
      <c r="AD100" t="str">
        <v>No</v>
      </c>
      <c r="AE100" t="str">
        <v>No</v>
      </c>
      <c r="AF100">
        <v>5</v>
      </c>
      <c r="AG100">
        <v>3</v>
      </c>
    </row>
    <row r="101" spans="1:33" x14ac:dyDescent="0.3">
      <c r="A101">
        <v>53</v>
      </c>
      <c r="B101" t="s">
        <v>1520</v>
      </c>
      <c r="C101" t="s">
        <v>1523</v>
      </c>
      <c r="D101" t="s">
        <v>1531</v>
      </c>
      <c r="E101" t="s">
        <v>1536</v>
      </c>
      <c r="F101" t="s">
        <v>1553</v>
      </c>
      <c r="G101" t="s">
        <v>1555</v>
      </c>
      <c r="H101">
        <v>56814</v>
      </c>
      <c r="J101" t="str" cm="1">
        <f t="array" ref="J101">_xlfn.IFS(A101&lt;30,"Young",AND(A101&gt;=30,A101&lt;=40),"Mid",A101&gt;40,"Senior")</f>
        <v>Senior</v>
      </c>
      <c r="K101" t="str" cm="1">
        <f t="array" ref="K101">_xlfn.IFS(H101&lt;50000,"LOW",H101&gt;50000,"MID",H101&gt;100000,"High")</f>
        <v>MID</v>
      </c>
      <c r="M101">
        <v>11285</v>
      </c>
      <c r="N101" t="str">
        <v>EMP11285</v>
      </c>
      <c r="O101">
        <v>51</v>
      </c>
      <c r="P101" t="str">
        <v>Female</v>
      </c>
      <c r="Q101" t="str">
        <v>Ahmedabad</v>
      </c>
      <c r="R101" t="str">
        <v>Gujarat</v>
      </c>
      <c r="S101" t="str">
        <v>IT</v>
      </c>
      <c r="T101" t="str">
        <v>Data Analyst</v>
      </c>
      <c r="U101" t="str">
        <v>High School</v>
      </c>
      <c r="V101" t="str">
        <v>Married</v>
      </c>
      <c r="W101">
        <v>61271</v>
      </c>
      <c r="X101">
        <v>0</v>
      </c>
      <c r="Y101">
        <v>11</v>
      </c>
      <c r="Z101">
        <v>13</v>
      </c>
      <c r="AA101">
        <v>42693</v>
      </c>
      <c r="AB101">
        <v>3</v>
      </c>
      <c r="AC101">
        <v>5</v>
      </c>
      <c r="AD101" t="str">
        <v>No</v>
      </c>
      <c r="AE101" t="str">
        <v>No</v>
      </c>
      <c r="AF101">
        <v>4</v>
      </c>
      <c r="AG101">
        <v>4</v>
      </c>
    </row>
    <row r="102" spans="1:33" x14ac:dyDescent="0.3">
      <c r="A102">
        <v>47</v>
      </c>
      <c r="B102" t="s">
        <v>1521</v>
      </c>
      <c r="C102" t="s">
        <v>1523</v>
      </c>
      <c r="D102" t="s">
        <v>1534</v>
      </c>
      <c r="E102" t="s">
        <v>1539</v>
      </c>
      <c r="F102" t="s">
        <v>1551</v>
      </c>
      <c r="G102" t="s">
        <v>1555</v>
      </c>
      <c r="H102">
        <v>175706</v>
      </c>
      <c r="J102" t="str" cm="1">
        <f t="array" ref="J102">_xlfn.IFS(A102&lt;30,"Young",AND(A102&gt;=30,A102&lt;=40),"Mid",A102&gt;40,"Senior")</f>
        <v>Senior</v>
      </c>
      <c r="K102" t="str" cm="1">
        <f t="array" ref="K102">_xlfn.IFS(H102&lt;50000,"LOW",H102&gt;50000,"MID",H102&gt;100000,"High")</f>
        <v>MID</v>
      </c>
      <c r="M102">
        <v>11323</v>
      </c>
      <c r="N102" t="str">
        <v>EMP11323</v>
      </c>
      <c r="O102">
        <v>41</v>
      </c>
      <c r="P102" t="str">
        <v>Female</v>
      </c>
      <c r="Q102" t="str">
        <v>Mumbai</v>
      </c>
      <c r="R102" t="str">
        <v>Maharashtra</v>
      </c>
      <c r="S102" t="str">
        <v>IT</v>
      </c>
      <c r="T102" t="str">
        <v>Data Analyst</v>
      </c>
      <c r="U102" t="str">
        <v>High School</v>
      </c>
      <c r="V102" t="str">
        <v>Divorced</v>
      </c>
      <c r="W102">
        <v>95232</v>
      </c>
      <c r="X102">
        <v>1</v>
      </c>
      <c r="Y102">
        <v>5</v>
      </c>
      <c r="Z102">
        <v>6</v>
      </c>
      <c r="AA102">
        <v>44110</v>
      </c>
      <c r="AB102">
        <v>4</v>
      </c>
      <c r="AC102">
        <v>5</v>
      </c>
      <c r="AD102" t="str">
        <v>No</v>
      </c>
      <c r="AE102" t="str">
        <v>No</v>
      </c>
      <c r="AF102">
        <v>0</v>
      </c>
      <c r="AG102">
        <v>3</v>
      </c>
    </row>
    <row r="103" spans="1:33" x14ac:dyDescent="0.3">
      <c r="A103">
        <v>30</v>
      </c>
      <c r="B103" t="s">
        <v>1521</v>
      </c>
      <c r="C103" t="s">
        <v>1524</v>
      </c>
      <c r="D103" t="s">
        <v>1530</v>
      </c>
      <c r="E103" t="s">
        <v>1543</v>
      </c>
      <c r="F103" t="s">
        <v>1550</v>
      </c>
      <c r="G103" t="s">
        <v>1556</v>
      </c>
      <c r="H103">
        <v>68163</v>
      </c>
      <c r="J103" t="str" cm="1">
        <f t="array" ref="J103">_xlfn.IFS(A103&lt;30,"Young",AND(A103&gt;=30,A103&lt;=40),"Mid",A103&gt;40,"Senior")</f>
        <v>Mid</v>
      </c>
      <c r="K103" t="str" cm="1">
        <f t="array" ref="K103">_xlfn.IFS(H103&lt;50000,"LOW",H103&gt;50000,"MID",H103&gt;100000,"High")</f>
        <v>MID</v>
      </c>
      <c r="M103">
        <v>11327</v>
      </c>
      <c r="N103" t="str">
        <v>EMP11327</v>
      </c>
      <c r="O103">
        <v>22</v>
      </c>
      <c r="P103" t="str">
        <v>Female</v>
      </c>
      <c r="Q103" t="str">
        <v>Bengaluru</v>
      </c>
      <c r="R103" t="str">
        <v>Karnataka</v>
      </c>
      <c r="S103" t="str">
        <v>IT</v>
      </c>
      <c r="T103" t="str">
        <v>Data Analyst</v>
      </c>
      <c r="U103" t="str">
        <v>Bachelor's</v>
      </c>
      <c r="V103" t="str">
        <v>Married</v>
      </c>
      <c r="W103">
        <v>86915</v>
      </c>
      <c r="X103">
        <v>2</v>
      </c>
      <c r="Y103">
        <v>2</v>
      </c>
      <c r="Z103">
        <v>4</v>
      </c>
      <c r="AA103">
        <v>44418</v>
      </c>
      <c r="AB103">
        <v>4</v>
      </c>
      <c r="AC103">
        <v>5</v>
      </c>
      <c r="AD103" t="str">
        <v>Yes</v>
      </c>
      <c r="AE103" t="str">
        <v>No</v>
      </c>
      <c r="AF103">
        <v>4</v>
      </c>
      <c r="AG103">
        <v>2</v>
      </c>
    </row>
    <row r="104" spans="1:33" x14ac:dyDescent="0.3">
      <c r="A104">
        <v>26</v>
      </c>
      <c r="B104" t="s">
        <v>1520</v>
      </c>
      <c r="C104" t="s">
        <v>1522</v>
      </c>
      <c r="D104" t="s">
        <v>1532</v>
      </c>
      <c r="E104" t="s">
        <v>1548</v>
      </c>
      <c r="F104" t="s">
        <v>1550</v>
      </c>
      <c r="G104" t="s">
        <v>1554</v>
      </c>
      <c r="H104">
        <v>177212</v>
      </c>
      <c r="J104" t="str" cm="1">
        <f t="array" ref="J104">_xlfn.IFS(A104&lt;30,"Young",AND(A104&gt;=30,A104&lt;=40),"Mid",A104&gt;40,"Senior")</f>
        <v>Young</v>
      </c>
      <c r="K104" t="str" cm="1">
        <f t="array" ref="K104">_xlfn.IFS(H104&lt;50000,"LOW",H104&gt;50000,"MID",H104&gt;100000,"High")</f>
        <v>MID</v>
      </c>
      <c r="M104">
        <v>11329</v>
      </c>
      <c r="N104" t="str">
        <v>EMP11329</v>
      </c>
      <c r="O104">
        <v>38</v>
      </c>
      <c r="P104" t="str">
        <v>Male</v>
      </c>
      <c r="Q104" t="str">
        <v>Bengaluru</v>
      </c>
      <c r="R104" t="str">
        <v>Karnataka</v>
      </c>
      <c r="S104" t="str">
        <v>IT</v>
      </c>
      <c r="T104" t="str">
        <v>IT Support Specialist</v>
      </c>
      <c r="U104" t="str">
        <v>Master's</v>
      </c>
      <c r="V104" t="str">
        <v>Divorced</v>
      </c>
      <c r="W104">
        <v>29232</v>
      </c>
      <c r="X104">
        <v>4</v>
      </c>
      <c r="Y104">
        <v>16</v>
      </c>
      <c r="Z104">
        <v>20</v>
      </c>
      <c r="AA104">
        <v>45071</v>
      </c>
      <c r="AB104">
        <v>1</v>
      </c>
      <c r="AC104">
        <v>4</v>
      </c>
      <c r="AD104" t="str">
        <v>No</v>
      </c>
      <c r="AE104" t="str">
        <v>No</v>
      </c>
      <c r="AF104">
        <v>3</v>
      </c>
      <c r="AG104">
        <v>2</v>
      </c>
    </row>
    <row r="105" spans="1:33" x14ac:dyDescent="0.3">
      <c r="A105">
        <v>22</v>
      </c>
      <c r="B105" t="s">
        <v>1521</v>
      </c>
      <c r="C105" t="s">
        <v>1525</v>
      </c>
      <c r="D105" t="s">
        <v>1532</v>
      </c>
      <c r="E105" t="s">
        <v>1548</v>
      </c>
      <c r="F105" t="s">
        <v>1552</v>
      </c>
      <c r="G105" t="s">
        <v>1556</v>
      </c>
      <c r="H105">
        <v>168019</v>
      </c>
      <c r="J105" t="str" cm="1">
        <f t="array" ref="J105">_xlfn.IFS(A105&lt;30,"Young",AND(A105&gt;=30,A105&lt;=40),"Mid",A105&gt;40,"Senior")</f>
        <v>Young</v>
      </c>
      <c r="K105" t="str" cm="1">
        <f t="array" ref="K105">_xlfn.IFS(H105&lt;50000,"LOW",H105&gt;50000,"MID",H105&gt;100000,"High")</f>
        <v>MID</v>
      </c>
      <c r="M105">
        <v>11339</v>
      </c>
      <c r="N105" t="str">
        <v>EMP11339</v>
      </c>
      <c r="O105">
        <v>50</v>
      </c>
      <c r="P105" t="str">
        <v>Female</v>
      </c>
      <c r="Q105" t="str">
        <v>Pune</v>
      </c>
      <c r="R105" t="str">
        <v>Maharashtra</v>
      </c>
      <c r="S105" t="str">
        <v>IT</v>
      </c>
      <c r="T105" t="str">
        <v>Software Engineer</v>
      </c>
      <c r="U105" t="str">
        <v>PhD</v>
      </c>
      <c r="V105" t="str">
        <v>Single</v>
      </c>
      <c r="W105">
        <v>48282</v>
      </c>
      <c r="X105">
        <v>1</v>
      </c>
      <c r="Y105">
        <v>2</v>
      </c>
      <c r="Z105">
        <v>8</v>
      </c>
      <c r="AA105">
        <v>45331</v>
      </c>
      <c r="AB105">
        <v>4</v>
      </c>
      <c r="AC105">
        <v>4</v>
      </c>
      <c r="AD105" t="str">
        <v>Yes</v>
      </c>
      <c r="AE105" t="str">
        <v>No</v>
      </c>
      <c r="AF105">
        <v>3</v>
      </c>
      <c r="AG105">
        <v>2</v>
      </c>
    </row>
    <row r="106" spans="1:33" x14ac:dyDescent="0.3">
      <c r="A106">
        <v>34</v>
      </c>
      <c r="B106" t="s">
        <v>1521</v>
      </c>
      <c r="C106" t="s">
        <v>1523</v>
      </c>
      <c r="D106" t="s">
        <v>1534</v>
      </c>
      <c r="E106" t="s">
        <v>1544</v>
      </c>
      <c r="F106" t="s">
        <v>1550</v>
      </c>
      <c r="G106" t="s">
        <v>1556</v>
      </c>
      <c r="H106">
        <v>62661</v>
      </c>
      <c r="J106" t="str" cm="1">
        <f t="array" ref="J106">_xlfn.IFS(A106&lt;30,"Young",AND(A106&gt;=30,A106&lt;=40),"Mid",A106&gt;40,"Senior")</f>
        <v>Mid</v>
      </c>
      <c r="K106" t="str" cm="1">
        <f t="array" ref="K106">_xlfn.IFS(H106&lt;50000,"LOW",H106&gt;50000,"MID",H106&gt;100000,"High")</f>
        <v>MID</v>
      </c>
      <c r="M106">
        <v>11342</v>
      </c>
      <c r="N106" t="str">
        <v>EMP11342</v>
      </c>
      <c r="O106">
        <v>30</v>
      </c>
      <c r="P106" t="str">
        <v>Male</v>
      </c>
      <c r="Q106" t="str">
        <v>Ahmedabad</v>
      </c>
      <c r="R106" t="str">
        <v>Gujarat</v>
      </c>
      <c r="S106" t="str">
        <v>IT</v>
      </c>
      <c r="T106" t="str">
        <v>Software Engineer</v>
      </c>
      <c r="U106" t="str">
        <v>PhD</v>
      </c>
      <c r="V106" t="str">
        <v>Divorced</v>
      </c>
      <c r="W106">
        <v>145200</v>
      </c>
      <c r="X106">
        <v>0</v>
      </c>
      <c r="Y106">
        <v>5</v>
      </c>
      <c r="Z106">
        <v>8</v>
      </c>
      <c r="AA106">
        <v>40982</v>
      </c>
      <c r="AB106">
        <v>2</v>
      </c>
      <c r="AC106">
        <v>5</v>
      </c>
      <c r="AD106" t="str">
        <v>Yes</v>
      </c>
      <c r="AE106" t="str">
        <v>No</v>
      </c>
      <c r="AF106">
        <v>3</v>
      </c>
      <c r="AG106">
        <v>4</v>
      </c>
    </row>
    <row r="107" spans="1:33" x14ac:dyDescent="0.3">
      <c r="A107">
        <v>27</v>
      </c>
      <c r="B107" t="s">
        <v>1520</v>
      </c>
      <c r="C107" t="s">
        <v>1523</v>
      </c>
      <c r="D107" t="s">
        <v>1531</v>
      </c>
      <c r="E107" t="s">
        <v>1542</v>
      </c>
      <c r="F107" t="s">
        <v>1552</v>
      </c>
      <c r="G107" t="s">
        <v>1554</v>
      </c>
      <c r="H107">
        <v>101077</v>
      </c>
      <c r="J107" t="str" cm="1">
        <f t="array" ref="J107">_xlfn.IFS(A107&lt;30,"Young",AND(A107&gt;=30,A107&lt;=40),"Mid",A107&gt;40,"Senior")</f>
        <v>Young</v>
      </c>
      <c r="K107" t="str" cm="1">
        <f t="array" ref="K107">_xlfn.IFS(H107&lt;50000,"LOW",H107&gt;50000,"MID",H107&gt;100000,"High")</f>
        <v>MID</v>
      </c>
      <c r="M107">
        <v>11346</v>
      </c>
      <c r="N107" t="str">
        <v>EMP11346</v>
      </c>
      <c r="O107">
        <v>32</v>
      </c>
      <c r="P107" t="str">
        <v>Male</v>
      </c>
      <c r="Q107" t="str">
        <v>Kolkata</v>
      </c>
      <c r="R107" t="str">
        <v>West Bengal</v>
      </c>
      <c r="S107" t="str">
        <v>IT</v>
      </c>
      <c r="T107" t="str">
        <v>Data Analyst</v>
      </c>
      <c r="U107" t="str">
        <v>Bachelor's</v>
      </c>
      <c r="V107" t="str">
        <v>Single</v>
      </c>
      <c r="W107">
        <v>38237</v>
      </c>
      <c r="X107">
        <v>3</v>
      </c>
      <c r="Y107">
        <v>4</v>
      </c>
      <c r="Z107">
        <v>6</v>
      </c>
      <c r="AA107">
        <v>45205</v>
      </c>
      <c r="AB107">
        <v>4</v>
      </c>
      <c r="AC107">
        <v>4</v>
      </c>
      <c r="AD107" t="str">
        <v>No</v>
      </c>
      <c r="AE107" t="str">
        <v>No</v>
      </c>
      <c r="AF107">
        <v>0</v>
      </c>
      <c r="AG107">
        <v>4</v>
      </c>
    </row>
    <row r="108" spans="1:33" x14ac:dyDescent="0.3">
      <c r="A108">
        <v>22</v>
      </c>
      <c r="B108" t="s">
        <v>1520</v>
      </c>
      <c r="C108" t="s">
        <v>1522</v>
      </c>
      <c r="D108" t="s">
        <v>1533</v>
      </c>
      <c r="E108" t="s">
        <v>1546</v>
      </c>
      <c r="F108" t="s">
        <v>1552</v>
      </c>
      <c r="G108" t="s">
        <v>1556</v>
      </c>
      <c r="H108">
        <v>128086</v>
      </c>
      <c r="J108" t="str" cm="1">
        <f t="array" ref="J108">_xlfn.IFS(A108&lt;30,"Young",AND(A108&gt;=30,A108&lt;=40),"Mid",A108&gt;40,"Senior")</f>
        <v>Young</v>
      </c>
      <c r="K108" t="str" cm="1">
        <f t="array" ref="K108">_xlfn.IFS(H108&lt;50000,"LOW",H108&gt;50000,"MID",H108&gt;100000,"High")</f>
        <v>MID</v>
      </c>
      <c r="M108">
        <v>11347</v>
      </c>
      <c r="N108" t="str">
        <v>EMP11347</v>
      </c>
      <c r="O108">
        <v>47</v>
      </c>
      <c r="P108" t="str">
        <v>Male</v>
      </c>
      <c r="Q108" t="str">
        <v>Bengaluru</v>
      </c>
      <c r="R108" t="str">
        <v>Karnataka</v>
      </c>
      <c r="S108" t="str">
        <v>IT</v>
      </c>
      <c r="T108" t="str">
        <v>IT Support Specialist</v>
      </c>
      <c r="U108" t="str">
        <v>Bachelor's</v>
      </c>
      <c r="V108" t="str">
        <v>Married</v>
      </c>
      <c r="W108">
        <v>74582</v>
      </c>
      <c r="X108">
        <v>4</v>
      </c>
      <c r="Y108">
        <v>11</v>
      </c>
      <c r="Z108">
        <v>17</v>
      </c>
      <c r="AA108">
        <v>42173</v>
      </c>
      <c r="AB108">
        <v>4</v>
      </c>
      <c r="AC108">
        <v>4</v>
      </c>
      <c r="AD108" t="str">
        <v>No</v>
      </c>
      <c r="AE108" t="str">
        <v>No</v>
      </c>
      <c r="AF108">
        <v>4</v>
      </c>
      <c r="AG108">
        <v>4</v>
      </c>
    </row>
    <row r="109" spans="1:33" x14ac:dyDescent="0.3">
      <c r="A109">
        <v>29</v>
      </c>
      <c r="B109" t="s">
        <v>1521</v>
      </c>
      <c r="C109" t="s">
        <v>1527</v>
      </c>
      <c r="D109" t="s">
        <v>1530</v>
      </c>
      <c r="E109" t="s">
        <v>1547</v>
      </c>
      <c r="F109" t="s">
        <v>1552</v>
      </c>
      <c r="G109" t="s">
        <v>1555</v>
      </c>
      <c r="H109">
        <v>120886</v>
      </c>
      <c r="J109" t="str" cm="1">
        <f t="array" ref="J109">_xlfn.IFS(A109&lt;30,"Young",AND(A109&gt;=30,A109&lt;=40),"Mid",A109&gt;40,"Senior")</f>
        <v>Young</v>
      </c>
      <c r="K109" t="str" cm="1">
        <f t="array" ref="K109">_xlfn.IFS(H109&lt;50000,"LOW",H109&gt;50000,"MID",H109&gt;100000,"High")</f>
        <v>MID</v>
      </c>
      <c r="M109">
        <v>11371</v>
      </c>
      <c r="N109" t="str">
        <v>EMP11371</v>
      </c>
      <c r="O109">
        <v>35</v>
      </c>
      <c r="P109" t="str">
        <v>Male</v>
      </c>
      <c r="Q109" t="str">
        <v>Kolkata</v>
      </c>
      <c r="R109" t="str">
        <v>West Bengal</v>
      </c>
      <c r="S109" t="str">
        <v>IT</v>
      </c>
      <c r="T109" t="str">
        <v>Data Analyst</v>
      </c>
      <c r="U109" t="str">
        <v>High School</v>
      </c>
      <c r="V109" t="str">
        <v>Single</v>
      </c>
      <c r="W109">
        <v>175595</v>
      </c>
      <c r="X109">
        <v>3</v>
      </c>
      <c r="Y109">
        <v>5</v>
      </c>
      <c r="Z109">
        <v>11</v>
      </c>
      <c r="AA109">
        <v>41250</v>
      </c>
      <c r="AB109">
        <v>3</v>
      </c>
      <c r="AC109">
        <v>4</v>
      </c>
      <c r="AD109" t="str">
        <v>Yes</v>
      </c>
      <c r="AE109" t="str">
        <v>No</v>
      </c>
      <c r="AF109">
        <v>2</v>
      </c>
      <c r="AG109">
        <v>3</v>
      </c>
    </row>
    <row r="110" spans="1:33" x14ac:dyDescent="0.3">
      <c r="A110">
        <v>28</v>
      </c>
      <c r="B110" t="s">
        <v>1520</v>
      </c>
      <c r="C110" t="s">
        <v>1528</v>
      </c>
      <c r="D110" t="s">
        <v>1532</v>
      </c>
      <c r="E110" t="s">
        <v>1537</v>
      </c>
      <c r="F110" t="s">
        <v>1551</v>
      </c>
      <c r="G110" t="s">
        <v>1555</v>
      </c>
      <c r="H110">
        <v>50344</v>
      </c>
      <c r="J110" t="str" cm="1">
        <f t="array" ref="J110">_xlfn.IFS(A110&lt;30,"Young",AND(A110&gt;=30,A110&lt;=40),"Mid",A110&gt;40,"Senior")</f>
        <v>Young</v>
      </c>
      <c r="K110" t="str" cm="1">
        <f t="array" ref="K110">_xlfn.IFS(H110&lt;50000,"LOW",H110&gt;50000,"MID",H110&gt;100000,"High")</f>
        <v>MID</v>
      </c>
      <c r="M110">
        <v>11380</v>
      </c>
      <c r="N110" t="str">
        <v>EMP11380</v>
      </c>
      <c r="O110">
        <v>31</v>
      </c>
      <c r="P110" t="str">
        <v>Male</v>
      </c>
      <c r="Q110" t="str">
        <v>Delhi</v>
      </c>
      <c r="R110" t="str">
        <v>Delhi</v>
      </c>
      <c r="S110" t="str">
        <v>IT</v>
      </c>
      <c r="T110" t="str">
        <v>Software Engineer</v>
      </c>
      <c r="U110" t="str">
        <v>PhD</v>
      </c>
      <c r="V110" t="str">
        <v>Single</v>
      </c>
      <c r="W110">
        <v>119340</v>
      </c>
      <c r="X110">
        <v>1</v>
      </c>
      <c r="Y110">
        <v>6</v>
      </c>
      <c r="Z110">
        <v>13</v>
      </c>
      <c r="AA110">
        <v>42890</v>
      </c>
      <c r="AB110">
        <v>2</v>
      </c>
      <c r="AC110">
        <v>5</v>
      </c>
      <c r="AD110" t="str">
        <v>Yes</v>
      </c>
      <c r="AE110" t="str">
        <v>No</v>
      </c>
      <c r="AF110">
        <v>6</v>
      </c>
      <c r="AG110">
        <v>4</v>
      </c>
    </row>
    <row r="111" spans="1:33" x14ac:dyDescent="0.3">
      <c r="A111">
        <v>42</v>
      </c>
      <c r="B111" t="s">
        <v>1521</v>
      </c>
      <c r="C111" t="s">
        <v>1523</v>
      </c>
      <c r="D111" t="s">
        <v>1530</v>
      </c>
      <c r="E111" t="s">
        <v>1535</v>
      </c>
      <c r="F111" t="s">
        <v>1551</v>
      </c>
      <c r="G111" t="s">
        <v>1556</v>
      </c>
      <c r="H111">
        <v>161139</v>
      </c>
      <c r="J111" t="str" cm="1">
        <f t="array" ref="J111">_xlfn.IFS(A111&lt;30,"Young",AND(A111&gt;=30,A111&lt;=40),"Mid",A111&gt;40,"Senior")</f>
        <v>Senior</v>
      </c>
      <c r="K111" t="str" cm="1">
        <f t="array" ref="K111">_xlfn.IFS(H111&lt;50000,"LOW",H111&gt;50000,"MID",H111&gt;100000,"High")</f>
        <v>MID</v>
      </c>
      <c r="M111">
        <v>11400</v>
      </c>
      <c r="N111" t="str">
        <v>EMP11400</v>
      </c>
      <c r="O111">
        <v>55</v>
      </c>
      <c r="P111" t="str">
        <v>Male</v>
      </c>
      <c r="Q111" t="str">
        <v>Mumbai</v>
      </c>
      <c r="R111" t="str">
        <v>Maharashtra</v>
      </c>
      <c r="S111" t="str">
        <v>IT</v>
      </c>
      <c r="T111" t="str">
        <v>IT Support Specialist</v>
      </c>
      <c r="U111" t="str">
        <v>PhD</v>
      </c>
      <c r="V111" t="str">
        <v>Divorced</v>
      </c>
      <c r="W111">
        <v>32968</v>
      </c>
      <c r="X111">
        <v>0</v>
      </c>
      <c r="Y111">
        <v>19</v>
      </c>
      <c r="Z111">
        <v>23</v>
      </c>
      <c r="AA111">
        <v>41475</v>
      </c>
      <c r="AB111">
        <v>4</v>
      </c>
      <c r="AC111">
        <v>5</v>
      </c>
      <c r="AD111" t="str">
        <v>Yes</v>
      </c>
      <c r="AE111" t="str">
        <v>No</v>
      </c>
      <c r="AF111">
        <v>3</v>
      </c>
      <c r="AG111">
        <v>4</v>
      </c>
    </row>
    <row r="112" spans="1:33" x14ac:dyDescent="0.3">
      <c r="A112">
        <v>51</v>
      </c>
      <c r="B112" t="s">
        <v>1520</v>
      </c>
      <c r="C112" t="s">
        <v>1522</v>
      </c>
      <c r="D112" t="s">
        <v>1532</v>
      </c>
      <c r="E112" t="s">
        <v>1537</v>
      </c>
      <c r="F112" t="s">
        <v>1553</v>
      </c>
      <c r="G112" t="s">
        <v>1556</v>
      </c>
      <c r="H112">
        <v>121562</v>
      </c>
      <c r="J112" t="str" cm="1">
        <f t="array" ref="J112">_xlfn.IFS(A112&lt;30,"Young",AND(A112&gt;=30,A112&lt;=40),"Mid",A112&gt;40,"Senior")</f>
        <v>Senior</v>
      </c>
      <c r="K112" t="str" cm="1">
        <f t="array" ref="K112">_xlfn.IFS(H112&lt;50000,"LOW",H112&gt;50000,"MID",H112&gt;100000,"High")</f>
        <v>MID</v>
      </c>
      <c r="M112">
        <v>11411</v>
      </c>
      <c r="N112" t="str">
        <v>EMP11411</v>
      </c>
      <c r="O112">
        <v>41</v>
      </c>
      <c r="P112" t="str">
        <v>Female</v>
      </c>
      <c r="Q112" t="str">
        <v>Kolkata</v>
      </c>
      <c r="R112" t="str">
        <v>West Bengal</v>
      </c>
      <c r="S112" t="str">
        <v>IT</v>
      </c>
      <c r="T112" t="str">
        <v>Software Engineer</v>
      </c>
      <c r="U112" t="str">
        <v>Bachelor's</v>
      </c>
      <c r="V112" t="str">
        <v>Married</v>
      </c>
      <c r="W112">
        <v>40224</v>
      </c>
      <c r="X112">
        <v>4</v>
      </c>
      <c r="Y112">
        <v>17</v>
      </c>
      <c r="Z112">
        <v>21</v>
      </c>
      <c r="AA112">
        <v>43936</v>
      </c>
      <c r="AB112">
        <v>2</v>
      </c>
      <c r="AC112">
        <v>5</v>
      </c>
      <c r="AD112" t="str">
        <v>No</v>
      </c>
      <c r="AE112" t="str">
        <v>No</v>
      </c>
      <c r="AF112">
        <v>2</v>
      </c>
      <c r="AG112">
        <v>4</v>
      </c>
    </row>
    <row r="113" spans="1:33" x14ac:dyDescent="0.3">
      <c r="A113">
        <v>45</v>
      </c>
      <c r="B113" t="s">
        <v>1520</v>
      </c>
      <c r="C113" t="s">
        <v>1528</v>
      </c>
      <c r="D113" t="s">
        <v>1531</v>
      </c>
      <c r="E113" t="s">
        <v>1541</v>
      </c>
      <c r="F113" t="s">
        <v>1553</v>
      </c>
      <c r="G113" t="s">
        <v>1555</v>
      </c>
      <c r="H113">
        <v>88490</v>
      </c>
      <c r="J113" t="str" cm="1">
        <f t="array" ref="J113">_xlfn.IFS(A113&lt;30,"Young",AND(A113&gt;=30,A113&lt;=40),"Mid",A113&gt;40,"Senior")</f>
        <v>Senior</v>
      </c>
      <c r="K113" t="str" cm="1">
        <f t="array" ref="K113">_xlfn.IFS(H113&lt;50000,"LOW",H113&gt;50000,"MID",H113&gt;100000,"High")</f>
        <v>MID</v>
      </c>
      <c r="M113">
        <v>11413</v>
      </c>
      <c r="N113" t="str">
        <v>EMP11413</v>
      </c>
      <c r="O113">
        <v>27</v>
      </c>
      <c r="P113" t="str">
        <v>Male</v>
      </c>
      <c r="Q113" t="str">
        <v>Pune</v>
      </c>
      <c r="R113" t="str">
        <v>Maharashtra</v>
      </c>
      <c r="S113" t="str">
        <v>IT</v>
      </c>
      <c r="T113" t="str">
        <v>IT Support Specialist</v>
      </c>
      <c r="U113" t="str">
        <v>Bachelor's</v>
      </c>
      <c r="V113" t="str">
        <v>Single</v>
      </c>
      <c r="W113">
        <v>173654</v>
      </c>
      <c r="X113">
        <v>3</v>
      </c>
      <c r="Y113">
        <v>8</v>
      </c>
      <c r="Z113">
        <v>9</v>
      </c>
      <c r="AA113">
        <v>44079</v>
      </c>
      <c r="AB113">
        <v>1</v>
      </c>
      <c r="AC113">
        <v>4</v>
      </c>
      <c r="AD113" t="str">
        <v>No</v>
      </c>
      <c r="AE113" t="str">
        <v>No</v>
      </c>
      <c r="AF113">
        <v>3</v>
      </c>
      <c r="AG113">
        <v>1</v>
      </c>
    </row>
    <row r="114" spans="1:33" x14ac:dyDescent="0.3">
      <c r="A114">
        <v>29</v>
      </c>
      <c r="B114" t="s">
        <v>1520</v>
      </c>
      <c r="C114" t="s">
        <v>1529</v>
      </c>
      <c r="D114" t="s">
        <v>1530</v>
      </c>
      <c r="E114" t="s">
        <v>1543</v>
      </c>
      <c r="F114" t="s">
        <v>1552</v>
      </c>
      <c r="G114" t="s">
        <v>1555</v>
      </c>
      <c r="H114">
        <v>172033</v>
      </c>
      <c r="J114" t="str" cm="1">
        <f t="array" ref="J114">_xlfn.IFS(A114&lt;30,"Young",AND(A114&gt;=30,A114&lt;=40),"Mid",A114&gt;40,"Senior")</f>
        <v>Young</v>
      </c>
      <c r="K114" t="str" cm="1">
        <f t="array" ref="K114">_xlfn.IFS(H114&lt;50000,"LOW",H114&gt;50000,"MID",H114&gt;100000,"High")</f>
        <v>MID</v>
      </c>
      <c r="M114">
        <v>11426</v>
      </c>
      <c r="N114" t="str">
        <v>EMP11426</v>
      </c>
      <c r="O114">
        <v>39</v>
      </c>
      <c r="P114" t="str">
        <v>Male</v>
      </c>
      <c r="Q114" t="str">
        <v>Mumbai</v>
      </c>
      <c r="R114" t="str">
        <v>Maharashtra</v>
      </c>
      <c r="S114" t="str">
        <v>IT</v>
      </c>
      <c r="T114" t="str">
        <v>Data Analyst</v>
      </c>
      <c r="U114" t="str">
        <v>PhD</v>
      </c>
      <c r="V114" t="str">
        <v>Divorced</v>
      </c>
      <c r="W114">
        <v>77764</v>
      </c>
      <c r="X114">
        <v>1</v>
      </c>
      <c r="Y114">
        <v>0</v>
      </c>
      <c r="Z114">
        <v>2</v>
      </c>
      <c r="AA114">
        <v>44388</v>
      </c>
      <c r="AB114">
        <v>1</v>
      </c>
      <c r="AC114">
        <v>5</v>
      </c>
      <c r="AD114" t="str">
        <v>No</v>
      </c>
      <c r="AE114" t="str">
        <v>No</v>
      </c>
      <c r="AF114">
        <v>1</v>
      </c>
      <c r="AG114">
        <v>4</v>
      </c>
    </row>
    <row r="115" spans="1:33" x14ac:dyDescent="0.3">
      <c r="A115">
        <v>56</v>
      </c>
      <c r="B115" t="s">
        <v>1521</v>
      </c>
      <c r="C115" t="s">
        <v>1529</v>
      </c>
      <c r="D115" t="s">
        <v>1531</v>
      </c>
      <c r="E115" t="s">
        <v>1536</v>
      </c>
      <c r="F115" t="s">
        <v>1552</v>
      </c>
      <c r="G115" t="s">
        <v>1555</v>
      </c>
      <c r="H115">
        <v>83947</v>
      </c>
      <c r="J115" t="str" cm="1">
        <f t="array" ref="J115">_xlfn.IFS(A115&lt;30,"Young",AND(A115&gt;=30,A115&lt;=40),"Mid",A115&gt;40,"Senior")</f>
        <v>Senior</v>
      </c>
      <c r="K115" t="str" cm="1">
        <f t="array" ref="K115">_xlfn.IFS(H115&lt;50000,"LOW",H115&gt;50000,"MID",H115&gt;100000,"High")</f>
        <v>MID</v>
      </c>
      <c r="M115">
        <v>11433</v>
      </c>
      <c r="N115" t="str">
        <v>EMP11433</v>
      </c>
      <c r="O115">
        <v>35</v>
      </c>
      <c r="P115" t="str">
        <v>Male</v>
      </c>
      <c r="Q115" t="str">
        <v>Hyderabad</v>
      </c>
      <c r="R115" t="str">
        <v>Telangana</v>
      </c>
      <c r="S115" t="str">
        <v>IT</v>
      </c>
      <c r="T115" t="str">
        <v>IT Support Specialist</v>
      </c>
      <c r="U115" t="str">
        <v>PhD</v>
      </c>
      <c r="V115" t="str">
        <v>Divorced</v>
      </c>
      <c r="W115">
        <v>103824</v>
      </c>
      <c r="X115">
        <v>0</v>
      </c>
      <c r="Y115">
        <v>15</v>
      </c>
      <c r="Z115">
        <v>17</v>
      </c>
      <c r="AA115">
        <v>42821</v>
      </c>
      <c r="AB115">
        <v>3</v>
      </c>
      <c r="AC115">
        <v>4</v>
      </c>
      <c r="AD115" t="str">
        <v>Yes</v>
      </c>
      <c r="AE115" t="str">
        <v>No</v>
      </c>
      <c r="AF115">
        <v>2</v>
      </c>
      <c r="AG115">
        <v>2</v>
      </c>
    </row>
    <row r="116" spans="1:33" x14ac:dyDescent="0.3">
      <c r="A116">
        <v>30</v>
      </c>
      <c r="B116" t="s">
        <v>1521</v>
      </c>
      <c r="C116" t="s">
        <v>1529</v>
      </c>
      <c r="D116" t="s">
        <v>1534</v>
      </c>
      <c r="E116" t="s">
        <v>1544</v>
      </c>
      <c r="F116" t="s">
        <v>1551</v>
      </c>
      <c r="G116" t="s">
        <v>1554</v>
      </c>
      <c r="H116">
        <v>36027</v>
      </c>
      <c r="J116" t="str" cm="1">
        <f t="array" ref="J116">_xlfn.IFS(A116&lt;30,"Young",AND(A116&gt;=30,A116&lt;=40),"Mid",A116&gt;40,"Senior")</f>
        <v>Mid</v>
      </c>
      <c r="K116" t="str" cm="1">
        <f t="array" ref="K116">_xlfn.IFS(H116&lt;50000,"LOW",H116&gt;50000,"MID",H116&gt;100000,"High")</f>
        <v>LOW</v>
      </c>
      <c r="M116">
        <v>11448</v>
      </c>
      <c r="N116" t="str">
        <v>EMP11448</v>
      </c>
      <c r="O116">
        <v>48</v>
      </c>
      <c r="P116" t="str">
        <v>Male</v>
      </c>
      <c r="Q116" t="str">
        <v>Hyderabad</v>
      </c>
      <c r="R116" t="str">
        <v>Telangana</v>
      </c>
      <c r="S116" t="str">
        <v>IT</v>
      </c>
      <c r="T116" t="str">
        <v>IT Support Specialist</v>
      </c>
      <c r="U116" t="str">
        <v>PhD</v>
      </c>
      <c r="V116" t="str">
        <v>Divorced</v>
      </c>
      <c r="W116">
        <v>176453</v>
      </c>
      <c r="X116">
        <v>1</v>
      </c>
      <c r="Y116">
        <v>0</v>
      </c>
      <c r="Z116">
        <v>6</v>
      </c>
      <c r="AA116">
        <v>41738</v>
      </c>
      <c r="AB116">
        <v>1</v>
      </c>
      <c r="AC116">
        <v>4</v>
      </c>
      <c r="AD116" t="str">
        <v>No</v>
      </c>
      <c r="AE116" t="str">
        <v>No</v>
      </c>
      <c r="AF116">
        <v>0</v>
      </c>
      <c r="AG116">
        <v>3</v>
      </c>
    </row>
    <row r="117" spans="1:33" x14ac:dyDescent="0.3">
      <c r="A117">
        <v>58</v>
      </c>
      <c r="B117" t="s">
        <v>1520</v>
      </c>
      <c r="C117" t="s">
        <v>1525</v>
      </c>
      <c r="D117" t="s">
        <v>1531</v>
      </c>
      <c r="E117" t="s">
        <v>1542</v>
      </c>
      <c r="F117" t="s">
        <v>1552</v>
      </c>
      <c r="G117" t="s">
        <v>1555</v>
      </c>
      <c r="H117">
        <v>88558</v>
      </c>
      <c r="J117" t="str" cm="1">
        <f t="array" ref="J117">_xlfn.IFS(A117&lt;30,"Young",AND(A117&gt;=30,A117&lt;=40),"Mid",A117&gt;40,"Senior")</f>
        <v>Senior</v>
      </c>
      <c r="K117" t="str" cm="1">
        <f t="array" ref="K117">_xlfn.IFS(H117&lt;50000,"LOW",H117&gt;50000,"MID",H117&gt;100000,"High")</f>
        <v>MID</v>
      </c>
      <c r="M117">
        <v>11452</v>
      </c>
      <c r="N117" t="str">
        <v>EMP11452</v>
      </c>
      <c r="O117">
        <v>50</v>
      </c>
      <c r="P117" t="str">
        <v>Male</v>
      </c>
      <c r="Q117" t="str">
        <v>Hyderabad</v>
      </c>
      <c r="R117" t="str">
        <v>Telangana</v>
      </c>
      <c r="S117" t="str">
        <v>IT</v>
      </c>
      <c r="T117" t="str">
        <v>Software Engineer</v>
      </c>
      <c r="U117" t="str">
        <v>High School</v>
      </c>
      <c r="V117" t="str">
        <v>Divorced</v>
      </c>
      <c r="W117">
        <v>178375</v>
      </c>
      <c r="X117">
        <v>0</v>
      </c>
      <c r="Y117">
        <v>25</v>
      </c>
      <c r="Z117">
        <v>29</v>
      </c>
      <c r="AA117">
        <v>41001</v>
      </c>
      <c r="AB117">
        <v>2</v>
      </c>
      <c r="AC117">
        <v>4</v>
      </c>
      <c r="AD117" t="str">
        <v>Yes</v>
      </c>
      <c r="AE117" t="str">
        <v>No</v>
      </c>
      <c r="AF117">
        <v>5</v>
      </c>
      <c r="AG117">
        <v>4</v>
      </c>
    </row>
    <row r="118" spans="1:33" x14ac:dyDescent="0.3">
      <c r="A118">
        <v>51</v>
      </c>
      <c r="B118" t="s">
        <v>1521</v>
      </c>
      <c r="C118" t="s">
        <v>1526</v>
      </c>
      <c r="D118" t="s">
        <v>1534</v>
      </c>
      <c r="E118" t="s">
        <v>1539</v>
      </c>
      <c r="F118" t="s">
        <v>1551</v>
      </c>
      <c r="G118" t="s">
        <v>1555</v>
      </c>
      <c r="H118">
        <v>77286</v>
      </c>
      <c r="J118" t="str" cm="1">
        <f t="array" ref="J118">_xlfn.IFS(A118&lt;30,"Young",AND(A118&gt;=30,A118&lt;=40),"Mid",A118&gt;40,"Senior")</f>
        <v>Senior</v>
      </c>
      <c r="K118" t="str" cm="1">
        <f t="array" ref="K118">_xlfn.IFS(H118&lt;50000,"LOW",H118&gt;50000,"MID",H118&gt;100000,"High")</f>
        <v>MID</v>
      </c>
      <c r="M118">
        <v>11464</v>
      </c>
      <c r="N118" t="str">
        <v>EMP11464</v>
      </c>
      <c r="O118">
        <v>43</v>
      </c>
      <c r="P118" t="str">
        <v>Female</v>
      </c>
      <c r="Q118" t="str">
        <v>Bengaluru</v>
      </c>
      <c r="R118" t="str">
        <v>Karnataka</v>
      </c>
      <c r="S118" t="str">
        <v>IT</v>
      </c>
      <c r="T118" t="str">
        <v>IT Support Specialist</v>
      </c>
      <c r="U118" t="str">
        <v>High School</v>
      </c>
      <c r="V118" t="str">
        <v>Single</v>
      </c>
      <c r="W118">
        <v>127348</v>
      </c>
      <c r="X118">
        <v>2</v>
      </c>
      <c r="Y118">
        <v>19</v>
      </c>
      <c r="Z118">
        <v>23</v>
      </c>
      <c r="AA118">
        <v>45059</v>
      </c>
      <c r="AB118">
        <v>1</v>
      </c>
      <c r="AC118">
        <v>5</v>
      </c>
      <c r="AD118" t="str">
        <v>No</v>
      </c>
      <c r="AE118" t="str">
        <v>No</v>
      </c>
      <c r="AF118">
        <v>5</v>
      </c>
      <c r="AG118">
        <v>3</v>
      </c>
    </row>
    <row r="119" spans="1:33" x14ac:dyDescent="0.3">
      <c r="A119">
        <v>52</v>
      </c>
      <c r="B119" t="s">
        <v>1520</v>
      </c>
      <c r="C119" t="s">
        <v>1523</v>
      </c>
      <c r="D119" t="s">
        <v>1530</v>
      </c>
      <c r="E119" t="s">
        <v>1547</v>
      </c>
      <c r="F119" t="s">
        <v>1552</v>
      </c>
      <c r="G119" t="s">
        <v>1556</v>
      </c>
      <c r="H119">
        <v>100882</v>
      </c>
      <c r="J119" t="str" cm="1">
        <f t="array" ref="J119">_xlfn.IFS(A119&lt;30,"Young",AND(A119&gt;=30,A119&lt;=40),"Mid",A119&gt;40,"Senior")</f>
        <v>Senior</v>
      </c>
      <c r="K119" t="str" cm="1">
        <f t="array" ref="K119">_xlfn.IFS(H119&lt;50000,"LOW",H119&gt;50000,"MID",H119&gt;100000,"High")</f>
        <v>MID</v>
      </c>
      <c r="M119">
        <v>11467</v>
      </c>
      <c r="N119" t="str">
        <v>EMP11467</v>
      </c>
      <c r="O119">
        <v>47</v>
      </c>
      <c r="P119" t="str">
        <v>Male</v>
      </c>
      <c r="Q119" t="str">
        <v>Mumbai</v>
      </c>
      <c r="R119" t="str">
        <v>Maharashtra</v>
      </c>
      <c r="S119" t="str">
        <v>IT</v>
      </c>
      <c r="T119" t="str">
        <v>IT Support Specialist</v>
      </c>
      <c r="U119" t="str">
        <v>High School</v>
      </c>
      <c r="V119" t="str">
        <v>Divorced</v>
      </c>
      <c r="W119">
        <v>93334</v>
      </c>
      <c r="X119">
        <v>3</v>
      </c>
      <c r="Y119">
        <v>1</v>
      </c>
      <c r="Z119">
        <v>9</v>
      </c>
      <c r="AA119">
        <v>44555</v>
      </c>
      <c r="AB119">
        <v>4</v>
      </c>
      <c r="AC119">
        <v>5</v>
      </c>
      <c r="AD119" t="str">
        <v>No</v>
      </c>
      <c r="AE119" t="str">
        <v>Yes</v>
      </c>
      <c r="AF119">
        <v>4</v>
      </c>
      <c r="AG119">
        <v>1</v>
      </c>
    </row>
    <row r="120" spans="1:33" x14ac:dyDescent="0.3">
      <c r="A120">
        <v>28</v>
      </c>
      <c r="B120" t="s">
        <v>1521</v>
      </c>
      <c r="C120" t="s">
        <v>1524</v>
      </c>
      <c r="D120" t="s">
        <v>1533</v>
      </c>
      <c r="E120" t="s">
        <v>1545</v>
      </c>
      <c r="F120" t="s">
        <v>1551</v>
      </c>
      <c r="G120" t="s">
        <v>1554</v>
      </c>
      <c r="H120">
        <v>67596</v>
      </c>
      <c r="J120" t="str" cm="1">
        <f t="array" ref="J120">_xlfn.IFS(A120&lt;30,"Young",AND(A120&gt;=30,A120&lt;=40),"Mid",A120&gt;40,"Senior")</f>
        <v>Young</v>
      </c>
      <c r="K120" t="str" cm="1">
        <f t="array" ref="K120">_xlfn.IFS(H120&lt;50000,"LOW",H120&gt;50000,"MID",H120&gt;100000,"High")</f>
        <v>MID</v>
      </c>
      <c r="M120">
        <v>11476</v>
      </c>
      <c r="N120" t="str">
        <v>EMP11476</v>
      </c>
      <c r="O120">
        <v>55</v>
      </c>
      <c r="P120" t="str">
        <v>Female</v>
      </c>
      <c r="Q120" t="str">
        <v>Bengaluru</v>
      </c>
      <c r="R120" t="str">
        <v>Karnataka</v>
      </c>
      <c r="S120" t="str">
        <v>IT</v>
      </c>
      <c r="T120" t="str">
        <v>IT Support Specialist</v>
      </c>
      <c r="U120" t="str">
        <v>Bachelor's</v>
      </c>
      <c r="V120" t="str">
        <v>Married</v>
      </c>
      <c r="W120">
        <v>28872</v>
      </c>
      <c r="X120">
        <v>2</v>
      </c>
      <c r="Y120">
        <v>12</v>
      </c>
      <c r="Z120">
        <v>13</v>
      </c>
      <c r="AA120">
        <v>41306</v>
      </c>
      <c r="AB120">
        <v>3</v>
      </c>
      <c r="AC120">
        <v>4</v>
      </c>
      <c r="AD120" t="str">
        <v>No</v>
      </c>
      <c r="AE120" t="str">
        <v>No</v>
      </c>
      <c r="AF120">
        <v>0</v>
      </c>
      <c r="AG120">
        <v>1</v>
      </c>
    </row>
    <row r="121" spans="1:33" x14ac:dyDescent="0.3">
      <c r="A121">
        <v>27</v>
      </c>
      <c r="B121" t="s">
        <v>1520</v>
      </c>
      <c r="C121" t="s">
        <v>1529</v>
      </c>
      <c r="D121" t="s">
        <v>1530</v>
      </c>
      <c r="E121" t="s">
        <v>1547</v>
      </c>
      <c r="F121" t="s">
        <v>1552</v>
      </c>
      <c r="G121" t="s">
        <v>1556</v>
      </c>
      <c r="H121">
        <v>61860</v>
      </c>
      <c r="J121" t="str" cm="1">
        <f t="array" ref="J121">_xlfn.IFS(A121&lt;30,"Young",AND(A121&gt;=30,A121&lt;=40),"Mid",A121&gt;40,"Senior")</f>
        <v>Young</v>
      </c>
      <c r="K121" t="str" cm="1">
        <f t="array" ref="K121">_xlfn.IFS(H121&lt;50000,"LOW",H121&gt;50000,"MID",H121&gt;100000,"High")</f>
        <v>MID</v>
      </c>
      <c r="M121">
        <v>11488</v>
      </c>
      <c r="N121" t="str">
        <v>EMP11488</v>
      </c>
      <c r="O121">
        <v>43</v>
      </c>
      <c r="P121" t="str">
        <v>Male</v>
      </c>
      <c r="Q121" t="str">
        <v>Kolkata</v>
      </c>
      <c r="R121" t="str">
        <v>West Bengal</v>
      </c>
      <c r="S121" t="str">
        <v>IT</v>
      </c>
      <c r="T121" t="str">
        <v>Data Analyst</v>
      </c>
      <c r="U121" t="str">
        <v>Master's</v>
      </c>
      <c r="V121" t="str">
        <v>Single</v>
      </c>
      <c r="W121">
        <v>52370</v>
      </c>
      <c r="X121">
        <v>2</v>
      </c>
      <c r="Y121">
        <v>2</v>
      </c>
      <c r="Z121">
        <v>9</v>
      </c>
      <c r="AA121">
        <v>44996</v>
      </c>
      <c r="AB121">
        <v>2</v>
      </c>
      <c r="AC121">
        <v>4</v>
      </c>
      <c r="AD121" t="str">
        <v>No</v>
      </c>
      <c r="AE121" t="str">
        <v>No</v>
      </c>
      <c r="AF121">
        <v>5</v>
      </c>
      <c r="AG121">
        <v>4</v>
      </c>
    </row>
    <row r="122" spans="1:33" x14ac:dyDescent="0.3">
      <c r="A122">
        <v>28</v>
      </c>
      <c r="B122" t="s">
        <v>1521</v>
      </c>
      <c r="C122" t="s">
        <v>1524</v>
      </c>
      <c r="D122" t="s">
        <v>1531</v>
      </c>
      <c r="E122" t="s">
        <v>1542</v>
      </c>
      <c r="F122" t="s">
        <v>1550</v>
      </c>
      <c r="G122" t="s">
        <v>1555</v>
      </c>
      <c r="H122">
        <v>105427</v>
      </c>
      <c r="J122" t="str" cm="1">
        <f t="array" ref="J122">_xlfn.IFS(A122&lt;30,"Young",AND(A122&gt;=30,A122&lt;=40),"Mid",A122&gt;40,"Senior")</f>
        <v>Young</v>
      </c>
      <c r="K122" t="str" cm="1">
        <f t="array" ref="K122">_xlfn.IFS(H122&lt;50000,"LOW",H122&gt;50000,"MID",H122&gt;100000,"High")</f>
        <v>MID</v>
      </c>
    </row>
    <row r="123" spans="1:33" x14ac:dyDescent="0.3">
      <c r="A123">
        <v>30</v>
      </c>
      <c r="B123" t="s">
        <v>1521</v>
      </c>
      <c r="C123" t="s">
        <v>1527</v>
      </c>
      <c r="D123" t="s">
        <v>1531</v>
      </c>
      <c r="E123" t="s">
        <v>1536</v>
      </c>
      <c r="F123" t="s">
        <v>1551</v>
      </c>
      <c r="G123" t="s">
        <v>1555</v>
      </c>
      <c r="H123">
        <v>122943</v>
      </c>
      <c r="J123" t="str" cm="1">
        <f t="array" ref="J123">_xlfn.IFS(A123&lt;30,"Young",AND(A123&gt;=30,A123&lt;=40),"Mid",A123&gt;40,"Senior")</f>
        <v>Mid</v>
      </c>
      <c r="K123" t="str" cm="1">
        <f t="array" ref="K123">_xlfn.IFS(H123&lt;50000,"LOW",H123&gt;50000,"MID",H123&gt;100000,"High")</f>
        <v>MID</v>
      </c>
    </row>
    <row r="124" spans="1:33" x14ac:dyDescent="0.3">
      <c r="A124">
        <v>28</v>
      </c>
      <c r="B124" t="s">
        <v>1520</v>
      </c>
      <c r="C124" t="s">
        <v>1529</v>
      </c>
      <c r="D124" t="s">
        <v>1530</v>
      </c>
      <c r="E124" t="s">
        <v>1543</v>
      </c>
      <c r="F124" t="s">
        <v>1550</v>
      </c>
      <c r="G124" t="s">
        <v>1555</v>
      </c>
      <c r="H124">
        <v>168562</v>
      </c>
      <c r="J124" t="str" cm="1">
        <f t="array" ref="J124">_xlfn.IFS(A124&lt;30,"Young",AND(A124&gt;=30,A124&lt;=40),"Mid",A124&gt;40,"Senior")</f>
        <v>Young</v>
      </c>
      <c r="K124" t="str" cm="1">
        <f t="array" ref="K124">_xlfn.IFS(H124&lt;50000,"LOW",H124&gt;50000,"MID",H124&gt;100000,"High")</f>
        <v>MID</v>
      </c>
    </row>
    <row r="125" spans="1:33" x14ac:dyDescent="0.3">
      <c r="A125">
        <v>29</v>
      </c>
      <c r="B125" t="s">
        <v>1521</v>
      </c>
      <c r="C125" t="s">
        <v>1522</v>
      </c>
      <c r="D125" t="s">
        <v>1530</v>
      </c>
      <c r="E125" t="s">
        <v>1547</v>
      </c>
      <c r="F125" t="s">
        <v>1553</v>
      </c>
      <c r="G125" t="s">
        <v>1556</v>
      </c>
      <c r="H125">
        <v>144746</v>
      </c>
      <c r="J125" t="str" cm="1">
        <f t="array" ref="J125">_xlfn.IFS(A125&lt;30,"Young",AND(A125&gt;=30,A125&lt;=40),"Mid",A125&gt;40,"Senior")</f>
        <v>Young</v>
      </c>
      <c r="K125" t="str" cm="1">
        <f t="array" ref="K125">_xlfn.IFS(H125&lt;50000,"LOW",H125&gt;50000,"MID",H125&gt;100000,"High")</f>
        <v>MID</v>
      </c>
    </row>
    <row r="126" spans="1:33" x14ac:dyDescent="0.3">
      <c r="A126">
        <v>25</v>
      </c>
      <c r="B126" t="s">
        <v>1520</v>
      </c>
      <c r="C126" t="s">
        <v>1525</v>
      </c>
      <c r="D126" t="s">
        <v>1534</v>
      </c>
      <c r="E126" t="s">
        <v>1544</v>
      </c>
      <c r="F126" t="s">
        <v>1552</v>
      </c>
      <c r="G126" t="s">
        <v>1556</v>
      </c>
      <c r="H126">
        <v>43092</v>
      </c>
      <c r="J126" t="str" cm="1">
        <f t="array" ref="J126">_xlfn.IFS(A126&lt;30,"Young",AND(A126&gt;=30,A126&lt;=40),"Mid",A126&gt;40,"Senior")</f>
        <v>Young</v>
      </c>
      <c r="K126" t="str" cm="1">
        <f t="array" ref="K126">_xlfn.IFS(H126&lt;50000,"LOW",H126&gt;50000,"MID",H126&gt;100000,"High")</f>
        <v>LOW</v>
      </c>
    </row>
    <row r="127" spans="1:33" x14ac:dyDescent="0.3">
      <c r="A127">
        <v>32</v>
      </c>
      <c r="B127" t="s">
        <v>1521</v>
      </c>
      <c r="C127" t="s">
        <v>1529</v>
      </c>
      <c r="D127" t="s">
        <v>1533</v>
      </c>
      <c r="E127" t="s">
        <v>1545</v>
      </c>
      <c r="F127" t="s">
        <v>1553</v>
      </c>
      <c r="G127" t="s">
        <v>1555</v>
      </c>
      <c r="H127">
        <v>163632</v>
      </c>
      <c r="J127" t="str" cm="1">
        <f t="array" ref="J127">_xlfn.IFS(A127&lt;30,"Young",AND(A127&gt;=30,A127&lt;=40),"Mid",A127&gt;40,"Senior")</f>
        <v>Mid</v>
      </c>
      <c r="K127" t="str" cm="1">
        <f t="array" ref="K127">_xlfn.IFS(H127&lt;50000,"LOW",H127&gt;50000,"MID",H127&gt;100000,"High")</f>
        <v>MID</v>
      </c>
    </row>
    <row r="128" spans="1:33" x14ac:dyDescent="0.3">
      <c r="A128">
        <v>33</v>
      </c>
      <c r="B128" t="s">
        <v>1520</v>
      </c>
      <c r="C128" t="s">
        <v>1522</v>
      </c>
      <c r="D128" t="s">
        <v>1531</v>
      </c>
      <c r="E128" t="s">
        <v>1536</v>
      </c>
      <c r="F128" t="s">
        <v>1553</v>
      </c>
      <c r="G128" t="s">
        <v>1555</v>
      </c>
      <c r="H128">
        <v>33445</v>
      </c>
      <c r="J128" t="str" cm="1">
        <f t="array" ref="J128">_xlfn.IFS(A128&lt;30,"Young",AND(A128&gt;=30,A128&lt;=40),"Mid",A128&gt;40,"Senior")</f>
        <v>Mid</v>
      </c>
      <c r="K128" t="str" cm="1">
        <f t="array" ref="K128">_xlfn.IFS(H128&lt;50000,"LOW",H128&gt;50000,"MID",H128&gt;100000,"High")</f>
        <v>LOW</v>
      </c>
    </row>
    <row r="129" spans="1:11" x14ac:dyDescent="0.3">
      <c r="A129">
        <v>34</v>
      </c>
      <c r="B129" t="s">
        <v>1520</v>
      </c>
      <c r="C129" t="s">
        <v>1523</v>
      </c>
      <c r="D129" t="s">
        <v>1531</v>
      </c>
      <c r="E129" t="s">
        <v>1541</v>
      </c>
      <c r="F129" t="s">
        <v>1552</v>
      </c>
      <c r="G129" t="s">
        <v>1554</v>
      </c>
      <c r="H129">
        <v>61735</v>
      </c>
      <c r="J129" t="str" cm="1">
        <f t="array" ref="J129">_xlfn.IFS(A129&lt;30,"Young",AND(A129&gt;=30,A129&lt;=40),"Mid",A129&gt;40,"Senior")</f>
        <v>Mid</v>
      </c>
      <c r="K129" t="str" cm="1">
        <f t="array" ref="K129">_xlfn.IFS(H129&lt;50000,"LOW",H129&gt;50000,"MID",H129&gt;100000,"High")</f>
        <v>MID</v>
      </c>
    </row>
    <row r="130" spans="1:11" x14ac:dyDescent="0.3">
      <c r="A130">
        <v>24</v>
      </c>
      <c r="B130" t="s">
        <v>1520</v>
      </c>
      <c r="C130" t="s">
        <v>1525</v>
      </c>
      <c r="D130" t="s">
        <v>1533</v>
      </c>
      <c r="E130" t="s">
        <v>1546</v>
      </c>
      <c r="F130" t="s">
        <v>1552</v>
      </c>
      <c r="G130" t="s">
        <v>1555</v>
      </c>
      <c r="H130">
        <v>136988</v>
      </c>
      <c r="J130" t="str" cm="1">
        <f t="array" ref="J130">_xlfn.IFS(A130&lt;30,"Young",AND(A130&gt;=30,A130&lt;=40),"Mid",A130&gt;40,"Senior")</f>
        <v>Young</v>
      </c>
      <c r="K130" t="str" cm="1">
        <f t="array" ref="K130">_xlfn.IFS(H130&lt;50000,"LOW",H130&gt;50000,"MID",H130&gt;100000,"High")</f>
        <v>MID</v>
      </c>
    </row>
    <row r="131" spans="1:11" x14ac:dyDescent="0.3">
      <c r="A131">
        <v>51</v>
      </c>
      <c r="B131" t="s">
        <v>1520</v>
      </c>
      <c r="C131" t="s">
        <v>1525</v>
      </c>
      <c r="D131" t="s">
        <v>1531</v>
      </c>
      <c r="E131" t="s">
        <v>1541</v>
      </c>
      <c r="F131" t="s">
        <v>1551</v>
      </c>
      <c r="G131" t="s">
        <v>1556</v>
      </c>
      <c r="H131">
        <v>84072</v>
      </c>
      <c r="J131" t="str" cm="1">
        <f t="array" ref="J131">_xlfn.IFS(A131&lt;30,"Young",AND(A131&gt;=30,A131&lt;=40),"Mid",A131&gt;40,"Senior")</f>
        <v>Senior</v>
      </c>
      <c r="K131" t="str" cm="1">
        <f t="array" ref="K131">_xlfn.IFS(H131&lt;50000,"LOW",H131&gt;50000,"MID",H131&gt;100000,"High")</f>
        <v>MID</v>
      </c>
    </row>
    <row r="132" spans="1:11" x14ac:dyDescent="0.3">
      <c r="A132">
        <v>26</v>
      </c>
      <c r="B132" t="s">
        <v>1520</v>
      </c>
      <c r="C132" t="s">
        <v>1527</v>
      </c>
      <c r="D132" t="s">
        <v>1534</v>
      </c>
      <c r="E132" t="s">
        <v>1544</v>
      </c>
      <c r="F132" t="s">
        <v>1553</v>
      </c>
      <c r="G132" t="s">
        <v>1554</v>
      </c>
      <c r="H132">
        <v>38510</v>
      </c>
      <c r="J132" t="str" cm="1">
        <f t="array" ref="J132">_xlfn.IFS(A132&lt;30,"Young",AND(A132&gt;=30,A132&lt;=40),"Mid",A132&gt;40,"Senior")</f>
        <v>Young</v>
      </c>
      <c r="K132" t="str" cm="1">
        <f t="array" ref="K132">_xlfn.IFS(H132&lt;50000,"LOW",H132&gt;50000,"MID",H132&gt;100000,"High")</f>
        <v>LOW</v>
      </c>
    </row>
    <row r="133" spans="1:11" x14ac:dyDescent="0.3">
      <c r="A133">
        <v>51</v>
      </c>
      <c r="B133" t="s">
        <v>1520</v>
      </c>
      <c r="C133" t="s">
        <v>1523</v>
      </c>
      <c r="D133" t="s">
        <v>1530</v>
      </c>
      <c r="E133" t="s">
        <v>1543</v>
      </c>
      <c r="F133" t="s">
        <v>1552</v>
      </c>
      <c r="G133" t="s">
        <v>1556</v>
      </c>
      <c r="H133">
        <v>78611</v>
      </c>
      <c r="J133" t="str" cm="1">
        <f t="array" ref="J133">_xlfn.IFS(A133&lt;30,"Young",AND(A133&gt;=30,A133&lt;=40),"Mid",A133&gt;40,"Senior")</f>
        <v>Senior</v>
      </c>
      <c r="K133" t="str" cm="1">
        <f t="array" ref="K133">_xlfn.IFS(H133&lt;50000,"LOW",H133&gt;50000,"MID",H133&gt;100000,"High")</f>
        <v>MID</v>
      </c>
    </row>
    <row r="134" spans="1:11" x14ac:dyDescent="0.3">
      <c r="A134">
        <v>44</v>
      </c>
      <c r="B134" t="s">
        <v>1521</v>
      </c>
      <c r="C134" t="s">
        <v>1525</v>
      </c>
      <c r="D134" t="s">
        <v>1533</v>
      </c>
      <c r="E134" t="s">
        <v>1545</v>
      </c>
      <c r="F134" t="s">
        <v>1552</v>
      </c>
      <c r="G134" t="s">
        <v>1554</v>
      </c>
      <c r="H134">
        <v>133509</v>
      </c>
      <c r="J134" t="str" cm="1">
        <f t="array" ref="J134">_xlfn.IFS(A134&lt;30,"Young",AND(A134&gt;=30,A134&lt;=40),"Mid",A134&gt;40,"Senior")</f>
        <v>Senior</v>
      </c>
      <c r="K134" t="str" cm="1">
        <f t="array" ref="K134">_xlfn.IFS(H134&lt;50000,"LOW",H134&gt;50000,"MID",H134&gt;100000,"High")</f>
        <v>MID</v>
      </c>
    </row>
    <row r="135" spans="1:11" x14ac:dyDescent="0.3">
      <c r="A135">
        <v>42</v>
      </c>
      <c r="B135" t="s">
        <v>1521</v>
      </c>
      <c r="C135" t="s">
        <v>1528</v>
      </c>
      <c r="D135" t="s">
        <v>1534</v>
      </c>
      <c r="E135" t="s">
        <v>1539</v>
      </c>
      <c r="F135" t="s">
        <v>1551</v>
      </c>
      <c r="G135" t="s">
        <v>1555</v>
      </c>
      <c r="H135">
        <v>153089</v>
      </c>
      <c r="J135" t="str" cm="1">
        <f t="array" ref="J135">_xlfn.IFS(A135&lt;30,"Young",AND(A135&gt;=30,A135&lt;=40),"Mid",A135&gt;40,"Senior")</f>
        <v>Senior</v>
      </c>
      <c r="K135" t="str" cm="1">
        <f t="array" ref="K135">_xlfn.IFS(H135&lt;50000,"LOW",H135&gt;50000,"MID",H135&gt;100000,"High")</f>
        <v>MID</v>
      </c>
    </row>
    <row r="136" spans="1:11" x14ac:dyDescent="0.3">
      <c r="A136">
        <v>25</v>
      </c>
      <c r="B136" t="s">
        <v>1520</v>
      </c>
      <c r="C136" t="s">
        <v>1527</v>
      </c>
      <c r="D136" t="s">
        <v>1532</v>
      </c>
      <c r="E136" t="s">
        <v>1549</v>
      </c>
      <c r="F136" t="s">
        <v>1553</v>
      </c>
      <c r="G136" t="s">
        <v>1556</v>
      </c>
      <c r="H136">
        <v>26673</v>
      </c>
      <c r="J136" t="str" cm="1">
        <f t="array" ref="J136">_xlfn.IFS(A136&lt;30,"Young",AND(A136&gt;=30,A136&lt;=40),"Mid",A136&gt;40,"Senior")</f>
        <v>Young</v>
      </c>
      <c r="K136" t="str" cm="1">
        <f t="array" ref="K136">_xlfn.IFS(H136&lt;50000,"LOW",H136&gt;50000,"MID",H136&gt;100000,"High")</f>
        <v>LOW</v>
      </c>
    </row>
    <row r="137" spans="1:11" x14ac:dyDescent="0.3">
      <c r="A137">
        <v>47</v>
      </c>
      <c r="B137" t="s">
        <v>1520</v>
      </c>
      <c r="C137" t="s">
        <v>1525</v>
      </c>
      <c r="D137" t="s">
        <v>1532</v>
      </c>
      <c r="E137" t="s">
        <v>1548</v>
      </c>
      <c r="F137" t="s">
        <v>1551</v>
      </c>
      <c r="G137" t="s">
        <v>1554</v>
      </c>
      <c r="H137">
        <v>29384</v>
      </c>
      <c r="J137" t="str" cm="1">
        <f t="array" ref="J137">_xlfn.IFS(A137&lt;30,"Young",AND(A137&gt;=30,A137&lt;=40),"Mid",A137&gt;40,"Senior")</f>
        <v>Senior</v>
      </c>
      <c r="K137" t="str" cm="1">
        <f t="array" ref="K137">_xlfn.IFS(H137&lt;50000,"LOW",H137&gt;50000,"MID",H137&gt;100000,"High")</f>
        <v>LOW</v>
      </c>
    </row>
    <row r="138" spans="1:11" x14ac:dyDescent="0.3">
      <c r="A138">
        <v>46</v>
      </c>
      <c r="B138" t="s">
        <v>1520</v>
      </c>
      <c r="C138" t="s">
        <v>1526</v>
      </c>
      <c r="D138" t="s">
        <v>1533</v>
      </c>
      <c r="E138" t="s">
        <v>1546</v>
      </c>
      <c r="F138" t="s">
        <v>1550</v>
      </c>
      <c r="G138" t="s">
        <v>1554</v>
      </c>
      <c r="H138">
        <v>122793</v>
      </c>
      <c r="J138" t="str" cm="1">
        <f t="array" ref="J138">_xlfn.IFS(A138&lt;30,"Young",AND(A138&gt;=30,A138&lt;=40),"Mid",A138&gt;40,"Senior")</f>
        <v>Senior</v>
      </c>
      <c r="K138" t="str" cm="1">
        <f t="array" ref="K138">_xlfn.IFS(H138&lt;50000,"LOW",H138&gt;50000,"MID",H138&gt;100000,"High")</f>
        <v>MID</v>
      </c>
    </row>
    <row r="139" spans="1:11" x14ac:dyDescent="0.3">
      <c r="A139">
        <v>21</v>
      </c>
      <c r="B139" t="s">
        <v>1520</v>
      </c>
      <c r="C139" t="s">
        <v>1526</v>
      </c>
      <c r="D139" t="s">
        <v>1530</v>
      </c>
      <c r="E139" t="s">
        <v>1543</v>
      </c>
      <c r="F139" t="s">
        <v>1550</v>
      </c>
      <c r="G139" t="s">
        <v>1554</v>
      </c>
      <c r="H139">
        <v>46675</v>
      </c>
      <c r="J139" t="str" cm="1">
        <f t="array" ref="J139">_xlfn.IFS(A139&lt;30,"Young",AND(A139&gt;=30,A139&lt;=40),"Mid",A139&gt;40,"Senior")</f>
        <v>Young</v>
      </c>
      <c r="K139" t="str" cm="1">
        <f t="array" ref="K139">_xlfn.IFS(H139&lt;50000,"LOW",H139&gt;50000,"MID",H139&gt;100000,"High")</f>
        <v>LOW</v>
      </c>
    </row>
    <row r="140" spans="1:11" x14ac:dyDescent="0.3">
      <c r="A140">
        <v>57</v>
      </c>
      <c r="B140" t="s">
        <v>1520</v>
      </c>
      <c r="C140" t="s">
        <v>1525</v>
      </c>
      <c r="D140" t="s">
        <v>1533</v>
      </c>
      <c r="E140" t="s">
        <v>1538</v>
      </c>
      <c r="F140" t="s">
        <v>1550</v>
      </c>
      <c r="G140" t="s">
        <v>1556</v>
      </c>
      <c r="H140">
        <v>72016</v>
      </c>
      <c r="J140" t="str" cm="1">
        <f t="array" ref="J140">_xlfn.IFS(A140&lt;30,"Young",AND(A140&gt;=30,A140&lt;=40),"Mid",A140&gt;40,"Senior")</f>
        <v>Senior</v>
      </c>
      <c r="K140" t="str" cm="1">
        <f t="array" ref="K140">_xlfn.IFS(H140&lt;50000,"LOW",H140&gt;50000,"MID",H140&gt;100000,"High")</f>
        <v>MID</v>
      </c>
    </row>
    <row r="141" spans="1:11" x14ac:dyDescent="0.3">
      <c r="A141">
        <v>45</v>
      </c>
      <c r="B141" t="s">
        <v>1520</v>
      </c>
      <c r="C141" t="s">
        <v>1526</v>
      </c>
      <c r="D141" t="s">
        <v>1532</v>
      </c>
      <c r="E141" t="s">
        <v>1537</v>
      </c>
      <c r="F141" t="s">
        <v>1552</v>
      </c>
      <c r="G141" t="s">
        <v>1555</v>
      </c>
      <c r="H141">
        <v>45559</v>
      </c>
      <c r="J141" t="str" cm="1">
        <f t="array" ref="J141">_xlfn.IFS(A141&lt;30,"Young",AND(A141&gt;=30,A141&lt;=40),"Mid",A141&gt;40,"Senior")</f>
        <v>Senior</v>
      </c>
      <c r="K141" t="str" cm="1">
        <f t="array" ref="K141">_xlfn.IFS(H141&lt;50000,"LOW",H141&gt;50000,"MID",H141&gt;100000,"High")</f>
        <v>LOW</v>
      </c>
    </row>
    <row r="142" spans="1:11" x14ac:dyDescent="0.3">
      <c r="A142">
        <v>35</v>
      </c>
      <c r="B142" t="s">
        <v>1521</v>
      </c>
      <c r="C142" t="s">
        <v>1526</v>
      </c>
      <c r="D142" t="s">
        <v>1534</v>
      </c>
      <c r="E142" t="s">
        <v>1544</v>
      </c>
      <c r="F142" t="s">
        <v>1552</v>
      </c>
      <c r="G142" t="s">
        <v>1554</v>
      </c>
      <c r="H142">
        <v>169975</v>
      </c>
      <c r="J142" t="str" cm="1">
        <f t="array" ref="J142">_xlfn.IFS(A142&lt;30,"Young",AND(A142&gt;=30,A142&lt;=40),"Mid",A142&gt;40,"Senior")</f>
        <v>Mid</v>
      </c>
      <c r="K142" t="str" cm="1">
        <f t="array" ref="K142">_xlfn.IFS(H142&lt;50000,"LOW",H142&gt;50000,"MID",H142&gt;100000,"High")</f>
        <v>MID</v>
      </c>
    </row>
    <row r="143" spans="1:11" x14ac:dyDescent="0.3">
      <c r="A143">
        <v>45</v>
      </c>
      <c r="B143" t="s">
        <v>1521</v>
      </c>
      <c r="C143" t="s">
        <v>1524</v>
      </c>
      <c r="D143" t="s">
        <v>1531</v>
      </c>
      <c r="E143" t="s">
        <v>1541</v>
      </c>
      <c r="F143" t="s">
        <v>1550</v>
      </c>
      <c r="G143" t="s">
        <v>1554</v>
      </c>
      <c r="H143">
        <v>119555</v>
      </c>
      <c r="J143" t="str" cm="1">
        <f t="array" ref="J143">_xlfn.IFS(A143&lt;30,"Young",AND(A143&gt;=30,A143&lt;=40),"Mid",A143&gt;40,"Senior")</f>
        <v>Senior</v>
      </c>
      <c r="K143" t="str" cm="1">
        <f t="array" ref="K143">_xlfn.IFS(H143&lt;50000,"LOW",H143&gt;50000,"MID",H143&gt;100000,"High")</f>
        <v>MID</v>
      </c>
    </row>
    <row r="144" spans="1:11" x14ac:dyDescent="0.3">
      <c r="A144">
        <v>26</v>
      </c>
      <c r="B144" t="s">
        <v>1521</v>
      </c>
      <c r="C144" t="s">
        <v>1526</v>
      </c>
      <c r="D144" t="s">
        <v>1530</v>
      </c>
      <c r="E144" t="s">
        <v>1535</v>
      </c>
      <c r="F144" t="s">
        <v>1551</v>
      </c>
      <c r="G144" t="s">
        <v>1555</v>
      </c>
      <c r="H144">
        <v>170285</v>
      </c>
      <c r="J144" t="str" cm="1">
        <f t="array" ref="J144">_xlfn.IFS(A144&lt;30,"Young",AND(A144&gt;=30,A144&lt;=40),"Mid",A144&gt;40,"Senior")</f>
        <v>Young</v>
      </c>
      <c r="K144" t="str" cm="1">
        <f t="array" ref="K144">_xlfn.IFS(H144&lt;50000,"LOW",H144&gt;50000,"MID",H144&gt;100000,"High")</f>
        <v>MID</v>
      </c>
    </row>
    <row r="145" spans="1:11" x14ac:dyDescent="0.3">
      <c r="A145">
        <v>38</v>
      </c>
      <c r="B145" t="s">
        <v>1521</v>
      </c>
      <c r="C145" t="s">
        <v>1526</v>
      </c>
      <c r="D145" t="s">
        <v>1533</v>
      </c>
      <c r="E145" t="s">
        <v>1546</v>
      </c>
      <c r="F145" t="s">
        <v>1552</v>
      </c>
      <c r="G145" t="s">
        <v>1556</v>
      </c>
      <c r="H145">
        <v>63255</v>
      </c>
      <c r="J145" t="str" cm="1">
        <f t="array" ref="J145">_xlfn.IFS(A145&lt;30,"Young",AND(A145&gt;=30,A145&lt;=40),"Mid",A145&gt;40,"Senior")</f>
        <v>Mid</v>
      </c>
      <c r="K145" t="str" cm="1">
        <f t="array" ref="K145">_xlfn.IFS(H145&lt;50000,"LOW",H145&gt;50000,"MID",H145&gt;100000,"High")</f>
        <v>MID</v>
      </c>
    </row>
    <row r="146" spans="1:11" x14ac:dyDescent="0.3">
      <c r="A146">
        <v>29</v>
      </c>
      <c r="B146" t="s">
        <v>1521</v>
      </c>
      <c r="C146" t="s">
        <v>1523</v>
      </c>
      <c r="D146" t="s">
        <v>1534</v>
      </c>
      <c r="E146" t="s">
        <v>1540</v>
      </c>
      <c r="F146" t="s">
        <v>1553</v>
      </c>
      <c r="G146" t="s">
        <v>1555</v>
      </c>
      <c r="H146">
        <v>26774</v>
      </c>
      <c r="J146" t="str" cm="1">
        <f t="array" ref="J146">_xlfn.IFS(A146&lt;30,"Young",AND(A146&gt;=30,A146&lt;=40),"Mid",A146&gt;40,"Senior")</f>
        <v>Young</v>
      </c>
      <c r="K146" t="str" cm="1">
        <f t="array" ref="K146">_xlfn.IFS(H146&lt;50000,"LOW",H146&gt;50000,"MID",H146&gt;100000,"High")</f>
        <v>LOW</v>
      </c>
    </row>
    <row r="147" spans="1:11" x14ac:dyDescent="0.3">
      <c r="A147">
        <v>32</v>
      </c>
      <c r="B147" t="s">
        <v>1521</v>
      </c>
      <c r="C147" t="s">
        <v>1525</v>
      </c>
      <c r="D147" t="s">
        <v>1534</v>
      </c>
      <c r="E147" t="s">
        <v>1544</v>
      </c>
      <c r="F147" t="s">
        <v>1552</v>
      </c>
      <c r="G147" t="s">
        <v>1554</v>
      </c>
      <c r="H147">
        <v>108660</v>
      </c>
      <c r="J147" t="str" cm="1">
        <f t="array" ref="J147">_xlfn.IFS(A147&lt;30,"Young",AND(A147&gt;=30,A147&lt;=40),"Mid",A147&gt;40,"Senior")</f>
        <v>Mid</v>
      </c>
      <c r="K147" t="str" cm="1">
        <f t="array" ref="K147">_xlfn.IFS(H147&lt;50000,"LOW",H147&gt;50000,"MID",H147&gt;100000,"High")</f>
        <v>MID</v>
      </c>
    </row>
    <row r="148" spans="1:11" x14ac:dyDescent="0.3">
      <c r="A148">
        <v>50</v>
      </c>
      <c r="B148" t="s">
        <v>1520</v>
      </c>
      <c r="C148" t="s">
        <v>1525</v>
      </c>
      <c r="D148" t="s">
        <v>1532</v>
      </c>
      <c r="E148" t="s">
        <v>1549</v>
      </c>
      <c r="F148" t="s">
        <v>1553</v>
      </c>
      <c r="G148" t="s">
        <v>1554</v>
      </c>
      <c r="H148">
        <v>139938</v>
      </c>
      <c r="J148" t="str" cm="1">
        <f t="array" ref="J148">_xlfn.IFS(A148&lt;30,"Young",AND(A148&gt;=30,A148&lt;=40),"Mid",A148&gt;40,"Senior")</f>
        <v>Senior</v>
      </c>
      <c r="K148" t="str" cm="1">
        <f t="array" ref="K148">_xlfn.IFS(H148&lt;50000,"LOW",H148&gt;50000,"MID",H148&gt;100000,"High")</f>
        <v>MID</v>
      </c>
    </row>
    <row r="149" spans="1:11" x14ac:dyDescent="0.3">
      <c r="A149">
        <v>25</v>
      </c>
      <c r="B149" t="s">
        <v>1521</v>
      </c>
      <c r="C149" t="s">
        <v>1525</v>
      </c>
      <c r="D149" t="s">
        <v>1534</v>
      </c>
      <c r="E149" t="s">
        <v>1544</v>
      </c>
      <c r="F149" t="s">
        <v>1550</v>
      </c>
      <c r="G149" t="s">
        <v>1556</v>
      </c>
      <c r="H149">
        <v>150628</v>
      </c>
      <c r="J149" t="str" cm="1">
        <f t="array" ref="J149">_xlfn.IFS(A149&lt;30,"Young",AND(A149&gt;=30,A149&lt;=40),"Mid",A149&gt;40,"Senior")</f>
        <v>Young</v>
      </c>
      <c r="K149" t="str" cm="1">
        <f t="array" ref="K149">_xlfn.IFS(H149&lt;50000,"LOW",H149&gt;50000,"MID",H149&gt;100000,"High")</f>
        <v>MID</v>
      </c>
    </row>
    <row r="150" spans="1:11" x14ac:dyDescent="0.3">
      <c r="A150">
        <v>23</v>
      </c>
      <c r="B150" t="s">
        <v>1521</v>
      </c>
      <c r="C150" t="s">
        <v>1527</v>
      </c>
      <c r="D150" t="s">
        <v>1533</v>
      </c>
      <c r="E150" t="s">
        <v>1545</v>
      </c>
      <c r="F150" t="s">
        <v>1553</v>
      </c>
      <c r="G150" t="s">
        <v>1556</v>
      </c>
      <c r="H150">
        <v>111926</v>
      </c>
      <c r="J150" t="str" cm="1">
        <f t="array" ref="J150">_xlfn.IFS(A150&lt;30,"Young",AND(A150&gt;=30,A150&lt;=40),"Mid",A150&gt;40,"Senior")</f>
        <v>Young</v>
      </c>
      <c r="K150" t="str" cm="1">
        <f t="array" ref="K150">_xlfn.IFS(H150&lt;50000,"LOW",H150&gt;50000,"MID",H150&gt;100000,"High")</f>
        <v>MID</v>
      </c>
    </row>
    <row r="151" spans="1:11" x14ac:dyDescent="0.3">
      <c r="A151">
        <v>51</v>
      </c>
      <c r="B151" t="s">
        <v>1520</v>
      </c>
      <c r="C151" t="s">
        <v>1523</v>
      </c>
      <c r="D151" t="s">
        <v>1533</v>
      </c>
      <c r="E151" t="s">
        <v>1545</v>
      </c>
      <c r="F151" t="s">
        <v>1552</v>
      </c>
      <c r="G151" t="s">
        <v>1556</v>
      </c>
      <c r="H151">
        <v>102445</v>
      </c>
      <c r="J151" t="str" cm="1">
        <f t="array" ref="J151">_xlfn.IFS(A151&lt;30,"Young",AND(A151&gt;=30,A151&lt;=40),"Mid",A151&gt;40,"Senior")</f>
        <v>Senior</v>
      </c>
      <c r="K151" t="str" cm="1">
        <f t="array" ref="K151">_xlfn.IFS(H151&lt;50000,"LOW",H151&gt;50000,"MID",H151&gt;100000,"High")</f>
        <v>MID</v>
      </c>
    </row>
    <row r="152" spans="1:11" x14ac:dyDescent="0.3">
      <c r="A152">
        <v>49</v>
      </c>
      <c r="B152" t="s">
        <v>1521</v>
      </c>
      <c r="C152" t="s">
        <v>1523</v>
      </c>
      <c r="D152" t="s">
        <v>1534</v>
      </c>
      <c r="E152" t="s">
        <v>1540</v>
      </c>
      <c r="F152" t="s">
        <v>1550</v>
      </c>
      <c r="G152" t="s">
        <v>1555</v>
      </c>
      <c r="H152">
        <v>108600</v>
      </c>
      <c r="J152" t="str" cm="1">
        <f t="array" ref="J152">_xlfn.IFS(A152&lt;30,"Young",AND(A152&gt;=30,A152&lt;=40),"Mid",A152&gt;40,"Senior")</f>
        <v>Senior</v>
      </c>
      <c r="K152" t="str" cm="1">
        <f t="array" ref="K152">_xlfn.IFS(H152&lt;50000,"LOW",H152&gt;50000,"MID",H152&gt;100000,"High")</f>
        <v>MID</v>
      </c>
    </row>
    <row r="153" spans="1:11" x14ac:dyDescent="0.3">
      <c r="A153">
        <v>48</v>
      </c>
      <c r="B153" t="s">
        <v>1521</v>
      </c>
      <c r="C153" t="s">
        <v>1525</v>
      </c>
      <c r="D153" t="s">
        <v>1533</v>
      </c>
      <c r="E153" t="s">
        <v>1538</v>
      </c>
      <c r="F153" t="s">
        <v>1550</v>
      </c>
      <c r="G153" t="s">
        <v>1555</v>
      </c>
      <c r="H153">
        <v>85779</v>
      </c>
      <c r="J153" t="str" cm="1">
        <f t="array" ref="J153">_xlfn.IFS(A153&lt;30,"Young",AND(A153&gt;=30,A153&lt;=40),"Mid",A153&gt;40,"Senior")</f>
        <v>Senior</v>
      </c>
      <c r="K153" t="str" cm="1">
        <f t="array" ref="K153">_xlfn.IFS(H153&lt;50000,"LOW",H153&gt;50000,"MID",H153&gt;100000,"High")</f>
        <v>MID</v>
      </c>
    </row>
    <row r="154" spans="1:11" x14ac:dyDescent="0.3">
      <c r="A154">
        <v>34</v>
      </c>
      <c r="B154" t="s">
        <v>1520</v>
      </c>
      <c r="C154" t="s">
        <v>1529</v>
      </c>
      <c r="D154" t="s">
        <v>1534</v>
      </c>
      <c r="E154" t="s">
        <v>1540</v>
      </c>
      <c r="F154" t="s">
        <v>1550</v>
      </c>
      <c r="G154" t="s">
        <v>1556</v>
      </c>
      <c r="H154">
        <v>97966</v>
      </c>
      <c r="J154" t="str" cm="1">
        <f t="array" ref="J154">_xlfn.IFS(A154&lt;30,"Young",AND(A154&gt;=30,A154&lt;=40),"Mid",A154&gt;40,"Senior")</f>
        <v>Mid</v>
      </c>
      <c r="K154" t="str" cm="1">
        <f t="array" ref="K154">_xlfn.IFS(H154&lt;50000,"LOW",H154&gt;50000,"MID",H154&gt;100000,"High")</f>
        <v>MID</v>
      </c>
    </row>
    <row r="155" spans="1:11" x14ac:dyDescent="0.3">
      <c r="A155">
        <v>43</v>
      </c>
      <c r="B155" t="s">
        <v>1521</v>
      </c>
      <c r="C155" t="s">
        <v>1528</v>
      </c>
      <c r="D155" t="s">
        <v>1532</v>
      </c>
      <c r="E155" t="s">
        <v>1549</v>
      </c>
      <c r="F155" t="s">
        <v>1552</v>
      </c>
      <c r="G155" t="s">
        <v>1554</v>
      </c>
      <c r="H155">
        <v>145025</v>
      </c>
      <c r="J155" t="str" cm="1">
        <f t="array" ref="J155">_xlfn.IFS(A155&lt;30,"Young",AND(A155&gt;=30,A155&lt;=40),"Mid",A155&gt;40,"Senior")</f>
        <v>Senior</v>
      </c>
      <c r="K155" t="str" cm="1">
        <f t="array" ref="K155">_xlfn.IFS(H155&lt;50000,"LOW",H155&gt;50000,"MID",H155&gt;100000,"High")</f>
        <v>MID</v>
      </c>
    </row>
    <row r="156" spans="1:11" x14ac:dyDescent="0.3">
      <c r="A156">
        <v>45</v>
      </c>
      <c r="B156" t="s">
        <v>1521</v>
      </c>
      <c r="C156" t="s">
        <v>1528</v>
      </c>
      <c r="D156" t="s">
        <v>1531</v>
      </c>
      <c r="E156" t="s">
        <v>1541</v>
      </c>
      <c r="F156" t="s">
        <v>1551</v>
      </c>
      <c r="G156" t="s">
        <v>1556</v>
      </c>
      <c r="H156">
        <v>61141</v>
      </c>
      <c r="J156" t="str" cm="1">
        <f t="array" ref="J156">_xlfn.IFS(A156&lt;30,"Young",AND(A156&gt;=30,A156&lt;=40),"Mid",A156&gt;40,"Senior")</f>
        <v>Senior</v>
      </c>
      <c r="K156" t="str" cm="1">
        <f t="array" ref="K156">_xlfn.IFS(H156&lt;50000,"LOW",H156&gt;50000,"MID",H156&gt;100000,"High")</f>
        <v>MID</v>
      </c>
    </row>
    <row r="157" spans="1:11" x14ac:dyDescent="0.3">
      <c r="A157">
        <v>43</v>
      </c>
      <c r="B157" t="s">
        <v>1520</v>
      </c>
      <c r="C157" t="s">
        <v>1529</v>
      </c>
      <c r="D157" t="s">
        <v>1532</v>
      </c>
      <c r="E157" t="s">
        <v>1549</v>
      </c>
      <c r="F157" t="s">
        <v>1553</v>
      </c>
      <c r="G157" t="s">
        <v>1555</v>
      </c>
      <c r="H157">
        <v>152037</v>
      </c>
      <c r="J157" t="str" cm="1">
        <f t="array" ref="J157">_xlfn.IFS(A157&lt;30,"Young",AND(A157&gt;=30,A157&lt;=40),"Mid",A157&gt;40,"Senior")</f>
        <v>Senior</v>
      </c>
      <c r="K157" t="str" cm="1">
        <f t="array" ref="K157">_xlfn.IFS(H157&lt;50000,"LOW",H157&gt;50000,"MID",H157&gt;100000,"High")</f>
        <v>MID</v>
      </c>
    </row>
    <row r="158" spans="1:11" x14ac:dyDescent="0.3">
      <c r="A158">
        <v>22</v>
      </c>
      <c r="B158" t="s">
        <v>1520</v>
      </c>
      <c r="C158" t="s">
        <v>1529</v>
      </c>
      <c r="D158" t="s">
        <v>1530</v>
      </c>
      <c r="E158" t="s">
        <v>1543</v>
      </c>
      <c r="F158" t="s">
        <v>1553</v>
      </c>
      <c r="G158" t="s">
        <v>1555</v>
      </c>
      <c r="H158">
        <v>101569</v>
      </c>
      <c r="J158" t="str" cm="1">
        <f t="array" ref="J158">_xlfn.IFS(A158&lt;30,"Young",AND(A158&gt;=30,A158&lt;=40),"Mid",A158&gt;40,"Senior")</f>
        <v>Young</v>
      </c>
      <c r="K158" t="str" cm="1">
        <f t="array" ref="K158">_xlfn.IFS(H158&lt;50000,"LOW",H158&gt;50000,"MID",H158&gt;100000,"High")</f>
        <v>MID</v>
      </c>
    </row>
    <row r="159" spans="1:11" x14ac:dyDescent="0.3">
      <c r="A159">
        <v>55</v>
      </c>
      <c r="B159" t="s">
        <v>1520</v>
      </c>
      <c r="C159" t="s">
        <v>1527</v>
      </c>
      <c r="D159" t="s">
        <v>1532</v>
      </c>
      <c r="E159" t="s">
        <v>1537</v>
      </c>
      <c r="F159" t="s">
        <v>1552</v>
      </c>
      <c r="G159" t="s">
        <v>1554</v>
      </c>
      <c r="H159">
        <v>140701</v>
      </c>
      <c r="J159" t="str" cm="1">
        <f t="array" ref="J159">_xlfn.IFS(A159&lt;30,"Young",AND(A159&gt;=30,A159&lt;=40),"Mid",A159&gt;40,"Senior")</f>
        <v>Senior</v>
      </c>
      <c r="K159" t="str" cm="1">
        <f t="array" ref="K159">_xlfn.IFS(H159&lt;50000,"LOW",H159&gt;50000,"MID",H159&gt;100000,"High")</f>
        <v>MID</v>
      </c>
    </row>
    <row r="160" spans="1:11" x14ac:dyDescent="0.3">
      <c r="A160">
        <v>36</v>
      </c>
      <c r="B160" t="s">
        <v>1520</v>
      </c>
      <c r="C160" t="s">
        <v>1527</v>
      </c>
      <c r="D160" t="s">
        <v>1534</v>
      </c>
      <c r="E160" t="s">
        <v>1540</v>
      </c>
      <c r="F160" t="s">
        <v>1550</v>
      </c>
      <c r="G160" t="s">
        <v>1555</v>
      </c>
      <c r="H160">
        <v>179120</v>
      </c>
      <c r="J160" t="str" cm="1">
        <f t="array" ref="J160">_xlfn.IFS(A160&lt;30,"Young",AND(A160&gt;=30,A160&lt;=40),"Mid",A160&gt;40,"Senior")</f>
        <v>Mid</v>
      </c>
      <c r="K160" t="str" cm="1">
        <f t="array" ref="K160">_xlfn.IFS(H160&lt;50000,"LOW",H160&gt;50000,"MID",H160&gt;100000,"High")</f>
        <v>MID</v>
      </c>
    </row>
    <row r="161" spans="1:11" x14ac:dyDescent="0.3">
      <c r="A161">
        <v>39</v>
      </c>
      <c r="B161" t="s">
        <v>1521</v>
      </c>
      <c r="C161" t="s">
        <v>1525</v>
      </c>
      <c r="D161" t="s">
        <v>1533</v>
      </c>
      <c r="E161" t="s">
        <v>1538</v>
      </c>
      <c r="F161" t="s">
        <v>1550</v>
      </c>
      <c r="G161" t="s">
        <v>1556</v>
      </c>
      <c r="H161">
        <v>175139</v>
      </c>
      <c r="J161" t="str" cm="1">
        <f t="array" ref="J161">_xlfn.IFS(A161&lt;30,"Young",AND(A161&gt;=30,A161&lt;=40),"Mid",A161&gt;40,"Senior")</f>
        <v>Mid</v>
      </c>
      <c r="K161" t="str" cm="1">
        <f t="array" ref="K161">_xlfn.IFS(H161&lt;50000,"LOW",H161&gt;50000,"MID",H161&gt;100000,"High")</f>
        <v>MID</v>
      </c>
    </row>
    <row r="162" spans="1:11" x14ac:dyDescent="0.3">
      <c r="A162">
        <v>46</v>
      </c>
      <c r="B162" t="s">
        <v>1521</v>
      </c>
      <c r="C162" t="s">
        <v>1526</v>
      </c>
      <c r="D162" t="s">
        <v>1531</v>
      </c>
      <c r="E162" t="s">
        <v>1541</v>
      </c>
      <c r="F162" t="s">
        <v>1553</v>
      </c>
      <c r="G162" t="s">
        <v>1555</v>
      </c>
      <c r="H162">
        <v>62269</v>
      </c>
      <c r="J162" t="str" cm="1">
        <f t="array" ref="J162">_xlfn.IFS(A162&lt;30,"Young",AND(A162&gt;=30,A162&lt;=40),"Mid",A162&gt;40,"Senior")</f>
        <v>Senior</v>
      </c>
      <c r="K162" t="str" cm="1">
        <f t="array" ref="K162">_xlfn.IFS(H162&lt;50000,"LOW",H162&gt;50000,"MID",H162&gt;100000,"High")</f>
        <v>MID</v>
      </c>
    </row>
    <row r="163" spans="1:11" x14ac:dyDescent="0.3">
      <c r="A163">
        <v>26</v>
      </c>
      <c r="B163" t="s">
        <v>1521</v>
      </c>
      <c r="C163" t="s">
        <v>1527</v>
      </c>
      <c r="D163" t="s">
        <v>1532</v>
      </c>
      <c r="E163" t="s">
        <v>1549</v>
      </c>
      <c r="F163" t="s">
        <v>1553</v>
      </c>
      <c r="G163" t="s">
        <v>1556</v>
      </c>
      <c r="H163">
        <v>118905</v>
      </c>
      <c r="J163" t="str" cm="1">
        <f t="array" ref="J163">_xlfn.IFS(A163&lt;30,"Young",AND(A163&gt;=30,A163&lt;=40),"Mid",A163&gt;40,"Senior")</f>
        <v>Young</v>
      </c>
      <c r="K163" t="str" cm="1">
        <f t="array" ref="K163">_xlfn.IFS(H163&lt;50000,"LOW",H163&gt;50000,"MID",H163&gt;100000,"High")</f>
        <v>MID</v>
      </c>
    </row>
    <row r="164" spans="1:11" x14ac:dyDescent="0.3">
      <c r="A164">
        <v>42</v>
      </c>
      <c r="B164" t="s">
        <v>1520</v>
      </c>
      <c r="C164" t="s">
        <v>1529</v>
      </c>
      <c r="D164" t="s">
        <v>1532</v>
      </c>
      <c r="E164" t="s">
        <v>1537</v>
      </c>
      <c r="F164" t="s">
        <v>1553</v>
      </c>
      <c r="G164" t="s">
        <v>1554</v>
      </c>
      <c r="H164">
        <v>37043</v>
      </c>
      <c r="J164" t="str" cm="1">
        <f t="array" ref="J164">_xlfn.IFS(A164&lt;30,"Young",AND(A164&gt;=30,A164&lt;=40),"Mid",A164&gt;40,"Senior")</f>
        <v>Senior</v>
      </c>
      <c r="K164" t="str" cm="1">
        <f t="array" ref="K164">_xlfn.IFS(H164&lt;50000,"LOW",H164&gt;50000,"MID",H164&gt;100000,"High")</f>
        <v>LOW</v>
      </c>
    </row>
    <row r="165" spans="1:11" x14ac:dyDescent="0.3">
      <c r="A165">
        <v>26</v>
      </c>
      <c r="B165" t="s">
        <v>1521</v>
      </c>
      <c r="C165" t="s">
        <v>1527</v>
      </c>
      <c r="D165" t="s">
        <v>1531</v>
      </c>
      <c r="E165" t="s">
        <v>1536</v>
      </c>
      <c r="F165" t="s">
        <v>1553</v>
      </c>
      <c r="G165" t="s">
        <v>1555</v>
      </c>
      <c r="H165">
        <v>90638</v>
      </c>
      <c r="J165" t="str" cm="1">
        <f t="array" ref="J165">_xlfn.IFS(A165&lt;30,"Young",AND(A165&gt;=30,A165&lt;=40),"Mid",A165&gt;40,"Senior")</f>
        <v>Young</v>
      </c>
      <c r="K165" t="str" cm="1">
        <f t="array" ref="K165">_xlfn.IFS(H165&lt;50000,"LOW",H165&gt;50000,"MID",H165&gt;100000,"High")</f>
        <v>MID</v>
      </c>
    </row>
    <row r="166" spans="1:11" x14ac:dyDescent="0.3">
      <c r="A166">
        <v>58</v>
      </c>
      <c r="B166" t="s">
        <v>1520</v>
      </c>
      <c r="C166" t="s">
        <v>1526</v>
      </c>
      <c r="D166" t="s">
        <v>1530</v>
      </c>
      <c r="E166" t="s">
        <v>1535</v>
      </c>
      <c r="F166" t="s">
        <v>1553</v>
      </c>
      <c r="G166" t="s">
        <v>1555</v>
      </c>
      <c r="H166">
        <v>161169</v>
      </c>
      <c r="J166" t="str" cm="1">
        <f t="array" ref="J166">_xlfn.IFS(A166&lt;30,"Young",AND(A166&gt;=30,A166&lt;=40),"Mid",A166&gt;40,"Senior")</f>
        <v>Senior</v>
      </c>
      <c r="K166" t="str" cm="1">
        <f t="array" ref="K166">_xlfn.IFS(H166&lt;50000,"LOW",H166&gt;50000,"MID",H166&gt;100000,"High")</f>
        <v>MID</v>
      </c>
    </row>
    <row r="167" spans="1:11" x14ac:dyDescent="0.3">
      <c r="A167">
        <v>27</v>
      </c>
      <c r="B167" t="s">
        <v>1520</v>
      </c>
      <c r="C167" t="s">
        <v>1528</v>
      </c>
      <c r="D167" t="s">
        <v>1530</v>
      </c>
      <c r="E167" t="s">
        <v>1543</v>
      </c>
      <c r="F167" t="s">
        <v>1551</v>
      </c>
      <c r="G167" t="s">
        <v>1554</v>
      </c>
      <c r="H167">
        <v>107143</v>
      </c>
      <c r="J167" t="str" cm="1">
        <f t="array" ref="J167">_xlfn.IFS(A167&lt;30,"Young",AND(A167&gt;=30,A167&lt;=40),"Mid",A167&gt;40,"Senior")</f>
        <v>Young</v>
      </c>
      <c r="K167" t="str" cm="1">
        <f t="array" ref="K167">_xlfn.IFS(H167&lt;50000,"LOW",H167&gt;50000,"MID",H167&gt;100000,"High")</f>
        <v>MID</v>
      </c>
    </row>
    <row r="168" spans="1:11" x14ac:dyDescent="0.3">
      <c r="A168">
        <v>34</v>
      </c>
      <c r="B168" t="s">
        <v>1520</v>
      </c>
      <c r="C168" t="s">
        <v>1526</v>
      </c>
      <c r="D168" t="s">
        <v>1534</v>
      </c>
      <c r="E168" t="s">
        <v>1544</v>
      </c>
      <c r="F168" t="s">
        <v>1553</v>
      </c>
      <c r="G168" t="s">
        <v>1556</v>
      </c>
      <c r="H168">
        <v>132927</v>
      </c>
      <c r="J168" t="str" cm="1">
        <f t="array" ref="J168">_xlfn.IFS(A168&lt;30,"Young",AND(A168&gt;=30,A168&lt;=40),"Mid",A168&gt;40,"Senior")</f>
        <v>Mid</v>
      </c>
      <c r="K168" t="str" cm="1">
        <f t="array" ref="K168">_xlfn.IFS(H168&lt;50000,"LOW",H168&gt;50000,"MID",H168&gt;100000,"High")</f>
        <v>MID</v>
      </c>
    </row>
    <row r="169" spans="1:11" x14ac:dyDescent="0.3">
      <c r="A169">
        <v>56</v>
      </c>
      <c r="B169" t="s">
        <v>1521</v>
      </c>
      <c r="C169" t="s">
        <v>1525</v>
      </c>
      <c r="D169" t="s">
        <v>1530</v>
      </c>
      <c r="E169" t="s">
        <v>1535</v>
      </c>
      <c r="F169" t="s">
        <v>1552</v>
      </c>
      <c r="G169" t="s">
        <v>1555</v>
      </c>
      <c r="H169">
        <v>32031</v>
      </c>
      <c r="J169" t="str" cm="1">
        <f t="array" ref="J169">_xlfn.IFS(A169&lt;30,"Young",AND(A169&gt;=30,A169&lt;=40),"Mid",A169&gt;40,"Senior")</f>
        <v>Senior</v>
      </c>
      <c r="K169" t="str" cm="1">
        <f t="array" ref="K169">_xlfn.IFS(H169&lt;50000,"LOW",H169&gt;50000,"MID",H169&gt;100000,"High")</f>
        <v>LOW</v>
      </c>
    </row>
    <row r="170" spans="1:11" x14ac:dyDescent="0.3">
      <c r="A170">
        <v>25</v>
      </c>
      <c r="B170" t="s">
        <v>1520</v>
      </c>
      <c r="C170" t="s">
        <v>1523</v>
      </c>
      <c r="D170" t="s">
        <v>1531</v>
      </c>
      <c r="E170" t="s">
        <v>1536</v>
      </c>
      <c r="F170" t="s">
        <v>1551</v>
      </c>
      <c r="G170" t="s">
        <v>1556</v>
      </c>
      <c r="H170">
        <v>119659</v>
      </c>
      <c r="J170" t="str" cm="1">
        <f t="array" ref="J170">_xlfn.IFS(A170&lt;30,"Young",AND(A170&gt;=30,A170&lt;=40),"Mid",A170&gt;40,"Senior")</f>
        <v>Young</v>
      </c>
      <c r="K170" t="str" cm="1">
        <f t="array" ref="K170">_xlfn.IFS(H170&lt;50000,"LOW",H170&gt;50000,"MID",H170&gt;100000,"High")</f>
        <v>MID</v>
      </c>
    </row>
    <row r="171" spans="1:11" x14ac:dyDescent="0.3">
      <c r="A171">
        <v>23</v>
      </c>
      <c r="B171" t="s">
        <v>1520</v>
      </c>
      <c r="C171" t="s">
        <v>1525</v>
      </c>
      <c r="D171" t="s">
        <v>1533</v>
      </c>
      <c r="E171" t="s">
        <v>1545</v>
      </c>
      <c r="F171" t="s">
        <v>1550</v>
      </c>
      <c r="G171" t="s">
        <v>1555</v>
      </c>
      <c r="H171">
        <v>129326</v>
      </c>
      <c r="J171" t="str" cm="1">
        <f t="array" ref="J171">_xlfn.IFS(A171&lt;30,"Young",AND(A171&gt;=30,A171&lt;=40),"Mid",A171&gt;40,"Senior")</f>
        <v>Young</v>
      </c>
      <c r="K171" t="str" cm="1">
        <f t="array" ref="K171">_xlfn.IFS(H171&lt;50000,"LOW",H171&gt;50000,"MID",H171&gt;100000,"High")</f>
        <v>MID</v>
      </c>
    </row>
    <row r="172" spans="1:11" x14ac:dyDescent="0.3">
      <c r="A172">
        <v>34</v>
      </c>
      <c r="B172" t="s">
        <v>1520</v>
      </c>
      <c r="C172" t="s">
        <v>1527</v>
      </c>
      <c r="D172" t="s">
        <v>1530</v>
      </c>
      <c r="E172" t="s">
        <v>1543</v>
      </c>
      <c r="F172" t="s">
        <v>1550</v>
      </c>
      <c r="G172" t="s">
        <v>1554</v>
      </c>
      <c r="H172">
        <v>165611</v>
      </c>
      <c r="J172" t="str" cm="1">
        <f t="array" ref="J172">_xlfn.IFS(A172&lt;30,"Young",AND(A172&gt;=30,A172&lt;=40),"Mid",A172&gt;40,"Senior")</f>
        <v>Mid</v>
      </c>
      <c r="K172" t="str" cm="1">
        <f t="array" ref="K172">_xlfn.IFS(H172&lt;50000,"LOW",H172&gt;50000,"MID",H172&gt;100000,"High")</f>
        <v>MID</v>
      </c>
    </row>
    <row r="173" spans="1:11" x14ac:dyDescent="0.3">
      <c r="A173">
        <v>32</v>
      </c>
      <c r="B173" t="s">
        <v>1520</v>
      </c>
      <c r="C173" t="s">
        <v>1524</v>
      </c>
      <c r="D173" t="s">
        <v>1533</v>
      </c>
      <c r="E173" t="s">
        <v>1538</v>
      </c>
      <c r="F173" t="s">
        <v>1551</v>
      </c>
      <c r="G173" t="s">
        <v>1556</v>
      </c>
      <c r="H173">
        <v>28320</v>
      </c>
      <c r="J173" t="str" cm="1">
        <f t="array" ref="J173">_xlfn.IFS(A173&lt;30,"Young",AND(A173&gt;=30,A173&lt;=40),"Mid",A173&gt;40,"Senior")</f>
        <v>Mid</v>
      </c>
      <c r="K173" t="str" cm="1">
        <f t="array" ref="K173">_xlfn.IFS(H173&lt;50000,"LOW",H173&gt;50000,"MID",H173&gt;100000,"High")</f>
        <v>LOW</v>
      </c>
    </row>
    <row r="174" spans="1:11" x14ac:dyDescent="0.3">
      <c r="A174">
        <v>38</v>
      </c>
      <c r="B174" t="s">
        <v>1520</v>
      </c>
      <c r="C174" t="s">
        <v>1529</v>
      </c>
      <c r="D174" t="s">
        <v>1533</v>
      </c>
      <c r="E174" t="s">
        <v>1546</v>
      </c>
      <c r="F174" t="s">
        <v>1551</v>
      </c>
      <c r="G174" t="s">
        <v>1556</v>
      </c>
      <c r="H174">
        <v>93930</v>
      </c>
      <c r="J174" t="str" cm="1">
        <f t="array" ref="J174">_xlfn.IFS(A174&lt;30,"Young",AND(A174&gt;=30,A174&lt;=40),"Mid",A174&gt;40,"Senior")</f>
        <v>Mid</v>
      </c>
      <c r="K174" t="str" cm="1">
        <f t="array" ref="K174">_xlfn.IFS(H174&lt;50000,"LOW",H174&gt;50000,"MID",H174&gt;100000,"High")</f>
        <v>MID</v>
      </c>
    </row>
    <row r="175" spans="1:11" x14ac:dyDescent="0.3">
      <c r="A175">
        <v>53</v>
      </c>
      <c r="B175" t="s">
        <v>1520</v>
      </c>
      <c r="C175" t="s">
        <v>1528</v>
      </c>
      <c r="D175" t="s">
        <v>1531</v>
      </c>
      <c r="E175" t="s">
        <v>1541</v>
      </c>
      <c r="F175" t="s">
        <v>1551</v>
      </c>
      <c r="G175" t="s">
        <v>1554</v>
      </c>
      <c r="H175">
        <v>36544</v>
      </c>
      <c r="J175" t="str" cm="1">
        <f t="array" ref="J175">_xlfn.IFS(A175&lt;30,"Young",AND(A175&gt;=30,A175&lt;=40),"Mid",A175&gt;40,"Senior")</f>
        <v>Senior</v>
      </c>
      <c r="K175" t="str" cm="1">
        <f t="array" ref="K175">_xlfn.IFS(H175&lt;50000,"LOW",H175&gt;50000,"MID",H175&gt;100000,"High")</f>
        <v>LOW</v>
      </c>
    </row>
    <row r="176" spans="1:11" x14ac:dyDescent="0.3">
      <c r="A176">
        <v>41</v>
      </c>
      <c r="B176" t="s">
        <v>1521</v>
      </c>
      <c r="C176" t="s">
        <v>1528</v>
      </c>
      <c r="D176" t="s">
        <v>1534</v>
      </c>
      <c r="E176" t="s">
        <v>1539</v>
      </c>
      <c r="F176" t="s">
        <v>1551</v>
      </c>
      <c r="G176" t="s">
        <v>1555</v>
      </c>
      <c r="H176">
        <v>45417</v>
      </c>
      <c r="J176" t="str" cm="1">
        <f t="array" ref="J176">_xlfn.IFS(A176&lt;30,"Young",AND(A176&gt;=30,A176&lt;=40),"Mid",A176&gt;40,"Senior")</f>
        <v>Senior</v>
      </c>
      <c r="K176" t="str" cm="1">
        <f t="array" ref="K176">_xlfn.IFS(H176&lt;50000,"LOW",H176&gt;50000,"MID",H176&gt;100000,"High")</f>
        <v>LOW</v>
      </c>
    </row>
    <row r="177" spans="1:11" x14ac:dyDescent="0.3">
      <c r="A177">
        <v>26</v>
      </c>
      <c r="B177" t="s">
        <v>1521</v>
      </c>
      <c r="C177" t="s">
        <v>1527</v>
      </c>
      <c r="D177" t="s">
        <v>1533</v>
      </c>
      <c r="E177" t="s">
        <v>1546</v>
      </c>
      <c r="F177" t="s">
        <v>1553</v>
      </c>
      <c r="G177" t="s">
        <v>1556</v>
      </c>
      <c r="H177">
        <v>27089</v>
      </c>
      <c r="J177" t="str" cm="1">
        <f t="array" ref="J177">_xlfn.IFS(A177&lt;30,"Young",AND(A177&gt;=30,A177&lt;=40),"Mid",A177&gt;40,"Senior")</f>
        <v>Young</v>
      </c>
      <c r="K177" t="str" cm="1">
        <f t="array" ref="K177">_xlfn.IFS(H177&lt;50000,"LOW",H177&gt;50000,"MID",H177&gt;100000,"High")</f>
        <v>LOW</v>
      </c>
    </row>
    <row r="178" spans="1:11" x14ac:dyDescent="0.3">
      <c r="A178">
        <v>47</v>
      </c>
      <c r="B178" t="s">
        <v>1520</v>
      </c>
      <c r="C178" t="s">
        <v>1525</v>
      </c>
      <c r="D178" t="s">
        <v>1531</v>
      </c>
      <c r="E178" t="s">
        <v>1542</v>
      </c>
      <c r="F178" t="s">
        <v>1552</v>
      </c>
      <c r="G178" t="s">
        <v>1554</v>
      </c>
      <c r="H178">
        <v>86078</v>
      </c>
      <c r="J178" t="str" cm="1">
        <f t="array" ref="J178">_xlfn.IFS(A178&lt;30,"Young",AND(A178&gt;=30,A178&lt;=40),"Mid",A178&gt;40,"Senior")</f>
        <v>Senior</v>
      </c>
      <c r="K178" t="str" cm="1">
        <f t="array" ref="K178">_xlfn.IFS(H178&lt;50000,"LOW",H178&gt;50000,"MID",H178&gt;100000,"High")</f>
        <v>MID</v>
      </c>
    </row>
    <row r="179" spans="1:11" x14ac:dyDescent="0.3">
      <c r="A179">
        <v>38</v>
      </c>
      <c r="B179" t="s">
        <v>1520</v>
      </c>
      <c r="C179" t="s">
        <v>1526</v>
      </c>
      <c r="D179" t="s">
        <v>1531</v>
      </c>
      <c r="E179" t="s">
        <v>1541</v>
      </c>
      <c r="F179" t="s">
        <v>1550</v>
      </c>
      <c r="G179" t="s">
        <v>1555</v>
      </c>
      <c r="H179">
        <v>36508</v>
      </c>
      <c r="J179" t="str" cm="1">
        <f t="array" ref="J179">_xlfn.IFS(A179&lt;30,"Young",AND(A179&gt;=30,A179&lt;=40),"Mid",A179&gt;40,"Senior")</f>
        <v>Mid</v>
      </c>
      <c r="K179" t="str" cm="1">
        <f t="array" ref="K179">_xlfn.IFS(H179&lt;50000,"LOW",H179&gt;50000,"MID",H179&gt;100000,"High")</f>
        <v>LOW</v>
      </c>
    </row>
    <row r="180" spans="1:11" x14ac:dyDescent="0.3">
      <c r="A180">
        <v>29</v>
      </c>
      <c r="B180" t="s">
        <v>1520</v>
      </c>
      <c r="C180" t="s">
        <v>1523</v>
      </c>
      <c r="D180" t="s">
        <v>1534</v>
      </c>
      <c r="E180" t="s">
        <v>1539</v>
      </c>
      <c r="F180" t="s">
        <v>1553</v>
      </c>
      <c r="G180" t="s">
        <v>1556</v>
      </c>
      <c r="H180">
        <v>101461</v>
      </c>
      <c r="J180" t="str" cm="1">
        <f t="array" ref="J180">_xlfn.IFS(A180&lt;30,"Young",AND(A180&gt;=30,A180&lt;=40),"Mid",A180&gt;40,"Senior")</f>
        <v>Young</v>
      </c>
      <c r="K180" t="str" cm="1">
        <f t="array" ref="K180">_xlfn.IFS(H180&lt;50000,"LOW",H180&gt;50000,"MID",H180&gt;100000,"High")</f>
        <v>MID</v>
      </c>
    </row>
    <row r="181" spans="1:11" x14ac:dyDescent="0.3">
      <c r="A181">
        <v>31</v>
      </c>
      <c r="B181" t="s">
        <v>1521</v>
      </c>
      <c r="C181" t="s">
        <v>1527</v>
      </c>
      <c r="D181" t="s">
        <v>1531</v>
      </c>
      <c r="E181" t="s">
        <v>1542</v>
      </c>
      <c r="F181" t="s">
        <v>1553</v>
      </c>
      <c r="G181" t="s">
        <v>1556</v>
      </c>
      <c r="H181">
        <v>147173</v>
      </c>
      <c r="J181" t="str" cm="1">
        <f t="array" ref="J181">_xlfn.IFS(A181&lt;30,"Young",AND(A181&gt;=30,A181&lt;=40),"Mid",A181&gt;40,"Senior")</f>
        <v>Mid</v>
      </c>
      <c r="K181" t="str" cm="1">
        <f t="array" ref="K181">_xlfn.IFS(H181&lt;50000,"LOW",H181&gt;50000,"MID",H181&gt;100000,"High")</f>
        <v>MID</v>
      </c>
    </row>
    <row r="182" spans="1:11" x14ac:dyDescent="0.3">
      <c r="A182">
        <v>23</v>
      </c>
      <c r="B182" t="s">
        <v>1520</v>
      </c>
      <c r="C182" t="s">
        <v>1522</v>
      </c>
      <c r="D182" t="s">
        <v>1533</v>
      </c>
      <c r="E182" t="s">
        <v>1538</v>
      </c>
      <c r="F182" t="s">
        <v>1552</v>
      </c>
      <c r="G182" t="s">
        <v>1556</v>
      </c>
      <c r="H182">
        <v>110929</v>
      </c>
      <c r="J182" t="str" cm="1">
        <f t="array" ref="J182">_xlfn.IFS(A182&lt;30,"Young",AND(A182&gt;=30,A182&lt;=40),"Mid",A182&gt;40,"Senior")</f>
        <v>Young</v>
      </c>
      <c r="K182" t="str" cm="1">
        <f t="array" ref="K182">_xlfn.IFS(H182&lt;50000,"LOW",H182&gt;50000,"MID",H182&gt;100000,"High")</f>
        <v>MID</v>
      </c>
    </row>
    <row r="183" spans="1:11" x14ac:dyDescent="0.3">
      <c r="A183">
        <v>56</v>
      </c>
      <c r="B183" t="s">
        <v>1520</v>
      </c>
      <c r="C183" t="s">
        <v>1527</v>
      </c>
      <c r="D183" t="s">
        <v>1532</v>
      </c>
      <c r="E183" t="s">
        <v>1548</v>
      </c>
      <c r="F183" t="s">
        <v>1551</v>
      </c>
      <c r="G183" t="s">
        <v>1554</v>
      </c>
      <c r="H183">
        <v>49831</v>
      </c>
      <c r="J183" t="str" cm="1">
        <f t="array" ref="J183">_xlfn.IFS(A183&lt;30,"Young",AND(A183&gt;=30,A183&lt;=40),"Mid",A183&gt;40,"Senior")</f>
        <v>Senior</v>
      </c>
      <c r="K183" t="str" cm="1">
        <f t="array" ref="K183">_xlfn.IFS(H183&lt;50000,"LOW",H183&gt;50000,"MID",H183&gt;100000,"High")</f>
        <v>LOW</v>
      </c>
    </row>
    <row r="184" spans="1:11" x14ac:dyDescent="0.3">
      <c r="A184">
        <v>25</v>
      </c>
      <c r="B184" t="s">
        <v>1520</v>
      </c>
      <c r="C184" t="s">
        <v>1522</v>
      </c>
      <c r="D184" t="s">
        <v>1530</v>
      </c>
      <c r="E184" t="s">
        <v>1535</v>
      </c>
      <c r="F184" t="s">
        <v>1551</v>
      </c>
      <c r="G184" t="s">
        <v>1555</v>
      </c>
      <c r="H184">
        <v>141242</v>
      </c>
      <c r="J184" t="str" cm="1">
        <f t="array" ref="J184">_xlfn.IFS(A184&lt;30,"Young",AND(A184&gt;=30,A184&lt;=40),"Mid",A184&gt;40,"Senior")</f>
        <v>Young</v>
      </c>
      <c r="K184" t="str" cm="1">
        <f t="array" ref="K184">_xlfn.IFS(H184&lt;50000,"LOW",H184&gt;50000,"MID",H184&gt;100000,"High")</f>
        <v>MID</v>
      </c>
    </row>
    <row r="185" spans="1:11" x14ac:dyDescent="0.3">
      <c r="A185">
        <v>43</v>
      </c>
      <c r="B185" t="s">
        <v>1520</v>
      </c>
      <c r="C185" t="s">
        <v>1527</v>
      </c>
      <c r="D185" t="s">
        <v>1534</v>
      </c>
      <c r="E185" t="s">
        <v>1540</v>
      </c>
      <c r="F185" t="s">
        <v>1552</v>
      </c>
      <c r="G185" t="s">
        <v>1556</v>
      </c>
      <c r="H185">
        <v>74060</v>
      </c>
      <c r="J185" t="str" cm="1">
        <f t="array" ref="J185">_xlfn.IFS(A185&lt;30,"Young",AND(A185&gt;=30,A185&lt;=40),"Mid",A185&gt;40,"Senior")</f>
        <v>Senior</v>
      </c>
      <c r="K185" t="str" cm="1">
        <f t="array" ref="K185">_xlfn.IFS(H185&lt;50000,"LOW",H185&gt;50000,"MID",H185&gt;100000,"High")</f>
        <v>MID</v>
      </c>
    </row>
    <row r="186" spans="1:11" x14ac:dyDescent="0.3">
      <c r="A186">
        <v>47</v>
      </c>
      <c r="B186" t="s">
        <v>1520</v>
      </c>
      <c r="C186" t="s">
        <v>1523</v>
      </c>
      <c r="D186" t="s">
        <v>1534</v>
      </c>
      <c r="E186" t="s">
        <v>1540</v>
      </c>
      <c r="F186" t="s">
        <v>1553</v>
      </c>
      <c r="G186" t="s">
        <v>1555</v>
      </c>
      <c r="H186">
        <v>162839</v>
      </c>
      <c r="J186" t="str" cm="1">
        <f t="array" ref="J186">_xlfn.IFS(A186&lt;30,"Young",AND(A186&gt;=30,A186&lt;=40),"Mid",A186&gt;40,"Senior")</f>
        <v>Senior</v>
      </c>
      <c r="K186" t="str" cm="1">
        <f t="array" ref="K186">_xlfn.IFS(H186&lt;50000,"LOW",H186&gt;50000,"MID",H186&gt;100000,"High")</f>
        <v>MID</v>
      </c>
    </row>
    <row r="187" spans="1:11" x14ac:dyDescent="0.3">
      <c r="A187">
        <v>32</v>
      </c>
      <c r="B187" t="s">
        <v>1520</v>
      </c>
      <c r="C187" t="s">
        <v>1522</v>
      </c>
      <c r="D187" t="s">
        <v>1534</v>
      </c>
      <c r="E187" t="s">
        <v>1544</v>
      </c>
      <c r="F187" t="s">
        <v>1553</v>
      </c>
      <c r="G187" t="s">
        <v>1555</v>
      </c>
      <c r="H187">
        <v>108591</v>
      </c>
      <c r="J187" t="str" cm="1">
        <f t="array" ref="J187">_xlfn.IFS(A187&lt;30,"Young",AND(A187&gt;=30,A187&lt;=40),"Mid",A187&gt;40,"Senior")</f>
        <v>Mid</v>
      </c>
      <c r="K187" t="str" cm="1">
        <f t="array" ref="K187">_xlfn.IFS(H187&lt;50000,"LOW",H187&gt;50000,"MID",H187&gt;100000,"High")</f>
        <v>MID</v>
      </c>
    </row>
    <row r="188" spans="1:11" x14ac:dyDescent="0.3">
      <c r="A188">
        <v>55</v>
      </c>
      <c r="B188" t="s">
        <v>1520</v>
      </c>
      <c r="C188" t="s">
        <v>1528</v>
      </c>
      <c r="D188" t="s">
        <v>1531</v>
      </c>
      <c r="E188" t="s">
        <v>1536</v>
      </c>
      <c r="F188" t="s">
        <v>1551</v>
      </c>
      <c r="G188" t="s">
        <v>1554</v>
      </c>
      <c r="H188">
        <v>82517</v>
      </c>
      <c r="J188" t="str" cm="1">
        <f t="array" ref="J188">_xlfn.IFS(A188&lt;30,"Young",AND(A188&gt;=30,A188&lt;=40),"Mid",A188&gt;40,"Senior")</f>
        <v>Senior</v>
      </c>
      <c r="K188" t="str" cm="1">
        <f t="array" ref="K188">_xlfn.IFS(H188&lt;50000,"LOW",H188&gt;50000,"MID",H188&gt;100000,"High")</f>
        <v>MID</v>
      </c>
    </row>
    <row r="189" spans="1:11" x14ac:dyDescent="0.3">
      <c r="A189">
        <v>57</v>
      </c>
      <c r="B189" t="s">
        <v>1520</v>
      </c>
      <c r="C189" t="s">
        <v>1526</v>
      </c>
      <c r="D189" t="s">
        <v>1533</v>
      </c>
      <c r="E189" t="s">
        <v>1538</v>
      </c>
      <c r="F189" t="s">
        <v>1550</v>
      </c>
      <c r="G189" t="s">
        <v>1554</v>
      </c>
      <c r="H189">
        <v>172615</v>
      </c>
      <c r="J189" t="str" cm="1">
        <f t="array" ref="J189">_xlfn.IFS(A189&lt;30,"Young",AND(A189&gt;=30,A189&lt;=40),"Mid",A189&gt;40,"Senior")</f>
        <v>Senior</v>
      </c>
      <c r="K189" t="str" cm="1">
        <f t="array" ref="K189">_xlfn.IFS(H189&lt;50000,"LOW",H189&gt;50000,"MID",H189&gt;100000,"High")</f>
        <v>MID</v>
      </c>
    </row>
    <row r="190" spans="1:11" x14ac:dyDescent="0.3">
      <c r="A190">
        <v>33</v>
      </c>
      <c r="B190" t="s">
        <v>1520</v>
      </c>
      <c r="C190" t="s">
        <v>1528</v>
      </c>
      <c r="D190" t="s">
        <v>1530</v>
      </c>
      <c r="E190" t="s">
        <v>1547</v>
      </c>
      <c r="F190" t="s">
        <v>1550</v>
      </c>
      <c r="G190" t="s">
        <v>1555</v>
      </c>
      <c r="H190">
        <v>114327</v>
      </c>
      <c r="J190" t="str" cm="1">
        <f t="array" ref="J190">_xlfn.IFS(A190&lt;30,"Young",AND(A190&gt;=30,A190&lt;=40),"Mid",A190&gt;40,"Senior")</f>
        <v>Mid</v>
      </c>
      <c r="K190" t="str" cm="1">
        <f t="array" ref="K190">_xlfn.IFS(H190&lt;50000,"LOW",H190&gt;50000,"MID",H190&gt;100000,"High")</f>
        <v>MID</v>
      </c>
    </row>
    <row r="191" spans="1:11" x14ac:dyDescent="0.3">
      <c r="A191">
        <v>42</v>
      </c>
      <c r="B191" t="s">
        <v>1521</v>
      </c>
      <c r="C191" t="s">
        <v>1523</v>
      </c>
      <c r="D191" t="s">
        <v>1532</v>
      </c>
      <c r="E191" t="s">
        <v>1549</v>
      </c>
      <c r="F191" t="s">
        <v>1551</v>
      </c>
      <c r="G191" t="s">
        <v>1555</v>
      </c>
      <c r="H191">
        <v>109568</v>
      </c>
      <c r="J191" t="str" cm="1">
        <f t="array" ref="J191">_xlfn.IFS(A191&lt;30,"Young",AND(A191&gt;=30,A191&lt;=40),"Mid",A191&gt;40,"Senior")</f>
        <v>Senior</v>
      </c>
      <c r="K191" t="str" cm="1">
        <f t="array" ref="K191">_xlfn.IFS(H191&lt;50000,"LOW",H191&gt;50000,"MID",H191&gt;100000,"High")</f>
        <v>MID</v>
      </c>
    </row>
    <row r="192" spans="1:11" x14ac:dyDescent="0.3">
      <c r="A192">
        <v>39</v>
      </c>
      <c r="B192" t="s">
        <v>1520</v>
      </c>
      <c r="C192" t="s">
        <v>1527</v>
      </c>
      <c r="D192" t="s">
        <v>1534</v>
      </c>
      <c r="E192" t="s">
        <v>1544</v>
      </c>
      <c r="F192" t="s">
        <v>1550</v>
      </c>
      <c r="G192" t="s">
        <v>1556</v>
      </c>
      <c r="H192">
        <v>71585</v>
      </c>
      <c r="J192" t="str" cm="1">
        <f t="array" ref="J192">_xlfn.IFS(A192&lt;30,"Young",AND(A192&gt;=30,A192&lt;=40),"Mid",A192&gt;40,"Senior")</f>
        <v>Mid</v>
      </c>
      <c r="K192" t="str" cm="1">
        <f t="array" ref="K192">_xlfn.IFS(H192&lt;50000,"LOW",H192&gt;50000,"MID",H192&gt;100000,"High")</f>
        <v>MID</v>
      </c>
    </row>
    <row r="193" spans="1:11" x14ac:dyDescent="0.3">
      <c r="A193">
        <v>26</v>
      </c>
      <c r="B193" t="s">
        <v>1521</v>
      </c>
      <c r="C193" t="s">
        <v>1524</v>
      </c>
      <c r="D193" t="s">
        <v>1533</v>
      </c>
      <c r="E193" t="s">
        <v>1545</v>
      </c>
      <c r="F193" t="s">
        <v>1550</v>
      </c>
      <c r="G193" t="s">
        <v>1555</v>
      </c>
      <c r="H193">
        <v>142081</v>
      </c>
      <c r="J193" t="str" cm="1">
        <f t="array" ref="J193">_xlfn.IFS(A193&lt;30,"Young",AND(A193&gt;=30,A193&lt;=40),"Mid",A193&gt;40,"Senior")</f>
        <v>Young</v>
      </c>
      <c r="K193" t="str" cm="1">
        <f t="array" ref="K193">_xlfn.IFS(H193&lt;50000,"LOW",H193&gt;50000,"MID",H193&gt;100000,"High")</f>
        <v>MID</v>
      </c>
    </row>
    <row r="194" spans="1:11" x14ac:dyDescent="0.3">
      <c r="A194">
        <v>52</v>
      </c>
      <c r="B194" t="s">
        <v>1521</v>
      </c>
      <c r="C194" t="s">
        <v>1527</v>
      </c>
      <c r="D194" t="s">
        <v>1531</v>
      </c>
      <c r="E194" t="s">
        <v>1536</v>
      </c>
      <c r="F194" t="s">
        <v>1551</v>
      </c>
      <c r="G194" t="s">
        <v>1556</v>
      </c>
      <c r="H194">
        <v>117073</v>
      </c>
      <c r="J194" t="str" cm="1">
        <f t="array" ref="J194">_xlfn.IFS(A194&lt;30,"Young",AND(A194&gt;=30,A194&lt;=40),"Mid",A194&gt;40,"Senior")</f>
        <v>Senior</v>
      </c>
      <c r="K194" t="str" cm="1">
        <f t="array" ref="K194">_xlfn.IFS(H194&lt;50000,"LOW",H194&gt;50000,"MID",H194&gt;100000,"High")</f>
        <v>MID</v>
      </c>
    </row>
    <row r="195" spans="1:11" x14ac:dyDescent="0.3">
      <c r="A195">
        <v>25</v>
      </c>
      <c r="B195" t="s">
        <v>1521</v>
      </c>
      <c r="C195" t="s">
        <v>1526</v>
      </c>
      <c r="D195" t="s">
        <v>1533</v>
      </c>
      <c r="E195" t="s">
        <v>1545</v>
      </c>
      <c r="F195" t="s">
        <v>1552</v>
      </c>
      <c r="G195" t="s">
        <v>1555</v>
      </c>
      <c r="H195">
        <v>69592</v>
      </c>
      <c r="J195" t="str" cm="1">
        <f t="array" ref="J195">_xlfn.IFS(A195&lt;30,"Young",AND(A195&gt;=30,A195&lt;=40),"Mid",A195&gt;40,"Senior")</f>
        <v>Young</v>
      </c>
      <c r="K195" t="str" cm="1">
        <f t="array" ref="K195">_xlfn.IFS(H195&lt;50000,"LOW",H195&gt;50000,"MID",H195&gt;100000,"High")</f>
        <v>MID</v>
      </c>
    </row>
    <row r="196" spans="1:11" x14ac:dyDescent="0.3">
      <c r="A196">
        <v>31</v>
      </c>
      <c r="B196" t="s">
        <v>1520</v>
      </c>
      <c r="C196" t="s">
        <v>1524</v>
      </c>
      <c r="D196" t="s">
        <v>1532</v>
      </c>
      <c r="E196" t="s">
        <v>1537</v>
      </c>
      <c r="F196" t="s">
        <v>1552</v>
      </c>
      <c r="G196" t="s">
        <v>1556</v>
      </c>
      <c r="H196">
        <v>51544</v>
      </c>
      <c r="J196" t="str" cm="1">
        <f t="array" ref="J196">_xlfn.IFS(A196&lt;30,"Young",AND(A196&gt;=30,A196&lt;=40),"Mid",A196&gt;40,"Senior")</f>
        <v>Mid</v>
      </c>
      <c r="K196" t="str" cm="1">
        <f t="array" ref="K196">_xlfn.IFS(H196&lt;50000,"LOW",H196&gt;50000,"MID",H196&gt;100000,"High")</f>
        <v>MID</v>
      </c>
    </row>
    <row r="197" spans="1:11" x14ac:dyDescent="0.3">
      <c r="A197">
        <v>44</v>
      </c>
      <c r="B197" t="s">
        <v>1520</v>
      </c>
      <c r="C197" t="s">
        <v>1528</v>
      </c>
      <c r="D197" t="s">
        <v>1531</v>
      </c>
      <c r="E197" t="s">
        <v>1542</v>
      </c>
      <c r="F197" t="s">
        <v>1552</v>
      </c>
      <c r="G197" t="s">
        <v>1554</v>
      </c>
      <c r="H197">
        <v>137094</v>
      </c>
      <c r="J197" t="str" cm="1">
        <f t="array" ref="J197">_xlfn.IFS(A197&lt;30,"Young",AND(A197&gt;=30,A197&lt;=40),"Mid",A197&gt;40,"Senior")</f>
        <v>Senior</v>
      </c>
      <c r="K197" t="str" cm="1">
        <f t="array" ref="K197">_xlfn.IFS(H197&lt;50000,"LOW",H197&gt;50000,"MID",H197&gt;100000,"High")</f>
        <v>MID</v>
      </c>
    </row>
    <row r="198" spans="1:11" x14ac:dyDescent="0.3">
      <c r="A198">
        <v>37</v>
      </c>
      <c r="B198" t="s">
        <v>1520</v>
      </c>
      <c r="C198" t="s">
        <v>1529</v>
      </c>
      <c r="D198" t="s">
        <v>1534</v>
      </c>
      <c r="E198" t="s">
        <v>1544</v>
      </c>
      <c r="F198" t="s">
        <v>1550</v>
      </c>
      <c r="G198" t="s">
        <v>1556</v>
      </c>
      <c r="H198">
        <v>167639</v>
      </c>
      <c r="J198" t="str" cm="1">
        <f t="array" ref="J198">_xlfn.IFS(A198&lt;30,"Young",AND(A198&gt;=30,A198&lt;=40),"Mid",A198&gt;40,"Senior")</f>
        <v>Mid</v>
      </c>
      <c r="K198" t="str" cm="1">
        <f t="array" ref="K198">_xlfn.IFS(H198&lt;50000,"LOW",H198&gt;50000,"MID",H198&gt;100000,"High")</f>
        <v>MID</v>
      </c>
    </row>
    <row r="199" spans="1:11" x14ac:dyDescent="0.3">
      <c r="A199">
        <v>30</v>
      </c>
      <c r="B199" t="s">
        <v>1520</v>
      </c>
      <c r="C199" t="s">
        <v>1527</v>
      </c>
      <c r="D199" t="s">
        <v>1532</v>
      </c>
      <c r="E199" t="s">
        <v>1549</v>
      </c>
      <c r="F199" t="s">
        <v>1550</v>
      </c>
      <c r="G199" t="s">
        <v>1556</v>
      </c>
      <c r="H199">
        <v>47467</v>
      </c>
      <c r="J199" t="str" cm="1">
        <f t="array" ref="J199">_xlfn.IFS(A199&lt;30,"Young",AND(A199&gt;=30,A199&lt;=40),"Mid",A199&gt;40,"Senior")</f>
        <v>Mid</v>
      </c>
      <c r="K199" t="str" cm="1">
        <f t="array" ref="K199">_xlfn.IFS(H199&lt;50000,"LOW",H199&gt;50000,"MID",H199&gt;100000,"High")</f>
        <v>LOW</v>
      </c>
    </row>
    <row r="200" spans="1:11" x14ac:dyDescent="0.3">
      <c r="A200">
        <v>51</v>
      </c>
      <c r="B200" t="s">
        <v>1521</v>
      </c>
      <c r="C200" t="s">
        <v>1528</v>
      </c>
      <c r="D200" t="s">
        <v>1532</v>
      </c>
      <c r="E200" t="s">
        <v>1549</v>
      </c>
      <c r="F200" t="s">
        <v>1550</v>
      </c>
      <c r="G200" t="s">
        <v>1556</v>
      </c>
      <c r="H200">
        <v>45697</v>
      </c>
      <c r="J200" t="str" cm="1">
        <f t="array" ref="J200">_xlfn.IFS(A200&lt;30,"Young",AND(A200&gt;=30,A200&lt;=40),"Mid",A200&gt;40,"Senior")</f>
        <v>Senior</v>
      </c>
      <c r="K200" t="str" cm="1">
        <f t="array" ref="K200">_xlfn.IFS(H200&lt;50000,"LOW",H200&gt;50000,"MID",H200&gt;100000,"High")</f>
        <v>LOW</v>
      </c>
    </row>
    <row r="201" spans="1:11" x14ac:dyDescent="0.3">
      <c r="A201">
        <v>48</v>
      </c>
      <c r="B201" t="s">
        <v>1520</v>
      </c>
      <c r="C201" t="s">
        <v>1526</v>
      </c>
      <c r="D201" t="s">
        <v>1531</v>
      </c>
      <c r="E201" t="s">
        <v>1542</v>
      </c>
      <c r="F201" t="s">
        <v>1550</v>
      </c>
      <c r="G201" t="s">
        <v>1556</v>
      </c>
      <c r="H201">
        <v>139135</v>
      </c>
      <c r="J201" t="str" cm="1">
        <f t="array" ref="J201">_xlfn.IFS(A201&lt;30,"Young",AND(A201&gt;=30,A201&lt;=40),"Mid",A201&gt;40,"Senior")</f>
        <v>Senior</v>
      </c>
      <c r="K201" t="str" cm="1">
        <f t="array" ref="K201">_xlfn.IFS(H201&lt;50000,"LOW",H201&gt;50000,"MID",H201&gt;100000,"High")</f>
        <v>MID</v>
      </c>
    </row>
    <row r="202" spans="1:11" x14ac:dyDescent="0.3">
      <c r="A202">
        <v>21</v>
      </c>
      <c r="B202" t="s">
        <v>1521</v>
      </c>
      <c r="C202" t="s">
        <v>1526</v>
      </c>
      <c r="D202" t="s">
        <v>1532</v>
      </c>
      <c r="E202" t="s">
        <v>1537</v>
      </c>
      <c r="F202" t="s">
        <v>1550</v>
      </c>
      <c r="G202" t="s">
        <v>1555</v>
      </c>
      <c r="H202">
        <v>54496</v>
      </c>
      <c r="J202" t="str" cm="1">
        <f t="array" ref="J202">_xlfn.IFS(A202&lt;30,"Young",AND(A202&gt;=30,A202&lt;=40),"Mid",A202&gt;40,"Senior")</f>
        <v>Young</v>
      </c>
      <c r="K202" t="str" cm="1">
        <f t="array" ref="K202">_xlfn.IFS(H202&lt;50000,"LOW",H202&gt;50000,"MID",H202&gt;100000,"High")</f>
        <v>MID</v>
      </c>
    </row>
    <row r="203" spans="1:11" x14ac:dyDescent="0.3">
      <c r="A203">
        <v>52</v>
      </c>
      <c r="B203" t="s">
        <v>1521</v>
      </c>
      <c r="C203" t="s">
        <v>1525</v>
      </c>
      <c r="D203" t="s">
        <v>1533</v>
      </c>
      <c r="E203" t="s">
        <v>1546</v>
      </c>
      <c r="F203" t="s">
        <v>1550</v>
      </c>
      <c r="G203" t="s">
        <v>1556</v>
      </c>
      <c r="H203">
        <v>34821</v>
      </c>
      <c r="J203" t="str" cm="1">
        <f t="array" ref="J203">_xlfn.IFS(A203&lt;30,"Young",AND(A203&gt;=30,A203&lt;=40),"Mid",A203&gt;40,"Senior")</f>
        <v>Senior</v>
      </c>
      <c r="K203" t="str" cm="1">
        <f t="array" ref="K203">_xlfn.IFS(H203&lt;50000,"LOW",H203&gt;50000,"MID",H203&gt;100000,"High")</f>
        <v>LOW</v>
      </c>
    </row>
    <row r="204" spans="1:11" x14ac:dyDescent="0.3">
      <c r="A204">
        <v>22</v>
      </c>
      <c r="B204" t="s">
        <v>1521</v>
      </c>
      <c r="C204" t="s">
        <v>1527</v>
      </c>
      <c r="D204" t="s">
        <v>1533</v>
      </c>
      <c r="E204" t="s">
        <v>1546</v>
      </c>
      <c r="F204" t="s">
        <v>1551</v>
      </c>
      <c r="G204" t="s">
        <v>1556</v>
      </c>
      <c r="H204">
        <v>104444</v>
      </c>
      <c r="J204" t="str" cm="1">
        <f t="array" ref="J204">_xlfn.IFS(A204&lt;30,"Young",AND(A204&gt;=30,A204&lt;=40),"Mid",A204&gt;40,"Senior")</f>
        <v>Young</v>
      </c>
      <c r="K204" t="str" cm="1">
        <f t="array" ref="K204">_xlfn.IFS(H204&lt;50000,"LOW",H204&gt;50000,"MID",H204&gt;100000,"High")</f>
        <v>MID</v>
      </c>
    </row>
    <row r="205" spans="1:11" x14ac:dyDescent="0.3">
      <c r="A205">
        <v>26</v>
      </c>
      <c r="B205" t="s">
        <v>1520</v>
      </c>
      <c r="C205" t="s">
        <v>1522</v>
      </c>
      <c r="D205" t="s">
        <v>1532</v>
      </c>
      <c r="E205" t="s">
        <v>1548</v>
      </c>
      <c r="F205" t="s">
        <v>1551</v>
      </c>
      <c r="G205" t="s">
        <v>1554</v>
      </c>
      <c r="H205">
        <v>140793</v>
      </c>
      <c r="J205" t="str" cm="1">
        <f t="array" ref="J205">_xlfn.IFS(A205&lt;30,"Young",AND(A205&gt;=30,A205&lt;=40),"Mid",A205&gt;40,"Senior")</f>
        <v>Young</v>
      </c>
      <c r="K205" t="str" cm="1">
        <f t="array" ref="K205">_xlfn.IFS(H205&lt;50000,"LOW",H205&gt;50000,"MID",H205&gt;100000,"High")</f>
        <v>MID</v>
      </c>
    </row>
    <row r="206" spans="1:11" x14ac:dyDescent="0.3">
      <c r="A206">
        <v>33</v>
      </c>
      <c r="B206" t="s">
        <v>1520</v>
      </c>
      <c r="C206" t="s">
        <v>1524</v>
      </c>
      <c r="D206" t="s">
        <v>1531</v>
      </c>
      <c r="E206" t="s">
        <v>1542</v>
      </c>
      <c r="F206" t="s">
        <v>1552</v>
      </c>
      <c r="G206" t="s">
        <v>1556</v>
      </c>
      <c r="H206">
        <v>90402</v>
      </c>
      <c r="J206" t="str" cm="1">
        <f t="array" ref="J206">_xlfn.IFS(A206&lt;30,"Young",AND(A206&gt;=30,A206&lt;=40),"Mid",A206&gt;40,"Senior")</f>
        <v>Mid</v>
      </c>
      <c r="K206" t="str" cm="1">
        <f t="array" ref="K206">_xlfn.IFS(H206&lt;50000,"LOW",H206&gt;50000,"MID",H206&gt;100000,"High")</f>
        <v>MID</v>
      </c>
    </row>
    <row r="207" spans="1:11" x14ac:dyDescent="0.3">
      <c r="A207">
        <v>52</v>
      </c>
      <c r="B207" t="s">
        <v>1521</v>
      </c>
      <c r="C207" t="s">
        <v>1524</v>
      </c>
      <c r="D207" t="s">
        <v>1531</v>
      </c>
      <c r="E207" t="s">
        <v>1536</v>
      </c>
      <c r="F207" t="s">
        <v>1550</v>
      </c>
      <c r="G207" t="s">
        <v>1556</v>
      </c>
      <c r="H207">
        <v>71552</v>
      </c>
      <c r="J207" t="str" cm="1">
        <f t="array" ref="J207">_xlfn.IFS(A207&lt;30,"Young",AND(A207&gt;=30,A207&lt;=40),"Mid",A207&gt;40,"Senior")</f>
        <v>Senior</v>
      </c>
      <c r="K207" t="str" cm="1">
        <f t="array" ref="K207">_xlfn.IFS(H207&lt;50000,"LOW",H207&gt;50000,"MID",H207&gt;100000,"High")</f>
        <v>MID</v>
      </c>
    </row>
    <row r="208" spans="1:11" x14ac:dyDescent="0.3">
      <c r="A208">
        <v>35</v>
      </c>
      <c r="B208" t="s">
        <v>1520</v>
      </c>
      <c r="C208" t="s">
        <v>1522</v>
      </c>
      <c r="D208" t="s">
        <v>1531</v>
      </c>
      <c r="E208" t="s">
        <v>1541</v>
      </c>
      <c r="F208" t="s">
        <v>1553</v>
      </c>
      <c r="G208" t="s">
        <v>1554</v>
      </c>
      <c r="H208">
        <v>95538</v>
      </c>
      <c r="J208" t="str" cm="1">
        <f t="array" ref="J208">_xlfn.IFS(A208&lt;30,"Young",AND(A208&gt;=30,A208&lt;=40),"Mid",A208&gt;40,"Senior")</f>
        <v>Mid</v>
      </c>
      <c r="K208" t="str" cm="1">
        <f t="array" ref="K208">_xlfn.IFS(H208&lt;50000,"LOW",H208&gt;50000,"MID",H208&gt;100000,"High")</f>
        <v>MID</v>
      </c>
    </row>
    <row r="209" spans="1:11" x14ac:dyDescent="0.3">
      <c r="A209">
        <v>45</v>
      </c>
      <c r="B209" t="s">
        <v>1521</v>
      </c>
      <c r="C209" t="s">
        <v>1525</v>
      </c>
      <c r="D209" t="s">
        <v>1533</v>
      </c>
      <c r="E209" t="s">
        <v>1546</v>
      </c>
      <c r="F209" t="s">
        <v>1550</v>
      </c>
      <c r="G209" t="s">
        <v>1554</v>
      </c>
      <c r="H209">
        <v>145323</v>
      </c>
      <c r="J209" t="str" cm="1">
        <f t="array" ref="J209">_xlfn.IFS(A209&lt;30,"Young",AND(A209&gt;=30,A209&lt;=40),"Mid",A209&gt;40,"Senior")</f>
        <v>Senior</v>
      </c>
      <c r="K209" t="str" cm="1">
        <f t="array" ref="K209">_xlfn.IFS(H209&lt;50000,"LOW",H209&gt;50000,"MID",H209&gt;100000,"High")</f>
        <v>MID</v>
      </c>
    </row>
    <row r="210" spans="1:11" x14ac:dyDescent="0.3">
      <c r="A210">
        <v>27</v>
      </c>
      <c r="B210" t="s">
        <v>1521</v>
      </c>
      <c r="C210" t="s">
        <v>1524</v>
      </c>
      <c r="D210" t="s">
        <v>1533</v>
      </c>
      <c r="E210" t="s">
        <v>1538</v>
      </c>
      <c r="F210" t="s">
        <v>1551</v>
      </c>
      <c r="G210" t="s">
        <v>1554</v>
      </c>
      <c r="H210">
        <v>41734</v>
      </c>
      <c r="J210" t="str" cm="1">
        <f t="array" ref="J210">_xlfn.IFS(A210&lt;30,"Young",AND(A210&gt;=30,A210&lt;=40),"Mid",A210&gt;40,"Senior")</f>
        <v>Young</v>
      </c>
      <c r="K210" t="str" cm="1">
        <f t="array" ref="K210">_xlfn.IFS(H210&lt;50000,"LOW",H210&gt;50000,"MID",H210&gt;100000,"High")</f>
        <v>LOW</v>
      </c>
    </row>
    <row r="211" spans="1:11" x14ac:dyDescent="0.3">
      <c r="A211">
        <v>29</v>
      </c>
      <c r="B211" t="s">
        <v>1520</v>
      </c>
      <c r="C211" t="s">
        <v>1527</v>
      </c>
      <c r="D211" t="s">
        <v>1533</v>
      </c>
      <c r="E211" t="s">
        <v>1538</v>
      </c>
      <c r="F211" t="s">
        <v>1552</v>
      </c>
      <c r="G211" t="s">
        <v>1555</v>
      </c>
      <c r="H211">
        <v>155383</v>
      </c>
      <c r="J211" t="str" cm="1">
        <f t="array" ref="J211">_xlfn.IFS(A211&lt;30,"Young",AND(A211&gt;=30,A211&lt;=40),"Mid",A211&gt;40,"Senior")</f>
        <v>Young</v>
      </c>
      <c r="K211" t="str" cm="1">
        <f t="array" ref="K211">_xlfn.IFS(H211&lt;50000,"LOW",H211&gt;50000,"MID",H211&gt;100000,"High")</f>
        <v>MID</v>
      </c>
    </row>
    <row r="212" spans="1:11" x14ac:dyDescent="0.3">
      <c r="A212">
        <v>56</v>
      </c>
      <c r="B212" t="s">
        <v>1520</v>
      </c>
      <c r="C212" t="s">
        <v>1528</v>
      </c>
      <c r="D212" t="s">
        <v>1531</v>
      </c>
      <c r="E212" t="s">
        <v>1541</v>
      </c>
      <c r="F212" t="s">
        <v>1552</v>
      </c>
      <c r="G212" t="s">
        <v>1555</v>
      </c>
      <c r="H212">
        <v>102013</v>
      </c>
      <c r="J212" t="str" cm="1">
        <f t="array" ref="J212">_xlfn.IFS(A212&lt;30,"Young",AND(A212&gt;=30,A212&lt;=40),"Mid",A212&gt;40,"Senior")</f>
        <v>Senior</v>
      </c>
      <c r="K212" t="str" cm="1">
        <f t="array" ref="K212">_xlfn.IFS(H212&lt;50000,"LOW",H212&gt;50000,"MID",H212&gt;100000,"High")</f>
        <v>MID</v>
      </c>
    </row>
    <row r="213" spans="1:11" x14ac:dyDescent="0.3">
      <c r="A213">
        <v>44</v>
      </c>
      <c r="B213" t="s">
        <v>1521</v>
      </c>
      <c r="C213" t="s">
        <v>1526</v>
      </c>
      <c r="D213" t="s">
        <v>1534</v>
      </c>
      <c r="E213" t="s">
        <v>1544</v>
      </c>
      <c r="F213" t="s">
        <v>1553</v>
      </c>
      <c r="G213" t="s">
        <v>1554</v>
      </c>
      <c r="H213">
        <v>178503</v>
      </c>
      <c r="J213" t="str" cm="1">
        <f t="array" ref="J213">_xlfn.IFS(A213&lt;30,"Young",AND(A213&gt;=30,A213&lt;=40),"Mid",A213&gt;40,"Senior")</f>
        <v>Senior</v>
      </c>
      <c r="K213" t="str" cm="1">
        <f t="array" ref="K213">_xlfn.IFS(H213&lt;50000,"LOW",H213&gt;50000,"MID",H213&gt;100000,"High")</f>
        <v>MID</v>
      </c>
    </row>
    <row r="214" spans="1:11" x14ac:dyDescent="0.3">
      <c r="A214">
        <v>30</v>
      </c>
      <c r="B214" t="s">
        <v>1520</v>
      </c>
      <c r="C214" t="s">
        <v>1528</v>
      </c>
      <c r="D214" t="s">
        <v>1534</v>
      </c>
      <c r="E214" t="s">
        <v>1540</v>
      </c>
      <c r="F214" t="s">
        <v>1550</v>
      </c>
      <c r="G214" t="s">
        <v>1556</v>
      </c>
      <c r="H214">
        <v>77506</v>
      </c>
      <c r="J214" t="str" cm="1">
        <f t="array" ref="J214">_xlfn.IFS(A214&lt;30,"Young",AND(A214&gt;=30,A214&lt;=40),"Mid",A214&gt;40,"Senior")</f>
        <v>Mid</v>
      </c>
      <c r="K214" t="str" cm="1">
        <f t="array" ref="K214">_xlfn.IFS(H214&lt;50000,"LOW",H214&gt;50000,"MID",H214&gt;100000,"High")</f>
        <v>MID</v>
      </c>
    </row>
    <row r="215" spans="1:11" x14ac:dyDescent="0.3">
      <c r="A215">
        <v>38</v>
      </c>
      <c r="B215" t="s">
        <v>1520</v>
      </c>
      <c r="C215" t="s">
        <v>1528</v>
      </c>
      <c r="D215" t="s">
        <v>1530</v>
      </c>
      <c r="E215" t="s">
        <v>1547</v>
      </c>
      <c r="F215" t="s">
        <v>1553</v>
      </c>
      <c r="G215" t="s">
        <v>1555</v>
      </c>
      <c r="H215">
        <v>69198</v>
      </c>
      <c r="J215" t="str" cm="1">
        <f t="array" ref="J215">_xlfn.IFS(A215&lt;30,"Young",AND(A215&gt;=30,A215&lt;=40),"Mid",A215&gt;40,"Senior")</f>
        <v>Mid</v>
      </c>
      <c r="K215" t="str" cm="1">
        <f t="array" ref="K215">_xlfn.IFS(H215&lt;50000,"LOW",H215&gt;50000,"MID",H215&gt;100000,"High")</f>
        <v>MID</v>
      </c>
    </row>
    <row r="216" spans="1:11" x14ac:dyDescent="0.3">
      <c r="A216">
        <v>55</v>
      </c>
      <c r="B216" t="s">
        <v>1520</v>
      </c>
      <c r="C216" t="s">
        <v>1527</v>
      </c>
      <c r="D216" t="s">
        <v>1530</v>
      </c>
      <c r="E216" t="s">
        <v>1535</v>
      </c>
      <c r="F216" t="s">
        <v>1551</v>
      </c>
      <c r="G216" t="s">
        <v>1555</v>
      </c>
      <c r="H216">
        <v>122806</v>
      </c>
      <c r="J216" t="str" cm="1">
        <f t="array" ref="J216">_xlfn.IFS(A216&lt;30,"Young",AND(A216&gt;=30,A216&lt;=40),"Mid",A216&gt;40,"Senior")</f>
        <v>Senior</v>
      </c>
      <c r="K216" t="str" cm="1">
        <f t="array" ref="K216">_xlfn.IFS(H216&lt;50000,"LOW",H216&gt;50000,"MID",H216&gt;100000,"High")</f>
        <v>MID</v>
      </c>
    </row>
    <row r="217" spans="1:11" x14ac:dyDescent="0.3">
      <c r="A217">
        <v>40</v>
      </c>
      <c r="B217" t="s">
        <v>1520</v>
      </c>
      <c r="C217" t="s">
        <v>1523</v>
      </c>
      <c r="D217" t="s">
        <v>1532</v>
      </c>
      <c r="E217" t="s">
        <v>1548</v>
      </c>
      <c r="F217" t="s">
        <v>1553</v>
      </c>
      <c r="G217" t="s">
        <v>1555</v>
      </c>
      <c r="H217">
        <v>42114</v>
      </c>
      <c r="J217" t="str" cm="1">
        <f t="array" ref="J217">_xlfn.IFS(A217&lt;30,"Young",AND(A217&gt;=30,A217&lt;=40),"Mid",A217&gt;40,"Senior")</f>
        <v>Mid</v>
      </c>
      <c r="K217" t="str" cm="1">
        <f t="array" ref="K217">_xlfn.IFS(H217&lt;50000,"LOW",H217&gt;50000,"MID",H217&gt;100000,"High")</f>
        <v>LOW</v>
      </c>
    </row>
    <row r="218" spans="1:11" x14ac:dyDescent="0.3">
      <c r="A218">
        <v>22</v>
      </c>
      <c r="B218" t="s">
        <v>1520</v>
      </c>
      <c r="C218" t="s">
        <v>1523</v>
      </c>
      <c r="D218" t="s">
        <v>1531</v>
      </c>
      <c r="E218" t="s">
        <v>1536</v>
      </c>
      <c r="F218" t="s">
        <v>1550</v>
      </c>
      <c r="G218" t="s">
        <v>1556</v>
      </c>
      <c r="H218">
        <v>83804</v>
      </c>
      <c r="J218" t="str" cm="1">
        <f t="array" ref="J218">_xlfn.IFS(A218&lt;30,"Young",AND(A218&gt;=30,A218&lt;=40),"Mid",A218&gt;40,"Senior")</f>
        <v>Young</v>
      </c>
      <c r="K218" t="str" cm="1">
        <f t="array" ref="K218">_xlfn.IFS(H218&lt;50000,"LOW",H218&gt;50000,"MID",H218&gt;100000,"High")</f>
        <v>MID</v>
      </c>
    </row>
    <row r="219" spans="1:11" x14ac:dyDescent="0.3">
      <c r="A219">
        <v>28</v>
      </c>
      <c r="B219" t="s">
        <v>1521</v>
      </c>
      <c r="C219" t="s">
        <v>1527</v>
      </c>
      <c r="D219" t="s">
        <v>1530</v>
      </c>
      <c r="E219" t="s">
        <v>1535</v>
      </c>
      <c r="F219" t="s">
        <v>1550</v>
      </c>
      <c r="G219" t="s">
        <v>1556</v>
      </c>
      <c r="H219">
        <v>141474</v>
      </c>
      <c r="J219" t="str" cm="1">
        <f t="array" ref="J219">_xlfn.IFS(A219&lt;30,"Young",AND(A219&gt;=30,A219&lt;=40),"Mid",A219&gt;40,"Senior")</f>
        <v>Young</v>
      </c>
      <c r="K219" t="str" cm="1">
        <f t="array" ref="K219">_xlfn.IFS(H219&lt;50000,"LOW",H219&gt;50000,"MID",H219&gt;100000,"High")</f>
        <v>MID</v>
      </c>
    </row>
    <row r="220" spans="1:11" x14ac:dyDescent="0.3">
      <c r="A220">
        <v>53</v>
      </c>
      <c r="B220" t="s">
        <v>1520</v>
      </c>
      <c r="C220" t="s">
        <v>1524</v>
      </c>
      <c r="D220" t="s">
        <v>1534</v>
      </c>
      <c r="E220" t="s">
        <v>1540</v>
      </c>
      <c r="F220" t="s">
        <v>1551</v>
      </c>
      <c r="G220" t="s">
        <v>1556</v>
      </c>
      <c r="H220">
        <v>99109</v>
      </c>
      <c r="J220" t="str" cm="1">
        <f t="array" ref="J220">_xlfn.IFS(A220&lt;30,"Young",AND(A220&gt;=30,A220&lt;=40),"Mid",A220&gt;40,"Senior")</f>
        <v>Senior</v>
      </c>
      <c r="K220" t="str" cm="1">
        <f t="array" ref="K220">_xlfn.IFS(H220&lt;50000,"LOW",H220&gt;50000,"MID",H220&gt;100000,"High")</f>
        <v>MID</v>
      </c>
    </row>
    <row r="221" spans="1:11" x14ac:dyDescent="0.3">
      <c r="A221">
        <v>51</v>
      </c>
      <c r="B221" t="s">
        <v>1521</v>
      </c>
      <c r="C221" t="s">
        <v>1529</v>
      </c>
      <c r="D221" t="s">
        <v>1531</v>
      </c>
      <c r="E221" t="s">
        <v>1541</v>
      </c>
      <c r="F221" t="s">
        <v>1551</v>
      </c>
      <c r="G221" t="s">
        <v>1554</v>
      </c>
      <c r="H221">
        <v>86474</v>
      </c>
      <c r="J221" t="str" cm="1">
        <f t="array" ref="J221">_xlfn.IFS(A221&lt;30,"Young",AND(A221&gt;=30,A221&lt;=40),"Mid",A221&gt;40,"Senior")</f>
        <v>Senior</v>
      </c>
      <c r="K221" t="str" cm="1">
        <f t="array" ref="K221">_xlfn.IFS(H221&lt;50000,"LOW",H221&gt;50000,"MID",H221&gt;100000,"High")</f>
        <v>MID</v>
      </c>
    </row>
    <row r="222" spans="1:11" x14ac:dyDescent="0.3">
      <c r="A222">
        <v>37</v>
      </c>
      <c r="B222" t="s">
        <v>1521</v>
      </c>
      <c r="C222" t="s">
        <v>1523</v>
      </c>
      <c r="D222" t="s">
        <v>1534</v>
      </c>
      <c r="E222" t="s">
        <v>1544</v>
      </c>
      <c r="F222" t="s">
        <v>1553</v>
      </c>
      <c r="G222" t="s">
        <v>1555</v>
      </c>
      <c r="H222">
        <v>38128</v>
      </c>
      <c r="J222" t="str" cm="1">
        <f t="array" ref="J222">_xlfn.IFS(A222&lt;30,"Young",AND(A222&gt;=30,A222&lt;=40),"Mid",A222&gt;40,"Senior")</f>
        <v>Mid</v>
      </c>
      <c r="K222" t="str" cm="1">
        <f t="array" ref="K222">_xlfn.IFS(H222&lt;50000,"LOW",H222&gt;50000,"MID",H222&gt;100000,"High")</f>
        <v>LOW</v>
      </c>
    </row>
    <row r="223" spans="1:11" x14ac:dyDescent="0.3">
      <c r="A223">
        <v>43</v>
      </c>
      <c r="B223" t="s">
        <v>1521</v>
      </c>
      <c r="C223" t="s">
        <v>1525</v>
      </c>
      <c r="D223" t="s">
        <v>1531</v>
      </c>
      <c r="E223" t="s">
        <v>1536</v>
      </c>
      <c r="F223" t="s">
        <v>1553</v>
      </c>
      <c r="G223" t="s">
        <v>1556</v>
      </c>
      <c r="H223">
        <v>95335</v>
      </c>
      <c r="J223" t="str" cm="1">
        <f t="array" ref="J223">_xlfn.IFS(A223&lt;30,"Young",AND(A223&gt;=30,A223&lt;=40),"Mid",A223&gt;40,"Senior")</f>
        <v>Senior</v>
      </c>
      <c r="K223" t="str" cm="1">
        <f t="array" ref="K223">_xlfn.IFS(H223&lt;50000,"LOW",H223&gt;50000,"MID",H223&gt;100000,"High")</f>
        <v>MID</v>
      </c>
    </row>
    <row r="224" spans="1:11" x14ac:dyDescent="0.3">
      <c r="A224">
        <v>29</v>
      </c>
      <c r="B224" t="s">
        <v>1520</v>
      </c>
      <c r="C224" t="s">
        <v>1528</v>
      </c>
      <c r="D224" t="s">
        <v>1531</v>
      </c>
      <c r="E224" t="s">
        <v>1542</v>
      </c>
      <c r="F224" t="s">
        <v>1553</v>
      </c>
      <c r="G224" t="s">
        <v>1556</v>
      </c>
      <c r="H224">
        <v>66784</v>
      </c>
      <c r="J224" t="str" cm="1">
        <f t="array" ref="J224">_xlfn.IFS(A224&lt;30,"Young",AND(A224&gt;=30,A224&lt;=40),"Mid",A224&gt;40,"Senior")</f>
        <v>Young</v>
      </c>
      <c r="K224" t="str" cm="1">
        <f t="array" ref="K224">_xlfn.IFS(H224&lt;50000,"LOW",H224&gt;50000,"MID",H224&gt;100000,"High")</f>
        <v>MID</v>
      </c>
    </row>
    <row r="225" spans="1:11" x14ac:dyDescent="0.3">
      <c r="A225">
        <v>49</v>
      </c>
      <c r="B225" t="s">
        <v>1520</v>
      </c>
      <c r="C225" t="s">
        <v>1527</v>
      </c>
      <c r="D225" t="s">
        <v>1530</v>
      </c>
      <c r="E225" t="s">
        <v>1547</v>
      </c>
      <c r="F225" t="s">
        <v>1552</v>
      </c>
      <c r="G225" t="s">
        <v>1555</v>
      </c>
      <c r="H225">
        <v>41603</v>
      </c>
      <c r="J225" t="str" cm="1">
        <f t="array" ref="J225">_xlfn.IFS(A225&lt;30,"Young",AND(A225&gt;=30,A225&lt;=40),"Mid",A225&gt;40,"Senior")</f>
        <v>Senior</v>
      </c>
      <c r="K225" t="str" cm="1">
        <f t="array" ref="K225">_xlfn.IFS(H225&lt;50000,"LOW",H225&gt;50000,"MID",H225&gt;100000,"High")</f>
        <v>LOW</v>
      </c>
    </row>
    <row r="226" spans="1:11" x14ac:dyDescent="0.3">
      <c r="A226">
        <v>45</v>
      </c>
      <c r="B226" t="s">
        <v>1520</v>
      </c>
      <c r="C226" t="s">
        <v>1529</v>
      </c>
      <c r="D226" t="s">
        <v>1534</v>
      </c>
      <c r="E226" t="s">
        <v>1544</v>
      </c>
      <c r="F226" t="s">
        <v>1553</v>
      </c>
      <c r="G226" t="s">
        <v>1554</v>
      </c>
      <c r="H226">
        <v>171366</v>
      </c>
      <c r="J226" t="str" cm="1">
        <f t="array" ref="J226">_xlfn.IFS(A226&lt;30,"Young",AND(A226&gt;=30,A226&lt;=40),"Mid",A226&gt;40,"Senior")</f>
        <v>Senior</v>
      </c>
      <c r="K226" t="str" cm="1">
        <f t="array" ref="K226">_xlfn.IFS(H226&lt;50000,"LOW",H226&gt;50000,"MID",H226&gt;100000,"High")</f>
        <v>MID</v>
      </c>
    </row>
    <row r="227" spans="1:11" x14ac:dyDescent="0.3">
      <c r="A227">
        <v>53</v>
      </c>
      <c r="B227" t="s">
        <v>1520</v>
      </c>
      <c r="C227" t="s">
        <v>1529</v>
      </c>
      <c r="D227" t="s">
        <v>1533</v>
      </c>
      <c r="E227" t="s">
        <v>1545</v>
      </c>
      <c r="F227" t="s">
        <v>1553</v>
      </c>
      <c r="G227" t="s">
        <v>1554</v>
      </c>
      <c r="H227">
        <v>169309</v>
      </c>
      <c r="J227" t="str" cm="1">
        <f t="array" ref="J227">_xlfn.IFS(A227&lt;30,"Young",AND(A227&gt;=30,A227&lt;=40),"Mid",A227&gt;40,"Senior")</f>
        <v>Senior</v>
      </c>
      <c r="K227" t="str" cm="1">
        <f t="array" ref="K227">_xlfn.IFS(H227&lt;50000,"LOW",H227&gt;50000,"MID",H227&gt;100000,"High")</f>
        <v>MID</v>
      </c>
    </row>
    <row r="228" spans="1:11" x14ac:dyDescent="0.3">
      <c r="A228">
        <v>46</v>
      </c>
      <c r="B228" t="s">
        <v>1521</v>
      </c>
      <c r="C228" t="s">
        <v>1524</v>
      </c>
      <c r="D228" t="s">
        <v>1530</v>
      </c>
      <c r="E228" t="s">
        <v>1535</v>
      </c>
      <c r="F228" t="s">
        <v>1551</v>
      </c>
      <c r="G228" t="s">
        <v>1555</v>
      </c>
      <c r="H228">
        <v>34393</v>
      </c>
      <c r="J228" t="str" cm="1">
        <f t="array" ref="J228">_xlfn.IFS(A228&lt;30,"Young",AND(A228&gt;=30,A228&lt;=40),"Mid",A228&gt;40,"Senior")</f>
        <v>Senior</v>
      </c>
      <c r="K228" t="str" cm="1">
        <f t="array" ref="K228">_xlfn.IFS(H228&lt;50000,"LOW",H228&gt;50000,"MID",H228&gt;100000,"High")</f>
        <v>LOW</v>
      </c>
    </row>
    <row r="229" spans="1:11" x14ac:dyDescent="0.3">
      <c r="A229">
        <v>42</v>
      </c>
      <c r="B229" t="s">
        <v>1521</v>
      </c>
      <c r="C229" t="s">
        <v>1522</v>
      </c>
      <c r="D229" t="s">
        <v>1531</v>
      </c>
      <c r="E229" t="s">
        <v>1536</v>
      </c>
      <c r="F229" t="s">
        <v>1552</v>
      </c>
      <c r="G229" t="s">
        <v>1556</v>
      </c>
      <c r="H229">
        <v>120235</v>
      </c>
      <c r="J229" t="str" cm="1">
        <f t="array" ref="J229">_xlfn.IFS(A229&lt;30,"Young",AND(A229&gt;=30,A229&lt;=40),"Mid",A229&gt;40,"Senior")</f>
        <v>Senior</v>
      </c>
      <c r="K229" t="str" cm="1">
        <f t="array" ref="K229">_xlfn.IFS(H229&lt;50000,"LOW",H229&gt;50000,"MID",H229&gt;100000,"High")</f>
        <v>MID</v>
      </c>
    </row>
    <row r="230" spans="1:11" x14ac:dyDescent="0.3">
      <c r="A230">
        <v>47</v>
      </c>
      <c r="B230" t="s">
        <v>1520</v>
      </c>
      <c r="C230" t="s">
        <v>1527</v>
      </c>
      <c r="D230" t="s">
        <v>1534</v>
      </c>
      <c r="E230" t="s">
        <v>1540</v>
      </c>
      <c r="F230" t="s">
        <v>1553</v>
      </c>
      <c r="G230" t="s">
        <v>1554</v>
      </c>
      <c r="H230">
        <v>91660</v>
      </c>
      <c r="J230" t="str" cm="1">
        <f t="array" ref="J230">_xlfn.IFS(A230&lt;30,"Young",AND(A230&gt;=30,A230&lt;=40),"Mid",A230&gt;40,"Senior")</f>
        <v>Senior</v>
      </c>
      <c r="K230" t="str" cm="1">
        <f t="array" ref="K230">_xlfn.IFS(H230&lt;50000,"LOW",H230&gt;50000,"MID",H230&gt;100000,"High")</f>
        <v>MID</v>
      </c>
    </row>
    <row r="231" spans="1:11" x14ac:dyDescent="0.3">
      <c r="A231">
        <v>58</v>
      </c>
      <c r="B231" t="s">
        <v>1520</v>
      </c>
      <c r="C231" t="s">
        <v>1529</v>
      </c>
      <c r="D231" t="s">
        <v>1534</v>
      </c>
      <c r="E231" t="s">
        <v>1544</v>
      </c>
      <c r="F231" t="s">
        <v>1551</v>
      </c>
      <c r="G231" t="s">
        <v>1555</v>
      </c>
      <c r="H231">
        <v>155764</v>
      </c>
      <c r="J231" t="str" cm="1">
        <f t="array" ref="J231">_xlfn.IFS(A231&lt;30,"Young",AND(A231&gt;=30,A231&lt;=40),"Mid",A231&gt;40,"Senior")</f>
        <v>Senior</v>
      </c>
      <c r="K231" t="str" cm="1">
        <f t="array" ref="K231">_xlfn.IFS(H231&lt;50000,"LOW",H231&gt;50000,"MID",H231&gt;100000,"High")</f>
        <v>MID</v>
      </c>
    </row>
    <row r="232" spans="1:11" x14ac:dyDescent="0.3">
      <c r="A232">
        <v>41</v>
      </c>
      <c r="B232" t="s">
        <v>1521</v>
      </c>
      <c r="C232" t="s">
        <v>1524</v>
      </c>
      <c r="D232" t="s">
        <v>1532</v>
      </c>
      <c r="E232" t="s">
        <v>1548</v>
      </c>
      <c r="F232" t="s">
        <v>1553</v>
      </c>
      <c r="G232" t="s">
        <v>1554</v>
      </c>
      <c r="H232">
        <v>134750</v>
      </c>
      <c r="J232" t="str" cm="1">
        <f t="array" ref="J232">_xlfn.IFS(A232&lt;30,"Young",AND(A232&gt;=30,A232&lt;=40),"Mid",A232&gt;40,"Senior")</f>
        <v>Senior</v>
      </c>
      <c r="K232" t="str" cm="1">
        <f t="array" ref="K232">_xlfn.IFS(H232&lt;50000,"LOW",H232&gt;50000,"MID",H232&gt;100000,"High")</f>
        <v>MID</v>
      </c>
    </row>
    <row r="233" spans="1:11" x14ac:dyDescent="0.3">
      <c r="A233">
        <v>56</v>
      </c>
      <c r="B233" t="s">
        <v>1520</v>
      </c>
      <c r="C233" t="s">
        <v>1528</v>
      </c>
      <c r="D233" t="s">
        <v>1532</v>
      </c>
      <c r="E233" t="s">
        <v>1537</v>
      </c>
      <c r="F233" t="s">
        <v>1552</v>
      </c>
      <c r="G233" t="s">
        <v>1555</v>
      </c>
      <c r="H233">
        <v>77661</v>
      </c>
      <c r="J233" t="str" cm="1">
        <f t="array" ref="J233">_xlfn.IFS(A233&lt;30,"Young",AND(A233&gt;=30,A233&lt;=40),"Mid",A233&gt;40,"Senior")</f>
        <v>Senior</v>
      </c>
      <c r="K233" t="str" cm="1">
        <f t="array" ref="K233">_xlfn.IFS(H233&lt;50000,"LOW",H233&gt;50000,"MID",H233&gt;100000,"High")</f>
        <v>MID</v>
      </c>
    </row>
    <row r="234" spans="1:11" x14ac:dyDescent="0.3">
      <c r="A234">
        <v>48</v>
      </c>
      <c r="B234" t="s">
        <v>1520</v>
      </c>
      <c r="C234" t="s">
        <v>1527</v>
      </c>
      <c r="D234" t="s">
        <v>1532</v>
      </c>
      <c r="E234" t="s">
        <v>1537</v>
      </c>
      <c r="F234" t="s">
        <v>1552</v>
      </c>
      <c r="G234" t="s">
        <v>1554</v>
      </c>
      <c r="H234">
        <v>162030</v>
      </c>
      <c r="J234" t="str" cm="1">
        <f t="array" ref="J234">_xlfn.IFS(A234&lt;30,"Young",AND(A234&gt;=30,A234&lt;=40),"Mid",A234&gt;40,"Senior")</f>
        <v>Senior</v>
      </c>
      <c r="K234" t="str" cm="1">
        <f t="array" ref="K234">_xlfn.IFS(H234&lt;50000,"LOW",H234&gt;50000,"MID",H234&gt;100000,"High")</f>
        <v>MID</v>
      </c>
    </row>
    <row r="235" spans="1:11" x14ac:dyDescent="0.3">
      <c r="A235">
        <v>55</v>
      </c>
      <c r="B235" t="s">
        <v>1520</v>
      </c>
      <c r="C235" t="s">
        <v>1527</v>
      </c>
      <c r="D235" t="s">
        <v>1533</v>
      </c>
      <c r="E235" t="s">
        <v>1545</v>
      </c>
      <c r="F235" t="s">
        <v>1552</v>
      </c>
      <c r="G235" t="s">
        <v>1555</v>
      </c>
      <c r="H235">
        <v>119026</v>
      </c>
      <c r="J235" t="str" cm="1">
        <f t="array" ref="J235">_xlfn.IFS(A235&lt;30,"Young",AND(A235&gt;=30,A235&lt;=40),"Mid",A235&gt;40,"Senior")</f>
        <v>Senior</v>
      </c>
      <c r="K235" t="str" cm="1">
        <f t="array" ref="K235">_xlfn.IFS(H235&lt;50000,"LOW",H235&gt;50000,"MID",H235&gt;100000,"High")</f>
        <v>MID</v>
      </c>
    </row>
    <row r="236" spans="1:11" x14ac:dyDescent="0.3">
      <c r="A236">
        <v>21</v>
      </c>
      <c r="B236" t="s">
        <v>1521</v>
      </c>
      <c r="C236" t="s">
        <v>1527</v>
      </c>
      <c r="D236" t="s">
        <v>1532</v>
      </c>
      <c r="E236" t="s">
        <v>1549</v>
      </c>
      <c r="F236" t="s">
        <v>1551</v>
      </c>
      <c r="G236" t="s">
        <v>1556</v>
      </c>
      <c r="H236">
        <v>78238</v>
      </c>
      <c r="J236" t="str" cm="1">
        <f t="array" ref="J236">_xlfn.IFS(A236&lt;30,"Young",AND(A236&gt;=30,A236&lt;=40),"Mid",A236&gt;40,"Senior")</f>
        <v>Young</v>
      </c>
      <c r="K236" t="str" cm="1">
        <f t="array" ref="K236">_xlfn.IFS(H236&lt;50000,"LOW",H236&gt;50000,"MID",H236&gt;100000,"High")</f>
        <v>MID</v>
      </c>
    </row>
    <row r="237" spans="1:11" x14ac:dyDescent="0.3">
      <c r="A237">
        <v>45</v>
      </c>
      <c r="B237" t="s">
        <v>1520</v>
      </c>
      <c r="C237" t="s">
        <v>1524</v>
      </c>
      <c r="D237" t="s">
        <v>1532</v>
      </c>
      <c r="E237" t="s">
        <v>1549</v>
      </c>
      <c r="F237" t="s">
        <v>1550</v>
      </c>
      <c r="G237" t="s">
        <v>1556</v>
      </c>
      <c r="H237">
        <v>137330</v>
      </c>
      <c r="J237" t="str" cm="1">
        <f t="array" ref="J237">_xlfn.IFS(A237&lt;30,"Young",AND(A237&gt;=30,A237&lt;=40),"Mid",A237&gt;40,"Senior")</f>
        <v>Senior</v>
      </c>
      <c r="K237" t="str" cm="1">
        <f t="array" ref="K237">_xlfn.IFS(H237&lt;50000,"LOW",H237&gt;50000,"MID",H237&gt;100000,"High")</f>
        <v>MID</v>
      </c>
    </row>
    <row r="238" spans="1:11" x14ac:dyDescent="0.3">
      <c r="A238">
        <v>40</v>
      </c>
      <c r="B238" t="s">
        <v>1521</v>
      </c>
      <c r="C238" t="s">
        <v>1527</v>
      </c>
      <c r="D238" t="s">
        <v>1532</v>
      </c>
      <c r="E238" t="s">
        <v>1549</v>
      </c>
      <c r="F238" t="s">
        <v>1551</v>
      </c>
      <c r="G238" t="s">
        <v>1555</v>
      </c>
      <c r="H238">
        <v>175123</v>
      </c>
      <c r="J238" t="str" cm="1">
        <f t="array" ref="J238">_xlfn.IFS(A238&lt;30,"Young",AND(A238&gt;=30,A238&lt;=40),"Mid",A238&gt;40,"Senior")</f>
        <v>Mid</v>
      </c>
      <c r="K238" t="str" cm="1">
        <f t="array" ref="K238">_xlfn.IFS(H238&lt;50000,"LOW",H238&gt;50000,"MID",H238&gt;100000,"High")</f>
        <v>MID</v>
      </c>
    </row>
    <row r="239" spans="1:11" x14ac:dyDescent="0.3">
      <c r="A239">
        <v>35</v>
      </c>
      <c r="B239" t="s">
        <v>1520</v>
      </c>
      <c r="C239" t="s">
        <v>1529</v>
      </c>
      <c r="D239" t="s">
        <v>1530</v>
      </c>
      <c r="E239" t="s">
        <v>1547</v>
      </c>
      <c r="F239" t="s">
        <v>1550</v>
      </c>
      <c r="G239" t="s">
        <v>1554</v>
      </c>
      <c r="H239">
        <v>112001</v>
      </c>
      <c r="J239" t="str" cm="1">
        <f t="array" ref="J239">_xlfn.IFS(A239&lt;30,"Young",AND(A239&gt;=30,A239&lt;=40),"Mid",A239&gt;40,"Senior")</f>
        <v>Mid</v>
      </c>
      <c r="K239" t="str" cm="1">
        <f t="array" ref="K239">_xlfn.IFS(H239&lt;50000,"LOW",H239&gt;50000,"MID",H239&gt;100000,"High")</f>
        <v>MID</v>
      </c>
    </row>
    <row r="240" spans="1:11" x14ac:dyDescent="0.3">
      <c r="A240">
        <v>41</v>
      </c>
      <c r="B240" t="s">
        <v>1521</v>
      </c>
      <c r="C240" t="s">
        <v>1523</v>
      </c>
      <c r="D240" t="s">
        <v>1530</v>
      </c>
      <c r="E240" t="s">
        <v>1543</v>
      </c>
      <c r="F240" t="s">
        <v>1553</v>
      </c>
      <c r="G240" t="s">
        <v>1556</v>
      </c>
      <c r="H240">
        <v>54720</v>
      </c>
      <c r="J240" t="str" cm="1">
        <f t="array" ref="J240">_xlfn.IFS(A240&lt;30,"Young",AND(A240&gt;=30,A240&lt;=40),"Mid",A240&gt;40,"Senior")</f>
        <v>Senior</v>
      </c>
      <c r="K240" t="str" cm="1">
        <f t="array" ref="K240">_xlfn.IFS(H240&lt;50000,"LOW",H240&gt;50000,"MID",H240&gt;100000,"High")</f>
        <v>MID</v>
      </c>
    </row>
    <row r="241" spans="1:11" x14ac:dyDescent="0.3">
      <c r="A241">
        <v>55</v>
      </c>
      <c r="B241" t="s">
        <v>1520</v>
      </c>
      <c r="C241" t="s">
        <v>1525</v>
      </c>
      <c r="D241" t="s">
        <v>1530</v>
      </c>
      <c r="E241" t="s">
        <v>1535</v>
      </c>
      <c r="F241" t="s">
        <v>1550</v>
      </c>
      <c r="G241" t="s">
        <v>1555</v>
      </c>
      <c r="H241">
        <v>42163</v>
      </c>
      <c r="J241" t="str" cm="1">
        <f t="array" ref="J241">_xlfn.IFS(A241&lt;30,"Young",AND(A241&gt;=30,A241&lt;=40),"Mid",A241&gt;40,"Senior")</f>
        <v>Senior</v>
      </c>
      <c r="K241" t="str" cm="1">
        <f t="array" ref="K241">_xlfn.IFS(H241&lt;50000,"LOW",H241&gt;50000,"MID",H241&gt;100000,"High")</f>
        <v>LOW</v>
      </c>
    </row>
    <row r="242" spans="1:11" x14ac:dyDescent="0.3">
      <c r="A242">
        <v>25</v>
      </c>
      <c r="B242" t="s">
        <v>1520</v>
      </c>
      <c r="C242" t="s">
        <v>1524</v>
      </c>
      <c r="D242" t="s">
        <v>1530</v>
      </c>
      <c r="E242" t="s">
        <v>1535</v>
      </c>
      <c r="F242" t="s">
        <v>1553</v>
      </c>
      <c r="G242" t="s">
        <v>1556</v>
      </c>
      <c r="H242">
        <v>71659</v>
      </c>
      <c r="J242" t="str" cm="1">
        <f t="array" ref="J242">_xlfn.IFS(A242&lt;30,"Young",AND(A242&gt;=30,A242&lt;=40),"Mid",A242&gt;40,"Senior")</f>
        <v>Young</v>
      </c>
      <c r="K242" t="str" cm="1">
        <f t="array" ref="K242">_xlfn.IFS(H242&lt;50000,"LOW",H242&gt;50000,"MID",H242&gt;100000,"High")</f>
        <v>MID</v>
      </c>
    </row>
    <row r="243" spans="1:11" x14ac:dyDescent="0.3">
      <c r="A243">
        <v>28</v>
      </c>
      <c r="B243" t="s">
        <v>1520</v>
      </c>
      <c r="C243" t="s">
        <v>1524</v>
      </c>
      <c r="D243" t="s">
        <v>1534</v>
      </c>
      <c r="E243" t="s">
        <v>1539</v>
      </c>
      <c r="F243" t="s">
        <v>1552</v>
      </c>
      <c r="G243" t="s">
        <v>1555</v>
      </c>
      <c r="H243">
        <v>41577</v>
      </c>
      <c r="J243" t="str" cm="1">
        <f t="array" ref="J243">_xlfn.IFS(A243&lt;30,"Young",AND(A243&gt;=30,A243&lt;=40),"Mid",A243&gt;40,"Senior")</f>
        <v>Young</v>
      </c>
      <c r="K243" t="str" cm="1">
        <f t="array" ref="K243">_xlfn.IFS(H243&lt;50000,"LOW",H243&gt;50000,"MID",H243&gt;100000,"High")</f>
        <v>LOW</v>
      </c>
    </row>
    <row r="244" spans="1:11" x14ac:dyDescent="0.3">
      <c r="A244">
        <v>31</v>
      </c>
      <c r="B244" t="s">
        <v>1520</v>
      </c>
      <c r="C244" t="s">
        <v>1524</v>
      </c>
      <c r="D244" t="s">
        <v>1530</v>
      </c>
      <c r="E244" t="s">
        <v>1547</v>
      </c>
      <c r="F244" t="s">
        <v>1552</v>
      </c>
      <c r="G244" t="s">
        <v>1554</v>
      </c>
      <c r="H244">
        <v>60751</v>
      </c>
      <c r="J244" t="str" cm="1">
        <f t="array" ref="J244">_xlfn.IFS(A244&lt;30,"Young",AND(A244&gt;=30,A244&lt;=40),"Mid",A244&gt;40,"Senior")</f>
        <v>Mid</v>
      </c>
      <c r="K244" t="str" cm="1">
        <f t="array" ref="K244">_xlfn.IFS(H244&lt;50000,"LOW",H244&gt;50000,"MID",H244&gt;100000,"High")</f>
        <v>MID</v>
      </c>
    </row>
    <row r="245" spans="1:11" x14ac:dyDescent="0.3">
      <c r="A245">
        <v>46</v>
      </c>
      <c r="B245" t="s">
        <v>1520</v>
      </c>
      <c r="C245" t="s">
        <v>1528</v>
      </c>
      <c r="D245" t="s">
        <v>1532</v>
      </c>
      <c r="E245" t="s">
        <v>1548</v>
      </c>
      <c r="F245" t="s">
        <v>1551</v>
      </c>
      <c r="G245" t="s">
        <v>1554</v>
      </c>
      <c r="H245">
        <v>104872</v>
      </c>
      <c r="J245" t="str" cm="1">
        <f t="array" ref="J245">_xlfn.IFS(A245&lt;30,"Young",AND(A245&gt;=30,A245&lt;=40),"Mid",A245&gt;40,"Senior")</f>
        <v>Senior</v>
      </c>
      <c r="K245" t="str" cm="1">
        <f t="array" ref="K245">_xlfn.IFS(H245&lt;50000,"LOW",H245&gt;50000,"MID",H245&gt;100000,"High")</f>
        <v>MID</v>
      </c>
    </row>
    <row r="246" spans="1:11" x14ac:dyDescent="0.3">
      <c r="A246">
        <v>56</v>
      </c>
      <c r="B246" t="s">
        <v>1521</v>
      </c>
      <c r="C246" t="s">
        <v>1529</v>
      </c>
      <c r="D246" t="s">
        <v>1532</v>
      </c>
      <c r="E246" t="s">
        <v>1549</v>
      </c>
      <c r="F246" t="s">
        <v>1552</v>
      </c>
      <c r="G246" t="s">
        <v>1556</v>
      </c>
      <c r="H246">
        <v>169091</v>
      </c>
      <c r="J246" t="str" cm="1">
        <f t="array" ref="J246">_xlfn.IFS(A246&lt;30,"Young",AND(A246&gt;=30,A246&lt;=40),"Mid",A246&gt;40,"Senior")</f>
        <v>Senior</v>
      </c>
      <c r="K246" t="str" cm="1">
        <f t="array" ref="K246">_xlfn.IFS(H246&lt;50000,"LOW",H246&gt;50000,"MID",H246&gt;100000,"High")</f>
        <v>MID</v>
      </c>
    </row>
    <row r="247" spans="1:11" x14ac:dyDescent="0.3">
      <c r="A247">
        <v>52</v>
      </c>
      <c r="B247" t="s">
        <v>1521</v>
      </c>
      <c r="C247" t="s">
        <v>1523</v>
      </c>
      <c r="D247" t="s">
        <v>1531</v>
      </c>
      <c r="E247" t="s">
        <v>1536</v>
      </c>
      <c r="F247" t="s">
        <v>1553</v>
      </c>
      <c r="G247" t="s">
        <v>1554</v>
      </c>
      <c r="H247">
        <v>111073</v>
      </c>
      <c r="J247" t="str" cm="1">
        <f t="array" ref="J247">_xlfn.IFS(A247&lt;30,"Young",AND(A247&gt;=30,A247&lt;=40),"Mid",A247&gt;40,"Senior")</f>
        <v>Senior</v>
      </c>
      <c r="K247" t="str" cm="1">
        <f t="array" ref="K247">_xlfn.IFS(H247&lt;50000,"LOW",H247&gt;50000,"MID",H247&gt;100000,"High")</f>
        <v>MID</v>
      </c>
    </row>
    <row r="248" spans="1:11" x14ac:dyDescent="0.3">
      <c r="A248">
        <v>44</v>
      </c>
      <c r="B248" t="s">
        <v>1520</v>
      </c>
      <c r="C248" t="s">
        <v>1526</v>
      </c>
      <c r="D248" t="s">
        <v>1534</v>
      </c>
      <c r="E248" t="s">
        <v>1544</v>
      </c>
      <c r="F248" t="s">
        <v>1551</v>
      </c>
      <c r="G248" t="s">
        <v>1555</v>
      </c>
      <c r="H248">
        <v>111917</v>
      </c>
      <c r="J248" t="str" cm="1">
        <f t="array" ref="J248">_xlfn.IFS(A248&lt;30,"Young",AND(A248&gt;=30,A248&lt;=40),"Mid",A248&gt;40,"Senior")</f>
        <v>Senior</v>
      </c>
      <c r="K248" t="str" cm="1">
        <f t="array" ref="K248">_xlfn.IFS(H248&lt;50000,"LOW",H248&gt;50000,"MID",H248&gt;100000,"High")</f>
        <v>MID</v>
      </c>
    </row>
    <row r="249" spans="1:11" x14ac:dyDescent="0.3">
      <c r="A249">
        <v>37</v>
      </c>
      <c r="B249" t="s">
        <v>1520</v>
      </c>
      <c r="C249" t="s">
        <v>1527</v>
      </c>
      <c r="D249" t="s">
        <v>1532</v>
      </c>
      <c r="E249" t="s">
        <v>1549</v>
      </c>
      <c r="F249" t="s">
        <v>1550</v>
      </c>
      <c r="G249" t="s">
        <v>1555</v>
      </c>
      <c r="H249">
        <v>44765</v>
      </c>
      <c r="J249" t="str" cm="1">
        <f t="array" ref="J249">_xlfn.IFS(A249&lt;30,"Young",AND(A249&gt;=30,A249&lt;=40),"Mid",A249&gt;40,"Senior")</f>
        <v>Mid</v>
      </c>
      <c r="K249" t="str" cm="1">
        <f t="array" ref="K249">_xlfn.IFS(H249&lt;50000,"LOW",H249&gt;50000,"MID",H249&gt;100000,"High")</f>
        <v>LOW</v>
      </c>
    </row>
    <row r="250" spans="1:11" x14ac:dyDescent="0.3">
      <c r="A250">
        <v>39</v>
      </c>
      <c r="B250" t="s">
        <v>1520</v>
      </c>
      <c r="C250" t="s">
        <v>1527</v>
      </c>
      <c r="D250" t="s">
        <v>1531</v>
      </c>
      <c r="E250" t="s">
        <v>1541</v>
      </c>
      <c r="F250" t="s">
        <v>1551</v>
      </c>
      <c r="G250" t="s">
        <v>1555</v>
      </c>
      <c r="H250">
        <v>146818</v>
      </c>
      <c r="J250" t="str" cm="1">
        <f t="array" ref="J250">_xlfn.IFS(A250&lt;30,"Young",AND(A250&gt;=30,A250&lt;=40),"Mid",A250&gt;40,"Senior")</f>
        <v>Mid</v>
      </c>
      <c r="K250" t="str" cm="1">
        <f t="array" ref="K250">_xlfn.IFS(H250&lt;50000,"LOW",H250&gt;50000,"MID",H250&gt;100000,"High")</f>
        <v>MID</v>
      </c>
    </row>
    <row r="251" spans="1:11" x14ac:dyDescent="0.3">
      <c r="A251">
        <v>23</v>
      </c>
      <c r="B251" t="s">
        <v>1520</v>
      </c>
      <c r="C251" t="s">
        <v>1527</v>
      </c>
      <c r="D251" t="s">
        <v>1534</v>
      </c>
      <c r="E251" t="s">
        <v>1544</v>
      </c>
      <c r="F251" t="s">
        <v>1552</v>
      </c>
      <c r="G251" t="s">
        <v>1556</v>
      </c>
      <c r="H251">
        <v>152832</v>
      </c>
      <c r="J251" t="str" cm="1">
        <f t="array" ref="J251">_xlfn.IFS(A251&lt;30,"Young",AND(A251&gt;=30,A251&lt;=40),"Mid",A251&gt;40,"Senior")</f>
        <v>Young</v>
      </c>
      <c r="K251" t="str" cm="1">
        <f t="array" ref="K251">_xlfn.IFS(H251&lt;50000,"LOW",H251&gt;50000,"MID",H251&gt;100000,"High")</f>
        <v>MID</v>
      </c>
    </row>
    <row r="252" spans="1:11" x14ac:dyDescent="0.3">
      <c r="A252">
        <v>54</v>
      </c>
      <c r="B252" t="s">
        <v>1521</v>
      </c>
      <c r="C252" t="s">
        <v>1526</v>
      </c>
      <c r="D252" t="s">
        <v>1530</v>
      </c>
      <c r="E252" t="s">
        <v>1543</v>
      </c>
      <c r="F252" t="s">
        <v>1552</v>
      </c>
      <c r="G252" t="s">
        <v>1556</v>
      </c>
      <c r="H252">
        <v>94026</v>
      </c>
      <c r="J252" t="str" cm="1">
        <f t="array" ref="J252">_xlfn.IFS(A252&lt;30,"Young",AND(A252&gt;=30,A252&lt;=40),"Mid",A252&gt;40,"Senior")</f>
        <v>Senior</v>
      </c>
      <c r="K252" t="str" cm="1">
        <f t="array" ref="K252">_xlfn.IFS(H252&lt;50000,"LOW",H252&gt;50000,"MID",H252&gt;100000,"High")</f>
        <v>MID</v>
      </c>
    </row>
    <row r="253" spans="1:11" x14ac:dyDescent="0.3">
      <c r="A253">
        <v>21</v>
      </c>
      <c r="B253" t="s">
        <v>1520</v>
      </c>
      <c r="C253" t="s">
        <v>1528</v>
      </c>
      <c r="D253" t="s">
        <v>1534</v>
      </c>
      <c r="E253" t="s">
        <v>1544</v>
      </c>
      <c r="F253" t="s">
        <v>1551</v>
      </c>
      <c r="G253" t="s">
        <v>1554</v>
      </c>
      <c r="H253">
        <v>140316</v>
      </c>
      <c r="J253" t="str" cm="1">
        <f t="array" ref="J253">_xlfn.IFS(A253&lt;30,"Young",AND(A253&gt;=30,A253&lt;=40),"Mid",A253&gt;40,"Senior")</f>
        <v>Young</v>
      </c>
      <c r="K253" t="str" cm="1">
        <f t="array" ref="K253">_xlfn.IFS(H253&lt;50000,"LOW",H253&gt;50000,"MID",H253&gt;100000,"High")</f>
        <v>MID</v>
      </c>
    </row>
    <row r="254" spans="1:11" x14ac:dyDescent="0.3">
      <c r="A254">
        <v>51</v>
      </c>
      <c r="B254" t="s">
        <v>1521</v>
      </c>
      <c r="C254" t="s">
        <v>1528</v>
      </c>
      <c r="D254" t="s">
        <v>1530</v>
      </c>
      <c r="E254" t="s">
        <v>1547</v>
      </c>
      <c r="F254" t="s">
        <v>1551</v>
      </c>
      <c r="G254" t="s">
        <v>1555</v>
      </c>
      <c r="H254">
        <v>80234</v>
      </c>
      <c r="J254" t="str" cm="1">
        <f t="array" ref="J254">_xlfn.IFS(A254&lt;30,"Young",AND(A254&gt;=30,A254&lt;=40),"Mid",A254&gt;40,"Senior")</f>
        <v>Senior</v>
      </c>
      <c r="K254" t="str" cm="1">
        <f t="array" ref="K254">_xlfn.IFS(H254&lt;50000,"LOW",H254&gt;50000,"MID",H254&gt;100000,"High")</f>
        <v>MID</v>
      </c>
    </row>
    <row r="255" spans="1:11" x14ac:dyDescent="0.3">
      <c r="A255">
        <v>32</v>
      </c>
      <c r="B255" t="s">
        <v>1521</v>
      </c>
      <c r="C255" t="s">
        <v>1529</v>
      </c>
      <c r="D255" t="s">
        <v>1531</v>
      </c>
      <c r="E255" t="s">
        <v>1536</v>
      </c>
      <c r="F255" t="s">
        <v>1553</v>
      </c>
      <c r="G255" t="s">
        <v>1554</v>
      </c>
      <c r="H255">
        <v>172745</v>
      </c>
      <c r="J255" t="str" cm="1">
        <f t="array" ref="J255">_xlfn.IFS(A255&lt;30,"Young",AND(A255&gt;=30,A255&lt;=40),"Mid",A255&gt;40,"Senior")</f>
        <v>Mid</v>
      </c>
      <c r="K255" t="str" cm="1">
        <f t="array" ref="K255">_xlfn.IFS(H255&lt;50000,"LOW",H255&gt;50000,"MID",H255&gt;100000,"High")</f>
        <v>MID</v>
      </c>
    </row>
    <row r="256" spans="1:11" x14ac:dyDescent="0.3">
      <c r="A256">
        <v>53</v>
      </c>
      <c r="B256" t="s">
        <v>1521</v>
      </c>
      <c r="C256" t="s">
        <v>1525</v>
      </c>
      <c r="D256" t="s">
        <v>1532</v>
      </c>
      <c r="E256" t="s">
        <v>1548</v>
      </c>
      <c r="F256" t="s">
        <v>1553</v>
      </c>
      <c r="G256" t="s">
        <v>1554</v>
      </c>
      <c r="H256">
        <v>68967</v>
      </c>
      <c r="J256" t="str" cm="1">
        <f t="array" ref="J256">_xlfn.IFS(A256&lt;30,"Young",AND(A256&gt;=30,A256&lt;=40),"Mid",A256&gt;40,"Senior")</f>
        <v>Senior</v>
      </c>
      <c r="K256" t="str" cm="1">
        <f t="array" ref="K256">_xlfn.IFS(H256&lt;50000,"LOW",H256&gt;50000,"MID",H256&gt;100000,"High")</f>
        <v>MID</v>
      </c>
    </row>
    <row r="257" spans="1:11" x14ac:dyDescent="0.3">
      <c r="A257">
        <v>27</v>
      </c>
      <c r="B257" t="s">
        <v>1520</v>
      </c>
      <c r="C257" t="s">
        <v>1529</v>
      </c>
      <c r="D257" t="s">
        <v>1531</v>
      </c>
      <c r="E257" t="s">
        <v>1541</v>
      </c>
      <c r="F257" t="s">
        <v>1551</v>
      </c>
      <c r="G257" t="s">
        <v>1555</v>
      </c>
      <c r="H257">
        <v>149746</v>
      </c>
      <c r="J257" t="str" cm="1">
        <f t="array" ref="J257">_xlfn.IFS(A257&lt;30,"Young",AND(A257&gt;=30,A257&lt;=40),"Mid",A257&gt;40,"Senior")</f>
        <v>Young</v>
      </c>
      <c r="K257" t="str" cm="1">
        <f t="array" ref="K257">_xlfn.IFS(H257&lt;50000,"LOW",H257&gt;50000,"MID",H257&gt;100000,"High")</f>
        <v>MID</v>
      </c>
    </row>
    <row r="258" spans="1:11" x14ac:dyDescent="0.3">
      <c r="A258">
        <v>54</v>
      </c>
      <c r="B258" t="s">
        <v>1521</v>
      </c>
      <c r="C258" t="s">
        <v>1526</v>
      </c>
      <c r="D258" t="s">
        <v>1533</v>
      </c>
      <c r="E258" t="s">
        <v>1545</v>
      </c>
      <c r="F258" t="s">
        <v>1553</v>
      </c>
      <c r="G258" t="s">
        <v>1554</v>
      </c>
      <c r="H258">
        <v>85158</v>
      </c>
      <c r="J258" t="str" cm="1">
        <f t="array" ref="J258">_xlfn.IFS(A258&lt;30,"Young",AND(A258&gt;=30,A258&lt;=40),"Mid",A258&gt;40,"Senior")</f>
        <v>Senior</v>
      </c>
      <c r="K258" t="str" cm="1">
        <f t="array" ref="K258">_xlfn.IFS(H258&lt;50000,"LOW",H258&gt;50000,"MID",H258&gt;100000,"High")</f>
        <v>MID</v>
      </c>
    </row>
    <row r="259" spans="1:11" x14ac:dyDescent="0.3">
      <c r="A259">
        <v>55</v>
      </c>
      <c r="B259" t="s">
        <v>1521</v>
      </c>
      <c r="C259" t="s">
        <v>1522</v>
      </c>
      <c r="D259" t="s">
        <v>1533</v>
      </c>
      <c r="E259" t="s">
        <v>1538</v>
      </c>
      <c r="F259" t="s">
        <v>1553</v>
      </c>
      <c r="G259" t="s">
        <v>1555</v>
      </c>
      <c r="H259">
        <v>92582</v>
      </c>
      <c r="J259" t="str" cm="1">
        <f t="array" ref="J259">_xlfn.IFS(A259&lt;30,"Young",AND(A259&gt;=30,A259&lt;=40),"Mid",A259&gt;40,"Senior")</f>
        <v>Senior</v>
      </c>
      <c r="K259" t="str" cm="1">
        <f t="array" ref="K259">_xlfn.IFS(H259&lt;50000,"LOW",H259&gt;50000,"MID",H259&gt;100000,"High")</f>
        <v>MID</v>
      </c>
    </row>
    <row r="260" spans="1:11" x14ac:dyDescent="0.3">
      <c r="A260">
        <v>58</v>
      </c>
      <c r="B260" t="s">
        <v>1521</v>
      </c>
      <c r="C260" t="s">
        <v>1525</v>
      </c>
      <c r="D260" t="s">
        <v>1531</v>
      </c>
      <c r="E260" t="s">
        <v>1536</v>
      </c>
      <c r="F260" t="s">
        <v>1551</v>
      </c>
      <c r="G260" t="s">
        <v>1556</v>
      </c>
      <c r="H260">
        <v>93498</v>
      </c>
      <c r="J260" t="str" cm="1">
        <f t="array" ref="J260">_xlfn.IFS(A260&lt;30,"Young",AND(A260&gt;=30,A260&lt;=40),"Mid",A260&gt;40,"Senior")</f>
        <v>Senior</v>
      </c>
      <c r="K260" t="str" cm="1">
        <f t="array" ref="K260">_xlfn.IFS(H260&lt;50000,"LOW",H260&gt;50000,"MID",H260&gt;100000,"High")</f>
        <v>MID</v>
      </c>
    </row>
    <row r="261" spans="1:11" x14ac:dyDescent="0.3">
      <c r="A261">
        <v>57</v>
      </c>
      <c r="B261" t="s">
        <v>1521</v>
      </c>
      <c r="C261" t="s">
        <v>1528</v>
      </c>
      <c r="D261" t="s">
        <v>1533</v>
      </c>
      <c r="E261" t="s">
        <v>1546</v>
      </c>
      <c r="F261" t="s">
        <v>1550</v>
      </c>
      <c r="G261" t="s">
        <v>1554</v>
      </c>
      <c r="H261">
        <v>129367</v>
      </c>
      <c r="J261" t="str" cm="1">
        <f t="array" ref="J261">_xlfn.IFS(A261&lt;30,"Young",AND(A261&gt;=30,A261&lt;=40),"Mid",A261&gt;40,"Senior")</f>
        <v>Senior</v>
      </c>
      <c r="K261" t="str" cm="1">
        <f t="array" ref="K261">_xlfn.IFS(H261&lt;50000,"LOW",H261&gt;50000,"MID",H261&gt;100000,"High")</f>
        <v>MID</v>
      </c>
    </row>
    <row r="262" spans="1:11" x14ac:dyDescent="0.3">
      <c r="A262">
        <v>21</v>
      </c>
      <c r="B262" t="s">
        <v>1520</v>
      </c>
      <c r="C262" t="s">
        <v>1526</v>
      </c>
      <c r="D262" t="s">
        <v>1531</v>
      </c>
      <c r="E262" t="s">
        <v>1536</v>
      </c>
      <c r="F262" t="s">
        <v>1550</v>
      </c>
      <c r="G262" t="s">
        <v>1555</v>
      </c>
      <c r="H262">
        <v>63096</v>
      </c>
      <c r="J262" t="str" cm="1">
        <f t="array" ref="J262">_xlfn.IFS(A262&lt;30,"Young",AND(A262&gt;=30,A262&lt;=40),"Mid",A262&gt;40,"Senior")</f>
        <v>Young</v>
      </c>
      <c r="K262" t="str" cm="1">
        <f t="array" ref="K262">_xlfn.IFS(H262&lt;50000,"LOW",H262&gt;50000,"MID",H262&gt;100000,"High")</f>
        <v>MID</v>
      </c>
    </row>
    <row r="263" spans="1:11" x14ac:dyDescent="0.3">
      <c r="A263">
        <v>32</v>
      </c>
      <c r="B263" t="s">
        <v>1521</v>
      </c>
      <c r="C263" t="s">
        <v>1527</v>
      </c>
      <c r="D263" t="s">
        <v>1532</v>
      </c>
      <c r="E263" t="s">
        <v>1549</v>
      </c>
      <c r="F263" t="s">
        <v>1551</v>
      </c>
      <c r="G263" t="s">
        <v>1555</v>
      </c>
      <c r="H263">
        <v>140073</v>
      </c>
      <c r="J263" t="str" cm="1">
        <f t="array" ref="J263">_xlfn.IFS(A263&lt;30,"Young",AND(A263&gt;=30,A263&lt;=40),"Mid",A263&gt;40,"Senior")</f>
        <v>Mid</v>
      </c>
      <c r="K263" t="str" cm="1">
        <f t="array" ref="K263">_xlfn.IFS(H263&lt;50000,"LOW",H263&gt;50000,"MID",H263&gt;100000,"High")</f>
        <v>MID</v>
      </c>
    </row>
    <row r="264" spans="1:11" x14ac:dyDescent="0.3">
      <c r="A264">
        <v>38</v>
      </c>
      <c r="B264" t="s">
        <v>1521</v>
      </c>
      <c r="C264" t="s">
        <v>1526</v>
      </c>
      <c r="D264" t="s">
        <v>1531</v>
      </c>
      <c r="E264" t="s">
        <v>1542</v>
      </c>
      <c r="F264" t="s">
        <v>1550</v>
      </c>
      <c r="G264" t="s">
        <v>1555</v>
      </c>
      <c r="H264">
        <v>117570</v>
      </c>
      <c r="J264" t="str" cm="1">
        <f t="array" ref="J264">_xlfn.IFS(A264&lt;30,"Young",AND(A264&gt;=30,A264&lt;=40),"Mid",A264&gt;40,"Senior")</f>
        <v>Mid</v>
      </c>
      <c r="K264" t="str" cm="1">
        <f t="array" ref="K264">_xlfn.IFS(H264&lt;50000,"LOW",H264&gt;50000,"MID",H264&gt;100000,"High")</f>
        <v>MID</v>
      </c>
    </row>
    <row r="265" spans="1:11" x14ac:dyDescent="0.3">
      <c r="A265">
        <v>33</v>
      </c>
      <c r="B265" t="s">
        <v>1521</v>
      </c>
      <c r="C265" t="s">
        <v>1526</v>
      </c>
      <c r="D265" t="s">
        <v>1531</v>
      </c>
      <c r="E265" t="s">
        <v>1541</v>
      </c>
      <c r="F265" t="s">
        <v>1552</v>
      </c>
      <c r="G265" t="s">
        <v>1556</v>
      </c>
      <c r="H265">
        <v>130894</v>
      </c>
      <c r="J265" t="str" cm="1">
        <f t="array" ref="J265">_xlfn.IFS(A265&lt;30,"Young",AND(A265&gt;=30,A265&lt;=40),"Mid",A265&gt;40,"Senior")</f>
        <v>Mid</v>
      </c>
      <c r="K265" t="str" cm="1">
        <f t="array" ref="K265">_xlfn.IFS(H265&lt;50000,"LOW",H265&gt;50000,"MID",H265&gt;100000,"High")</f>
        <v>MID</v>
      </c>
    </row>
    <row r="266" spans="1:11" x14ac:dyDescent="0.3">
      <c r="A266">
        <v>57</v>
      </c>
      <c r="B266" t="s">
        <v>1521</v>
      </c>
      <c r="C266" t="s">
        <v>1522</v>
      </c>
      <c r="D266" t="s">
        <v>1534</v>
      </c>
      <c r="E266" t="s">
        <v>1544</v>
      </c>
      <c r="F266" t="s">
        <v>1553</v>
      </c>
      <c r="G266" t="s">
        <v>1554</v>
      </c>
      <c r="H266">
        <v>88772</v>
      </c>
      <c r="J266" t="str" cm="1">
        <f t="array" ref="J266">_xlfn.IFS(A266&lt;30,"Young",AND(A266&gt;=30,A266&lt;=40),"Mid",A266&gt;40,"Senior")</f>
        <v>Senior</v>
      </c>
      <c r="K266" t="str" cm="1">
        <f t="array" ref="K266">_xlfn.IFS(H266&lt;50000,"LOW",H266&gt;50000,"MID",H266&gt;100000,"High")</f>
        <v>MID</v>
      </c>
    </row>
    <row r="267" spans="1:11" x14ac:dyDescent="0.3">
      <c r="A267">
        <v>47</v>
      </c>
      <c r="B267" t="s">
        <v>1521</v>
      </c>
      <c r="C267" t="s">
        <v>1523</v>
      </c>
      <c r="D267" t="s">
        <v>1531</v>
      </c>
      <c r="E267" t="s">
        <v>1536</v>
      </c>
      <c r="F267" t="s">
        <v>1550</v>
      </c>
      <c r="G267" t="s">
        <v>1555</v>
      </c>
      <c r="H267">
        <v>160398</v>
      </c>
      <c r="J267" t="str" cm="1">
        <f t="array" ref="J267">_xlfn.IFS(A267&lt;30,"Young",AND(A267&gt;=30,A267&lt;=40),"Mid",A267&gt;40,"Senior")</f>
        <v>Senior</v>
      </c>
      <c r="K267" t="str" cm="1">
        <f t="array" ref="K267">_xlfn.IFS(H267&lt;50000,"LOW",H267&gt;50000,"MID",H267&gt;100000,"High")</f>
        <v>MID</v>
      </c>
    </row>
    <row r="268" spans="1:11" x14ac:dyDescent="0.3">
      <c r="A268">
        <v>32</v>
      </c>
      <c r="B268" t="s">
        <v>1520</v>
      </c>
      <c r="C268" t="s">
        <v>1527</v>
      </c>
      <c r="D268" t="s">
        <v>1532</v>
      </c>
      <c r="E268" t="s">
        <v>1537</v>
      </c>
      <c r="F268" t="s">
        <v>1551</v>
      </c>
      <c r="G268" t="s">
        <v>1554</v>
      </c>
      <c r="H268">
        <v>155809</v>
      </c>
      <c r="J268" t="str" cm="1">
        <f t="array" ref="J268">_xlfn.IFS(A268&lt;30,"Young",AND(A268&gt;=30,A268&lt;=40),"Mid",A268&gt;40,"Senior")</f>
        <v>Mid</v>
      </c>
      <c r="K268" t="str" cm="1">
        <f t="array" ref="K268">_xlfn.IFS(H268&lt;50000,"LOW",H268&gt;50000,"MID",H268&gt;100000,"High")</f>
        <v>MID</v>
      </c>
    </row>
    <row r="269" spans="1:11" x14ac:dyDescent="0.3">
      <c r="A269">
        <v>52</v>
      </c>
      <c r="B269" t="s">
        <v>1520</v>
      </c>
      <c r="C269" t="s">
        <v>1524</v>
      </c>
      <c r="D269" t="s">
        <v>1530</v>
      </c>
      <c r="E269" t="s">
        <v>1535</v>
      </c>
      <c r="F269" t="s">
        <v>1553</v>
      </c>
      <c r="G269" t="s">
        <v>1554</v>
      </c>
      <c r="H269">
        <v>166944</v>
      </c>
      <c r="J269" t="str" cm="1">
        <f t="array" ref="J269">_xlfn.IFS(A269&lt;30,"Young",AND(A269&gt;=30,A269&lt;=40),"Mid",A269&gt;40,"Senior")</f>
        <v>Senior</v>
      </c>
      <c r="K269" t="str" cm="1">
        <f t="array" ref="K269">_xlfn.IFS(H269&lt;50000,"LOW",H269&gt;50000,"MID",H269&gt;100000,"High")</f>
        <v>MID</v>
      </c>
    </row>
    <row r="270" spans="1:11" x14ac:dyDescent="0.3">
      <c r="A270">
        <v>48</v>
      </c>
      <c r="B270" t="s">
        <v>1521</v>
      </c>
      <c r="C270" t="s">
        <v>1528</v>
      </c>
      <c r="D270" t="s">
        <v>1530</v>
      </c>
      <c r="E270" t="s">
        <v>1543</v>
      </c>
      <c r="F270" t="s">
        <v>1553</v>
      </c>
      <c r="G270" t="s">
        <v>1554</v>
      </c>
      <c r="H270">
        <v>166759</v>
      </c>
      <c r="J270" t="str" cm="1">
        <f t="array" ref="J270">_xlfn.IFS(A270&lt;30,"Young",AND(A270&gt;=30,A270&lt;=40),"Mid",A270&gt;40,"Senior")</f>
        <v>Senior</v>
      </c>
      <c r="K270" t="str" cm="1">
        <f t="array" ref="K270">_xlfn.IFS(H270&lt;50000,"LOW",H270&gt;50000,"MID",H270&gt;100000,"High")</f>
        <v>MID</v>
      </c>
    </row>
    <row r="271" spans="1:11" x14ac:dyDescent="0.3">
      <c r="A271">
        <v>34</v>
      </c>
      <c r="B271" t="s">
        <v>1521</v>
      </c>
      <c r="C271" t="s">
        <v>1524</v>
      </c>
      <c r="D271" t="s">
        <v>1530</v>
      </c>
      <c r="E271" t="s">
        <v>1543</v>
      </c>
      <c r="F271" t="s">
        <v>1551</v>
      </c>
      <c r="G271" t="s">
        <v>1556</v>
      </c>
      <c r="H271">
        <v>177307</v>
      </c>
      <c r="J271" t="str" cm="1">
        <f t="array" ref="J271">_xlfn.IFS(A271&lt;30,"Young",AND(A271&gt;=30,A271&lt;=40),"Mid",A271&gt;40,"Senior")</f>
        <v>Mid</v>
      </c>
      <c r="K271" t="str" cm="1">
        <f t="array" ref="K271">_xlfn.IFS(H271&lt;50000,"LOW",H271&gt;50000,"MID",H271&gt;100000,"High")</f>
        <v>MID</v>
      </c>
    </row>
    <row r="272" spans="1:11" x14ac:dyDescent="0.3">
      <c r="A272">
        <v>47</v>
      </c>
      <c r="B272" t="s">
        <v>1521</v>
      </c>
      <c r="C272" t="s">
        <v>1527</v>
      </c>
      <c r="D272" t="s">
        <v>1534</v>
      </c>
      <c r="E272" t="s">
        <v>1540</v>
      </c>
      <c r="F272" t="s">
        <v>1550</v>
      </c>
      <c r="G272" t="s">
        <v>1555</v>
      </c>
      <c r="H272">
        <v>120703</v>
      </c>
      <c r="J272" t="str" cm="1">
        <f t="array" ref="J272">_xlfn.IFS(A272&lt;30,"Young",AND(A272&gt;=30,A272&lt;=40),"Mid",A272&gt;40,"Senior")</f>
        <v>Senior</v>
      </c>
      <c r="K272" t="str" cm="1">
        <f t="array" ref="K272">_xlfn.IFS(H272&lt;50000,"LOW",H272&gt;50000,"MID",H272&gt;100000,"High")</f>
        <v>MID</v>
      </c>
    </row>
    <row r="273" spans="1:11" x14ac:dyDescent="0.3">
      <c r="A273">
        <v>30</v>
      </c>
      <c r="B273" t="s">
        <v>1521</v>
      </c>
      <c r="C273" t="s">
        <v>1523</v>
      </c>
      <c r="D273" t="s">
        <v>1531</v>
      </c>
      <c r="E273" t="s">
        <v>1542</v>
      </c>
      <c r="F273" t="s">
        <v>1553</v>
      </c>
      <c r="G273" t="s">
        <v>1556</v>
      </c>
      <c r="H273">
        <v>27553</v>
      </c>
      <c r="J273" t="str" cm="1">
        <f t="array" ref="J273">_xlfn.IFS(A273&lt;30,"Young",AND(A273&gt;=30,A273&lt;=40),"Mid",A273&gt;40,"Senior")</f>
        <v>Mid</v>
      </c>
      <c r="K273" t="str" cm="1">
        <f t="array" ref="K273">_xlfn.IFS(H273&lt;50000,"LOW",H273&gt;50000,"MID",H273&gt;100000,"High")</f>
        <v>LOW</v>
      </c>
    </row>
    <row r="274" spans="1:11" x14ac:dyDescent="0.3">
      <c r="A274">
        <v>37</v>
      </c>
      <c r="B274" t="s">
        <v>1521</v>
      </c>
      <c r="C274" t="s">
        <v>1524</v>
      </c>
      <c r="D274" t="s">
        <v>1530</v>
      </c>
      <c r="E274" t="s">
        <v>1535</v>
      </c>
      <c r="F274" t="s">
        <v>1552</v>
      </c>
      <c r="G274" t="s">
        <v>1554</v>
      </c>
      <c r="H274">
        <v>50244</v>
      </c>
      <c r="J274" t="str" cm="1">
        <f t="array" ref="J274">_xlfn.IFS(A274&lt;30,"Young",AND(A274&gt;=30,A274&lt;=40),"Mid",A274&gt;40,"Senior")</f>
        <v>Mid</v>
      </c>
      <c r="K274" t="str" cm="1">
        <f t="array" ref="K274">_xlfn.IFS(H274&lt;50000,"LOW",H274&gt;50000,"MID",H274&gt;100000,"High")</f>
        <v>MID</v>
      </c>
    </row>
    <row r="275" spans="1:11" x14ac:dyDescent="0.3">
      <c r="A275">
        <v>55</v>
      </c>
      <c r="B275" t="s">
        <v>1520</v>
      </c>
      <c r="C275" t="s">
        <v>1526</v>
      </c>
      <c r="D275" t="s">
        <v>1532</v>
      </c>
      <c r="E275" t="s">
        <v>1548</v>
      </c>
      <c r="F275" t="s">
        <v>1553</v>
      </c>
      <c r="G275" t="s">
        <v>1555</v>
      </c>
      <c r="H275">
        <v>99608</v>
      </c>
      <c r="J275" t="str" cm="1">
        <f t="array" ref="J275">_xlfn.IFS(A275&lt;30,"Young",AND(A275&gt;=30,A275&lt;=40),"Mid",A275&gt;40,"Senior")</f>
        <v>Senior</v>
      </c>
      <c r="K275" t="str" cm="1">
        <f t="array" ref="K275">_xlfn.IFS(H275&lt;50000,"LOW",H275&gt;50000,"MID",H275&gt;100000,"High")</f>
        <v>MID</v>
      </c>
    </row>
    <row r="276" spans="1:11" x14ac:dyDescent="0.3">
      <c r="A276">
        <v>57</v>
      </c>
      <c r="B276" t="s">
        <v>1521</v>
      </c>
      <c r="C276" t="s">
        <v>1524</v>
      </c>
      <c r="D276" t="s">
        <v>1533</v>
      </c>
      <c r="E276" t="s">
        <v>1546</v>
      </c>
      <c r="F276" t="s">
        <v>1552</v>
      </c>
      <c r="G276" t="s">
        <v>1555</v>
      </c>
      <c r="H276">
        <v>43702</v>
      </c>
      <c r="J276" t="str" cm="1">
        <f t="array" ref="J276">_xlfn.IFS(A276&lt;30,"Young",AND(A276&gt;=30,A276&lt;=40),"Mid",A276&gt;40,"Senior")</f>
        <v>Senior</v>
      </c>
      <c r="K276" t="str" cm="1">
        <f t="array" ref="K276">_xlfn.IFS(H276&lt;50000,"LOW",H276&gt;50000,"MID",H276&gt;100000,"High")</f>
        <v>LOW</v>
      </c>
    </row>
    <row r="277" spans="1:11" x14ac:dyDescent="0.3">
      <c r="A277">
        <v>49</v>
      </c>
      <c r="B277" t="s">
        <v>1521</v>
      </c>
      <c r="C277" t="s">
        <v>1526</v>
      </c>
      <c r="D277" t="s">
        <v>1532</v>
      </c>
      <c r="E277" t="s">
        <v>1548</v>
      </c>
      <c r="F277" t="s">
        <v>1551</v>
      </c>
      <c r="G277" t="s">
        <v>1554</v>
      </c>
      <c r="H277">
        <v>68861</v>
      </c>
      <c r="J277" t="str" cm="1">
        <f t="array" ref="J277">_xlfn.IFS(A277&lt;30,"Young",AND(A277&gt;=30,A277&lt;=40),"Mid",A277&gt;40,"Senior")</f>
        <v>Senior</v>
      </c>
      <c r="K277" t="str" cm="1">
        <f t="array" ref="K277">_xlfn.IFS(H277&lt;50000,"LOW",H277&gt;50000,"MID",H277&gt;100000,"High")</f>
        <v>MID</v>
      </c>
    </row>
    <row r="278" spans="1:11" x14ac:dyDescent="0.3">
      <c r="A278">
        <v>22</v>
      </c>
      <c r="B278" t="s">
        <v>1521</v>
      </c>
      <c r="C278" t="s">
        <v>1525</v>
      </c>
      <c r="D278" t="s">
        <v>1532</v>
      </c>
      <c r="E278" t="s">
        <v>1549</v>
      </c>
      <c r="F278" t="s">
        <v>1552</v>
      </c>
      <c r="G278" t="s">
        <v>1554</v>
      </c>
      <c r="H278">
        <v>162358</v>
      </c>
      <c r="J278" t="str" cm="1">
        <f t="array" ref="J278">_xlfn.IFS(A278&lt;30,"Young",AND(A278&gt;=30,A278&lt;=40),"Mid",A278&gt;40,"Senior")</f>
        <v>Young</v>
      </c>
      <c r="K278" t="str" cm="1">
        <f t="array" ref="K278">_xlfn.IFS(H278&lt;50000,"LOW",H278&gt;50000,"MID",H278&gt;100000,"High")</f>
        <v>MID</v>
      </c>
    </row>
    <row r="279" spans="1:11" x14ac:dyDescent="0.3">
      <c r="A279">
        <v>31</v>
      </c>
      <c r="B279" t="s">
        <v>1520</v>
      </c>
      <c r="C279" t="s">
        <v>1524</v>
      </c>
      <c r="D279" t="s">
        <v>1531</v>
      </c>
      <c r="E279" t="s">
        <v>1541</v>
      </c>
      <c r="F279" t="s">
        <v>1553</v>
      </c>
      <c r="G279" t="s">
        <v>1554</v>
      </c>
      <c r="H279">
        <v>34215</v>
      </c>
      <c r="J279" t="str" cm="1">
        <f t="array" ref="J279">_xlfn.IFS(A279&lt;30,"Young",AND(A279&gt;=30,A279&lt;=40),"Mid",A279&gt;40,"Senior")</f>
        <v>Mid</v>
      </c>
      <c r="K279" t="str" cm="1">
        <f t="array" ref="K279">_xlfn.IFS(H279&lt;50000,"LOW",H279&gt;50000,"MID",H279&gt;100000,"High")</f>
        <v>LOW</v>
      </c>
    </row>
    <row r="280" spans="1:11" x14ac:dyDescent="0.3">
      <c r="A280">
        <v>54</v>
      </c>
      <c r="B280" t="s">
        <v>1521</v>
      </c>
      <c r="C280" t="s">
        <v>1523</v>
      </c>
      <c r="D280" t="s">
        <v>1532</v>
      </c>
      <c r="E280" t="s">
        <v>1537</v>
      </c>
      <c r="F280" t="s">
        <v>1553</v>
      </c>
      <c r="G280" t="s">
        <v>1556</v>
      </c>
      <c r="H280">
        <v>116008</v>
      </c>
      <c r="J280" t="str" cm="1">
        <f t="array" ref="J280">_xlfn.IFS(A280&lt;30,"Young",AND(A280&gt;=30,A280&lt;=40),"Mid",A280&gt;40,"Senior")</f>
        <v>Senior</v>
      </c>
      <c r="K280" t="str" cm="1">
        <f t="array" ref="K280">_xlfn.IFS(H280&lt;50000,"LOW",H280&gt;50000,"MID",H280&gt;100000,"High")</f>
        <v>MID</v>
      </c>
    </row>
    <row r="281" spans="1:11" x14ac:dyDescent="0.3">
      <c r="A281">
        <v>51</v>
      </c>
      <c r="B281" t="s">
        <v>1520</v>
      </c>
      <c r="C281" t="s">
        <v>1524</v>
      </c>
      <c r="D281" t="s">
        <v>1533</v>
      </c>
      <c r="E281" t="s">
        <v>1546</v>
      </c>
      <c r="F281" t="s">
        <v>1551</v>
      </c>
      <c r="G281" t="s">
        <v>1554</v>
      </c>
      <c r="H281">
        <v>153956</v>
      </c>
      <c r="J281" t="str" cm="1">
        <f t="array" ref="J281">_xlfn.IFS(A281&lt;30,"Young",AND(A281&gt;=30,A281&lt;=40),"Mid",A281&gt;40,"Senior")</f>
        <v>Senior</v>
      </c>
      <c r="K281" t="str" cm="1">
        <f t="array" ref="K281">_xlfn.IFS(H281&lt;50000,"LOW",H281&gt;50000,"MID",H281&gt;100000,"High")</f>
        <v>MID</v>
      </c>
    </row>
    <row r="282" spans="1:11" x14ac:dyDescent="0.3">
      <c r="A282">
        <v>31</v>
      </c>
      <c r="B282" t="s">
        <v>1521</v>
      </c>
      <c r="C282" t="s">
        <v>1524</v>
      </c>
      <c r="D282" t="s">
        <v>1534</v>
      </c>
      <c r="E282" t="s">
        <v>1540</v>
      </c>
      <c r="F282" t="s">
        <v>1552</v>
      </c>
      <c r="G282" t="s">
        <v>1555</v>
      </c>
      <c r="H282">
        <v>124184</v>
      </c>
      <c r="J282" t="str" cm="1">
        <f t="array" ref="J282">_xlfn.IFS(A282&lt;30,"Young",AND(A282&gt;=30,A282&lt;=40),"Mid",A282&gt;40,"Senior")</f>
        <v>Mid</v>
      </c>
      <c r="K282" t="str" cm="1">
        <f t="array" ref="K282">_xlfn.IFS(H282&lt;50000,"LOW",H282&gt;50000,"MID",H282&gt;100000,"High")</f>
        <v>MID</v>
      </c>
    </row>
    <row r="283" spans="1:11" x14ac:dyDescent="0.3">
      <c r="A283">
        <v>39</v>
      </c>
      <c r="B283" t="s">
        <v>1520</v>
      </c>
      <c r="C283" t="s">
        <v>1523</v>
      </c>
      <c r="D283" t="s">
        <v>1531</v>
      </c>
      <c r="E283" t="s">
        <v>1542</v>
      </c>
      <c r="F283" t="s">
        <v>1550</v>
      </c>
      <c r="G283" t="s">
        <v>1554</v>
      </c>
      <c r="H283">
        <v>144365</v>
      </c>
      <c r="J283" t="str" cm="1">
        <f t="array" ref="J283">_xlfn.IFS(A283&lt;30,"Young",AND(A283&gt;=30,A283&lt;=40),"Mid",A283&gt;40,"Senior")</f>
        <v>Mid</v>
      </c>
      <c r="K283" t="str" cm="1">
        <f t="array" ref="K283">_xlfn.IFS(H283&lt;50000,"LOW",H283&gt;50000,"MID",H283&gt;100000,"High")</f>
        <v>MID</v>
      </c>
    </row>
    <row r="284" spans="1:11" x14ac:dyDescent="0.3">
      <c r="A284">
        <v>49</v>
      </c>
      <c r="B284" t="s">
        <v>1520</v>
      </c>
      <c r="C284" t="s">
        <v>1524</v>
      </c>
      <c r="D284" t="s">
        <v>1533</v>
      </c>
      <c r="E284" t="s">
        <v>1545</v>
      </c>
      <c r="F284" t="s">
        <v>1553</v>
      </c>
      <c r="G284" t="s">
        <v>1556</v>
      </c>
      <c r="H284">
        <v>86029</v>
      </c>
      <c r="J284" t="str" cm="1">
        <f t="array" ref="J284">_xlfn.IFS(A284&lt;30,"Young",AND(A284&gt;=30,A284&lt;=40),"Mid",A284&gt;40,"Senior")</f>
        <v>Senior</v>
      </c>
      <c r="K284" t="str" cm="1">
        <f t="array" ref="K284">_xlfn.IFS(H284&lt;50000,"LOW",H284&gt;50000,"MID",H284&gt;100000,"High")</f>
        <v>MID</v>
      </c>
    </row>
    <row r="285" spans="1:11" x14ac:dyDescent="0.3">
      <c r="A285">
        <v>46</v>
      </c>
      <c r="B285" t="s">
        <v>1520</v>
      </c>
      <c r="C285" t="s">
        <v>1525</v>
      </c>
      <c r="D285" t="s">
        <v>1530</v>
      </c>
      <c r="E285" t="s">
        <v>1547</v>
      </c>
      <c r="F285" t="s">
        <v>1550</v>
      </c>
      <c r="G285" t="s">
        <v>1554</v>
      </c>
      <c r="H285">
        <v>167394</v>
      </c>
      <c r="J285" t="str" cm="1">
        <f t="array" ref="J285">_xlfn.IFS(A285&lt;30,"Young",AND(A285&gt;=30,A285&lt;=40),"Mid",A285&gt;40,"Senior")</f>
        <v>Senior</v>
      </c>
      <c r="K285" t="str" cm="1">
        <f t="array" ref="K285">_xlfn.IFS(H285&lt;50000,"LOW",H285&gt;50000,"MID",H285&gt;100000,"High")</f>
        <v>MID</v>
      </c>
    </row>
    <row r="286" spans="1:11" x14ac:dyDescent="0.3">
      <c r="A286">
        <v>27</v>
      </c>
      <c r="B286" t="s">
        <v>1520</v>
      </c>
      <c r="C286" t="s">
        <v>1526</v>
      </c>
      <c r="D286" t="s">
        <v>1531</v>
      </c>
      <c r="E286" t="s">
        <v>1536</v>
      </c>
      <c r="F286" t="s">
        <v>1552</v>
      </c>
      <c r="G286" t="s">
        <v>1556</v>
      </c>
      <c r="H286">
        <v>148948</v>
      </c>
      <c r="J286" t="str" cm="1">
        <f t="array" ref="J286">_xlfn.IFS(A286&lt;30,"Young",AND(A286&gt;=30,A286&lt;=40),"Mid",A286&gt;40,"Senior")</f>
        <v>Young</v>
      </c>
      <c r="K286" t="str" cm="1">
        <f t="array" ref="K286">_xlfn.IFS(H286&lt;50000,"LOW",H286&gt;50000,"MID",H286&gt;100000,"High")</f>
        <v>MID</v>
      </c>
    </row>
    <row r="287" spans="1:11" x14ac:dyDescent="0.3">
      <c r="A287">
        <v>48</v>
      </c>
      <c r="B287" t="s">
        <v>1521</v>
      </c>
      <c r="C287" t="s">
        <v>1522</v>
      </c>
      <c r="D287" t="s">
        <v>1530</v>
      </c>
      <c r="E287" t="s">
        <v>1535</v>
      </c>
      <c r="F287" t="s">
        <v>1553</v>
      </c>
      <c r="G287" t="s">
        <v>1555</v>
      </c>
      <c r="H287">
        <v>28949</v>
      </c>
      <c r="J287" t="str" cm="1">
        <f t="array" ref="J287">_xlfn.IFS(A287&lt;30,"Young",AND(A287&gt;=30,A287&lt;=40),"Mid",A287&gt;40,"Senior")</f>
        <v>Senior</v>
      </c>
      <c r="K287" t="str" cm="1">
        <f t="array" ref="K287">_xlfn.IFS(H287&lt;50000,"LOW",H287&gt;50000,"MID",H287&gt;100000,"High")</f>
        <v>LOW</v>
      </c>
    </row>
    <row r="288" spans="1:11" x14ac:dyDescent="0.3">
      <c r="A288">
        <v>52</v>
      </c>
      <c r="B288" t="s">
        <v>1520</v>
      </c>
      <c r="C288" t="s">
        <v>1526</v>
      </c>
      <c r="D288" t="s">
        <v>1531</v>
      </c>
      <c r="E288" t="s">
        <v>1542</v>
      </c>
      <c r="F288" t="s">
        <v>1551</v>
      </c>
      <c r="G288" t="s">
        <v>1556</v>
      </c>
      <c r="H288">
        <v>113715</v>
      </c>
      <c r="J288" t="str" cm="1">
        <f t="array" ref="J288">_xlfn.IFS(A288&lt;30,"Young",AND(A288&gt;=30,A288&lt;=40),"Mid",A288&gt;40,"Senior")</f>
        <v>Senior</v>
      </c>
      <c r="K288" t="str" cm="1">
        <f t="array" ref="K288">_xlfn.IFS(H288&lt;50000,"LOW",H288&gt;50000,"MID",H288&gt;100000,"High")</f>
        <v>MID</v>
      </c>
    </row>
    <row r="289" spans="1:11" x14ac:dyDescent="0.3">
      <c r="A289">
        <v>33</v>
      </c>
      <c r="B289" t="s">
        <v>1520</v>
      </c>
      <c r="C289" t="s">
        <v>1529</v>
      </c>
      <c r="D289" t="s">
        <v>1534</v>
      </c>
      <c r="E289" t="s">
        <v>1539</v>
      </c>
      <c r="F289" t="s">
        <v>1552</v>
      </c>
      <c r="G289" t="s">
        <v>1555</v>
      </c>
      <c r="H289">
        <v>124029</v>
      </c>
      <c r="J289" t="str" cm="1">
        <f t="array" ref="J289">_xlfn.IFS(A289&lt;30,"Young",AND(A289&gt;=30,A289&lt;=40),"Mid",A289&gt;40,"Senior")</f>
        <v>Mid</v>
      </c>
      <c r="K289" t="str" cm="1">
        <f t="array" ref="K289">_xlfn.IFS(H289&lt;50000,"LOW",H289&gt;50000,"MID",H289&gt;100000,"High")</f>
        <v>MID</v>
      </c>
    </row>
    <row r="290" spans="1:11" x14ac:dyDescent="0.3">
      <c r="A290">
        <v>50</v>
      </c>
      <c r="B290" t="s">
        <v>1521</v>
      </c>
      <c r="C290" t="s">
        <v>1524</v>
      </c>
      <c r="D290" t="s">
        <v>1533</v>
      </c>
      <c r="E290" t="s">
        <v>1538</v>
      </c>
      <c r="F290" t="s">
        <v>1552</v>
      </c>
      <c r="G290" t="s">
        <v>1556</v>
      </c>
      <c r="H290">
        <v>170364</v>
      </c>
      <c r="J290" t="str" cm="1">
        <f t="array" ref="J290">_xlfn.IFS(A290&lt;30,"Young",AND(A290&gt;=30,A290&lt;=40),"Mid",A290&gt;40,"Senior")</f>
        <v>Senior</v>
      </c>
      <c r="K290" t="str" cm="1">
        <f t="array" ref="K290">_xlfn.IFS(H290&lt;50000,"LOW",H290&gt;50000,"MID",H290&gt;100000,"High")</f>
        <v>MID</v>
      </c>
    </row>
    <row r="291" spans="1:11" x14ac:dyDescent="0.3">
      <c r="A291">
        <v>41</v>
      </c>
      <c r="B291" t="s">
        <v>1520</v>
      </c>
      <c r="C291" t="s">
        <v>1528</v>
      </c>
      <c r="D291" t="s">
        <v>1532</v>
      </c>
      <c r="E291" t="s">
        <v>1549</v>
      </c>
      <c r="F291" t="s">
        <v>1552</v>
      </c>
      <c r="G291" t="s">
        <v>1556</v>
      </c>
      <c r="H291">
        <v>166284</v>
      </c>
      <c r="J291" t="str" cm="1">
        <f t="array" ref="J291">_xlfn.IFS(A291&lt;30,"Young",AND(A291&gt;=30,A291&lt;=40),"Mid",A291&gt;40,"Senior")</f>
        <v>Senior</v>
      </c>
      <c r="K291" t="str" cm="1">
        <f t="array" ref="K291">_xlfn.IFS(H291&lt;50000,"LOW",H291&gt;50000,"MID",H291&gt;100000,"High")</f>
        <v>MID</v>
      </c>
    </row>
    <row r="292" spans="1:11" x14ac:dyDescent="0.3">
      <c r="A292">
        <v>32</v>
      </c>
      <c r="B292" t="s">
        <v>1520</v>
      </c>
      <c r="C292" t="s">
        <v>1525</v>
      </c>
      <c r="D292" t="s">
        <v>1530</v>
      </c>
      <c r="E292" t="s">
        <v>1535</v>
      </c>
      <c r="F292" t="s">
        <v>1553</v>
      </c>
      <c r="G292" t="s">
        <v>1555</v>
      </c>
      <c r="H292">
        <v>77973</v>
      </c>
      <c r="J292" t="str" cm="1">
        <f t="array" ref="J292">_xlfn.IFS(A292&lt;30,"Young",AND(A292&gt;=30,A292&lt;=40),"Mid",A292&gt;40,"Senior")</f>
        <v>Mid</v>
      </c>
      <c r="K292" t="str" cm="1">
        <f t="array" ref="K292">_xlfn.IFS(H292&lt;50000,"LOW",H292&gt;50000,"MID",H292&gt;100000,"High")</f>
        <v>MID</v>
      </c>
    </row>
    <row r="293" spans="1:11" x14ac:dyDescent="0.3">
      <c r="A293">
        <v>25</v>
      </c>
      <c r="B293" t="s">
        <v>1520</v>
      </c>
      <c r="C293" t="s">
        <v>1525</v>
      </c>
      <c r="D293" t="s">
        <v>1532</v>
      </c>
      <c r="E293" t="s">
        <v>1548</v>
      </c>
      <c r="F293" t="s">
        <v>1552</v>
      </c>
      <c r="G293" t="s">
        <v>1555</v>
      </c>
      <c r="H293">
        <v>79719</v>
      </c>
      <c r="J293" t="str" cm="1">
        <f t="array" ref="J293">_xlfn.IFS(A293&lt;30,"Young",AND(A293&gt;=30,A293&lt;=40),"Mid",A293&gt;40,"Senior")</f>
        <v>Young</v>
      </c>
      <c r="K293" t="str" cm="1">
        <f t="array" ref="K293">_xlfn.IFS(H293&lt;50000,"LOW",H293&gt;50000,"MID",H293&gt;100000,"High")</f>
        <v>MID</v>
      </c>
    </row>
    <row r="294" spans="1:11" x14ac:dyDescent="0.3">
      <c r="A294">
        <v>34</v>
      </c>
      <c r="B294" t="s">
        <v>1520</v>
      </c>
      <c r="C294" t="s">
        <v>1527</v>
      </c>
      <c r="D294" t="s">
        <v>1533</v>
      </c>
      <c r="E294" t="s">
        <v>1545</v>
      </c>
      <c r="F294" t="s">
        <v>1551</v>
      </c>
      <c r="G294" t="s">
        <v>1555</v>
      </c>
      <c r="H294">
        <v>51535</v>
      </c>
      <c r="J294" t="str" cm="1">
        <f t="array" ref="J294">_xlfn.IFS(A294&lt;30,"Young",AND(A294&gt;=30,A294&lt;=40),"Mid",A294&gt;40,"Senior")</f>
        <v>Mid</v>
      </c>
      <c r="K294" t="str" cm="1">
        <f t="array" ref="K294">_xlfn.IFS(H294&lt;50000,"LOW",H294&gt;50000,"MID",H294&gt;100000,"High")</f>
        <v>MID</v>
      </c>
    </row>
    <row r="295" spans="1:11" x14ac:dyDescent="0.3">
      <c r="A295">
        <v>48</v>
      </c>
      <c r="B295" t="s">
        <v>1520</v>
      </c>
      <c r="C295" t="s">
        <v>1529</v>
      </c>
      <c r="D295" t="s">
        <v>1534</v>
      </c>
      <c r="E295" t="s">
        <v>1539</v>
      </c>
      <c r="F295" t="s">
        <v>1552</v>
      </c>
      <c r="G295" t="s">
        <v>1556</v>
      </c>
      <c r="H295">
        <v>68728</v>
      </c>
      <c r="J295" t="str" cm="1">
        <f t="array" ref="J295">_xlfn.IFS(A295&lt;30,"Young",AND(A295&gt;=30,A295&lt;=40),"Mid",A295&gt;40,"Senior")</f>
        <v>Senior</v>
      </c>
      <c r="K295" t="str" cm="1">
        <f t="array" ref="K295">_xlfn.IFS(H295&lt;50000,"LOW",H295&gt;50000,"MID",H295&gt;100000,"High")</f>
        <v>MID</v>
      </c>
    </row>
    <row r="296" spans="1:11" x14ac:dyDescent="0.3">
      <c r="A296">
        <v>36</v>
      </c>
      <c r="B296" t="s">
        <v>1520</v>
      </c>
      <c r="C296" t="s">
        <v>1525</v>
      </c>
      <c r="D296" t="s">
        <v>1533</v>
      </c>
      <c r="E296" t="s">
        <v>1538</v>
      </c>
      <c r="F296" t="s">
        <v>1550</v>
      </c>
      <c r="G296" t="s">
        <v>1555</v>
      </c>
      <c r="H296">
        <v>123320</v>
      </c>
      <c r="J296" t="str" cm="1">
        <f t="array" ref="J296">_xlfn.IFS(A296&lt;30,"Young",AND(A296&gt;=30,A296&lt;=40),"Mid",A296&gt;40,"Senior")</f>
        <v>Mid</v>
      </c>
      <c r="K296" t="str" cm="1">
        <f t="array" ref="K296">_xlfn.IFS(H296&lt;50000,"LOW",H296&gt;50000,"MID",H296&gt;100000,"High")</f>
        <v>MID</v>
      </c>
    </row>
    <row r="297" spans="1:11" x14ac:dyDescent="0.3">
      <c r="A297">
        <v>40</v>
      </c>
      <c r="B297" t="s">
        <v>1520</v>
      </c>
      <c r="C297" t="s">
        <v>1528</v>
      </c>
      <c r="D297" t="s">
        <v>1533</v>
      </c>
      <c r="E297" t="s">
        <v>1545</v>
      </c>
      <c r="F297" t="s">
        <v>1550</v>
      </c>
      <c r="G297" t="s">
        <v>1554</v>
      </c>
      <c r="H297">
        <v>81314</v>
      </c>
      <c r="J297" t="str" cm="1">
        <f t="array" ref="J297">_xlfn.IFS(A297&lt;30,"Young",AND(A297&gt;=30,A297&lt;=40),"Mid",A297&gt;40,"Senior")</f>
        <v>Mid</v>
      </c>
      <c r="K297" t="str" cm="1">
        <f t="array" ref="K297">_xlfn.IFS(H297&lt;50000,"LOW",H297&gt;50000,"MID",H297&gt;100000,"High")</f>
        <v>MID</v>
      </c>
    </row>
    <row r="298" spans="1:11" x14ac:dyDescent="0.3">
      <c r="A298">
        <v>36</v>
      </c>
      <c r="B298" t="s">
        <v>1520</v>
      </c>
      <c r="C298" t="s">
        <v>1526</v>
      </c>
      <c r="D298" t="s">
        <v>1533</v>
      </c>
      <c r="E298" t="s">
        <v>1538</v>
      </c>
      <c r="F298" t="s">
        <v>1552</v>
      </c>
      <c r="G298" t="s">
        <v>1556</v>
      </c>
      <c r="H298">
        <v>92172</v>
      </c>
      <c r="J298" t="str" cm="1">
        <f t="array" ref="J298">_xlfn.IFS(A298&lt;30,"Young",AND(A298&gt;=30,A298&lt;=40),"Mid",A298&gt;40,"Senior")</f>
        <v>Mid</v>
      </c>
      <c r="K298" t="str" cm="1">
        <f t="array" ref="K298">_xlfn.IFS(H298&lt;50000,"LOW",H298&gt;50000,"MID",H298&gt;100000,"High")</f>
        <v>MID</v>
      </c>
    </row>
    <row r="299" spans="1:11" x14ac:dyDescent="0.3">
      <c r="A299">
        <v>40</v>
      </c>
      <c r="B299" t="s">
        <v>1520</v>
      </c>
      <c r="C299" t="s">
        <v>1525</v>
      </c>
      <c r="D299" t="s">
        <v>1532</v>
      </c>
      <c r="E299" t="s">
        <v>1548</v>
      </c>
      <c r="F299" t="s">
        <v>1553</v>
      </c>
      <c r="G299" t="s">
        <v>1554</v>
      </c>
      <c r="H299">
        <v>176069</v>
      </c>
      <c r="J299" t="str" cm="1">
        <f t="array" ref="J299">_xlfn.IFS(A299&lt;30,"Young",AND(A299&gt;=30,A299&lt;=40),"Mid",A299&gt;40,"Senior")</f>
        <v>Mid</v>
      </c>
      <c r="K299" t="str" cm="1">
        <f t="array" ref="K299">_xlfn.IFS(H299&lt;50000,"LOW",H299&gt;50000,"MID",H299&gt;100000,"High")</f>
        <v>MID</v>
      </c>
    </row>
    <row r="300" spans="1:11" x14ac:dyDescent="0.3">
      <c r="A300">
        <v>41</v>
      </c>
      <c r="B300" t="s">
        <v>1520</v>
      </c>
      <c r="C300" t="s">
        <v>1525</v>
      </c>
      <c r="D300" t="s">
        <v>1532</v>
      </c>
      <c r="E300" t="s">
        <v>1549</v>
      </c>
      <c r="F300" t="s">
        <v>1553</v>
      </c>
      <c r="G300" t="s">
        <v>1555</v>
      </c>
      <c r="H300">
        <v>110676</v>
      </c>
      <c r="J300" t="str" cm="1">
        <f t="array" ref="J300">_xlfn.IFS(A300&lt;30,"Young",AND(A300&gt;=30,A300&lt;=40),"Mid",A300&gt;40,"Senior")</f>
        <v>Senior</v>
      </c>
      <c r="K300" t="str" cm="1">
        <f t="array" ref="K300">_xlfn.IFS(H300&lt;50000,"LOW",H300&gt;50000,"MID",H300&gt;100000,"High")</f>
        <v>MID</v>
      </c>
    </row>
    <row r="301" spans="1:11" x14ac:dyDescent="0.3">
      <c r="A301">
        <v>29</v>
      </c>
      <c r="B301" t="s">
        <v>1521</v>
      </c>
      <c r="C301" t="s">
        <v>1525</v>
      </c>
      <c r="D301" t="s">
        <v>1534</v>
      </c>
      <c r="E301" t="s">
        <v>1540</v>
      </c>
      <c r="F301" t="s">
        <v>1551</v>
      </c>
      <c r="G301" t="s">
        <v>1554</v>
      </c>
      <c r="H301">
        <v>46638</v>
      </c>
      <c r="J301" t="str" cm="1">
        <f t="array" ref="J301">_xlfn.IFS(A301&lt;30,"Young",AND(A301&gt;=30,A301&lt;=40),"Mid",A301&gt;40,"Senior")</f>
        <v>Young</v>
      </c>
      <c r="K301" t="str" cm="1">
        <f t="array" ref="K301">_xlfn.IFS(H301&lt;50000,"LOW",H301&gt;50000,"MID",H301&gt;100000,"High")</f>
        <v>LOW</v>
      </c>
    </row>
    <row r="302" spans="1:11" x14ac:dyDescent="0.3">
      <c r="A302">
        <v>54</v>
      </c>
      <c r="B302" t="s">
        <v>1520</v>
      </c>
      <c r="C302" t="s">
        <v>1526</v>
      </c>
      <c r="D302" t="s">
        <v>1532</v>
      </c>
      <c r="E302" t="s">
        <v>1548</v>
      </c>
      <c r="F302" t="s">
        <v>1550</v>
      </c>
      <c r="G302" t="s">
        <v>1555</v>
      </c>
      <c r="H302">
        <v>88521</v>
      </c>
      <c r="J302" t="str" cm="1">
        <f t="array" ref="J302">_xlfn.IFS(A302&lt;30,"Young",AND(A302&gt;=30,A302&lt;=40),"Mid",A302&gt;40,"Senior")</f>
        <v>Senior</v>
      </c>
      <c r="K302" t="str" cm="1">
        <f t="array" ref="K302">_xlfn.IFS(H302&lt;50000,"LOW",H302&gt;50000,"MID",H302&gt;100000,"High")</f>
        <v>MID</v>
      </c>
    </row>
    <row r="303" spans="1:11" x14ac:dyDescent="0.3">
      <c r="A303">
        <v>22</v>
      </c>
      <c r="B303" t="s">
        <v>1521</v>
      </c>
      <c r="C303" t="s">
        <v>1527</v>
      </c>
      <c r="D303" t="s">
        <v>1533</v>
      </c>
      <c r="E303" t="s">
        <v>1546</v>
      </c>
      <c r="F303" t="s">
        <v>1551</v>
      </c>
      <c r="G303" t="s">
        <v>1555</v>
      </c>
      <c r="H303">
        <v>69369</v>
      </c>
      <c r="J303" t="str" cm="1">
        <f t="array" ref="J303">_xlfn.IFS(A303&lt;30,"Young",AND(A303&gt;=30,A303&lt;=40),"Mid",A303&gt;40,"Senior")</f>
        <v>Young</v>
      </c>
      <c r="K303" t="str" cm="1">
        <f t="array" ref="K303">_xlfn.IFS(H303&lt;50000,"LOW",H303&gt;50000,"MID",H303&gt;100000,"High")</f>
        <v>MID</v>
      </c>
    </row>
    <row r="304" spans="1:11" x14ac:dyDescent="0.3">
      <c r="A304">
        <v>30</v>
      </c>
      <c r="B304" t="s">
        <v>1521</v>
      </c>
      <c r="C304" t="s">
        <v>1527</v>
      </c>
      <c r="D304" t="s">
        <v>1531</v>
      </c>
      <c r="E304" t="s">
        <v>1541</v>
      </c>
      <c r="F304" t="s">
        <v>1551</v>
      </c>
      <c r="G304" t="s">
        <v>1554</v>
      </c>
      <c r="H304">
        <v>28600</v>
      </c>
      <c r="J304" t="str" cm="1">
        <f t="array" ref="J304">_xlfn.IFS(A304&lt;30,"Young",AND(A304&gt;=30,A304&lt;=40),"Mid",A304&gt;40,"Senior")</f>
        <v>Mid</v>
      </c>
      <c r="K304" t="str" cm="1">
        <f t="array" ref="K304">_xlfn.IFS(H304&lt;50000,"LOW",H304&gt;50000,"MID",H304&gt;100000,"High")</f>
        <v>LOW</v>
      </c>
    </row>
    <row r="305" spans="1:11" x14ac:dyDescent="0.3">
      <c r="A305">
        <v>58</v>
      </c>
      <c r="B305" t="s">
        <v>1520</v>
      </c>
      <c r="C305" t="s">
        <v>1524</v>
      </c>
      <c r="D305" t="s">
        <v>1530</v>
      </c>
      <c r="E305" t="s">
        <v>1547</v>
      </c>
      <c r="F305" t="s">
        <v>1550</v>
      </c>
      <c r="G305" t="s">
        <v>1556</v>
      </c>
      <c r="H305">
        <v>91966</v>
      </c>
      <c r="J305" t="str" cm="1">
        <f t="array" ref="J305">_xlfn.IFS(A305&lt;30,"Young",AND(A305&gt;=30,A305&lt;=40),"Mid",A305&gt;40,"Senior")</f>
        <v>Senior</v>
      </c>
      <c r="K305" t="str" cm="1">
        <f t="array" ref="K305">_xlfn.IFS(H305&lt;50000,"LOW",H305&gt;50000,"MID",H305&gt;100000,"High")</f>
        <v>MID</v>
      </c>
    </row>
    <row r="306" spans="1:11" x14ac:dyDescent="0.3">
      <c r="A306">
        <v>22</v>
      </c>
      <c r="B306" t="s">
        <v>1521</v>
      </c>
      <c r="C306" t="s">
        <v>1523</v>
      </c>
      <c r="D306" t="s">
        <v>1533</v>
      </c>
      <c r="E306" t="s">
        <v>1545</v>
      </c>
      <c r="F306" t="s">
        <v>1553</v>
      </c>
      <c r="G306" t="s">
        <v>1555</v>
      </c>
      <c r="H306">
        <v>126324</v>
      </c>
      <c r="J306" t="str" cm="1">
        <f t="array" ref="J306">_xlfn.IFS(A306&lt;30,"Young",AND(A306&gt;=30,A306&lt;=40),"Mid",A306&gt;40,"Senior")</f>
        <v>Young</v>
      </c>
      <c r="K306" t="str" cm="1">
        <f t="array" ref="K306">_xlfn.IFS(H306&lt;50000,"LOW",H306&gt;50000,"MID",H306&gt;100000,"High")</f>
        <v>MID</v>
      </c>
    </row>
    <row r="307" spans="1:11" x14ac:dyDescent="0.3">
      <c r="A307">
        <v>22</v>
      </c>
      <c r="B307" t="s">
        <v>1520</v>
      </c>
      <c r="C307" t="s">
        <v>1522</v>
      </c>
      <c r="D307" t="s">
        <v>1532</v>
      </c>
      <c r="E307" t="s">
        <v>1548</v>
      </c>
      <c r="F307" t="s">
        <v>1552</v>
      </c>
      <c r="G307" t="s">
        <v>1555</v>
      </c>
      <c r="H307">
        <v>89852</v>
      </c>
      <c r="J307" t="str" cm="1">
        <f t="array" ref="J307">_xlfn.IFS(A307&lt;30,"Young",AND(A307&gt;=30,A307&lt;=40),"Mid",A307&gt;40,"Senior")</f>
        <v>Young</v>
      </c>
      <c r="K307" t="str" cm="1">
        <f t="array" ref="K307">_xlfn.IFS(H307&lt;50000,"LOW",H307&gt;50000,"MID",H307&gt;100000,"High")</f>
        <v>MID</v>
      </c>
    </row>
    <row r="308" spans="1:11" x14ac:dyDescent="0.3">
      <c r="A308">
        <v>37</v>
      </c>
      <c r="B308" t="s">
        <v>1521</v>
      </c>
      <c r="C308" t="s">
        <v>1528</v>
      </c>
      <c r="D308" t="s">
        <v>1530</v>
      </c>
      <c r="E308" t="s">
        <v>1543</v>
      </c>
      <c r="F308" t="s">
        <v>1550</v>
      </c>
      <c r="G308" t="s">
        <v>1555</v>
      </c>
      <c r="H308">
        <v>32724</v>
      </c>
      <c r="J308" t="str" cm="1">
        <f t="array" ref="J308">_xlfn.IFS(A308&lt;30,"Young",AND(A308&gt;=30,A308&lt;=40),"Mid",A308&gt;40,"Senior")</f>
        <v>Mid</v>
      </c>
      <c r="K308" t="str" cm="1">
        <f t="array" ref="K308">_xlfn.IFS(H308&lt;50000,"LOW",H308&gt;50000,"MID",H308&gt;100000,"High")</f>
        <v>LOW</v>
      </c>
    </row>
    <row r="309" spans="1:11" x14ac:dyDescent="0.3">
      <c r="A309">
        <v>42</v>
      </c>
      <c r="B309" t="s">
        <v>1521</v>
      </c>
      <c r="C309" t="s">
        <v>1527</v>
      </c>
      <c r="D309" t="s">
        <v>1534</v>
      </c>
      <c r="E309" t="s">
        <v>1544</v>
      </c>
      <c r="F309" t="s">
        <v>1551</v>
      </c>
      <c r="G309" t="s">
        <v>1556</v>
      </c>
      <c r="H309">
        <v>167143</v>
      </c>
      <c r="J309" t="str" cm="1">
        <f t="array" ref="J309">_xlfn.IFS(A309&lt;30,"Young",AND(A309&gt;=30,A309&lt;=40),"Mid",A309&gt;40,"Senior")</f>
        <v>Senior</v>
      </c>
      <c r="K309" t="str" cm="1">
        <f t="array" ref="K309">_xlfn.IFS(H309&lt;50000,"LOW",H309&gt;50000,"MID",H309&gt;100000,"High")</f>
        <v>MID</v>
      </c>
    </row>
    <row r="310" spans="1:11" x14ac:dyDescent="0.3">
      <c r="A310">
        <v>41</v>
      </c>
      <c r="B310" t="s">
        <v>1520</v>
      </c>
      <c r="C310" t="s">
        <v>1522</v>
      </c>
      <c r="D310" t="s">
        <v>1532</v>
      </c>
      <c r="E310" t="s">
        <v>1549</v>
      </c>
      <c r="F310" t="s">
        <v>1552</v>
      </c>
      <c r="G310" t="s">
        <v>1556</v>
      </c>
      <c r="H310">
        <v>171103</v>
      </c>
      <c r="J310" t="str" cm="1">
        <f t="array" ref="J310">_xlfn.IFS(A310&lt;30,"Young",AND(A310&gt;=30,A310&lt;=40),"Mid",A310&gt;40,"Senior")</f>
        <v>Senior</v>
      </c>
      <c r="K310" t="str" cm="1">
        <f t="array" ref="K310">_xlfn.IFS(H310&lt;50000,"LOW",H310&gt;50000,"MID",H310&gt;100000,"High")</f>
        <v>MID</v>
      </c>
    </row>
    <row r="311" spans="1:11" x14ac:dyDescent="0.3">
      <c r="A311">
        <v>27</v>
      </c>
      <c r="B311" t="s">
        <v>1520</v>
      </c>
      <c r="C311" t="s">
        <v>1522</v>
      </c>
      <c r="D311" t="s">
        <v>1531</v>
      </c>
      <c r="E311" t="s">
        <v>1542</v>
      </c>
      <c r="F311" t="s">
        <v>1552</v>
      </c>
      <c r="G311" t="s">
        <v>1554</v>
      </c>
      <c r="H311">
        <v>73430</v>
      </c>
      <c r="J311" t="str" cm="1">
        <f t="array" ref="J311">_xlfn.IFS(A311&lt;30,"Young",AND(A311&gt;=30,A311&lt;=40),"Mid",A311&gt;40,"Senior")</f>
        <v>Young</v>
      </c>
      <c r="K311" t="str" cm="1">
        <f t="array" ref="K311">_xlfn.IFS(H311&lt;50000,"LOW",H311&gt;50000,"MID",H311&gt;100000,"High")</f>
        <v>MID</v>
      </c>
    </row>
    <row r="312" spans="1:11" x14ac:dyDescent="0.3">
      <c r="A312">
        <v>45</v>
      </c>
      <c r="B312" t="s">
        <v>1521</v>
      </c>
      <c r="C312" t="s">
        <v>1522</v>
      </c>
      <c r="D312" t="s">
        <v>1533</v>
      </c>
      <c r="E312" t="s">
        <v>1545</v>
      </c>
      <c r="F312" t="s">
        <v>1552</v>
      </c>
      <c r="G312" t="s">
        <v>1556</v>
      </c>
      <c r="H312">
        <v>149216</v>
      </c>
      <c r="J312" t="str" cm="1">
        <f t="array" ref="J312">_xlfn.IFS(A312&lt;30,"Young",AND(A312&gt;=30,A312&lt;=40),"Mid",A312&gt;40,"Senior")</f>
        <v>Senior</v>
      </c>
      <c r="K312" t="str" cm="1">
        <f t="array" ref="K312">_xlfn.IFS(H312&lt;50000,"LOW",H312&gt;50000,"MID",H312&gt;100000,"High")</f>
        <v>MID</v>
      </c>
    </row>
    <row r="313" spans="1:11" x14ac:dyDescent="0.3">
      <c r="A313">
        <v>52</v>
      </c>
      <c r="B313" t="s">
        <v>1521</v>
      </c>
      <c r="C313" t="s">
        <v>1525</v>
      </c>
      <c r="D313" t="s">
        <v>1534</v>
      </c>
      <c r="E313" t="s">
        <v>1539</v>
      </c>
      <c r="F313" t="s">
        <v>1552</v>
      </c>
      <c r="G313" t="s">
        <v>1556</v>
      </c>
      <c r="H313">
        <v>144942</v>
      </c>
      <c r="J313" t="str" cm="1">
        <f t="array" ref="J313">_xlfn.IFS(A313&lt;30,"Young",AND(A313&gt;=30,A313&lt;=40),"Mid",A313&gt;40,"Senior")</f>
        <v>Senior</v>
      </c>
      <c r="K313" t="str" cm="1">
        <f t="array" ref="K313">_xlfn.IFS(H313&lt;50000,"LOW",H313&gt;50000,"MID",H313&gt;100000,"High")</f>
        <v>MID</v>
      </c>
    </row>
    <row r="314" spans="1:11" x14ac:dyDescent="0.3">
      <c r="A314">
        <v>36</v>
      </c>
      <c r="B314" t="s">
        <v>1521</v>
      </c>
      <c r="C314" t="s">
        <v>1527</v>
      </c>
      <c r="D314" t="s">
        <v>1534</v>
      </c>
      <c r="E314" t="s">
        <v>1540</v>
      </c>
      <c r="F314" t="s">
        <v>1552</v>
      </c>
      <c r="G314" t="s">
        <v>1556</v>
      </c>
      <c r="H314">
        <v>35289</v>
      </c>
      <c r="J314" t="str" cm="1">
        <f t="array" ref="J314">_xlfn.IFS(A314&lt;30,"Young",AND(A314&gt;=30,A314&lt;=40),"Mid",A314&gt;40,"Senior")</f>
        <v>Mid</v>
      </c>
      <c r="K314" t="str" cm="1">
        <f t="array" ref="K314">_xlfn.IFS(H314&lt;50000,"LOW",H314&gt;50000,"MID",H314&gt;100000,"High")</f>
        <v>LOW</v>
      </c>
    </row>
    <row r="315" spans="1:11" x14ac:dyDescent="0.3">
      <c r="A315">
        <v>24</v>
      </c>
      <c r="B315" t="s">
        <v>1520</v>
      </c>
      <c r="C315" t="s">
        <v>1528</v>
      </c>
      <c r="D315" t="s">
        <v>1534</v>
      </c>
      <c r="E315" t="s">
        <v>1544</v>
      </c>
      <c r="F315" t="s">
        <v>1553</v>
      </c>
      <c r="G315" t="s">
        <v>1556</v>
      </c>
      <c r="H315">
        <v>146524</v>
      </c>
      <c r="J315" t="str" cm="1">
        <f t="array" ref="J315">_xlfn.IFS(A315&lt;30,"Young",AND(A315&gt;=30,A315&lt;=40),"Mid",A315&gt;40,"Senior")</f>
        <v>Young</v>
      </c>
      <c r="K315" t="str" cm="1">
        <f t="array" ref="K315">_xlfn.IFS(H315&lt;50000,"LOW",H315&gt;50000,"MID",H315&gt;100000,"High")</f>
        <v>MID</v>
      </c>
    </row>
    <row r="316" spans="1:11" x14ac:dyDescent="0.3">
      <c r="A316">
        <v>33</v>
      </c>
      <c r="B316" t="s">
        <v>1521</v>
      </c>
      <c r="C316" t="s">
        <v>1526</v>
      </c>
      <c r="D316" t="s">
        <v>1532</v>
      </c>
      <c r="E316" t="s">
        <v>1548</v>
      </c>
      <c r="F316" t="s">
        <v>1553</v>
      </c>
      <c r="G316" t="s">
        <v>1555</v>
      </c>
      <c r="H316">
        <v>48640</v>
      </c>
      <c r="J316" t="str" cm="1">
        <f t="array" ref="J316">_xlfn.IFS(A316&lt;30,"Young",AND(A316&gt;=30,A316&lt;=40),"Mid",A316&gt;40,"Senior")</f>
        <v>Mid</v>
      </c>
      <c r="K316" t="str" cm="1">
        <f t="array" ref="K316">_xlfn.IFS(H316&lt;50000,"LOW",H316&gt;50000,"MID",H316&gt;100000,"High")</f>
        <v>LOW</v>
      </c>
    </row>
    <row r="317" spans="1:11" x14ac:dyDescent="0.3">
      <c r="A317">
        <v>31</v>
      </c>
      <c r="B317" t="s">
        <v>1521</v>
      </c>
      <c r="C317" t="s">
        <v>1528</v>
      </c>
      <c r="D317" t="s">
        <v>1532</v>
      </c>
      <c r="E317" t="s">
        <v>1548</v>
      </c>
      <c r="F317" t="s">
        <v>1551</v>
      </c>
      <c r="G317" t="s">
        <v>1554</v>
      </c>
      <c r="H317">
        <v>169269</v>
      </c>
      <c r="J317" t="str" cm="1">
        <f t="array" ref="J317">_xlfn.IFS(A317&lt;30,"Young",AND(A317&gt;=30,A317&lt;=40),"Mid",A317&gt;40,"Senior")</f>
        <v>Mid</v>
      </c>
      <c r="K317" t="str" cm="1">
        <f t="array" ref="K317">_xlfn.IFS(H317&lt;50000,"LOW",H317&gt;50000,"MID",H317&gt;100000,"High")</f>
        <v>MID</v>
      </c>
    </row>
    <row r="318" spans="1:11" x14ac:dyDescent="0.3">
      <c r="A318">
        <v>32</v>
      </c>
      <c r="B318" t="s">
        <v>1520</v>
      </c>
      <c r="C318" t="s">
        <v>1529</v>
      </c>
      <c r="D318" t="s">
        <v>1534</v>
      </c>
      <c r="E318" t="s">
        <v>1544</v>
      </c>
      <c r="F318" t="s">
        <v>1550</v>
      </c>
      <c r="G318" t="s">
        <v>1555</v>
      </c>
      <c r="H318">
        <v>59490</v>
      </c>
      <c r="J318" t="str" cm="1">
        <f t="array" ref="J318">_xlfn.IFS(A318&lt;30,"Young",AND(A318&gt;=30,A318&lt;=40),"Mid",A318&gt;40,"Senior")</f>
        <v>Mid</v>
      </c>
      <c r="K318" t="str" cm="1">
        <f t="array" ref="K318">_xlfn.IFS(H318&lt;50000,"LOW",H318&gt;50000,"MID",H318&gt;100000,"High")</f>
        <v>MID</v>
      </c>
    </row>
    <row r="319" spans="1:11" x14ac:dyDescent="0.3">
      <c r="A319">
        <v>49</v>
      </c>
      <c r="B319" t="s">
        <v>1520</v>
      </c>
      <c r="C319" t="s">
        <v>1527</v>
      </c>
      <c r="D319" t="s">
        <v>1534</v>
      </c>
      <c r="E319" t="s">
        <v>1544</v>
      </c>
      <c r="F319" t="s">
        <v>1550</v>
      </c>
      <c r="G319" t="s">
        <v>1554</v>
      </c>
      <c r="H319">
        <v>26723</v>
      </c>
      <c r="J319" t="str" cm="1">
        <f t="array" ref="J319">_xlfn.IFS(A319&lt;30,"Young",AND(A319&gt;=30,A319&lt;=40),"Mid",A319&gt;40,"Senior")</f>
        <v>Senior</v>
      </c>
      <c r="K319" t="str" cm="1">
        <f t="array" ref="K319">_xlfn.IFS(H319&lt;50000,"LOW",H319&gt;50000,"MID",H319&gt;100000,"High")</f>
        <v>LOW</v>
      </c>
    </row>
    <row r="320" spans="1:11" x14ac:dyDescent="0.3">
      <c r="A320">
        <v>57</v>
      </c>
      <c r="B320" t="s">
        <v>1521</v>
      </c>
      <c r="C320" t="s">
        <v>1524</v>
      </c>
      <c r="D320" t="s">
        <v>1530</v>
      </c>
      <c r="E320" t="s">
        <v>1543</v>
      </c>
      <c r="F320" t="s">
        <v>1551</v>
      </c>
      <c r="G320" t="s">
        <v>1556</v>
      </c>
      <c r="H320">
        <v>111798</v>
      </c>
      <c r="J320" t="str" cm="1">
        <f t="array" ref="J320">_xlfn.IFS(A320&lt;30,"Young",AND(A320&gt;=30,A320&lt;=40),"Mid",A320&gt;40,"Senior")</f>
        <v>Senior</v>
      </c>
      <c r="K320" t="str" cm="1">
        <f t="array" ref="K320">_xlfn.IFS(H320&lt;50000,"LOW",H320&gt;50000,"MID",H320&gt;100000,"High")</f>
        <v>MID</v>
      </c>
    </row>
    <row r="321" spans="1:11" x14ac:dyDescent="0.3">
      <c r="A321">
        <v>45</v>
      </c>
      <c r="B321" t="s">
        <v>1520</v>
      </c>
      <c r="C321" t="s">
        <v>1524</v>
      </c>
      <c r="D321" t="s">
        <v>1533</v>
      </c>
      <c r="E321" t="s">
        <v>1546</v>
      </c>
      <c r="F321" t="s">
        <v>1552</v>
      </c>
      <c r="G321" t="s">
        <v>1555</v>
      </c>
      <c r="H321">
        <v>137020</v>
      </c>
      <c r="J321" t="str" cm="1">
        <f t="array" ref="J321">_xlfn.IFS(A321&lt;30,"Young",AND(A321&gt;=30,A321&lt;=40),"Mid",A321&gt;40,"Senior")</f>
        <v>Senior</v>
      </c>
      <c r="K321" t="str" cm="1">
        <f t="array" ref="K321">_xlfn.IFS(H321&lt;50000,"LOW",H321&gt;50000,"MID",H321&gt;100000,"High")</f>
        <v>MID</v>
      </c>
    </row>
    <row r="322" spans="1:11" x14ac:dyDescent="0.3">
      <c r="A322">
        <v>54</v>
      </c>
      <c r="B322" t="s">
        <v>1520</v>
      </c>
      <c r="C322" t="s">
        <v>1523</v>
      </c>
      <c r="D322" t="s">
        <v>1530</v>
      </c>
      <c r="E322" t="s">
        <v>1543</v>
      </c>
      <c r="F322" t="s">
        <v>1551</v>
      </c>
      <c r="G322" t="s">
        <v>1555</v>
      </c>
      <c r="H322">
        <v>151789</v>
      </c>
      <c r="J322" t="str" cm="1">
        <f t="array" ref="J322">_xlfn.IFS(A322&lt;30,"Young",AND(A322&gt;=30,A322&lt;=40),"Mid",A322&gt;40,"Senior")</f>
        <v>Senior</v>
      </c>
      <c r="K322" t="str" cm="1">
        <f t="array" ref="K322">_xlfn.IFS(H322&lt;50000,"LOW",H322&gt;50000,"MID",H322&gt;100000,"High")</f>
        <v>MID</v>
      </c>
    </row>
    <row r="323" spans="1:11" x14ac:dyDescent="0.3">
      <c r="A323">
        <v>35</v>
      </c>
      <c r="B323" t="s">
        <v>1521</v>
      </c>
      <c r="C323" t="s">
        <v>1527</v>
      </c>
      <c r="D323" t="s">
        <v>1534</v>
      </c>
      <c r="E323" t="s">
        <v>1540</v>
      </c>
      <c r="F323" t="s">
        <v>1553</v>
      </c>
      <c r="G323" t="s">
        <v>1556</v>
      </c>
      <c r="H323">
        <v>75739</v>
      </c>
      <c r="J323" t="str" cm="1">
        <f t="array" ref="J323">_xlfn.IFS(A323&lt;30,"Young",AND(A323&gt;=30,A323&lt;=40),"Mid",A323&gt;40,"Senior")</f>
        <v>Mid</v>
      </c>
      <c r="K323" t="str" cm="1">
        <f t="array" ref="K323">_xlfn.IFS(H323&lt;50000,"LOW",H323&gt;50000,"MID",H323&gt;100000,"High")</f>
        <v>MID</v>
      </c>
    </row>
    <row r="324" spans="1:11" x14ac:dyDescent="0.3">
      <c r="A324">
        <v>33</v>
      </c>
      <c r="B324" t="s">
        <v>1521</v>
      </c>
      <c r="C324" t="s">
        <v>1522</v>
      </c>
      <c r="D324" t="s">
        <v>1530</v>
      </c>
      <c r="E324" t="s">
        <v>1543</v>
      </c>
      <c r="F324" t="s">
        <v>1550</v>
      </c>
      <c r="G324" t="s">
        <v>1555</v>
      </c>
      <c r="H324">
        <v>91694</v>
      </c>
      <c r="J324" t="str" cm="1">
        <f t="array" ref="J324">_xlfn.IFS(A324&lt;30,"Young",AND(A324&gt;=30,A324&lt;=40),"Mid",A324&gt;40,"Senior")</f>
        <v>Mid</v>
      </c>
      <c r="K324" t="str" cm="1">
        <f t="array" ref="K324">_xlfn.IFS(H324&lt;50000,"LOW",H324&gt;50000,"MID",H324&gt;100000,"High")</f>
        <v>MID</v>
      </c>
    </row>
    <row r="325" spans="1:11" x14ac:dyDescent="0.3">
      <c r="A325">
        <v>42</v>
      </c>
      <c r="B325" t="s">
        <v>1521</v>
      </c>
      <c r="C325" t="s">
        <v>1523</v>
      </c>
      <c r="D325" t="s">
        <v>1531</v>
      </c>
      <c r="E325" t="s">
        <v>1542</v>
      </c>
      <c r="F325" t="s">
        <v>1553</v>
      </c>
      <c r="G325" t="s">
        <v>1556</v>
      </c>
      <c r="H325">
        <v>150595</v>
      </c>
      <c r="J325" t="str" cm="1">
        <f t="array" ref="J325">_xlfn.IFS(A325&lt;30,"Young",AND(A325&gt;=30,A325&lt;=40),"Mid",A325&gt;40,"Senior")</f>
        <v>Senior</v>
      </c>
      <c r="K325" t="str" cm="1">
        <f t="array" ref="K325">_xlfn.IFS(H325&lt;50000,"LOW",H325&gt;50000,"MID",H325&gt;100000,"High")</f>
        <v>MID</v>
      </c>
    </row>
    <row r="326" spans="1:11" x14ac:dyDescent="0.3">
      <c r="A326">
        <v>22</v>
      </c>
      <c r="B326" t="s">
        <v>1520</v>
      </c>
      <c r="C326" t="s">
        <v>1522</v>
      </c>
      <c r="D326" t="s">
        <v>1532</v>
      </c>
      <c r="E326" t="s">
        <v>1548</v>
      </c>
      <c r="F326" t="s">
        <v>1552</v>
      </c>
      <c r="G326" t="s">
        <v>1556</v>
      </c>
      <c r="H326">
        <v>176361</v>
      </c>
      <c r="J326" t="str" cm="1">
        <f t="array" ref="J326">_xlfn.IFS(A326&lt;30,"Young",AND(A326&gt;=30,A326&lt;=40),"Mid",A326&gt;40,"Senior")</f>
        <v>Young</v>
      </c>
      <c r="K326" t="str" cm="1">
        <f t="array" ref="K326">_xlfn.IFS(H326&lt;50000,"LOW",H326&gt;50000,"MID",H326&gt;100000,"High")</f>
        <v>MID</v>
      </c>
    </row>
    <row r="327" spans="1:11" x14ac:dyDescent="0.3">
      <c r="A327">
        <v>28</v>
      </c>
      <c r="B327" t="s">
        <v>1521</v>
      </c>
      <c r="C327" t="s">
        <v>1523</v>
      </c>
      <c r="D327" t="s">
        <v>1531</v>
      </c>
      <c r="E327" t="s">
        <v>1541</v>
      </c>
      <c r="F327" t="s">
        <v>1553</v>
      </c>
      <c r="G327" t="s">
        <v>1556</v>
      </c>
      <c r="H327">
        <v>107444</v>
      </c>
      <c r="J327" t="str" cm="1">
        <f t="array" ref="J327">_xlfn.IFS(A327&lt;30,"Young",AND(A327&gt;=30,A327&lt;=40),"Mid",A327&gt;40,"Senior")</f>
        <v>Young</v>
      </c>
      <c r="K327" t="str" cm="1">
        <f t="array" ref="K327">_xlfn.IFS(H327&lt;50000,"LOW",H327&gt;50000,"MID",H327&gt;100000,"High")</f>
        <v>MID</v>
      </c>
    </row>
    <row r="328" spans="1:11" x14ac:dyDescent="0.3">
      <c r="A328">
        <v>26</v>
      </c>
      <c r="B328" t="s">
        <v>1521</v>
      </c>
      <c r="C328" t="s">
        <v>1529</v>
      </c>
      <c r="D328" t="s">
        <v>1530</v>
      </c>
      <c r="E328" t="s">
        <v>1535</v>
      </c>
      <c r="F328" t="s">
        <v>1552</v>
      </c>
      <c r="G328" t="s">
        <v>1556</v>
      </c>
      <c r="H328">
        <v>157643</v>
      </c>
      <c r="J328" t="str" cm="1">
        <f t="array" ref="J328">_xlfn.IFS(A328&lt;30,"Young",AND(A328&gt;=30,A328&lt;=40),"Mid",A328&gt;40,"Senior")</f>
        <v>Young</v>
      </c>
      <c r="K328" t="str" cm="1">
        <f t="array" ref="K328">_xlfn.IFS(H328&lt;50000,"LOW",H328&gt;50000,"MID",H328&gt;100000,"High")</f>
        <v>MID</v>
      </c>
    </row>
    <row r="329" spans="1:11" x14ac:dyDescent="0.3">
      <c r="A329">
        <v>23</v>
      </c>
      <c r="B329" t="s">
        <v>1521</v>
      </c>
      <c r="C329" t="s">
        <v>1526</v>
      </c>
      <c r="D329" t="s">
        <v>1531</v>
      </c>
      <c r="E329" t="s">
        <v>1541</v>
      </c>
      <c r="F329" t="s">
        <v>1552</v>
      </c>
      <c r="G329" t="s">
        <v>1556</v>
      </c>
      <c r="H329">
        <v>126603</v>
      </c>
      <c r="J329" t="str" cm="1">
        <f t="array" ref="J329">_xlfn.IFS(A329&lt;30,"Young",AND(A329&gt;=30,A329&lt;=40),"Mid",A329&gt;40,"Senior")</f>
        <v>Young</v>
      </c>
      <c r="K329" t="str" cm="1">
        <f t="array" ref="K329">_xlfn.IFS(H329&lt;50000,"LOW",H329&gt;50000,"MID",H329&gt;100000,"High")</f>
        <v>MID</v>
      </c>
    </row>
    <row r="330" spans="1:11" x14ac:dyDescent="0.3">
      <c r="A330">
        <v>40</v>
      </c>
      <c r="B330" t="s">
        <v>1520</v>
      </c>
      <c r="C330" t="s">
        <v>1529</v>
      </c>
      <c r="D330" t="s">
        <v>1530</v>
      </c>
      <c r="E330" t="s">
        <v>1543</v>
      </c>
      <c r="F330" t="s">
        <v>1550</v>
      </c>
      <c r="G330" t="s">
        <v>1556</v>
      </c>
      <c r="H330">
        <v>109116</v>
      </c>
      <c r="J330" t="str" cm="1">
        <f t="array" ref="J330">_xlfn.IFS(A330&lt;30,"Young",AND(A330&gt;=30,A330&lt;=40),"Mid",A330&gt;40,"Senior")</f>
        <v>Mid</v>
      </c>
      <c r="K330" t="str" cm="1">
        <f t="array" ref="K330">_xlfn.IFS(H330&lt;50000,"LOW",H330&gt;50000,"MID",H330&gt;100000,"High")</f>
        <v>MID</v>
      </c>
    </row>
    <row r="331" spans="1:11" x14ac:dyDescent="0.3">
      <c r="A331">
        <v>53</v>
      </c>
      <c r="B331" t="s">
        <v>1520</v>
      </c>
      <c r="C331" t="s">
        <v>1524</v>
      </c>
      <c r="D331" t="s">
        <v>1532</v>
      </c>
      <c r="E331" t="s">
        <v>1548</v>
      </c>
      <c r="F331" t="s">
        <v>1551</v>
      </c>
      <c r="G331" t="s">
        <v>1554</v>
      </c>
      <c r="H331">
        <v>79153</v>
      </c>
      <c r="J331" t="str" cm="1">
        <f t="array" ref="J331">_xlfn.IFS(A331&lt;30,"Young",AND(A331&gt;=30,A331&lt;=40),"Mid",A331&gt;40,"Senior")</f>
        <v>Senior</v>
      </c>
      <c r="K331" t="str" cm="1">
        <f t="array" ref="K331">_xlfn.IFS(H331&lt;50000,"LOW",H331&gt;50000,"MID",H331&gt;100000,"High")</f>
        <v>MID</v>
      </c>
    </row>
    <row r="332" spans="1:11" x14ac:dyDescent="0.3">
      <c r="A332">
        <v>22</v>
      </c>
      <c r="B332" t="s">
        <v>1521</v>
      </c>
      <c r="C332" t="s">
        <v>1529</v>
      </c>
      <c r="D332" t="s">
        <v>1530</v>
      </c>
      <c r="E332" t="s">
        <v>1535</v>
      </c>
      <c r="F332" t="s">
        <v>1552</v>
      </c>
      <c r="G332" t="s">
        <v>1556</v>
      </c>
      <c r="H332">
        <v>38226</v>
      </c>
      <c r="J332" t="str" cm="1">
        <f t="array" ref="J332">_xlfn.IFS(A332&lt;30,"Young",AND(A332&gt;=30,A332&lt;=40),"Mid",A332&gt;40,"Senior")</f>
        <v>Young</v>
      </c>
      <c r="K332" t="str" cm="1">
        <f t="array" ref="K332">_xlfn.IFS(H332&lt;50000,"LOW",H332&gt;50000,"MID",H332&gt;100000,"High")</f>
        <v>LOW</v>
      </c>
    </row>
    <row r="333" spans="1:11" x14ac:dyDescent="0.3">
      <c r="A333">
        <v>26</v>
      </c>
      <c r="B333" t="s">
        <v>1521</v>
      </c>
      <c r="C333" t="s">
        <v>1528</v>
      </c>
      <c r="D333" t="s">
        <v>1532</v>
      </c>
      <c r="E333" t="s">
        <v>1549</v>
      </c>
      <c r="F333" t="s">
        <v>1552</v>
      </c>
      <c r="G333" t="s">
        <v>1556</v>
      </c>
      <c r="H333">
        <v>50496</v>
      </c>
      <c r="J333" t="str" cm="1">
        <f t="array" ref="J333">_xlfn.IFS(A333&lt;30,"Young",AND(A333&gt;=30,A333&lt;=40),"Mid",A333&gt;40,"Senior")</f>
        <v>Young</v>
      </c>
      <c r="K333" t="str" cm="1">
        <f t="array" ref="K333">_xlfn.IFS(H333&lt;50000,"LOW",H333&gt;50000,"MID",H333&gt;100000,"High")</f>
        <v>MID</v>
      </c>
    </row>
    <row r="334" spans="1:11" x14ac:dyDescent="0.3">
      <c r="A334">
        <v>22</v>
      </c>
      <c r="B334" t="s">
        <v>1520</v>
      </c>
      <c r="C334" t="s">
        <v>1523</v>
      </c>
      <c r="D334" t="s">
        <v>1534</v>
      </c>
      <c r="E334" t="s">
        <v>1544</v>
      </c>
      <c r="F334" t="s">
        <v>1551</v>
      </c>
      <c r="G334" t="s">
        <v>1555</v>
      </c>
      <c r="H334">
        <v>149606</v>
      </c>
      <c r="J334" t="str" cm="1">
        <f t="array" ref="J334">_xlfn.IFS(A334&lt;30,"Young",AND(A334&gt;=30,A334&lt;=40),"Mid",A334&gt;40,"Senior")</f>
        <v>Young</v>
      </c>
      <c r="K334" t="str" cm="1">
        <f t="array" ref="K334">_xlfn.IFS(H334&lt;50000,"LOW",H334&gt;50000,"MID",H334&gt;100000,"High")</f>
        <v>MID</v>
      </c>
    </row>
    <row r="335" spans="1:11" x14ac:dyDescent="0.3">
      <c r="A335">
        <v>50</v>
      </c>
      <c r="B335" t="s">
        <v>1521</v>
      </c>
      <c r="C335" t="s">
        <v>1525</v>
      </c>
      <c r="D335" t="s">
        <v>1533</v>
      </c>
      <c r="E335" t="s">
        <v>1538</v>
      </c>
      <c r="F335" t="s">
        <v>1550</v>
      </c>
      <c r="G335" t="s">
        <v>1556</v>
      </c>
      <c r="H335">
        <v>179805</v>
      </c>
      <c r="J335" t="str" cm="1">
        <f t="array" ref="J335">_xlfn.IFS(A335&lt;30,"Young",AND(A335&gt;=30,A335&lt;=40),"Mid",A335&gt;40,"Senior")</f>
        <v>Senior</v>
      </c>
      <c r="K335" t="str" cm="1">
        <f t="array" ref="K335">_xlfn.IFS(H335&lt;50000,"LOW",H335&gt;50000,"MID",H335&gt;100000,"High")</f>
        <v>MID</v>
      </c>
    </row>
    <row r="336" spans="1:11" x14ac:dyDescent="0.3">
      <c r="A336">
        <v>36</v>
      </c>
      <c r="B336" t="s">
        <v>1520</v>
      </c>
      <c r="C336" t="s">
        <v>1526</v>
      </c>
      <c r="D336" t="s">
        <v>1532</v>
      </c>
      <c r="E336" t="s">
        <v>1548</v>
      </c>
      <c r="F336" t="s">
        <v>1553</v>
      </c>
      <c r="G336" t="s">
        <v>1554</v>
      </c>
      <c r="H336">
        <v>45419</v>
      </c>
      <c r="J336" t="str" cm="1">
        <f t="array" ref="J336">_xlfn.IFS(A336&lt;30,"Young",AND(A336&gt;=30,A336&lt;=40),"Mid",A336&gt;40,"Senior")</f>
        <v>Mid</v>
      </c>
      <c r="K336" t="str" cm="1">
        <f t="array" ref="K336">_xlfn.IFS(H336&lt;50000,"LOW",H336&gt;50000,"MID",H336&gt;100000,"High")</f>
        <v>LOW</v>
      </c>
    </row>
    <row r="337" spans="1:11" x14ac:dyDescent="0.3">
      <c r="A337">
        <v>41</v>
      </c>
      <c r="B337" t="s">
        <v>1521</v>
      </c>
      <c r="C337" t="s">
        <v>1522</v>
      </c>
      <c r="D337" t="s">
        <v>1532</v>
      </c>
      <c r="E337" t="s">
        <v>1537</v>
      </c>
      <c r="F337" t="s">
        <v>1551</v>
      </c>
      <c r="G337" t="s">
        <v>1555</v>
      </c>
      <c r="H337">
        <v>41117</v>
      </c>
      <c r="J337" t="str" cm="1">
        <f t="array" ref="J337">_xlfn.IFS(A337&lt;30,"Young",AND(A337&gt;=30,A337&lt;=40),"Mid",A337&gt;40,"Senior")</f>
        <v>Senior</v>
      </c>
      <c r="K337" t="str" cm="1">
        <f t="array" ref="K337">_xlfn.IFS(H337&lt;50000,"LOW",H337&gt;50000,"MID",H337&gt;100000,"High")</f>
        <v>LOW</v>
      </c>
    </row>
    <row r="338" spans="1:11" x14ac:dyDescent="0.3">
      <c r="A338">
        <v>49</v>
      </c>
      <c r="B338" t="s">
        <v>1520</v>
      </c>
      <c r="C338" t="s">
        <v>1524</v>
      </c>
      <c r="D338" t="s">
        <v>1532</v>
      </c>
      <c r="E338" t="s">
        <v>1548</v>
      </c>
      <c r="F338" t="s">
        <v>1553</v>
      </c>
      <c r="G338" t="s">
        <v>1555</v>
      </c>
      <c r="H338">
        <v>78912</v>
      </c>
      <c r="J338" t="str" cm="1">
        <f t="array" ref="J338">_xlfn.IFS(A338&lt;30,"Young",AND(A338&gt;=30,A338&lt;=40),"Mid",A338&gt;40,"Senior")</f>
        <v>Senior</v>
      </c>
      <c r="K338" t="str" cm="1">
        <f t="array" ref="K338">_xlfn.IFS(H338&lt;50000,"LOW",H338&gt;50000,"MID",H338&gt;100000,"High")</f>
        <v>MID</v>
      </c>
    </row>
    <row r="339" spans="1:11" x14ac:dyDescent="0.3">
      <c r="A339">
        <v>24</v>
      </c>
      <c r="B339" t="s">
        <v>1521</v>
      </c>
      <c r="C339" t="s">
        <v>1522</v>
      </c>
      <c r="D339" t="s">
        <v>1531</v>
      </c>
      <c r="E339" t="s">
        <v>1536</v>
      </c>
      <c r="F339" t="s">
        <v>1551</v>
      </c>
      <c r="G339" t="s">
        <v>1556</v>
      </c>
      <c r="H339">
        <v>168886</v>
      </c>
      <c r="J339" t="str" cm="1">
        <f t="array" ref="J339">_xlfn.IFS(A339&lt;30,"Young",AND(A339&gt;=30,A339&lt;=40),"Mid",A339&gt;40,"Senior")</f>
        <v>Young</v>
      </c>
      <c r="K339" t="str" cm="1">
        <f t="array" ref="K339">_xlfn.IFS(H339&lt;50000,"LOW",H339&gt;50000,"MID",H339&gt;100000,"High")</f>
        <v>MID</v>
      </c>
    </row>
    <row r="340" spans="1:11" x14ac:dyDescent="0.3">
      <c r="A340">
        <v>48</v>
      </c>
      <c r="B340" t="s">
        <v>1520</v>
      </c>
      <c r="C340" t="s">
        <v>1523</v>
      </c>
      <c r="D340" t="s">
        <v>1534</v>
      </c>
      <c r="E340" t="s">
        <v>1544</v>
      </c>
      <c r="F340" t="s">
        <v>1553</v>
      </c>
      <c r="G340" t="s">
        <v>1554</v>
      </c>
      <c r="H340">
        <v>70458</v>
      </c>
      <c r="J340" t="str" cm="1">
        <f t="array" ref="J340">_xlfn.IFS(A340&lt;30,"Young",AND(A340&gt;=30,A340&lt;=40),"Mid",A340&gt;40,"Senior")</f>
        <v>Senior</v>
      </c>
      <c r="K340" t="str" cm="1">
        <f t="array" ref="K340">_xlfn.IFS(H340&lt;50000,"LOW",H340&gt;50000,"MID",H340&gt;100000,"High")</f>
        <v>MID</v>
      </c>
    </row>
    <row r="341" spans="1:11" x14ac:dyDescent="0.3">
      <c r="A341">
        <v>52</v>
      </c>
      <c r="B341" t="s">
        <v>1521</v>
      </c>
      <c r="C341" t="s">
        <v>1525</v>
      </c>
      <c r="D341" t="s">
        <v>1530</v>
      </c>
      <c r="E341" t="s">
        <v>1535</v>
      </c>
      <c r="F341" t="s">
        <v>1551</v>
      </c>
      <c r="G341" t="s">
        <v>1556</v>
      </c>
      <c r="H341">
        <v>60592</v>
      </c>
      <c r="J341" t="str" cm="1">
        <f t="array" ref="J341">_xlfn.IFS(A341&lt;30,"Young",AND(A341&gt;=30,A341&lt;=40),"Mid",A341&gt;40,"Senior")</f>
        <v>Senior</v>
      </c>
      <c r="K341" t="str" cm="1">
        <f t="array" ref="K341">_xlfn.IFS(H341&lt;50000,"LOW",H341&gt;50000,"MID",H341&gt;100000,"High")</f>
        <v>MID</v>
      </c>
    </row>
    <row r="342" spans="1:11" x14ac:dyDescent="0.3">
      <c r="A342">
        <v>35</v>
      </c>
      <c r="B342" t="s">
        <v>1520</v>
      </c>
      <c r="C342" t="s">
        <v>1523</v>
      </c>
      <c r="D342" t="s">
        <v>1534</v>
      </c>
      <c r="E342" t="s">
        <v>1544</v>
      </c>
      <c r="F342" t="s">
        <v>1550</v>
      </c>
      <c r="G342" t="s">
        <v>1554</v>
      </c>
      <c r="H342">
        <v>136351</v>
      </c>
      <c r="J342" t="str" cm="1">
        <f t="array" ref="J342">_xlfn.IFS(A342&lt;30,"Young",AND(A342&gt;=30,A342&lt;=40),"Mid",A342&gt;40,"Senior")</f>
        <v>Mid</v>
      </c>
      <c r="K342" t="str" cm="1">
        <f t="array" ref="K342">_xlfn.IFS(H342&lt;50000,"LOW",H342&gt;50000,"MID",H342&gt;100000,"High")</f>
        <v>MID</v>
      </c>
    </row>
    <row r="343" spans="1:11" x14ac:dyDescent="0.3">
      <c r="A343">
        <v>54</v>
      </c>
      <c r="B343" t="s">
        <v>1521</v>
      </c>
      <c r="C343" t="s">
        <v>1529</v>
      </c>
      <c r="D343" t="s">
        <v>1530</v>
      </c>
      <c r="E343" t="s">
        <v>1535</v>
      </c>
      <c r="F343" t="s">
        <v>1550</v>
      </c>
      <c r="G343" t="s">
        <v>1555</v>
      </c>
      <c r="H343">
        <v>146880</v>
      </c>
      <c r="J343" t="str" cm="1">
        <f t="array" ref="J343">_xlfn.IFS(A343&lt;30,"Young",AND(A343&gt;=30,A343&lt;=40),"Mid",A343&gt;40,"Senior")</f>
        <v>Senior</v>
      </c>
      <c r="K343" t="str" cm="1">
        <f t="array" ref="K343">_xlfn.IFS(H343&lt;50000,"LOW",H343&gt;50000,"MID",H343&gt;100000,"High")</f>
        <v>MID</v>
      </c>
    </row>
    <row r="344" spans="1:11" x14ac:dyDescent="0.3">
      <c r="A344">
        <v>51</v>
      </c>
      <c r="B344" t="s">
        <v>1521</v>
      </c>
      <c r="C344" t="s">
        <v>1524</v>
      </c>
      <c r="D344" t="s">
        <v>1532</v>
      </c>
      <c r="E344" t="s">
        <v>1549</v>
      </c>
      <c r="F344" t="s">
        <v>1552</v>
      </c>
      <c r="G344" t="s">
        <v>1554</v>
      </c>
      <c r="H344">
        <v>159391</v>
      </c>
      <c r="J344" t="str" cm="1">
        <f t="array" ref="J344">_xlfn.IFS(A344&lt;30,"Young",AND(A344&gt;=30,A344&lt;=40),"Mid",A344&gt;40,"Senior")</f>
        <v>Senior</v>
      </c>
      <c r="K344" t="str" cm="1">
        <f t="array" ref="K344">_xlfn.IFS(H344&lt;50000,"LOW",H344&gt;50000,"MID",H344&gt;100000,"High")</f>
        <v>MID</v>
      </c>
    </row>
    <row r="345" spans="1:11" x14ac:dyDescent="0.3">
      <c r="A345">
        <v>31</v>
      </c>
      <c r="B345" t="s">
        <v>1520</v>
      </c>
      <c r="C345" t="s">
        <v>1526</v>
      </c>
      <c r="D345" t="s">
        <v>1534</v>
      </c>
      <c r="E345" t="s">
        <v>1539</v>
      </c>
      <c r="F345" t="s">
        <v>1552</v>
      </c>
      <c r="G345" t="s">
        <v>1556</v>
      </c>
      <c r="H345">
        <v>101481</v>
      </c>
      <c r="J345" t="str" cm="1">
        <f t="array" ref="J345">_xlfn.IFS(A345&lt;30,"Young",AND(A345&gt;=30,A345&lt;=40),"Mid",A345&gt;40,"Senior")</f>
        <v>Mid</v>
      </c>
      <c r="K345" t="str" cm="1">
        <f t="array" ref="K345">_xlfn.IFS(H345&lt;50000,"LOW",H345&gt;50000,"MID",H345&gt;100000,"High")</f>
        <v>MID</v>
      </c>
    </row>
    <row r="346" spans="1:11" x14ac:dyDescent="0.3">
      <c r="A346">
        <v>28</v>
      </c>
      <c r="B346" t="s">
        <v>1520</v>
      </c>
      <c r="C346" t="s">
        <v>1527</v>
      </c>
      <c r="D346" t="s">
        <v>1530</v>
      </c>
      <c r="E346" t="s">
        <v>1543</v>
      </c>
      <c r="F346" t="s">
        <v>1553</v>
      </c>
      <c r="G346" t="s">
        <v>1554</v>
      </c>
      <c r="H346">
        <v>64619</v>
      </c>
      <c r="J346" t="str" cm="1">
        <f t="array" ref="J346">_xlfn.IFS(A346&lt;30,"Young",AND(A346&gt;=30,A346&lt;=40),"Mid",A346&gt;40,"Senior")</f>
        <v>Young</v>
      </c>
      <c r="K346" t="str" cm="1">
        <f t="array" ref="K346">_xlfn.IFS(H346&lt;50000,"LOW",H346&gt;50000,"MID",H346&gt;100000,"High")</f>
        <v>MID</v>
      </c>
    </row>
    <row r="347" spans="1:11" x14ac:dyDescent="0.3">
      <c r="A347">
        <v>52</v>
      </c>
      <c r="B347" t="s">
        <v>1521</v>
      </c>
      <c r="C347" t="s">
        <v>1523</v>
      </c>
      <c r="D347" t="s">
        <v>1532</v>
      </c>
      <c r="E347" t="s">
        <v>1549</v>
      </c>
      <c r="F347" t="s">
        <v>1550</v>
      </c>
      <c r="G347" t="s">
        <v>1555</v>
      </c>
      <c r="H347">
        <v>125444</v>
      </c>
      <c r="J347" t="str" cm="1">
        <f t="array" ref="J347">_xlfn.IFS(A347&lt;30,"Young",AND(A347&gt;=30,A347&lt;=40),"Mid",A347&gt;40,"Senior")</f>
        <v>Senior</v>
      </c>
      <c r="K347" t="str" cm="1">
        <f t="array" ref="K347">_xlfn.IFS(H347&lt;50000,"LOW",H347&gt;50000,"MID",H347&gt;100000,"High")</f>
        <v>MID</v>
      </c>
    </row>
    <row r="348" spans="1:11" x14ac:dyDescent="0.3">
      <c r="A348">
        <v>40</v>
      </c>
      <c r="B348" t="s">
        <v>1521</v>
      </c>
      <c r="C348" t="s">
        <v>1525</v>
      </c>
      <c r="D348" t="s">
        <v>1534</v>
      </c>
      <c r="E348" t="s">
        <v>1544</v>
      </c>
      <c r="F348" t="s">
        <v>1550</v>
      </c>
      <c r="G348" t="s">
        <v>1556</v>
      </c>
      <c r="H348">
        <v>164597</v>
      </c>
      <c r="J348" t="str" cm="1">
        <f t="array" ref="J348">_xlfn.IFS(A348&lt;30,"Young",AND(A348&gt;=30,A348&lt;=40),"Mid",A348&gt;40,"Senior")</f>
        <v>Mid</v>
      </c>
      <c r="K348" t="str" cm="1">
        <f t="array" ref="K348">_xlfn.IFS(H348&lt;50000,"LOW",H348&gt;50000,"MID",H348&gt;100000,"High")</f>
        <v>MID</v>
      </c>
    </row>
    <row r="349" spans="1:11" x14ac:dyDescent="0.3">
      <c r="A349">
        <v>43</v>
      </c>
      <c r="B349" t="s">
        <v>1521</v>
      </c>
      <c r="C349" t="s">
        <v>1525</v>
      </c>
      <c r="D349" t="s">
        <v>1530</v>
      </c>
      <c r="E349" t="s">
        <v>1543</v>
      </c>
      <c r="F349" t="s">
        <v>1553</v>
      </c>
      <c r="G349" t="s">
        <v>1555</v>
      </c>
      <c r="H349">
        <v>96457</v>
      </c>
      <c r="J349" t="str" cm="1">
        <f t="array" ref="J349">_xlfn.IFS(A349&lt;30,"Young",AND(A349&gt;=30,A349&lt;=40),"Mid",A349&gt;40,"Senior")</f>
        <v>Senior</v>
      </c>
      <c r="K349" t="str" cm="1">
        <f t="array" ref="K349">_xlfn.IFS(H349&lt;50000,"LOW",H349&gt;50000,"MID",H349&gt;100000,"High")</f>
        <v>MID</v>
      </c>
    </row>
    <row r="350" spans="1:11" x14ac:dyDescent="0.3">
      <c r="A350">
        <v>21</v>
      </c>
      <c r="B350" t="s">
        <v>1520</v>
      </c>
      <c r="C350" t="s">
        <v>1523</v>
      </c>
      <c r="D350" t="s">
        <v>1533</v>
      </c>
      <c r="E350" t="s">
        <v>1538</v>
      </c>
      <c r="F350" t="s">
        <v>1551</v>
      </c>
      <c r="G350" t="s">
        <v>1555</v>
      </c>
      <c r="H350">
        <v>42813</v>
      </c>
      <c r="J350" t="str" cm="1">
        <f t="array" ref="J350">_xlfn.IFS(A350&lt;30,"Young",AND(A350&gt;=30,A350&lt;=40),"Mid",A350&gt;40,"Senior")</f>
        <v>Young</v>
      </c>
      <c r="K350" t="str" cm="1">
        <f t="array" ref="K350">_xlfn.IFS(H350&lt;50000,"LOW",H350&gt;50000,"MID",H350&gt;100000,"High")</f>
        <v>LOW</v>
      </c>
    </row>
    <row r="351" spans="1:11" x14ac:dyDescent="0.3">
      <c r="A351">
        <v>24</v>
      </c>
      <c r="B351" t="s">
        <v>1520</v>
      </c>
      <c r="C351" t="s">
        <v>1528</v>
      </c>
      <c r="D351" t="s">
        <v>1532</v>
      </c>
      <c r="E351" t="s">
        <v>1549</v>
      </c>
      <c r="F351" t="s">
        <v>1550</v>
      </c>
      <c r="G351" t="s">
        <v>1555</v>
      </c>
      <c r="H351">
        <v>56926</v>
      </c>
      <c r="J351" t="str" cm="1">
        <f t="array" ref="J351">_xlfn.IFS(A351&lt;30,"Young",AND(A351&gt;=30,A351&lt;=40),"Mid",A351&gt;40,"Senior")</f>
        <v>Young</v>
      </c>
      <c r="K351" t="str" cm="1">
        <f t="array" ref="K351">_xlfn.IFS(H351&lt;50000,"LOW",H351&gt;50000,"MID",H351&gt;100000,"High")</f>
        <v>MID</v>
      </c>
    </row>
    <row r="352" spans="1:11" x14ac:dyDescent="0.3">
      <c r="A352">
        <v>48</v>
      </c>
      <c r="B352" t="s">
        <v>1521</v>
      </c>
      <c r="C352" t="s">
        <v>1523</v>
      </c>
      <c r="D352" t="s">
        <v>1534</v>
      </c>
      <c r="E352" t="s">
        <v>1544</v>
      </c>
      <c r="F352" t="s">
        <v>1550</v>
      </c>
      <c r="G352" t="s">
        <v>1556</v>
      </c>
      <c r="H352">
        <v>92459</v>
      </c>
      <c r="J352" t="str" cm="1">
        <f t="array" ref="J352">_xlfn.IFS(A352&lt;30,"Young",AND(A352&gt;=30,A352&lt;=40),"Mid",A352&gt;40,"Senior")</f>
        <v>Senior</v>
      </c>
      <c r="K352" t="str" cm="1">
        <f t="array" ref="K352">_xlfn.IFS(H352&lt;50000,"LOW",H352&gt;50000,"MID",H352&gt;100000,"High")</f>
        <v>MID</v>
      </c>
    </row>
    <row r="353" spans="1:11" x14ac:dyDescent="0.3">
      <c r="A353">
        <v>46</v>
      </c>
      <c r="B353" t="s">
        <v>1520</v>
      </c>
      <c r="C353" t="s">
        <v>1526</v>
      </c>
      <c r="D353" t="s">
        <v>1531</v>
      </c>
      <c r="E353" t="s">
        <v>1541</v>
      </c>
      <c r="F353" t="s">
        <v>1553</v>
      </c>
      <c r="G353" t="s">
        <v>1555</v>
      </c>
      <c r="H353">
        <v>153989</v>
      </c>
      <c r="J353" t="str" cm="1">
        <f t="array" ref="J353">_xlfn.IFS(A353&lt;30,"Young",AND(A353&gt;=30,A353&lt;=40),"Mid",A353&gt;40,"Senior")</f>
        <v>Senior</v>
      </c>
      <c r="K353" t="str" cm="1">
        <f t="array" ref="K353">_xlfn.IFS(H353&lt;50000,"LOW",H353&gt;50000,"MID",H353&gt;100000,"High")</f>
        <v>MID</v>
      </c>
    </row>
    <row r="354" spans="1:11" x14ac:dyDescent="0.3">
      <c r="A354">
        <v>37</v>
      </c>
      <c r="B354" t="s">
        <v>1521</v>
      </c>
      <c r="C354" t="s">
        <v>1524</v>
      </c>
      <c r="D354" t="s">
        <v>1532</v>
      </c>
      <c r="E354" t="s">
        <v>1548</v>
      </c>
      <c r="F354" t="s">
        <v>1551</v>
      </c>
      <c r="G354" t="s">
        <v>1555</v>
      </c>
      <c r="H354">
        <v>29919</v>
      </c>
      <c r="J354" t="str" cm="1">
        <f t="array" ref="J354">_xlfn.IFS(A354&lt;30,"Young",AND(A354&gt;=30,A354&lt;=40),"Mid",A354&gt;40,"Senior")</f>
        <v>Mid</v>
      </c>
      <c r="K354" t="str" cm="1">
        <f t="array" ref="K354">_xlfn.IFS(H354&lt;50000,"LOW",H354&gt;50000,"MID",H354&gt;100000,"High")</f>
        <v>LOW</v>
      </c>
    </row>
    <row r="355" spans="1:11" x14ac:dyDescent="0.3">
      <c r="A355">
        <v>46</v>
      </c>
      <c r="B355" t="s">
        <v>1520</v>
      </c>
      <c r="C355" t="s">
        <v>1529</v>
      </c>
      <c r="D355" t="s">
        <v>1534</v>
      </c>
      <c r="E355" t="s">
        <v>1544</v>
      </c>
      <c r="F355" t="s">
        <v>1550</v>
      </c>
      <c r="G355" t="s">
        <v>1555</v>
      </c>
      <c r="H355">
        <v>166591</v>
      </c>
      <c r="J355" t="str" cm="1">
        <f t="array" ref="J355">_xlfn.IFS(A355&lt;30,"Young",AND(A355&gt;=30,A355&lt;=40),"Mid",A355&gt;40,"Senior")</f>
        <v>Senior</v>
      </c>
      <c r="K355" t="str" cm="1">
        <f t="array" ref="K355">_xlfn.IFS(H355&lt;50000,"LOW",H355&gt;50000,"MID",H355&gt;100000,"High")</f>
        <v>MID</v>
      </c>
    </row>
    <row r="356" spans="1:11" x14ac:dyDescent="0.3">
      <c r="A356">
        <v>26</v>
      </c>
      <c r="B356" t="s">
        <v>1521</v>
      </c>
      <c r="C356" t="s">
        <v>1527</v>
      </c>
      <c r="D356" t="s">
        <v>1534</v>
      </c>
      <c r="E356" t="s">
        <v>1540</v>
      </c>
      <c r="F356" t="s">
        <v>1551</v>
      </c>
      <c r="G356" t="s">
        <v>1555</v>
      </c>
      <c r="H356">
        <v>165149</v>
      </c>
      <c r="J356" t="str" cm="1">
        <f t="array" ref="J356">_xlfn.IFS(A356&lt;30,"Young",AND(A356&gt;=30,A356&lt;=40),"Mid",A356&gt;40,"Senior")</f>
        <v>Young</v>
      </c>
      <c r="K356" t="str" cm="1">
        <f t="array" ref="K356">_xlfn.IFS(H356&lt;50000,"LOW",H356&gt;50000,"MID",H356&gt;100000,"High")</f>
        <v>MID</v>
      </c>
    </row>
    <row r="357" spans="1:11" x14ac:dyDescent="0.3">
      <c r="A357">
        <v>43</v>
      </c>
      <c r="B357" t="s">
        <v>1521</v>
      </c>
      <c r="C357" t="s">
        <v>1527</v>
      </c>
      <c r="D357" t="s">
        <v>1530</v>
      </c>
      <c r="E357" t="s">
        <v>1543</v>
      </c>
      <c r="F357" t="s">
        <v>1553</v>
      </c>
      <c r="G357" t="s">
        <v>1556</v>
      </c>
      <c r="H357">
        <v>47246</v>
      </c>
      <c r="J357" t="str" cm="1">
        <f t="array" ref="J357">_xlfn.IFS(A357&lt;30,"Young",AND(A357&gt;=30,A357&lt;=40),"Mid",A357&gt;40,"Senior")</f>
        <v>Senior</v>
      </c>
      <c r="K357" t="str" cm="1">
        <f t="array" ref="K357">_xlfn.IFS(H357&lt;50000,"LOW",H357&gt;50000,"MID",H357&gt;100000,"High")</f>
        <v>LOW</v>
      </c>
    </row>
    <row r="358" spans="1:11" x14ac:dyDescent="0.3">
      <c r="A358">
        <v>42</v>
      </c>
      <c r="B358" t="s">
        <v>1520</v>
      </c>
      <c r="C358" t="s">
        <v>1529</v>
      </c>
      <c r="D358" t="s">
        <v>1530</v>
      </c>
      <c r="E358" t="s">
        <v>1535</v>
      </c>
      <c r="F358" t="s">
        <v>1551</v>
      </c>
      <c r="G358" t="s">
        <v>1555</v>
      </c>
      <c r="H358">
        <v>113530</v>
      </c>
      <c r="J358" t="str" cm="1">
        <f t="array" ref="J358">_xlfn.IFS(A358&lt;30,"Young",AND(A358&gt;=30,A358&lt;=40),"Mid",A358&gt;40,"Senior")</f>
        <v>Senior</v>
      </c>
      <c r="K358" t="str" cm="1">
        <f t="array" ref="K358">_xlfn.IFS(H358&lt;50000,"LOW",H358&gt;50000,"MID",H358&gt;100000,"High")</f>
        <v>MID</v>
      </c>
    </row>
    <row r="359" spans="1:11" x14ac:dyDescent="0.3">
      <c r="A359">
        <v>22</v>
      </c>
      <c r="B359" t="s">
        <v>1521</v>
      </c>
      <c r="C359" t="s">
        <v>1524</v>
      </c>
      <c r="D359" t="s">
        <v>1534</v>
      </c>
      <c r="E359" t="s">
        <v>1539</v>
      </c>
      <c r="F359" t="s">
        <v>1550</v>
      </c>
      <c r="G359" t="s">
        <v>1556</v>
      </c>
      <c r="H359">
        <v>37006</v>
      </c>
      <c r="J359" t="str" cm="1">
        <f t="array" ref="J359">_xlfn.IFS(A359&lt;30,"Young",AND(A359&gt;=30,A359&lt;=40),"Mid",A359&gt;40,"Senior")</f>
        <v>Young</v>
      </c>
      <c r="K359" t="str" cm="1">
        <f t="array" ref="K359">_xlfn.IFS(H359&lt;50000,"LOW",H359&gt;50000,"MID",H359&gt;100000,"High")</f>
        <v>LOW</v>
      </c>
    </row>
    <row r="360" spans="1:11" x14ac:dyDescent="0.3">
      <c r="A360">
        <v>35</v>
      </c>
      <c r="B360" t="s">
        <v>1520</v>
      </c>
      <c r="C360" t="s">
        <v>1528</v>
      </c>
      <c r="D360" t="s">
        <v>1530</v>
      </c>
      <c r="E360" t="s">
        <v>1547</v>
      </c>
      <c r="F360" t="s">
        <v>1552</v>
      </c>
      <c r="G360" t="s">
        <v>1554</v>
      </c>
      <c r="H360">
        <v>78121</v>
      </c>
      <c r="J360" t="str" cm="1">
        <f t="array" ref="J360">_xlfn.IFS(A360&lt;30,"Young",AND(A360&gt;=30,A360&lt;=40),"Mid",A360&gt;40,"Senior")</f>
        <v>Mid</v>
      </c>
      <c r="K360" t="str" cm="1">
        <f t="array" ref="K360">_xlfn.IFS(H360&lt;50000,"LOW",H360&gt;50000,"MID",H360&gt;100000,"High")</f>
        <v>MID</v>
      </c>
    </row>
    <row r="361" spans="1:11" x14ac:dyDescent="0.3">
      <c r="A361">
        <v>47</v>
      </c>
      <c r="B361" t="s">
        <v>1520</v>
      </c>
      <c r="C361" t="s">
        <v>1528</v>
      </c>
      <c r="D361" t="s">
        <v>1533</v>
      </c>
      <c r="E361" t="s">
        <v>1545</v>
      </c>
      <c r="F361" t="s">
        <v>1550</v>
      </c>
      <c r="G361" t="s">
        <v>1555</v>
      </c>
      <c r="H361">
        <v>121974</v>
      </c>
      <c r="J361" t="str" cm="1">
        <f t="array" ref="J361">_xlfn.IFS(A361&lt;30,"Young",AND(A361&gt;=30,A361&lt;=40),"Mid",A361&gt;40,"Senior")</f>
        <v>Senior</v>
      </c>
      <c r="K361" t="str" cm="1">
        <f t="array" ref="K361">_xlfn.IFS(H361&lt;50000,"LOW",H361&gt;50000,"MID",H361&gt;100000,"High")</f>
        <v>MID</v>
      </c>
    </row>
    <row r="362" spans="1:11" x14ac:dyDescent="0.3">
      <c r="A362">
        <v>21</v>
      </c>
      <c r="B362" t="s">
        <v>1520</v>
      </c>
      <c r="C362" t="s">
        <v>1524</v>
      </c>
      <c r="D362" t="s">
        <v>1530</v>
      </c>
      <c r="E362" t="s">
        <v>1535</v>
      </c>
      <c r="F362" t="s">
        <v>1553</v>
      </c>
      <c r="G362" t="s">
        <v>1556</v>
      </c>
      <c r="H362">
        <v>48367</v>
      </c>
      <c r="J362" t="str" cm="1">
        <f t="array" ref="J362">_xlfn.IFS(A362&lt;30,"Young",AND(A362&gt;=30,A362&lt;=40),"Mid",A362&gt;40,"Senior")</f>
        <v>Young</v>
      </c>
      <c r="K362" t="str" cm="1">
        <f t="array" ref="K362">_xlfn.IFS(H362&lt;50000,"LOW",H362&gt;50000,"MID",H362&gt;100000,"High")</f>
        <v>LOW</v>
      </c>
    </row>
    <row r="363" spans="1:11" x14ac:dyDescent="0.3">
      <c r="A363">
        <v>52</v>
      </c>
      <c r="B363" t="s">
        <v>1520</v>
      </c>
      <c r="C363" t="s">
        <v>1526</v>
      </c>
      <c r="D363" t="s">
        <v>1532</v>
      </c>
      <c r="E363" t="s">
        <v>1549</v>
      </c>
      <c r="F363" t="s">
        <v>1552</v>
      </c>
      <c r="G363" t="s">
        <v>1555</v>
      </c>
      <c r="H363">
        <v>103957</v>
      </c>
      <c r="J363" t="str" cm="1">
        <f t="array" ref="J363">_xlfn.IFS(A363&lt;30,"Young",AND(A363&gt;=30,A363&lt;=40),"Mid",A363&gt;40,"Senior")</f>
        <v>Senior</v>
      </c>
      <c r="K363" t="str" cm="1">
        <f t="array" ref="K363">_xlfn.IFS(H363&lt;50000,"LOW",H363&gt;50000,"MID",H363&gt;100000,"High")</f>
        <v>MID</v>
      </c>
    </row>
    <row r="364" spans="1:11" x14ac:dyDescent="0.3">
      <c r="A364">
        <v>33</v>
      </c>
      <c r="B364" t="s">
        <v>1520</v>
      </c>
      <c r="C364" t="s">
        <v>1522</v>
      </c>
      <c r="D364" t="s">
        <v>1533</v>
      </c>
      <c r="E364" t="s">
        <v>1545</v>
      </c>
      <c r="F364" t="s">
        <v>1552</v>
      </c>
      <c r="G364" t="s">
        <v>1556</v>
      </c>
      <c r="H364">
        <v>64116</v>
      </c>
      <c r="J364" t="str" cm="1">
        <f t="array" ref="J364">_xlfn.IFS(A364&lt;30,"Young",AND(A364&gt;=30,A364&lt;=40),"Mid",A364&gt;40,"Senior")</f>
        <v>Mid</v>
      </c>
      <c r="K364" t="str" cm="1">
        <f t="array" ref="K364">_xlfn.IFS(H364&lt;50000,"LOW",H364&gt;50000,"MID",H364&gt;100000,"High")</f>
        <v>MID</v>
      </c>
    </row>
    <row r="365" spans="1:11" x14ac:dyDescent="0.3">
      <c r="A365">
        <v>24</v>
      </c>
      <c r="B365" t="s">
        <v>1520</v>
      </c>
      <c r="C365" t="s">
        <v>1527</v>
      </c>
      <c r="D365" t="s">
        <v>1530</v>
      </c>
      <c r="E365" t="s">
        <v>1535</v>
      </c>
      <c r="F365" t="s">
        <v>1553</v>
      </c>
      <c r="G365" t="s">
        <v>1555</v>
      </c>
      <c r="H365">
        <v>66430</v>
      </c>
      <c r="J365" t="str" cm="1">
        <f t="array" ref="J365">_xlfn.IFS(A365&lt;30,"Young",AND(A365&gt;=30,A365&lt;=40),"Mid",A365&gt;40,"Senior")</f>
        <v>Young</v>
      </c>
      <c r="K365" t="str" cm="1">
        <f t="array" ref="K365">_xlfn.IFS(H365&lt;50000,"LOW",H365&gt;50000,"MID",H365&gt;100000,"High")</f>
        <v>MID</v>
      </c>
    </row>
    <row r="366" spans="1:11" x14ac:dyDescent="0.3">
      <c r="A366">
        <v>41</v>
      </c>
      <c r="B366" t="s">
        <v>1520</v>
      </c>
      <c r="C366" t="s">
        <v>1529</v>
      </c>
      <c r="D366" t="s">
        <v>1531</v>
      </c>
      <c r="E366" t="s">
        <v>1542</v>
      </c>
      <c r="F366" t="s">
        <v>1553</v>
      </c>
      <c r="G366" t="s">
        <v>1554</v>
      </c>
      <c r="H366">
        <v>50706</v>
      </c>
      <c r="J366" t="str" cm="1">
        <f t="array" ref="J366">_xlfn.IFS(A366&lt;30,"Young",AND(A366&gt;=30,A366&lt;=40),"Mid",A366&gt;40,"Senior")</f>
        <v>Senior</v>
      </c>
      <c r="K366" t="str" cm="1">
        <f t="array" ref="K366">_xlfn.IFS(H366&lt;50000,"LOW",H366&gt;50000,"MID",H366&gt;100000,"High")</f>
        <v>MID</v>
      </c>
    </row>
    <row r="367" spans="1:11" x14ac:dyDescent="0.3">
      <c r="A367">
        <v>44</v>
      </c>
      <c r="B367" t="s">
        <v>1520</v>
      </c>
      <c r="C367" t="s">
        <v>1528</v>
      </c>
      <c r="D367" t="s">
        <v>1531</v>
      </c>
      <c r="E367" t="s">
        <v>1536</v>
      </c>
      <c r="F367" t="s">
        <v>1550</v>
      </c>
      <c r="G367" t="s">
        <v>1555</v>
      </c>
      <c r="H367">
        <v>144993</v>
      </c>
      <c r="J367" t="str" cm="1">
        <f t="array" ref="J367">_xlfn.IFS(A367&lt;30,"Young",AND(A367&gt;=30,A367&lt;=40),"Mid",A367&gt;40,"Senior")</f>
        <v>Senior</v>
      </c>
      <c r="K367" t="str" cm="1">
        <f t="array" ref="K367">_xlfn.IFS(H367&lt;50000,"LOW",H367&gt;50000,"MID",H367&gt;100000,"High")</f>
        <v>MID</v>
      </c>
    </row>
    <row r="368" spans="1:11" x14ac:dyDescent="0.3">
      <c r="A368">
        <v>47</v>
      </c>
      <c r="B368" t="s">
        <v>1520</v>
      </c>
      <c r="C368" t="s">
        <v>1528</v>
      </c>
      <c r="D368" t="s">
        <v>1534</v>
      </c>
      <c r="E368" t="s">
        <v>1544</v>
      </c>
      <c r="F368" t="s">
        <v>1551</v>
      </c>
      <c r="G368" t="s">
        <v>1554</v>
      </c>
      <c r="H368">
        <v>115066</v>
      </c>
      <c r="J368" t="str" cm="1">
        <f t="array" ref="J368">_xlfn.IFS(A368&lt;30,"Young",AND(A368&gt;=30,A368&lt;=40),"Mid",A368&gt;40,"Senior")</f>
        <v>Senior</v>
      </c>
      <c r="K368" t="str" cm="1">
        <f t="array" ref="K368">_xlfn.IFS(H368&lt;50000,"LOW",H368&gt;50000,"MID",H368&gt;100000,"High")</f>
        <v>MID</v>
      </c>
    </row>
    <row r="369" spans="1:11" x14ac:dyDescent="0.3">
      <c r="A369">
        <v>21</v>
      </c>
      <c r="B369" t="s">
        <v>1521</v>
      </c>
      <c r="C369" t="s">
        <v>1528</v>
      </c>
      <c r="D369" t="s">
        <v>1534</v>
      </c>
      <c r="E369" t="s">
        <v>1544</v>
      </c>
      <c r="F369" t="s">
        <v>1550</v>
      </c>
      <c r="G369" t="s">
        <v>1556</v>
      </c>
      <c r="H369">
        <v>89658</v>
      </c>
      <c r="J369" t="str" cm="1">
        <f t="array" ref="J369">_xlfn.IFS(A369&lt;30,"Young",AND(A369&gt;=30,A369&lt;=40),"Mid",A369&gt;40,"Senior")</f>
        <v>Young</v>
      </c>
      <c r="K369" t="str" cm="1">
        <f t="array" ref="K369">_xlfn.IFS(H369&lt;50000,"LOW",H369&gt;50000,"MID",H369&gt;100000,"High")</f>
        <v>MID</v>
      </c>
    </row>
    <row r="370" spans="1:11" x14ac:dyDescent="0.3">
      <c r="A370">
        <v>46</v>
      </c>
      <c r="B370" t="s">
        <v>1521</v>
      </c>
      <c r="C370" t="s">
        <v>1525</v>
      </c>
      <c r="D370" t="s">
        <v>1534</v>
      </c>
      <c r="E370" t="s">
        <v>1539</v>
      </c>
      <c r="F370" t="s">
        <v>1551</v>
      </c>
      <c r="G370" t="s">
        <v>1554</v>
      </c>
      <c r="H370">
        <v>50689</v>
      </c>
      <c r="J370" t="str" cm="1">
        <f t="array" ref="J370">_xlfn.IFS(A370&lt;30,"Young",AND(A370&gt;=30,A370&lt;=40),"Mid",A370&gt;40,"Senior")</f>
        <v>Senior</v>
      </c>
      <c r="K370" t="str" cm="1">
        <f t="array" ref="K370">_xlfn.IFS(H370&lt;50000,"LOW",H370&gt;50000,"MID",H370&gt;100000,"High")</f>
        <v>MID</v>
      </c>
    </row>
    <row r="371" spans="1:11" x14ac:dyDescent="0.3">
      <c r="A371">
        <v>40</v>
      </c>
      <c r="B371" t="s">
        <v>1520</v>
      </c>
      <c r="C371" t="s">
        <v>1525</v>
      </c>
      <c r="D371" t="s">
        <v>1530</v>
      </c>
      <c r="E371" t="s">
        <v>1547</v>
      </c>
      <c r="F371" t="s">
        <v>1551</v>
      </c>
      <c r="G371" t="s">
        <v>1556</v>
      </c>
      <c r="H371">
        <v>145398</v>
      </c>
      <c r="J371" t="str" cm="1">
        <f t="array" ref="J371">_xlfn.IFS(A371&lt;30,"Young",AND(A371&gt;=30,A371&lt;=40),"Mid",A371&gt;40,"Senior")</f>
        <v>Mid</v>
      </c>
      <c r="K371" t="str" cm="1">
        <f t="array" ref="K371">_xlfn.IFS(H371&lt;50000,"LOW",H371&gt;50000,"MID",H371&gt;100000,"High")</f>
        <v>MID</v>
      </c>
    </row>
    <row r="372" spans="1:11" x14ac:dyDescent="0.3">
      <c r="A372">
        <v>39</v>
      </c>
      <c r="B372" t="s">
        <v>1521</v>
      </c>
      <c r="C372" t="s">
        <v>1523</v>
      </c>
      <c r="D372" t="s">
        <v>1532</v>
      </c>
      <c r="E372" t="s">
        <v>1549</v>
      </c>
      <c r="F372" t="s">
        <v>1550</v>
      </c>
      <c r="G372" t="s">
        <v>1555</v>
      </c>
      <c r="H372">
        <v>95723</v>
      </c>
      <c r="J372" t="str" cm="1">
        <f t="array" ref="J372">_xlfn.IFS(A372&lt;30,"Young",AND(A372&gt;=30,A372&lt;=40),"Mid",A372&gt;40,"Senior")</f>
        <v>Mid</v>
      </c>
      <c r="K372" t="str" cm="1">
        <f t="array" ref="K372">_xlfn.IFS(H372&lt;50000,"LOW",H372&gt;50000,"MID",H372&gt;100000,"High")</f>
        <v>MID</v>
      </c>
    </row>
    <row r="373" spans="1:11" x14ac:dyDescent="0.3">
      <c r="A373">
        <v>23</v>
      </c>
      <c r="B373" t="s">
        <v>1521</v>
      </c>
      <c r="C373" t="s">
        <v>1528</v>
      </c>
      <c r="D373" t="s">
        <v>1534</v>
      </c>
      <c r="E373" t="s">
        <v>1539</v>
      </c>
      <c r="F373" t="s">
        <v>1552</v>
      </c>
      <c r="G373" t="s">
        <v>1554</v>
      </c>
      <c r="H373">
        <v>121058</v>
      </c>
      <c r="J373" t="str" cm="1">
        <f t="array" ref="J373">_xlfn.IFS(A373&lt;30,"Young",AND(A373&gt;=30,A373&lt;=40),"Mid",A373&gt;40,"Senior")</f>
        <v>Young</v>
      </c>
      <c r="K373" t="str" cm="1">
        <f t="array" ref="K373">_xlfn.IFS(H373&lt;50000,"LOW",H373&gt;50000,"MID",H373&gt;100000,"High")</f>
        <v>MID</v>
      </c>
    </row>
    <row r="374" spans="1:11" x14ac:dyDescent="0.3">
      <c r="A374">
        <v>43</v>
      </c>
      <c r="B374" t="s">
        <v>1521</v>
      </c>
      <c r="C374" t="s">
        <v>1529</v>
      </c>
      <c r="D374" t="s">
        <v>1531</v>
      </c>
      <c r="E374" t="s">
        <v>1536</v>
      </c>
      <c r="F374" t="s">
        <v>1553</v>
      </c>
      <c r="G374" t="s">
        <v>1555</v>
      </c>
      <c r="H374">
        <v>157006</v>
      </c>
      <c r="J374" t="str" cm="1">
        <f t="array" ref="J374">_xlfn.IFS(A374&lt;30,"Young",AND(A374&gt;=30,A374&lt;=40),"Mid",A374&gt;40,"Senior")</f>
        <v>Senior</v>
      </c>
      <c r="K374" t="str" cm="1">
        <f t="array" ref="K374">_xlfn.IFS(H374&lt;50000,"LOW",H374&gt;50000,"MID",H374&gt;100000,"High")</f>
        <v>MID</v>
      </c>
    </row>
    <row r="375" spans="1:11" x14ac:dyDescent="0.3">
      <c r="A375">
        <v>44</v>
      </c>
      <c r="B375" t="s">
        <v>1520</v>
      </c>
      <c r="C375" t="s">
        <v>1526</v>
      </c>
      <c r="D375" t="s">
        <v>1534</v>
      </c>
      <c r="E375" t="s">
        <v>1539</v>
      </c>
      <c r="F375" t="s">
        <v>1550</v>
      </c>
      <c r="G375" t="s">
        <v>1554</v>
      </c>
      <c r="H375">
        <v>74375</v>
      </c>
      <c r="J375" t="str" cm="1">
        <f t="array" ref="J375">_xlfn.IFS(A375&lt;30,"Young",AND(A375&gt;=30,A375&lt;=40),"Mid",A375&gt;40,"Senior")</f>
        <v>Senior</v>
      </c>
      <c r="K375" t="str" cm="1">
        <f t="array" ref="K375">_xlfn.IFS(H375&lt;50000,"LOW",H375&gt;50000,"MID",H375&gt;100000,"High")</f>
        <v>MID</v>
      </c>
    </row>
    <row r="376" spans="1:11" x14ac:dyDescent="0.3">
      <c r="A376">
        <v>22</v>
      </c>
      <c r="B376" t="s">
        <v>1521</v>
      </c>
      <c r="C376" t="s">
        <v>1522</v>
      </c>
      <c r="D376" t="s">
        <v>1531</v>
      </c>
      <c r="E376" t="s">
        <v>1541</v>
      </c>
      <c r="F376" t="s">
        <v>1552</v>
      </c>
      <c r="G376" t="s">
        <v>1554</v>
      </c>
      <c r="H376">
        <v>134192</v>
      </c>
      <c r="J376" t="str" cm="1">
        <f t="array" ref="J376">_xlfn.IFS(A376&lt;30,"Young",AND(A376&gt;=30,A376&lt;=40),"Mid",A376&gt;40,"Senior")</f>
        <v>Young</v>
      </c>
      <c r="K376" t="str" cm="1">
        <f t="array" ref="K376">_xlfn.IFS(H376&lt;50000,"LOW",H376&gt;50000,"MID",H376&gt;100000,"High")</f>
        <v>MID</v>
      </c>
    </row>
    <row r="377" spans="1:11" x14ac:dyDescent="0.3">
      <c r="A377">
        <v>42</v>
      </c>
      <c r="B377" t="s">
        <v>1521</v>
      </c>
      <c r="C377" t="s">
        <v>1528</v>
      </c>
      <c r="D377" t="s">
        <v>1534</v>
      </c>
      <c r="E377" t="s">
        <v>1539</v>
      </c>
      <c r="F377" t="s">
        <v>1552</v>
      </c>
      <c r="G377" t="s">
        <v>1554</v>
      </c>
      <c r="H377">
        <v>152440</v>
      </c>
      <c r="J377" t="str" cm="1">
        <f t="array" ref="J377">_xlfn.IFS(A377&lt;30,"Young",AND(A377&gt;=30,A377&lt;=40),"Mid",A377&gt;40,"Senior")</f>
        <v>Senior</v>
      </c>
      <c r="K377" t="str" cm="1">
        <f t="array" ref="K377">_xlfn.IFS(H377&lt;50000,"LOW",H377&gt;50000,"MID",H377&gt;100000,"High")</f>
        <v>MID</v>
      </c>
    </row>
    <row r="378" spans="1:11" x14ac:dyDescent="0.3">
      <c r="A378">
        <v>43</v>
      </c>
      <c r="B378" t="s">
        <v>1521</v>
      </c>
      <c r="C378" t="s">
        <v>1528</v>
      </c>
      <c r="D378" t="s">
        <v>1530</v>
      </c>
      <c r="E378" t="s">
        <v>1535</v>
      </c>
      <c r="F378" t="s">
        <v>1551</v>
      </c>
      <c r="G378" t="s">
        <v>1554</v>
      </c>
      <c r="H378">
        <v>144518</v>
      </c>
      <c r="J378" t="str" cm="1">
        <f t="array" ref="J378">_xlfn.IFS(A378&lt;30,"Young",AND(A378&gt;=30,A378&lt;=40),"Mid",A378&gt;40,"Senior")</f>
        <v>Senior</v>
      </c>
      <c r="K378" t="str" cm="1">
        <f t="array" ref="K378">_xlfn.IFS(H378&lt;50000,"LOW",H378&gt;50000,"MID",H378&gt;100000,"High")</f>
        <v>MID</v>
      </c>
    </row>
    <row r="379" spans="1:11" x14ac:dyDescent="0.3">
      <c r="A379">
        <v>44</v>
      </c>
      <c r="B379" t="s">
        <v>1520</v>
      </c>
      <c r="C379" t="s">
        <v>1529</v>
      </c>
      <c r="D379" t="s">
        <v>1534</v>
      </c>
      <c r="E379" t="s">
        <v>1544</v>
      </c>
      <c r="F379" t="s">
        <v>1551</v>
      </c>
      <c r="G379" t="s">
        <v>1555</v>
      </c>
      <c r="H379">
        <v>78780</v>
      </c>
      <c r="J379" t="str" cm="1">
        <f t="array" ref="J379">_xlfn.IFS(A379&lt;30,"Young",AND(A379&gt;=30,A379&lt;=40),"Mid",A379&gt;40,"Senior")</f>
        <v>Senior</v>
      </c>
      <c r="K379" t="str" cm="1">
        <f t="array" ref="K379">_xlfn.IFS(H379&lt;50000,"LOW",H379&gt;50000,"MID",H379&gt;100000,"High")</f>
        <v>MID</v>
      </c>
    </row>
    <row r="380" spans="1:11" x14ac:dyDescent="0.3">
      <c r="A380">
        <v>41</v>
      </c>
      <c r="B380" t="s">
        <v>1520</v>
      </c>
      <c r="C380" t="s">
        <v>1529</v>
      </c>
      <c r="D380" t="s">
        <v>1531</v>
      </c>
      <c r="E380" t="s">
        <v>1536</v>
      </c>
      <c r="F380" t="s">
        <v>1552</v>
      </c>
      <c r="G380" t="s">
        <v>1555</v>
      </c>
      <c r="H380">
        <v>26125</v>
      </c>
      <c r="J380" t="str" cm="1">
        <f t="array" ref="J380">_xlfn.IFS(A380&lt;30,"Young",AND(A380&gt;=30,A380&lt;=40),"Mid",A380&gt;40,"Senior")</f>
        <v>Senior</v>
      </c>
      <c r="K380" t="str" cm="1">
        <f t="array" ref="K380">_xlfn.IFS(H380&lt;50000,"LOW",H380&gt;50000,"MID",H380&gt;100000,"High")</f>
        <v>LOW</v>
      </c>
    </row>
    <row r="381" spans="1:11" x14ac:dyDescent="0.3">
      <c r="A381">
        <v>29</v>
      </c>
      <c r="B381" t="s">
        <v>1520</v>
      </c>
      <c r="C381" t="s">
        <v>1522</v>
      </c>
      <c r="D381" t="s">
        <v>1534</v>
      </c>
      <c r="E381" t="s">
        <v>1540</v>
      </c>
      <c r="F381" t="s">
        <v>1551</v>
      </c>
      <c r="G381" t="s">
        <v>1555</v>
      </c>
      <c r="H381">
        <v>105761</v>
      </c>
      <c r="J381" t="str" cm="1">
        <f t="array" ref="J381">_xlfn.IFS(A381&lt;30,"Young",AND(A381&gt;=30,A381&lt;=40),"Mid",A381&gt;40,"Senior")</f>
        <v>Young</v>
      </c>
      <c r="K381" t="str" cm="1">
        <f t="array" ref="K381">_xlfn.IFS(H381&lt;50000,"LOW",H381&gt;50000,"MID",H381&gt;100000,"High")</f>
        <v>MID</v>
      </c>
    </row>
    <row r="382" spans="1:11" x14ac:dyDescent="0.3">
      <c r="A382">
        <v>49</v>
      </c>
      <c r="B382" t="s">
        <v>1520</v>
      </c>
      <c r="C382" t="s">
        <v>1522</v>
      </c>
      <c r="D382" t="s">
        <v>1530</v>
      </c>
      <c r="E382" t="s">
        <v>1543</v>
      </c>
      <c r="F382" t="s">
        <v>1552</v>
      </c>
      <c r="G382" t="s">
        <v>1556</v>
      </c>
      <c r="H382">
        <v>159162</v>
      </c>
      <c r="J382" t="str" cm="1">
        <f t="array" ref="J382">_xlfn.IFS(A382&lt;30,"Young",AND(A382&gt;=30,A382&lt;=40),"Mid",A382&gt;40,"Senior")</f>
        <v>Senior</v>
      </c>
      <c r="K382" t="str" cm="1">
        <f t="array" ref="K382">_xlfn.IFS(H382&lt;50000,"LOW",H382&gt;50000,"MID",H382&gt;100000,"High")</f>
        <v>MID</v>
      </c>
    </row>
    <row r="383" spans="1:11" x14ac:dyDescent="0.3">
      <c r="A383">
        <v>43</v>
      </c>
      <c r="B383" t="s">
        <v>1521</v>
      </c>
      <c r="C383" t="s">
        <v>1525</v>
      </c>
      <c r="D383" t="s">
        <v>1530</v>
      </c>
      <c r="E383" t="s">
        <v>1547</v>
      </c>
      <c r="F383" t="s">
        <v>1553</v>
      </c>
      <c r="G383" t="s">
        <v>1556</v>
      </c>
      <c r="H383">
        <v>105762</v>
      </c>
      <c r="J383" t="str" cm="1">
        <f t="array" ref="J383">_xlfn.IFS(A383&lt;30,"Young",AND(A383&gt;=30,A383&lt;=40),"Mid",A383&gt;40,"Senior")</f>
        <v>Senior</v>
      </c>
      <c r="K383" t="str" cm="1">
        <f t="array" ref="K383">_xlfn.IFS(H383&lt;50000,"LOW",H383&gt;50000,"MID",H383&gt;100000,"High")</f>
        <v>MID</v>
      </c>
    </row>
    <row r="384" spans="1:11" x14ac:dyDescent="0.3">
      <c r="A384">
        <v>40</v>
      </c>
      <c r="B384" t="s">
        <v>1521</v>
      </c>
      <c r="C384" t="s">
        <v>1524</v>
      </c>
      <c r="D384" t="s">
        <v>1531</v>
      </c>
      <c r="E384" t="s">
        <v>1542</v>
      </c>
      <c r="F384" t="s">
        <v>1553</v>
      </c>
      <c r="G384" t="s">
        <v>1554</v>
      </c>
      <c r="H384">
        <v>162704</v>
      </c>
      <c r="J384" t="str" cm="1">
        <f t="array" ref="J384">_xlfn.IFS(A384&lt;30,"Young",AND(A384&gt;=30,A384&lt;=40),"Mid",A384&gt;40,"Senior")</f>
        <v>Mid</v>
      </c>
      <c r="K384" t="str" cm="1">
        <f t="array" ref="K384">_xlfn.IFS(H384&lt;50000,"LOW",H384&gt;50000,"MID",H384&gt;100000,"High")</f>
        <v>MID</v>
      </c>
    </row>
    <row r="385" spans="1:11" x14ac:dyDescent="0.3">
      <c r="A385">
        <v>45</v>
      </c>
      <c r="B385" t="s">
        <v>1521</v>
      </c>
      <c r="C385" t="s">
        <v>1529</v>
      </c>
      <c r="D385" t="s">
        <v>1531</v>
      </c>
      <c r="E385" t="s">
        <v>1542</v>
      </c>
      <c r="F385" t="s">
        <v>1551</v>
      </c>
      <c r="G385" t="s">
        <v>1554</v>
      </c>
      <c r="H385">
        <v>170192</v>
      </c>
      <c r="J385" t="str" cm="1">
        <f t="array" ref="J385">_xlfn.IFS(A385&lt;30,"Young",AND(A385&gt;=30,A385&lt;=40),"Mid",A385&gt;40,"Senior")</f>
        <v>Senior</v>
      </c>
      <c r="K385" t="str" cm="1">
        <f t="array" ref="K385">_xlfn.IFS(H385&lt;50000,"LOW",H385&gt;50000,"MID",H385&gt;100000,"High")</f>
        <v>MID</v>
      </c>
    </row>
    <row r="386" spans="1:11" x14ac:dyDescent="0.3">
      <c r="A386">
        <v>39</v>
      </c>
      <c r="B386" t="s">
        <v>1521</v>
      </c>
      <c r="C386" t="s">
        <v>1526</v>
      </c>
      <c r="D386" t="s">
        <v>1530</v>
      </c>
      <c r="E386" t="s">
        <v>1543</v>
      </c>
      <c r="F386" t="s">
        <v>1552</v>
      </c>
      <c r="G386" t="s">
        <v>1555</v>
      </c>
      <c r="H386">
        <v>72021</v>
      </c>
      <c r="J386" t="str" cm="1">
        <f t="array" ref="J386">_xlfn.IFS(A386&lt;30,"Young",AND(A386&gt;=30,A386&lt;=40),"Mid",A386&gt;40,"Senior")</f>
        <v>Mid</v>
      </c>
      <c r="K386" t="str" cm="1">
        <f t="array" ref="K386">_xlfn.IFS(H386&lt;50000,"LOW",H386&gt;50000,"MID",H386&gt;100000,"High")</f>
        <v>MID</v>
      </c>
    </row>
    <row r="387" spans="1:11" x14ac:dyDescent="0.3">
      <c r="A387">
        <v>53</v>
      </c>
      <c r="B387" t="s">
        <v>1520</v>
      </c>
      <c r="C387" t="s">
        <v>1528</v>
      </c>
      <c r="D387" t="s">
        <v>1530</v>
      </c>
      <c r="E387" t="s">
        <v>1547</v>
      </c>
      <c r="F387" t="s">
        <v>1552</v>
      </c>
      <c r="G387" t="s">
        <v>1554</v>
      </c>
      <c r="H387">
        <v>93036</v>
      </c>
      <c r="J387" t="str" cm="1">
        <f t="array" ref="J387">_xlfn.IFS(A387&lt;30,"Young",AND(A387&gt;=30,A387&lt;=40),"Mid",A387&gt;40,"Senior")</f>
        <v>Senior</v>
      </c>
      <c r="K387" t="str" cm="1">
        <f t="array" ref="K387">_xlfn.IFS(H387&lt;50000,"LOW",H387&gt;50000,"MID",H387&gt;100000,"High")</f>
        <v>MID</v>
      </c>
    </row>
    <row r="388" spans="1:11" x14ac:dyDescent="0.3">
      <c r="A388">
        <v>39</v>
      </c>
      <c r="B388" t="s">
        <v>1520</v>
      </c>
      <c r="C388" t="s">
        <v>1523</v>
      </c>
      <c r="D388" t="s">
        <v>1530</v>
      </c>
      <c r="E388" t="s">
        <v>1547</v>
      </c>
      <c r="F388" t="s">
        <v>1552</v>
      </c>
      <c r="G388" t="s">
        <v>1555</v>
      </c>
      <c r="H388">
        <v>159707</v>
      </c>
      <c r="J388" t="str" cm="1">
        <f t="array" ref="J388">_xlfn.IFS(A388&lt;30,"Young",AND(A388&gt;=30,A388&lt;=40),"Mid",A388&gt;40,"Senior")</f>
        <v>Mid</v>
      </c>
      <c r="K388" t="str" cm="1">
        <f t="array" ref="K388">_xlfn.IFS(H388&lt;50000,"LOW",H388&gt;50000,"MID",H388&gt;100000,"High")</f>
        <v>MID</v>
      </c>
    </row>
    <row r="389" spans="1:11" x14ac:dyDescent="0.3">
      <c r="A389">
        <v>29</v>
      </c>
      <c r="B389" t="s">
        <v>1521</v>
      </c>
      <c r="C389" t="s">
        <v>1527</v>
      </c>
      <c r="D389" t="s">
        <v>1531</v>
      </c>
      <c r="E389" t="s">
        <v>1542</v>
      </c>
      <c r="F389" t="s">
        <v>1551</v>
      </c>
      <c r="G389" t="s">
        <v>1555</v>
      </c>
      <c r="H389">
        <v>122783</v>
      </c>
      <c r="J389" t="str" cm="1">
        <f t="array" ref="J389">_xlfn.IFS(A389&lt;30,"Young",AND(A389&gt;=30,A389&lt;=40),"Mid",A389&gt;40,"Senior")</f>
        <v>Young</v>
      </c>
      <c r="K389" t="str" cm="1">
        <f t="array" ref="K389">_xlfn.IFS(H389&lt;50000,"LOW",H389&gt;50000,"MID",H389&gt;100000,"High")</f>
        <v>MID</v>
      </c>
    </row>
    <row r="390" spans="1:11" x14ac:dyDescent="0.3">
      <c r="A390">
        <v>25</v>
      </c>
      <c r="B390" t="s">
        <v>1520</v>
      </c>
      <c r="C390" t="s">
        <v>1529</v>
      </c>
      <c r="D390" t="s">
        <v>1534</v>
      </c>
      <c r="E390" t="s">
        <v>1544</v>
      </c>
      <c r="F390" t="s">
        <v>1552</v>
      </c>
      <c r="G390" t="s">
        <v>1554</v>
      </c>
      <c r="H390">
        <v>59401</v>
      </c>
      <c r="J390" t="str" cm="1">
        <f t="array" ref="J390">_xlfn.IFS(A390&lt;30,"Young",AND(A390&gt;=30,A390&lt;=40),"Mid",A390&gt;40,"Senior")</f>
        <v>Young</v>
      </c>
      <c r="K390" t="str" cm="1">
        <f t="array" ref="K390">_xlfn.IFS(H390&lt;50000,"LOW",H390&gt;50000,"MID",H390&gt;100000,"High")</f>
        <v>MID</v>
      </c>
    </row>
    <row r="391" spans="1:11" x14ac:dyDescent="0.3">
      <c r="A391">
        <v>35</v>
      </c>
      <c r="B391" t="s">
        <v>1521</v>
      </c>
      <c r="C391" t="s">
        <v>1526</v>
      </c>
      <c r="D391" t="s">
        <v>1531</v>
      </c>
      <c r="E391" t="s">
        <v>1541</v>
      </c>
      <c r="F391" t="s">
        <v>1550</v>
      </c>
      <c r="G391" t="s">
        <v>1554</v>
      </c>
      <c r="H391">
        <v>57858</v>
      </c>
      <c r="J391" t="str" cm="1">
        <f t="array" ref="J391">_xlfn.IFS(A391&lt;30,"Young",AND(A391&gt;=30,A391&lt;=40),"Mid",A391&gt;40,"Senior")</f>
        <v>Mid</v>
      </c>
      <c r="K391" t="str" cm="1">
        <f t="array" ref="K391">_xlfn.IFS(H391&lt;50000,"LOW",H391&gt;50000,"MID",H391&gt;100000,"High")</f>
        <v>MID</v>
      </c>
    </row>
    <row r="392" spans="1:11" x14ac:dyDescent="0.3">
      <c r="A392">
        <v>53</v>
      </c>
      <c r="B392" t="s">
        <v>1520</v>
      </c>
      <c r="C392" t="s">
        <v>1526</v>
      </c>
      <c r="D392" t="s">
        <v>1530</v>
      </c>
      <c r="E392" t="s">
        <v>1543</v>
      </c>
      <c r="F392" t="s">
        <v>1550</v>
      </c>
      <c r="G392" t="s">
        <v>1555</v>
      </c>
      <c r="H392">
        <v>147967</v>
      </c>
      <c r="J392" t="str" cm="1">
        <f t="array" ref="J392">_xlfn.IFS(A392&lt;30,"Young",AND(A392&gt;=30,A392&lt;=40),"Mid",A392&gt;40,"Senior")</f>
        <v>Senior</v>
      </c>
      <c r="K392" t="str" cm="1">
        <f t="array" ref="K392">_xlfn.IFS(H392&lt;50000,"LOW",H392&gt;50000,"MID",H392&gt;100000,"High")</f>
        <v>MID</v>
      </c>
    </row>
    <row r="393" spans="1:11" x14ac:dyDescent="0.3">
      <c r="A393">
        <v>30</v>
      </c>
      <c r="B393" t="s">
        <v>1521</v>
      </c>
      <c r="C393" t="s">
        <v>1527</v>
      </c>
      <c r="D393" t="s">
        <v>1530</v>
      </c>
      <c r="E393" t="s">
        <v>1535</v>
      </c>
      <c r="F393" t="s">
        <v>1550</v>
      </c>
      <c r="G393" t="s">
        <v>1554</v>
      </c>
      <c r="H393">
        <v>176978</v>
      </c>
      <c r="J393" t="str" cm="1">
        <f t="array" ref="J393">_xlfn.IFS(A393&lt;30,"Young",AND(A393&gt;=30,A393&lt;=40),"Mid",A393&gt;40,"Senior")</f>
        <v>Mid</v>
      </c>
      <c r="K393" t="str" cm="1">
        <f t="array" ref="K393">_xlfn.IFS(H393&lt;50000,"LOW",H393&gt;50000,"MID",H393&gt;100000,"High")</f>
        <v>MID</v>
      </c>
    </row>
    <row r="394" spans="1:11" x14ac:dyDescent="0.3">
      <c r="A394">
        <v>55</v>
      </c>
      <c r="B394" t="s">
        <v>1520</v>
      </c>
      <c r="C394" t="s">
        <v>1529</v>
      </c>
      <c r="D394" t="s">
        <v>1533</v>
      </c>
      <c r="E394" t="s">
        <v>1545</v>
      </c>
      <c r="F394" t="s">
        <v>1550</v>
      </c>
      <c r="G394" t="s">
        <v>1554</v>
      </c>
      <c r="H394">
        <v>50869</v>
      </c>
      <c r="J394" t="str" cm="1">
        <f t="array" ref="J394">_xlfn.IFS(A394&lt;30,"Young",AND(A394&gt;=30,A394&lt;=40),"Mid",A394&gt;40,"Senior")</f>
        <v>Senior</v>
      </c>
      <c r="K394" t="str" cm="1">
        <f t="array" ref="K394">_xlfn.IFS(H394&lt;50000,"LOW",H394&gt;50000,"MID",H394&gt;100000,"High")</f>
        <v>MID</v>
      </c>
    </row>
    <row r="395" spans="1:11" x14ac:dyDescent="0.3">
      <c r="A395">
        <v>41</v>
      </c>
      <c r="B395" t="s">
        <v>1520</v>
      </c>
      <c r="C395" t="s">
        <v>1524</v>
      </c>
      <c r="D395" t="s">
        <v>1534</v>
      </c>
      <c r="E395" t="s">
        <v>1540</v>
      </c>
      <c r="F395" t="s">
        <v>1550</v>
      </c>
      <c r="G395" t="s">
        <v>1554</v>
      </c>
      <c r="H395">
        <v>147133</v>
      </c>
      <c r="J395" t="str" cm="1">
        <f t="array" ref="J395">_xlfn.IFS(A395&lt;30,"Young",AND(A395&gt;=30,A395&lt;=40),"Mid",A395&gt;40,"Senior")</f>
        <v>Senior</v>
      </c>
      <c r="K395" t="str" cm="1">
        <f t="array" ref="K395">_xlfn.IFS(H395&lt;50000,"LOW",H395&gt;50000,"MID",H395&gt;100000,"High")</f>
        <v>MID</v>
      </c>
    </row>
    <row r="396" spans="1:11" x14ac:dyDescent="0.3">
      <c r="A396">
        <v>40</v>
      </c>
      <c r="B396" t="s">
        <v>1521</v>
      </c>
      <c r="C396" t="s">
        <v>1526</v>
      </c>
      <c r="D396" t="s">
        <v>1534</v>
      </c>
      <c r="E396" t="s">
        <v>1539</v>
      </c>
      <c r="F396" t="s">
        <v>1553</v>
      </c>
      <c r="G396" t="s">
        <v>1555</v>
      </c>
      <c r="H396">
        <v>84211</v>
      </c>
      <c r="J396" t="str" cm="1">
        <f t="array" ref="J396">_xlfn.IFS(A396&lt;30,"Young",AND(A396&gt;=30,A396&lt;=40),"Mid",A396&gt;40,"Senior")</f>
        <v>Mid</v>
      </c>
      <c r="K396" t="str" cm="1">
        <f t="array" ref="K396">_xlfn.IFS(H396&lt;50000,"LOW",H396&gt;50000,"MID",H396&gt;100000,"High")</f>
        <v>MID</v>
      </c>
    </row>
    <row r="397" spans="1:11" x14ac:dyDescent="0.3">
      <c r="A397">
        <v>49</v>
      </c>
      <c r="B397" t="s">
        <v>1520</v>
      </c>
      <c r="C397" t="s">
        <v>1528</v>
      </c>
      <c r="D397" t="s">
        <v>1530</v>
      </c>
      <c r="E397" t="s">
        <v>1547</v>
      </c>
      <c r="F397" t="s">
        <v>1550</v>
      </c>
      <c r="G397" t="s">
        <v>1556</v>
      </c>
      <c r="H397">
        <v>56252</v>
      </c>
      <c r="J397" t="str" cm="1">
        <f t="array" ref="J397">_xlfn.IFS(A397&lt;30,"Young",AND(A397&gt;=30,A397&lt;=40),"Mid",A397&gt;40,"Senior")</f>
        <v>Senior</v>
      </c>
      <c r="K397" t="str" cm="1">
        <f t="array" ref="K397">_xlfn.IFS(H397&lt;50000,"LOW",H397&gt;50000,"MID",H397&gt;100000,"High")</f>
        <v>MID</v>
      </c>
    </row>
    <row r="398" spans="1:11" x14ac:dyDescent="0.3">
      <c r="A398">
        <v>48</v>
      </c>
      <c r="B398" t="s">
        <v>1521</v>
      </c>
      <c r="C398" t="s">
        <v>1525</v>
      </c>
      <c r="D398" t="s">
        <v>1530</v>
      </c>
      <c r="E398" t="s">
        <v>1535</v>
      </c>
      <c r="F398" t="s">
        <v>1553</v>
      </c>
      <c r="G398" t="s">
        <v>1555</v>
      </c>
      <c r="H398">
        <v>98011</v>
      </c>
      <c r="J398" t="str" cm="1">
        <f t="array" ref="J398">_xlfn.IFS(A398&lt;30,"Young",AND(A398&gt;=30,A398&lt;=40),"Mid",A398&gt;40,"Senior")</f>
        <v>Senior</v>
      </c>
      <c r="K398" t="str" cm="1">
        <f t="array" ref="K398">_xlfn.IFS(H398&lt;50000,"LOW",H398&gt;50000,"MID",H398&gt;100000,"High")</f>
        <v>MID</v>
      </c>
    </row>
    <row r="399" spans="1:11" x14ac:dyDescent="0.3">
      <c r="A399">
        <v>52</v>
      </c>
      <c r="B399" t="s">
        <v>1520</v>
      </c>
      <c r="C399" t="s">
        <v>1522</v>
      </c>
      <c r="D399" t="s">
        <v>1533</v>
      </c>
      <c r="E399" t="s">
        <v>1546</v>
      </c>
      <c r="F399" t="s">
        <v>1551</v>
      </c>
      <c r="G399" t="s">
        <v>1556</v>
      </c>
      <c r="H399">
        <v>60286</v>
      </c>
      <c r="J399" t="str" cm="1">
        <f t="array" ref="J399">_xlfn.IFS(A399&lt;30,"Young",AND(A399&gt;=30,A399&lt;=40),"Mid",A399&gt;40,"Senior")</f>
        <v>Senior</v>
      </c>
      <c r="K399" t="str" cm="1">
        <f t="array" ref="K399">_xlfn.IFS(H399&lt;50000,"LOW",H399&gt;50000,"MID",H399&gt;100000,"High")</f>
        <v>MID</v>
      </c>
    </row>
    <row r="400" spans="1:11" x14ac:dyDescent="0.3">
      <c r="A400">
        <v>54</v>
      </c>
      <c r="B400" t="s">
        <v>1521</v>
      </c>
      <c r="C400" t="s">
        <v>1523</v>
      </c>
      <c r="D400" t="s">
        <v>1530</v>
      </c>
      <c r="E400" t="s">
        <v>1543</v>
      </c>
      <c r="F400" t="s">
        <v>1550</v>
      </c>
      <c r="G400" t="s">
        <v>1554</v>
      </c>
      <c r="H400">
        <v>147164</v>
      </c>
      <c r="J400" t="str" cm="1">
        <f t="array" ref="J400">_xlfn.IFS(A400&lt;30,"Young",AND(A400&gt;=30,A400&lt;=40),"Mid",A400&gt;40,"Senior")</f>
        <v>Senior</v>
      </c>
      <c r="K400" t="str" cm="1">
        <f t="array" ref="K400">_xlfn.IFS(H400&lt;50000,"LOW",H400&gt;50000,"MID",H400&gt;100000,"High")</f>
        <v>MID</v>
      </c>
    </row>
    <row r="401" spans="1:11" x14ac:dyDescent="0.3">
      <c r="A401">
        <v>50</v>
      </c>
      <c r="B401" t="s">
        <v>1520</v>
      </c>
      <c r="C401" t="s">
        <v>1525</v>
      </c>
      <c r="D401" t="s">
        <v>1534</v>
      </c>
      <c r="E401" t="s">
        <v>1544</v>
      </c>
      <c r="F401" t="s">
        <v>1551</v>
      </c>
      <c r="G401" t="s">
        <v>1556</v>
      </c>
      <c r="H401">
        <v>33613</v>
      </c>
      <c r="J401" t="str" cm="1">
        <f t="array" ref="J401">_xlfn.IFS(A401&lt;30,"Young",AND(A401&gt;=30,A401&lt;=40),"Mid",A401&gt;40,"Senior")</f>
        <v>Senior</v>
      </c>
      <c r="K401" t="str" cm="1">
        <f t="array" ref="K401">_xlfn.IFS(H401&lt;50000,"LOW",H401&gt;50000,"MID",H401&gt;100000,"High")</f>
        <v>LOW</v>
      </c>
    </row>
    <row r="402" spans="1:11" x14ac:dyDescent="0.3">
      <c r="A402">
        <v>55</v>
      </c>
      <c r="B402" t="s">
        <v>1521</v>
      </c>
      <c r="C402" t="s">
        <v>1525</v>
      </c>
      <c r="D402" t="s">
        <v>1532</v>
      </c>
      <c r="E402" t="s">
        <v>1548</v>
      </c>
      <c r="F402" t="s">
        <v>1552</v>
      </c>
      <c r="G402" t="s">
        <v>1556</v>
      </c>
      <c r="H402">
        <v>149757</v>
      </c>
      <c r="J402" t="str" cm="1">
        <f t="array" ref="J402">_xlfn.IFS(A402&lt;30,"Young",AND(A402&gt;=30,A402&lt;=40),"Mid",A402&gt;40,"Senior")</f>
        <v>Senior</v>
      </c>
      <c r="K402" t="str" cm="1">
        <f t="array" ref="K402">_xlfn.IFS(H402&lt;50000,"LOW",H402&gt;50000,"MID",H402&gt;100000,"High")</f>
        <v>MID</v>
      </c>
    </row>
    <row r="403" spans="1:11" x14ac:dyDescent="0.3">
      <c r="A403">
        <v>43</v>
      </c>
      <c r="B403" t="s">
        <v>1520</v>
      </c>
      <c r="C403" t="s">
        <v>1523</v>
      </c>
      <c r="D403" t="s">
        <v>1531</v>
      </c>
      <c r="E403" t="s">
        <v>1536</v>
      </c>
      <c r="F403" t="s">
        <v>1550</v>
      </c>
      <c r="G403" t="s">
        <v>1555</v>
      </c>
      <c r="H403">
        <v>114458</v>
      </c>
      <c r="J403" t="str" cm="1">
        <f t="array" ref="J403">_xlfn.IFS(A403&lt;30,"Young",AND(A403&gt;=30,A403&lt;=40),"Mid",A403&gt;40,"Senior")</f>
        <v>Senior</v>
      </c>
      <c r="K403" t="str" cm="1">
        <f t="array" ref="K403">_xlfn.IFS(H403&lt;50000,"LOW",H403&gt;50000,"MID",H403&gt;100000,"High")</f>
        <v>MID</v>
      </c>
    </row>
    <row r="404" spans="1:11" x14ac:dyDescent="0.3">
      <c r="A404">
        <v>25</v>
      </c>
      <c r="B404" t="s">
        <v>1521</v>
      </c>
      <c r="C404" t="s">
        <v>1525</v>
      </c>
      <c r="D404" t="s">
        <v>1532</v>
      </c>
      <c r="E404" t="s">
        <v>1549</v>
      </c>
      <c r="F404" t="s">
        <v>1553</v>
      </c>
      <c r="G404" t="s">
        <v>1556</v>
      </c>
      <c r="H404">
        <v>55007</v>
      </c>
      <c r="J404" t="str" cm="1">
        <f t="array" ref="J404">_xlfn.IFS(A404&lt;30,"Young",AND(A404&gt;=30,A404&lt;=40),"Mid",A404&gt;40,"Senior")</f>
        <v>Young</v>
      </c>
      <c r="K404" t="str" cm="1">
        <f t="array" ref="K404">_xlfn.IFS(H404&lt;50000,"LOW",H404&gt;50000,"MID",H404&gt;100000,"High")</f>
        <v>MID</v>
      </c>
    </row>
    <row r="405" spans="1:11" x14ac:dyDescent="0.3">
      <c r="A405">
        <v>45</v>
      </c>
      <c r="B405" t="s">
        <v>1521</v>
      </c>
      <c r="C405" t="s">
        <v>1529</v>
      </c>
      <c r="D405" t="s">
        <v>1534</v>
      </c>
      <c r="E405" t="s">
        <v>1539</v>
      </c>
      <c r="F405" t="s">
        <v>1552</v>
      </c>
      <c r="G405" t="s">
        <v>1554</v>
      </c>
      <c r="H405">
        <v>175087</v>
      </c>
      <c r="J405" t="str" cm="1">
        <f t="array" ref="J405">_xlfn.IFS(A405&lt;30,"Young",AND(A405&gt;=30,A405&lt;=40),"Mid",A405&gt;40,"Senior")</f>
        <v>Senior</v>
      </c>
      <c r="K405" t="str" cm="1">
        <f t="array" ref="K405">_xlfn.IFS(H405&lt;50000,"LOW",H405&gt;50000,"MID",H405&gt;100000,"High")</f>
        <v>MID</v>
      </c>
    </row>
    <row r="406" spans="1:11" x14ac:dyDescent="0.3">
      <c r="A406">
        <v>25</v>
      </c>
      <c r="B406" t="s">
        <v>1520</v>
      </c>
      <c r="C406" t="s">
        <v>1527</v>
      </c>
      <c r="D406" t="s">
        <v>1534</v>
      </c>
      <c r="E406" t="s">
        <v>1539</v>
      </c>
      <c r="F406" t="s">
        <v>1550</v>
      </c>
      <c r="G406" t="s">
        <v>1555</v>
      </c>
      <c r="H406">
        <v>100328</v>
      </c>
      <c r="J406" t="str" cm="1">
        <f t="array" ref="J406">_xlfn.IFS(A406&lt;30,"Young",AND(A406&gt;=30,A406&lt;=40),"Mid",A406&gt;40,"Senior")</f>
        <v>Young</v>
      </c>
      <c r="K406" t="str" cm="1">
        <f t="array" ref="K406">_xlfn.IFS(H406&lt;50000,"LOW",H406&gt;50000,"MID",H406&gt;100000,"High")</f>
        <v>MID</v>
      </c>
    </row>
    <row r="407" spans="1:11" x14ac:dyDescent="0.3">
      <c r="A407">
        <v>54</v>
      </c>
      <c r="B407" t="s">
        <v>1521</v>
      </c>
      <c r="C407" t="s">
        <v>1524</v>
      </c>
      <c r="D407" t="s">
        <v>1530</v>
      </c>
      <c r="E407" t="s">
        <v>1543</v>
      </c>
      <c r="F407" t="s">
        <v>1553</v>
      </c>
      <c r="G407" t="s">
        <v>1555</v>
      </c>
      <c r="H407">
        <v>136963</v>
      </c>
      <c r="J407" t="str" cm="1">
        <f t="array" ref="J407">_xlfn.IFS(A407&lt;30,"Young",AND(A407&gt;=30,A407&lt;=40),"Mid",A407&gt;40,"Senior")</f>
        <v>Senior</v>
      </c>
      <c r="K407" t="str" cm="1">
        <f t="array" ref="K407">_xlfn.IFS(H407&lt;50000,"LOW",H407&gt;50000,"MID",H407&gt;100000,"High")</f>
        <v>MID</v>
      </c>
    </row>
    <row r="408" spans="1:11" x14ac:dyDescent="0.3">
      <c r="A408">
        <v>53</v>
      </c>
      <c r="B408" t="s">
        <v>1521</v>
      </c>
      <c r="C408" t="s">
        <v>1527</v>
      </c>
      <c r="D408" t="s">
        <v>1533</v>
      </c>
      <c r="E408" t="s">
        <v>1538</v>
      </c>
      <c r="F408" t="s">
        <v>1553</v>
      </c>
      <c r="G408" t="s">
        <v>1556</v>
      </c>
      <c r="H408">
        <v>168540</v>
      </c>
      <c r="J408" t="str" cm="1">
        <f t="array" ref="J408">_xlfn.IFS(A408&lt;30,"Young",AND(A408&gt;=30,A408&lt;=40),"Mid",A408&gt;40,"Senior")</f>
        <v>Senior</v>
      </c>
      <c r="K408" t="str" cm="1">
        <f t="array" ref="K408">_xlfn.IFS(H408&lt;50000,"LOW",H408&gt;50000,"MID",H408&gt;100000,"High")</f>
        <v>MID</v>
      </c>
    </row>
    <row r="409" spans="1:11" x14ac:dyDescent="0.3">
      <c r="A409">
        <v>44</v>
      </c>
      <c r="B409" t="s">
        <v>1521</v>
      </c>
      <c r="C409" t="s">
        <v>1526</v>
      </c>
      <c r="D409" t="s">
        <v>1532</v>
      </c>
      <c r="E409" t="s">
        <v>1549</v>
      </c>
      <c r="F409" t="s">
        <v>1551</v>
      </c>
      <c r="G409" t="s">
        <v>1556</v>
      </c>
      <c r="H409">
        <v>63730</v>
      </c>
      <c r="J409" t="str" cm="1">
        <f t="array" ref="J409">_xlfn.IFS(A409&lt;30,"Young",AND(A409&gt;=30,A409&lt;=40),"Mid",A409&gt;40,"Senior")</f>
        <v>Senior</v>
      </c>
      <c r="K409" t="str" cm="1">
        <f t="array" ref="K409">_xlfn.IFS(H409&lt;50000,"LOW",H409&gt;50000,"MID",H409&gt;100000,"High")</f>
        <v>MID</v>
      </c>
    </row>
    <row r="410" spans="1:11" x14ac:dyDescent="0.3">
      <c r="A410">
        <v>28</v>
      </c>
      <c r="B410" t="s">
        <v>1520</v>
      </c>
      <c r="C410" t="s">
        <v>1525</v>
      </c>
      <c r="D410" t="s">
        <v>1534</v>
      </c>
      <c r="E410" t="s">
        <v>1540</v>
      </c>
      <c r="F410" t="s">
        <v>1553</v>
      </c>
      <c r="G410" t="s">
        <v>1555</v>
      </c>
      <c r="H410">
        <v>75309</v>
      </c>
      <c r="J410" t="str" cm="1">
        <f t="array" ref="J410">_xlfn.IFS(A410&lt;30,"Young",AND(A410&gt;=30,A410&lt;=40),"Mid",A410&gt;40,"Senior")</f>
        <v>Young</v>
      </c>
      <c r="K410" t="str" cm="1">
        <f t="array" ref="K410">_xlfn.IFS(H410&lt;50000,"LOW",H410&gt;50000,"MID",H410&gt;100000,"High")</f>
        <v>MID</v>
      </c>
    </row>
    <row r="411" spans="1:11" x14ac:dyDescent="0.3">
      <c r="A411">
        <v>38</v>
      </c>
      <c r="B411" t="s">
        <v>1520</v>
      </c>
      <c r="C411" t="s">
        <v>1524</v>
      </c>
      <c r="D411" t="s">
        <v>1530</v>
      </c>
      <c r="E411" t="s">
        <v>1547</v>
      </c>
      <c r="F411" t="s">
        <v>1550</v>
      </c>
      <c r="G411" t="s">
        <v>1556</v>
      </c>
      <c r="H411">
        <v>36070</v>
      </c>
      <c r="J411" t="str" cm="1">
        <f t="array" ref="J411">_xlfn.IFS(A411&lt;30,"Young",AND(A411&gt;=30,A411&lt;=40),"Mid",A411&gt;40,"Senior")</f>
        <v>Mid</v>
      </c>
      <c r="K411" t="str" cm="1">
        <f t="array" ref="K411">_xlfn.IFS(H411&lt;50000,"LOW",H411&gt;50000,"MID",H411&gt;100000,"High")</f>
        <v>LOW</v>
      </c>
    </row>
    <row r="412" spans="1:11" x14ac:dyDescent="0.3">
      <c r="A412">
        <v>57</v>
      </c>
      <c r="B412" t="s">
        <v>1520</v>
      </c>
      <c r="C412" t="s">
        <v>1526</v>
      </c>
      <c r="D412" t="s">
        <v>1531</v>
      </c>
      <c r="E412" t="s">
        <v>1542</v>
      </c>
      <c r="F412" t="s">
        <v>1552</v>
      </c>
      <c r="G412" t="s">
        <v>1556</v>
      </c>
      <c r="H412">
        <v>161828</v>
      </c>
      <c r="J412" t="str" cm="1">
        <f t="array" ref="J412">_xlfn.IFS(A412&lt;30,"Young",AND(A412&gt;=30,A412&lt;=40),"Mid",A412&gt;40,"Senior")</f>
        <v>Senior</v>
      </c>
      <c r="K412" t="str" cm="1">
        <f t="array" ref="K412">_xlfn.IFS(H412&lt;50000,"LOW",H412&gt;50000,"MID",H412&gt;100000,"High")</f>
        <v>MID</v>
      </c>
    </row>
    <row r="413" spans="1:11" x14ac:dyDescent="0.3">
      <c r="A413">
        <v>32</v>
      </c>
      <c r="B413" t="s">
        <v>1520</v>
      </c>
      <c r="C413" t="s">
        <v>1523</v>
      </c>
      <c r="D413" t="s">
        <v>1531</v>
      </c>
      <c r="E413" t="s">
        <v>1542</v>
      </c>
      <c r="F413" t="s">
        <v>1550</v>
      </c>
      <c r="G413" t="s">
        <v>1556</v>
      </c>
      <c r="H413">
        <v>96970</v>
      </c>
      <c r="J413" t="str" cm="1">
        <f t="array" ref="J413">_xlfn.IFS(A413&lt;30,"Young",AND(A413&gt;=30,A413&lt;=40),"Mid",A413&gt;40,"Senior")</f>
        <v>Mid</v>
      </c>
      <c r="K413" t="str" cm="1">
        <f t="array" ref="K413">_xlfn.IFS(H413&lt;50000,"LOW",H413&gt;50000,"MID",H413&gt;100000,"High")</f>
        <v>MID</v>
      </c>
    </row>
    <row r="414" spans="1:11" x14ac:dyDescent="0.3">
      <c r="A414">
        <v>44</v>
      </c>
      <c r="B414" t="s">
        <v>1521</v>
      </c>
      <c r="C414" t="s">
        <v>1522</v>
      </c>
      <c r="D414" t="s">
        <v>1533</v>
      </c>
      <c r="E414" t="s">
        <v>1545</v>
      </c>
      <c r="F414" t="s">
        <v>1551</v>
      </c>
      <c r="G414" t="s">
        <v>1556</v>
      </c>
      <c r="H414">
        <v>121400</v>
      </c>
      <c r="J414" t="str" cm="1">
        <f t="array" ref="J414">_xlfn.IFS(A414&lt;30,"Young",AND(A414&gt;=30,A414&lt;=40),"Mid",A414&gt;40,"Senior")</f>
        <v>Senior</v>
      </c>
      <c r="K414" t="str" cm="1">
        <f t="array" ref="K414">_xlfn.IFS(H414&lt;50000,"LOW",H414&gt;50000,"MID",H414&gt;100000,"High")</f>
        <v>MID</v>
      </c>
    </row>
    <row r="415" spans="1:11" x14ac:dyDescent="0.3">
      <c r="A415">
        <v>36</v>
      </c>
      <c r="B415" t="s">
        <v>1521</v>
      </c>
      <c r="C415" t="s">
        <v>1527</v>
      </c>
      <c r="D415" t="s">
        <v>1530</v>
      </c>
      <c r="E415" t="s">
        <v>1543</v>
      </c>
      <c r="F415" t="s">
        <v>1552</v>
      </c>
      <c r="G415" t="s">
        <v>1554</v>
      </c>
      <c r="H415">
        <v>126835</v>
      </c>
      <c r="J415" t="str" cm="1">
        <f t="array" ref="J415">_xlfn.IFS(A415&lt;30,"Young",AND(A415&gt;=30,A415&lt;=40),"Mid",A415&gt;40,"Senior")</f>
        <v>Mid</v>
      </c>
      <c r="K415" t="str" cm="1">
        <f t="array" ref="K415">_xlfn.IFS(H415&lt;50000,"LOW",H415&gt;50000,"MID",H415&gt;100000,"High")</f>
        <v>MID</v>
      </c>
    </row>
    <row r="416" spans="1:11" x14ac:dyDescent="0.3">
      <c r="A416">
        <v>26</v>
      </c>
      <c r="B416" t="s">
        <v>1521</v>
      </c>
      <c r="C416" t="s">
        <v>1528</v>
      </c>
      <c r="D416" t="s">
        <v>1530</v>
      </c>
      <c r="E416" t="s">
        <v>1547</v>
      </c>
      <c r="F416" t="s">
        <v>1552</v>
      </c>
      <c r="G416" t="s">
        <v>1555</v>
      </c>
      <c r="H416">
        <v>148493</v>
      </c>
      <c r="J416" t="str" cm="1">
        <f t="array" ref="J416">_xlfn.IFS(A416&lt;30,"Young",AND(A416&gt;=30,A416&lt;=40),"Mid",A416&gt;40,"Senior")</f>
        <v>Young</v>
      </c>
      <c r="K416" t="str" cm="1">
        <f t="array" ref="K416">_xlfn.IFS(H416&lt;50000,"LOW",H416&gt;50000,"MID",H416&gt;100000,"High")</f>
        <v>MID</v>
      </c>
    </row>
    <row r="417" spans="1:11" x14ac:dyDescent="0.3">
      <c r="A417">
        <v>22</v>
      </c>
      <c r="B417" t="s">
        <v>1520</v>
      </c>
      <c r="C417" t="s">
        <v>1523</v>
      </c>
      <c r="D417" t="s">
        <v>1534</v>
      </c>
      <c r="E417" t="s">
        <v>1539</v>
      </c>
      <c r="F417" t="s">
        <v>1550</v>
      </c>
      <c r="G417" t="s">
        <v>1554</v>
      </c>
      <c r="H417">
        <v>73166</v>
      </c>
      <c r="J417" t="str" cm="1">
        <f t="array" ref="J417">_xlfn.IFS(A417&lt;30,"Young",AND(A417&gt;=30,A417&lt;=40),"Mid",A417&gt;40,"Senior")</f>
        <v>Young</v>
      </c>
      <c r="K417" t="str" cm="1">
        <f t="array" ref="K417">_xlfn.IFS(H417&lt;50000,"LOW",H417&gt;50000,"MID",H417&gt;100000,"High")</f>
        <v>MID</v>
      </c>
    </row>
    <row r="418" spans="1:11" x14ac:dyDescent="0.3">
      <c r="A418">
        <v>47</v>
      </c>
      <c r="B418" t="s">
        <v>1521</v>
      </c>
      <c r="C418" t="s">
        <v>1523</v>
      </c>
      <c r="D418" t="s">
        <v>1532</v>
      </c>
      <c r="E418" t="s">
        <v>1548</v>
      </c>
      <c r="F418" t="s">
        <v>1552</v>
      </c>
      <c r="G418" t="s">
        <v>1554</v>
      </c>
      <c r="H418">
        <v>143355</v>
      </c>
      <c r="J418" t="str" cm="1">
        <f t="array" ref="J418">_xlfn.IFS(A418&lt;30,"Young",AND(A418&gt;=30,A418&lt;=40),"Mid",A418&gt;40,"Senior")</f>
        <v>Senior</v>
      </c>
      <c r="K418" t="str" cm="1">
        <f t="array" ref="K418">_xlfn.IFS(H418&lt;50000,"LOW",H418&gt;50000,"MID",H418&gt;100000,"High")</f>
        <v>MID</v>
      </c>
    </row>
    <row r="419" spans="1:11" x14ac:dyDescent="0.3">
      <c r="A419">
        <v>35</v>
      </c>
      <c r="B419" t="s">
        <v>1520</v>
      </c>
      <c r="C419" t="s">
        <v>1528</v>
      </c>
      <c r="D419" t="s">
        <v>1534</v>
      </c>
      <c r="E419" t="s">
        <v>1539</v>
      </c>
      <c r="F419" t="s">
        <v>1550</v>
      </c>
      <c r="G419" t="s">
        <v>1556</v>
      </c>
      <c r="H419">
        <v>31021</v>
      </c>
      <c r="J419" t="str" cm="1">
        <f t="array" ref="J419">_xlfn.IFS(A419&lt;30,"Young",AND(A419&gt;=30,A419&lt;=40),"Mid",A419&gt;40,"Senior")</f>
        <v>Mid</v>
      </c>
      <c r="K419" t="str" cm="1">
        <f t="array" ref="K419">_xlfn.IFS(H419&lt;50000,"LOW",H419&gt;50000,"MID",H419&gt;100000,"High")</f>
        <v>LOW</v>
      </c>
    </row>
    <row r="420" spans="1:11" x14ac:dyDescent="0.3">
      <c r="A420">
        <v>31</v>
      </c>
      <c r="B420" t="s">
        <v>1520</v>
      </c>
      <c r="C420" t="s">
        <v>1529</v>
      </c>
      <c r="D420" t="s">
        <v>1530</v>
      </c>
      <c r="E420" t="s">
        <v>1547</v>
      </c>
      <c r="F420" t="s">
        <v>1550</v>
      </c>
      <c r="G420" t="s">
        <v>1554</v>
      </c>
      <c r="H420">
        <v>28700</v>
      </c>
      <c r="J420" t="str" cm="1">
        <f t="array" ref="J420">_xlfn.IFS(A420&lt;30,"Young",AND(A420&gt;=30,A420&lt;=40),"Mid",A420&gt;40,"Senior")</f>
        <v>Mid</v>
      </c>
      <c r="K420" t="str" cm="1">
        <f t="array" ref="K420">_xlfn.IFS(H420&lt;50000,"LOW",H420&gt;50000,"MID",H420&gt;100000,"High")</f>
        <v>LOW</v>
      </c>
    </row>
    <row r="421" spans="1:11" x14ac:dyDescent="0.3">
      <c r="A421">
        <v>48</v>
      </c>
      <c r="B421" t="s">
        <v>1520</v>
      </c>
      <c r="C421" t="s">
        <v>1522</v>
      </c>
      <c r="D421" t="s">
        <v>1534</v>
      </c>
      <c r="E421" t="s">
        <v>1540</v>
      </c>
      <c r="F421" t="s">
        <v>1552</v>
      </c>
      <c r="G421" t="s">
        <v>1556</v>
      </c>
      <c r="H421">
        <v>81509</v>
      </c>
      <c r="J421" t="str" cm="1">
        <f t="array" ref="J421">_xlfn.IFS(A421&lt;30,"Young",AND(A421&gt;=30,A421&lt;=40),"Mid",A421&gt;40,"Senior")</f>
        <v>Senior</v>
      </c>
      <c r="K421" t="str" cm="1">
        <f t="array" ref="K421">_xlfn.IFS(H421&lt;50000,"LOW",H421&gt;50000,"MID",H421&gt;100000,"High")</f>
        <v>MID</v>
      </c>
    </row>
    <row r="422" spans="1:11" x14ac:dyDescent="0.3">
      <c r="A422">
        <v>51</v>
      </c>
      <c r="B422" t="s">
        <v>1520</v>
      </c>
      <c r="C422" t="s">
        <v>1524</v>
      </c>
      <c r="D422" t="s">
        <v>1530</v>
      </c>
      <c r="E422" t="s">
        <v>1535</v>
      </c>
      <c r="F422" t="s">
        <v>1550</v>
      </c>
      <c r="G422" t="s">
        <v>1554</v>
      </c>
      <c r="H422">
        <v>109736</v>
      </c>
      <c r="J422" t="str" cm="1">
        <f t="array" ref="J422">_xlfn.IFS(A422&lt;30,"Young",AND(A422&gt;=30,A422&lt;=40),"Mid",A422&gt;40,"Senior")</f>
        <v>Senior</v>
      </c>
      <c r="K422" t="str" cm="1">
        <f t="array" ref="K422">_xlfn.IFS(H422&lt;50000,"LOW",H422&gt;50000,"MID",H422&gt;100000,"High")</f>
        <v>MID</v>
      </c>
    </row>
    <row r="423" spans="1:11" x14ac:dyDescent="0.3">
      <c r="A423">
        <v>23</v>
      </c>
      <c r="B423" t="s">
        <v>1520</v>
      </c>
      <c r="C423" t="s">
        <v>1528</v>
      </c>
      <c r="D423" t="s">
        <v>1534</v>
      </c>
      <c r="E423" t="s">
        <v>1544</v>
      </c>
      <c r="F423" t="s">
        <v>1550</v>
      </c>
      <c r="G423" t="s">
        <v>1555</v>
      </c>
      <c r="H423">
        <v>91494</v>
      </c>
      <c r="J423" t="str" cm="1">
        <f t="array" ref="J423">_xlfn.IFS(A423&lt;30,"Young",AND(A423&gt;=30,A423&lt;=40),"Mid",A423&gt;40,"Senior")</f>
        <v>Young</v>
      </c>
      <c r="K423" t="str" cm="1">
        <f t="array" ref="K423">_xlfn.IFS(H423&lt;50000,"LOW",H423&gt;50000,"MID",H423&gt;100000,"High")</f>
        <v>MID</v>
      </c>
    </row>
    <row r="424" spans="1:11" x14ac:dyDescent="0.3">
      <c r="A424">
        <v>29</v>
      </c>
      <c r="B424" t="s">
        <v>1520</v>
      </c>
      <c r="C424" t="s">
        <v>1522</v>
      </c>
      <c r="D424" t="s">
        <v>1533</v>
      </c>
      <c r="E424" t="s">
        <v>1546</v>
      </c>
      <c r="F424" t="s">
        <v>1551</v>
      </c>
      <c r="G424" t="s">
        <v>1556</v>
      </c>
      <c r="H424">
        <v>108182</v>
      </c>
      <c r="J424" t="str" cm="1">
        <f t="array" ref="J424">_xlfn.IFS(A424&lt;30,"Young",AND(A424&gt;=30,A424&lt;=40),"Mid",A424&gt;40,"Senior")</f>
        <v>Young</v>
      </c>
      <c r="K424" t="str" cm="1">
        <f t="array" ref="K424">_xlfn.IFS(H424&lt;50000,"LOW",H424&gt;50000,"MID",H424&gt;100000,"High")</f>
        <v>MID</v>
      </c>
    </row>
    <row r="425" spans="1:11" x14ac:dyDescent="0.3">
      <c r="A425">
        <v>54</v>
      </c>
      <c r="B425" t="s">
        <v>1521</v>
      </c>
      <c r="C425" t="s">
        <v>1529</v>
      </c>
      <c r="D425" t="s">
        <v>1532</v>
      </c>
      <c r="E425" t="s">
        <v>1537</v>
      </c>
      <c r="F425" t="s">
        <v>1550</v>
      </c>
      <c r="G425" t="s">
        <v>1554</v>
      </c>
      <c r="H425">
        <v>139235</v>
      </c>
      <c r="J425" t="str" cm="1">
        <f t="array" ref="J425">_xlfn.IFS(A425&lt;30,"Young",AND(A425&gt;=30,A425&lt;=40),"Mid",A425&gt;40,"Senior")</f>
        <v>Senior</v>
      </c>
      <c r="K425" t="str" cm="1">
        <f t="array" ref="K425">_xlfn.IFS(H425&lt;50000,"LOW",H425&gt;50000,"MID",H425&gt;100000,"High")</f>
        <v>MID</v>
      </c>
    </row>
    <row r="426" spans="1:11" x14ac:dyDescent="0.3">
      <c r="A426">
        <v>31</v>
      </c>
      <c r="B426" t="s">
        <v>1521</v>
      </c>
      <c r="C426" t="s">
        <v>1529</v>
      </c>
      <c r="D426" t="s">
        <v>1534</v>
      </c>
      <c r="E426" t="s">
        <v>1544</v>
      </c>
      <c r="F426" t="s">
        <v>1553</v>
      </c>
      <c r="G426" t="s">
        <v>1556</v>
      </c>
      <c r="H426">
        <v>139407</v>
      </c>
      <c r="J426" t="str" cm="1">
        <f t="array" ref="J426">_xlfn.IFS(A426&lt;30,"Young",AND(A426&gt;=30,A426&lt;=40),"Mid",A426&gt;40,"Senior")</f>
        <v>Mid</v>
      </c>
      <c r="K426" t="str" cm="1">
        <f t="array" ref="K426">_xlfn.IFS(H426&lt;50000,"LOW",H426&gt;50000,"MID",H426&gt;100000,"High")</f>
        <v>MID</v>
      </c>
    </row>
    <row r="427" spans="1:11" x14ac:dyDescent="0.3">
      <c r="A427">
        <v>32</v>
      </c>
      <c r="B427" t="s">
        <v>1520</v>
      </c>
      <c r="C427" t="s">
        <v>1528</v>
      </c>
      <c r="D427" t="s">
        <v>1531</v>
      </c>
      <c r="E427" t="s">
        <v>1536</v>
      </c>
      <c r="F427" t="s">
        <v>1553</v>
      </c>
      <c r="G427" t="s">
        <v>1554</v>
      </c>
      <c r="H427">
        <v>158362</v>
      </c>
      <c r="J427" t="str" cm="1">
        <f t="array" ref="J427">_xlfn.IFS(A427&lt;30,"Young",AND(A427&gt;=30,A427&lt;=40),"Mid",A427&gt;40,"Senior")</f>
        <v>Mid</v>
      </c>
      <c r="K427" t="str" cm="1">
        <f t="array" ref="K427">_xlfn.IFS(H427&lt;50000,"LOW",H427&gt;50000,"MID",H427&gt;100000,"High")</f>
        <v>MID</v>
      </c>
    </row>
    <row r="428" spans="1:11" x14ac:dyDescent="0.3">
      <c r="A428">
        <v>28</v>
      </c>
      <c r="B428" t="s">
        <v>1521</v>
      </c>
      <c r="C428" t="s">
        <v>1529</v>
      </c>
      <c r="D428" t="s">
        <v>1533</v>
      </c>
      <c r="E428" t="s">
        <v>1538</v>
      </c>
      <c r="F428" t="s">
        <v>1553</v>
      </c>
      <c r="G428" t="s">
        <v>1555</v>
      </c>
      <c r="H428">
        <v>122926</v>
      </c>
      <c r="J428" t="str" cm="1">
        <f t="array" ref="J428">_xlfn.IFS(A428&lt;30,"Young",AND(A428&gt;=30,A428&lt;=40),"Mid",A428&gt;40,"Senior")</f>
        <v>Young</v>
      </c>
      <c r="K428" t="str" cm="1">
        <f t="array" ref="K428">_xlfn.IFS(H428&lt;50000,"LOW",H428&gt;50000,"MID",H428&gt;100000,"High")</f>
        <v>MID</v>
      </c>
    </row>
    <row r="429" spans="1:11" x14ac:dyDescent="0.3">
      <c r="A429">
        <v>57</v>
      </c>
      <c r="B429" t="s">
        <v>1520</v>
      </c>
      <c r="C429" t="s">
        <v>1525</v>
      </c>
      <c r="D429" t="s">
        <v>1533</v>
      </c>
      <c r="E429" t="s">
        <v>1538</v>
      </c>
      <c r="F429" t="s">
        <v>1550</v>
      </c>
      <c r="G429" t="s">
        <v>1556</v>
      </c>
      <c r="H429">
        <v>80408</v>
      </c>
      <c r="J429" t="str" cm="1">
        <f t="array" ref="J429">_xlfn.IFS(A429&lt;30,"Young",AND(A429&gt;=30,A429&lt;=40),"Mid",A429&gt;40,"Senior")</f>
        <v>Senior</v>
      </c>
      <c r="K429" t="str" cm="1">
        <f t="array" ref="K429">_xlfn.IFS(H429&lt;50000,"LOW",H429&gt;50000,"MID",H429&gt;100000,"High")</f>
        <v>MID</v>
      </c>
    </row>
    <row r="430" spans="1:11" x14ac:dyDescent="0.3">
      <c r="A430">
        <v>34</v>
      </c>
      <c r="B430" t="s">
        <v>1520</v>
      </c>
      <c r="C430" t="s">
        <v>1525</v>
      </c>
      <c r="D430" t="s">
        <v>1530</v>
      </c>
      <c r="E430" t="s">
        <v>1535</v>
      </c>
      <c r="F430" t="s">
        <v>1552</v>
      </c>
      <c r="G430" t="s">
        <v>1555</v>
      </c>
      <c r="H430">
        <v>126843</v>
      </c>
      <c r="J430" t="str" cm="1">
        <f t="array" ref="J430">_xlfn.IFS(A430&lt;30,"Young",AND(A430&gt;=30,A430&lt;=40),"Mid",A430&gt;40,"Senior")</f>
        <v>Mid</v>
      </c>
      <c r="K430" t="str" cm="1">
        <f t="array" ref="K430">_xlfn.IFS(H430&lt;50000,"LOW",H430&gt;50000,"MID",H430&gt;100000,"High")</f>
        <v>MID</v>
      </c>
    </row>
    <row r="431" spans="1:11" x14ac:dyDescent="0.3">
      <c r="A431">
        <v>33</v>
      </c>
      <c r="B431" t="s">
        <v>1521</v>
      </c>
      <c r="C431" t="s">
        <v>1525</v>
      </c>
      <c r="D431" t="s">
        <v>1533</v>
      </c>
      <c r="E431" t="s">
        <v>1538</v>
      </c>
      <c r="F431" t="s">
        <v>1552</v>
      </c>
      <c r="G431" t="s">
        <v>1555</v>
      </c>
      <c r="H431">
        <v>141770</v>
      </c>
      <c r="J431" t="str" cm="1">
        <f t="array" ref="J431">_xlfn.IFS(A431&lt;30,"Young",AND(A431&gt;=30,A431&lt;=40),"Mid",A431&gt;40,"Senior")</f>
        <v>Mid</v>
      </c>
      <c r="K431" t="str" cm="1">
        <f t="array" ref="K431">_xlfn.IFS(H431&lt;50000,"LOW",H431&gt;50000,"MID",H431&gt;100000,"High")</f>
        <v>MID</v>
      </c>
    </row>
    <row r="432" spans="1:11" x14ac:dyDescent="0.3">
      <c r="A432">
        <v>50</v>
      </c>
      <c r="B432" t="s">
        <v>1520</v>
      </c>
      <c r="C432" t="s">
        <v>1526</v>
      </c>
      <c r="D432" t="s">
        <v>1532</v>
      </c>
      <c r="E432" t="s">
        <v>1537</v>
      </c>
      <c r="F432" t="s">
        <v>1553</v>
      </c>
      <c r="G432" t="s">
        <v>1556</v>
      </c>
      <c r="H432">
        <v>65650</v>
      </c>
      <c r="J432" t="str" cm="1">
        <f t="array" ref="J432">_xlfn.IFS(A432&lt;30,"Young",AND(A432&gt;=30,A432&lt;=40),"Mid",A432&gt;40,"Senior")</f>
        <v>Senior</v>
      </c>
      <c r="K432" t="str" cm="1">
        <f t="array" ref="K432">_xlfn.IFS(H432&lt;50000,"LOW",H432&gt;50000,"MID",H432&gt;100000,"High")</f>
        <v>MID</v>
      </c>
    </row>
    <row r="433" spans="1:11" x14ac:dyDescent="0.3">
      <c r="A433">
        <v>39</v>
      </c>
      <c r="B433" t="s">
        <v>1520</v>
      </c>
      <c r="C433" t="s">
        <v>1526</v>
      </c>
      <c r="D433" t="s">
        <v>1532</v>
      </c>
      <c r="E433" t="s">
        <v>1537</v>
      </c>
      <c r="F433" t="s">
        <v>1553</v>
      </c>
      <c r="G433" t="s">
        <v>1555</v>
      </c>
      <c r="H433">
        <v>169439</v>
      </c>
      <c r="J433" t="str" cm="1">
        <f t="array" ref="J433">_xlfn.IFS(A433&lt;30,"Young",AND(A433&gt;=30,A433&lt;=40),"Mid",A433&gt;40,"Senior")</f>
        <v>Mid</v>
      </c>
      <c r="K433" t="str" cm="1">
        <f t="array" ref="K433">_xlfn.IFS(H433&lt;50000,"LOW",H433&gt;50000,"MID",H433&gt;100000,"High")</f>
        <v>MID</v>
      </c>
    </row>
    <row r="434" spans="1:11" x14ac:dyDescent="0.3">
      <c r="A434">
        <v>28</v>
      </c>
      <c r="B434" t="s">
        <v>1521</v>
      </c>
      <c r="C434" t="s">
        <v>1524</v>
      </c>
      <c r="D434" t="s">
        <v>1532</v>
      </c>
      <c r="E434" t="s">
        <v>1549</v>
      </c>
      <c r="F434" t="s">
        <v>1552</v>
      </c>
      <c r="G434" t="s">
        <v>1555</v>
      </c>
      <c r="H434">
        <v>72068</v>
      </c>
      <c r="J434" t="str" cm="1">
        <f t="array" ref="J434">_xlfn.IFS(A434&lt;30,"Young",AND(A434&gt;=30,A434&lt;=40),"Mid",A434&gt;40,"Senior")</f>
        <v>Young</v>
      </c>
      <c r="K434" t="str" cm="1">
        <f t="array" ref="K434">_xlfn.IFS(H434&lt;50000,"LOW",H434&gt;50000,"MID",H434&gt;100000,"High")</f>
        <v>MID</v>
      </c>
    </row>
    <row r="435" spans="1:11" x14ac:dyDescent="0.3">
      <c r="A435">
        <v>34</v>
      </c>
      <c r="B435" t="s">
        <v>1520</v>
      </c>
      <c r="C435" t="s">
        <v>1526</v>
      </c>
      <c r="D435" t="s">
        <v>1533</v>
      </c>
      <c r="E435" t="s">
        <v>1545</v>
      </c>
      <c r="F435" t="s">
        <v>1550</v>
      </c>
      <c r="G435" t="s">
        <v>1554</v>
      </c>
      <c r="H435">
        <v>45505</v>
      </c>
      <c r="J435" t="str" cm="1">
        <f t="array" ref="J435">_xlfn.IFS(A435&lt;30,"Young",AND(A435&gt;=30,A435&lt;=40),"Mid",A435&gt;40,"Senior")</f>
        <v>Mid</v>
      </c>
      <c r="K435" t="str" cm="1">
        <f t="array" ref="K435">_xlfn.IFS(H435&lt;50000,"LOW",H435&gt;50000,"MID",H435&gt;100000,"High")</f>
        <v>LOW</v>
      </c>
    </row>
    <row r="436" spans="1:11" x14ac:dyDescent="0.3">
      <c r="A436">
        <v>44</v>
      </c>
      <c r="B436" t="s">
        <v>1521</v>
      </c>
      <c r="C436" t="s">
        <v>1522</v>
      </c>
      <c r="D436" t="s">
        <v>1533</v>
      </c>
      <c r="E436" t="s">
        <v>1538</v>
      </c>
      <c r="F436" t="s">
        <v>1551</v>
      </c>
      <c r="G436" t="s">
        <v>1554</v>
      </c>
      <c r="H436">
        <v>104339</v>
      </c>
      <c r="J436" t="str" cm="1">
        <f t="array" ref="J436">_xlfn.IFS(A436&lt;30,"Young",AND(A436&gt;=30,A436&lt;=40),"Mid",A436&gt;40,"Senior")</f>
        <v>Senior</v>
      </c>
      <c r="K436" t="str" cm="1">
        <f t="array" ref="K436">_xlfn.IFS(H436&lt;50000,"LOW",H436&gt;50000,"MID",H436&gt;100000,"High")</f>
        <v>MID</v>
      </c>
    </row>
    <row r="437" spans="1:11" x14ac:dyDescent="0.3">
      <c r="A437">
        <v>55</v>
      </c>
      <c r="B437" t="s">
        <v>1520</v>
      </c>
      <c r="C437" t="s">
        <v>1528</v>
      </c>
      <c r="D437" t="s">
        <v>1534</v>
      </c>
      <c r="E437" t="s">
        <v>1539</v>
      </c>
      <c r="F437" t="s">
        <v>1551</v>
      </c>
      <c r="G437" t="s">
        <v>1555</v>
      </c>
      <c r="H437">
        <v>47568</v>
      </c>
      <c r="J437" t="str" cm="1">
        <f t="array" ref="J437">_xlfn.IFS(A437&lt;30,"Young",AND(A437&gt;=30,A437&lt;=40),"Mid",A437&gt;40,"Senior")</f>
        <v>Senior</v>
      </c>
      <c r="K437" t="str" cm="1">
        <f t="array" ref="K437">_xlfn.IFS(H437&lt;50000,"LOW",H437&gt;50000,"MID",H437&gt;100000,"High")</f>
        <v>LOW</v>
      </c>
    </row>
    <row r="438" spans="1:11" x14ac:dyDescent="0.3">
      <c r="A438">
        <v>33</v>
      </c>
      <c r="B438" t="s">
        <v>1521</v>
      </c>
      <c r="C438" t="s">
        <v>1525</v>
      </c>
      <c r="D438" t="s">
        <v>1532</v>
      </c>
      <c r="E438" t="s">
        <v>1549</v>
      </c>
      <c r="F438" t="s">
        <v>1553</v>
      </c>
      <c r="G438" t="s">
        <v>1556</v>
      </c>
      <c r="H438">
        <v>174272</v>
      </c>
      <c r="J438" t="str" cm="1">
        <f t="array" ref="J438">_xlfn.IFS(A438&lt;30,"Young",AND(A438&gt;=30,A438&lt;=40),"Mid",A438&gt;40,"Senior")</f>
        <v>Mid</v>
      </c>
      <c r="K438" t="str" cm="1">
        <f t="array" ref="K438">_xlfn.IFS(H438&lt;50000,"LOW",H438&gt;50000,"MID",H438&gt;100000,"High")</f>
        <v>MID</v>
      </c>
    </row>
    <row r="439" spans="1:11" x14ac:dyDescent="0.3">
      <c r="A439">
        <v>58</v>
      </c>
      <c r="B439" t="s">
        <v>1521</v>
      </c>
      <c r="C439" t="s">
        <v>1526</v>
      </c>
      <c r="D439" t="s">
        <v>1534</v>
      </c>
      <c r="E439" t="s">
        <v>1539</v>
      </c>
      <c r="F439" t="s">
        <v>1552</v>
      </c>
      <c r="G439" t="s">
        <v>1555</v>
      </c>
      <c r="H439">
        <v>85792</v>
      </c>
      <c r="J439" t="str" cm="1">
        <f t="array" ref="J439">_xlfn.IFS(A439&lt;30,"Young",AND(A439&gt;=30,A439&lt;=40),"Mid",A439&gt;40,"Senior")</f>
        <v>Senior</v>
      </c>
      <c r="K439" t="str" cm="1">
        <f t="array" ref="K439">_xlfn.IFS(H439&lt;50000,"LOW",H439&gt;50000,"MID",H439&gt;100000,"High")</f>
        <v>MID</v>
      </c>
    </row>
    <row r="440" spans="1:11" x14ac:dyDescent="0.3">
      <c r="A440">
        <v>48</v>
      </c>
      <c r="B440" t="s">
        <v>1520</v>
      </c>
      <c r="C440" t="s">
        <v>1527</v>
      </c>
      <c r="D440" t="s">
        <v>1534</v>
      </c>
      <c r="E440" t="s">
        <v>1539</v>
      </c>
      <c r="F440" t="s">
        <v>1552</v>
      </c>
      <c r="G440" t="s">
        <v>1555</v>
      </c>
      <c r="H440">
        <v>67292</v>
      </c>
      <c r="J440" t="str" cm="1">
        <f t="array" ref="J440">_xlfn.IFS(A440&lt;30,"Young",AND(A440&gt;=30,A440&lt;=40),"Mid",A440&gt;40,"Senior")</f>
        <v>Senior</v>
      </c>
      <c r="K440" t="str" cm="1">
        <f t="array" ref="K440">_xlfn.IFS(H440&lt;50000,"LOW",H440&gt;50000,"MID",H440&gt;100000,"High")</f>
        <v>MID</v>
      </c>
    </row>
    <row r="441" spans="1:11" x14ac:dyDescent="0.3">
      <c r="A441">
        <v>44</v>
      </c>
      <c r="B441" t="s">
        <v>1521</v>
      </c>
      <c r="C441" t="s">
        <v>1529</v>
      </c>
      <c r="D441" t="s">
        <v>1534</v>
      </c>
      <c r="E441" t="s">
        <v>1539</v>
      </c>
      <c r="F441" t="s">
        <v>1551</v>
      </c>
      <c r="G441" t="s">
        <v>1554</v>
      </c>
      <c r="H441">
        <v>67474</v>
      </c>
      <c r="J441" t="str" cm="1">
        <f t="array" ref="J441">_xlfn.IFS(A441&lt;30,"Young",AND(A441&gt;=30,A441&lt;=40),"Mid",A441&gt;40,"Senior")</f>
        <v>Senior</v>
      </c>
      <c r="K441" t="str" cm="1">
        <f t="array" ref="K441">_xlfn.IFS(H441&lt;50000,"LOW",H441&gt;50000,"MID",H441&gt;100000,"High")</f>
        <v>MID</v>
      </c>
    </row>
    <row r="442" spans="1:11" x14ac:dyDescent="0.3">
      <c r="A442">
        <v>40</v>
      </c>
      <c r="B442" t="s">
        <v>1520</v>
      </c>
      <c r="C442" t="s">
        <v>1528</v>
      </c>
      <c r="D442" t="s">
        <v>1534</v>
      </c>
      <c r="E442" t="s">
        <v>1544</v>
      </c>
      <c r="F442" t="s">
        <v>1551</v>
      </c>
      <c r="G442" t="s">
        <v>1555</v>
      </c>
      <c r="H442">
        <v>79901</v>
      </c>
      <c r="J442" t="str" cm="1">
        <f t="array" ref="J442">_xlfn.IFS(A442&lt;30,"Young",AND(A442&gt;=30,A442&lt;=40),"Mid",A442&gt;40,"Senior")</f>
        <v>Mid</v>
      </c>
      <c r="K442" t="str" cm="1">
        <f t="array" ref="K442">_xlfn.IFS(H442&lt;50000,"LOW",H442&gt;50000,"MID",H442&gt;100000,"High")</f>
        <v>MID</v>
      </c>
    </row>
    <row r="443" spans="1:11" x14ac:dyDescent="0.3">
      <c r="A443">
        <v>28</v>
      </c>
      <c r="B443" t="s">
        <v>1520</v>
      </c>
      <c r="C443" t="s">
        <v>1524</v>
      </c>
      <c r="D443" t="s">
        <v>1532</v>
      </c>
      <c r="E443" t="s">
        <v>1549</v>
      </c>
      <c r="F443" t="s">
        <v>1551</v>
      </c>
      <c r="G443" t="s">
        <v>1555</v>
      </c>
      <c r="H443">
        <v>152497</v>
      </c>
      <c r="J443" t="str" cm="1">
        <f t="array" ref="J443">_xlfn.IFS(A443&lt;30,"Young",AND(A443&gt;=30,A443&lt;=40),"Mid",A443&gt;40,"Senior")</f>
        <v>Young</v>
      </c>
      <c r="K443" t="str" cm="1">
        <f t="array" ref="K443">_xlfn.IFS(H443&lt;50000,"LOW",H443&gt;50000,"MID",H443&gt;100000,"High")</f>
        <v>MID</v>
      </c>
    </row>
    <row r="444" spans="1:11" x14ac:dyDescent="0.3">
      <c r="A444">
        <v>27</v>
      </c>
      <c r="B444" t="s">
        <v>1520</v>
      </c>
      <c r="C444" t="s">
        <v>1528</v>
      </c>
      <c r="D444" t="s">
        <v>1530</v>
      </c>
      <c r="E444" t="s">
        <v>1535</v>
      </c>
      <c r="F444" t="s">
        <v>1552</v>
      </c>
      <c r="G444" t="s">
        <v>1555</v>
      </c>
      <c r="H444">
        <v>157987</v>
      </c>
      <c r="J444" t="str" cm="1">
        <f t="array" ref="J444">_xlfn.IFS(A444&lt;30,"Young",AND(A444&gt;=30,A444&lt;=40),"Mid",A444&gt;40,"Senior")</f>
        <v>Young</v>
      </c>
      <c r="K444" t="str" cm="1">
        <f t="array" ref="K444">_xlfn.IFS(H444&lt;50000,"LOW",H444&gt;50000,"MID",H444&gt;100000,"High")</f>
        <v>MID</v>
      </c>
    </row>
    <row r="445" spans="1:11" x14ac:dyDescent="0.3">
      <c r="A445">
        <v>28</v>
      </c>
      <c r="B445" t="s">
        <v>1520</v>
      </c>
      <c r="C445" t="s">
        <v>1524</v>
      </c>
      <c r="D445" t="s">
        <v>1533</v>
      </c>
      <c r="E445" t="s">
        <v>1545</v>
      </c>
      <c r="F445" t="s">
        <v>1551</v>
      </c>
      <c r="G445" t="s">
        <v>1554</v>
      </c>
      <c r="H445">
        <v>140109</v>
      </c>
      <c r="J445" t="str" cm="1">
        <f t="array" ref="J445">_xlfn.IFS(A445&lt;30,"Young",AND(A445&gt;=30,A445&lt;=40),"Mid",A445&gt;40,"Senior")</f>
        <v>Young</v>
      </c>
      <c r="K445" t="str" cm="1">
        <f t="array" ref="K445">_xlfn.IFS(H445&lt;50000,"LOW",H445&gt;50000,"MID",H445&gt;100000,"High")</f>
        <v>MID</v>
      </c>
    </row>
    <row r="446" spans="1:11" x14ac:dyDescent="0.3">
      <c r="A446">
        <v>47</v>
      </c>
      <c r="B446" t="s">
        <v>1520</v>
      </c>
      <c r="C446" t="s">
        <v>1523</v>
      </c>
      <c r="D446" t="s">
        <v>1531</v>
      </c>
      <c r="E446" t="s">
        <v>1541</v>
      </c>
      <c r="F446" t="s">
        <v>1550</v>
      </c>
      <c r="G446" t="s">
        <v>1556</v>
      </c>
      <c r="H446">
        <v>61174</v>
      </c>
      <c r="J446" t="str" cm="1">
        <f t="array" ref="J446">_xlfn.IFS(A446&lt;30,"Young",AND(A446&gt;=30,A446&lt;=40),"Mid",A446&gt;40,"Senior")</f>
        <v>Senior</v>
      </c>
      <c r="K446" t="str" cm="1">
        <f t="array" ref="K446">_xlfn.IFS(H446&lt;50000,"LOW",H446&gt;50000,"MID",H446&gt;100000,"High")</f>
        <v>MID</v>
      </c>
    </row>
    <row r="447" spans="1:11" x14ac:dyDescent="0.3">
      <c r="A447">
        <v>46</v>
      </c>
      <c r="B447" t="s">
        <v>1520</v>
      </c>
      <c r="C447" t="s">
        <v>1522</v>
      </c>
      <c r="D447" t="s">
        <v>1533</v>
      </c>
      <c r="E447" t="s">
        <v>1546</v>
      </c>
      <c r="F447" t="s">
        <v>1552</v>
      </c>
      <c r="G447" t="s">
        <v>1556</v>
      </c>
      <c r="H447">
        <v>138789</v>
      </c>
      <c r="J447" t="str" cm="1">
        <f t="array" ref="J447">_xlfn.IFS(A447&lt;30,"Young",AND(A447&gt;=30,A447&lt;=40),"Mid",A447&gt;40,"Senior")</f>
        <v>Senior</v>
      </c>
      <c r="K447" t="str" cm="1">
        <f t="array" ref="K447">_xlfn.IFS(H447&lt;50000,"LOW",H447&gt;50000,"MID",H447&gt;100000,"High")</f>
        <v>MID</v>
      </c>
    </row>
    <row r="448" spans="1:11" x14ac:dyDescent="0.3">
      <c r="A448">
        <v>30</v>
      </c>
      <c r="B448" t="s">
        <v>1521</v>
      </c>
      <c r="C448" t="s">
        <v>1529</v>
      </c>
      <c r="D448" t="s">
        <v>1533</v>
      </c>
      <c r="E448" t="s">
        <v>1538</v>
      </c>
      <c r="F448" t="s">
        <v>1552</v>
      </c>
      <c r="G448" t="s">
        <v>1555</v>
      </c>
      <c r="H448">
        <v>141965</v>
      </c>
      <c r="J448" t="str" cm="1">
        <f t="array" ref="J448">_xlfn.IFS(A448&lt;30,"Young",AND(A448&gt;=30,A448&lt;=40),"Mid",A448&gt;40,"Senior")</f>
        <v>Mid</v>
      </c>
      <c r="K448" t="str" cm="1">
        <f t="array" ref="K448">_xlfn.IFS(H448&lt;50000,"LOW",H448&gt;50000,"MID",H448&gt;100000,"High")</f>
        <v>MID</v>
      </c>
    </row>
    <row r="449" spans="1:11" x14ac:dyDescent="0.3">
      <c r="A449">
        <v>45</v>
      </c>
      <c r="B449" t="s">
        <v>1520</v>
      </c>
      <c r="C449" t="s">
        <v>1523</v>
      </c>
      <c r="D449" t="s">
        <v>1532</v>
      </c>
      <c r="E449" t="s">
        <v>1537</v>
      </c>
      <c r="F449" t="s">
        <v>1551</v>
      </c>
      <c r="G449" t="s">
        <v>1554</v>
      </c>
      <c r="H449">
        <v>161438</v>
      </c>
      <c r="J449" t="str" cm="1">
        <f t="array" ref="J449">_xlfn.IFS(A449&lt;30,"Young",AND(A449&gt;=30,A449&lt;=40),"Mid",A449&gt;40,"Senior")</f>
        <v>Senior</v>
      </c>
      <c r="K449" t="str" cm="1">
        <f t="array" ref="K449">_xlfn.IFS(H449&lt;50000,"LOW",H449&gt;50000,"MID",H449&gt;100000,"High")</f>
        <v>MID</v>
      </c>
    </row>
    <row r="450" spans="1:11" x14ac:dyDescent="0.3">
      <c r="A450">
        <v>28</v>
      </c>
      <c r="B450" t="s">
        <v>1520</v>
      </c>
      <c r="C450" t="s">
        <v>1526</v>
      </c>
      <c r="D450" t="s">
        <v>1534</v>
      </c>
      <c r="E450" t="s">
        <v>1539</v>
      </c>
      <c r="F450" t="s">
        <v>1553</v>
      </c>
      <c r="G450" t="s">
        <v>1556</v>
      </c>
      <c r="H450">
        <v>122774</v>
      </c>
      <c r="J450" t="str" cm="1">
        <f t="array" ref="J450">_xlfn.IFS(A450&lt;30,"Young",AND(A450&gt;=30,A450&lt;=40),"Mid",A450&gt;40,"Senior")</f>
        <v>Young</v>
      </c>
      <c r="K450" t="str" cm="1">
        <f t="array" ref="K450">_xlfn.IFS(H450&lt;50000,"LOW",H450&gt;50000,"MID",H450&gt;100000,"High")</f>
        <v>MID</v>
      </c>
    </row>
    <row r="451" spans="1:11" x14ac:dyDescent="0.3">
      <c r="A451">
        <v>55</v>
      </c>
      <c r="B451" t="s">
        <v>1520</v>
      </c>
      <c r="C451" t="s">
        <v>1527</v>
      </c>
      <c r="D451" t="s">
        <v>1532</v>
      </c>
      <c r="E451" t="s">
        <v>1548</v>
      </c>
      <c r="F451" t="s">
        <v>1550</v>
      </c>
      <c r="G451" t="s">
        <v>1556</v>
      </c>
      <c r="H451">
        <v>116838</v>
      </c>
      <c r="J451" t="str" cm="1">
        <f t="array" ref="J451">_xlfn.IFS(A451&lt;30,"Young",AND(A451&gt;=30,A451&lt;=40),"Mid",A451&gt;40,"Senior")</f>
        <v>Senior</v>
      </c>
      <c r="K451" t="str" cm="1">
        <f t="array" ref="K451">_xlfn.IFS(H451&lt;50000,"LOW",H451&gt;50000,"MID",H451&gt;100000,"High")</f>
        <v>MID</v>
      </c>
    </row>
    <row r="452" spans="1:11" x14ac:dyDescent="0.3">
      <c r="A452">
        <v>48</v>
      </c>
      <c r="B452" t="s">
        <v>1521</v>
      </c>
      <c r="C452" t="s">
        <v>1529</v>
      </c>
      <c r="D452" t="s">
        <v>1531</v>
      </c>
      <c r="E452" t="s">
        <v>1541</v>
      </c>
      <c r="F452" t="s">
        <v>1550</v>
      </c>
      <c r="G452" t="s">
        <v>1556</v>
      </c>
      <c r="H452">
        <v>46481</v>
      </c>
      <c r="J452" t="str" cm="1">
        <f t="array" ref="J452">_xlfn.IFS(A452&lt;30,"Young",AND(A452&gt;=30,A452&lt;=40),"Mid",A452&gt;40,"Senior")</f>
        <v>Senior</v>
      </c>
      <c r="K452" t="str" cm="1">
        <f t="array" ref="K452">_xlfn.IFS(H452&lt;50000,"LOW",H452&gt;50000,"MID",H452&gt;100000,"High")</f>
        <v>LOW</v>
      </c>
    </row>
    <row r="453" spans="1:11" x14ac:dyDescent="0.3">
      <c r="A453">
        <v>52</v>
      </c>
      <c r="B453" t="s">
        <v>1521</v>
      </c>
      <c r="C453" t="s">
        <v>1528</v>
      </c>
      <c r="D453" t="s">
        <v>1533</v>
      </c>
      <c r="E453" t="s">
        <v>1538</v>
      </c>
      <c r="F453" t="s">
        <v>1553</v>
      </c>
      <c r="G453" t="s">
        <v>1555</v>
      </c>
      <c r="H453">
        <v>140364</v>
      </c>
      <c r="J453" t="str" cm="1">
        <f t="array" ref="J453">_xlfn.IFS(A453&lt;30,"Young",AND(A453&gt;=30,A453&lt;=40),"Mid",A453&gt;40,"Senior")</f>
        <v>Senior</v>
      </c>
      <c r="K453" t="str" cm="1">
        <f t="array" ref="K453">_xlfn.IFS(H453&lt;50000,"LOW",H453&gt;50000,"MID",H453&gt;100000,"High")</f>
        <v>MID</v>
      </c>
    </row>
    <row r="454" spans="1:11" x14ac:dyDescent="0.3">
      <c r="A454">
        <v>51</v>
      </c>
      <c r="B454" t="s">
        <v>1520</v>
      </c>
      <c r="C454" t="s">
        <v>1526</v>
      </c>
      <c r="D454" t="s">
        <v>1531</v>
      </c>
      <c r="E454" t="s">
        <v>1536</v>
      </c>
      <c r="F454" t="s">
        <v>1552</v>
      </c>
      <c r="G454" t="s">
        <v>1555</v>
      </c>
      <c r="H454">
        <v>66114</v>
      </c>
      <c r="J454" t="str" cm="1">
        <f t="array" ref="J454">_xlfn.IFS(A454&lt;30,"Young",AND(A454&gt;=30,A454&lt;=40),"Mid",A454&gt;40,"Senior")</f>
        <v>Senior</v>
      </c>
      <c r="K454" t="str" cm="1">
        <f t="array" ref="K454">_xlfn.IFS(H454&lt;50000,"LOW",H454&gt;50000,"MID",H454&gt;100000,"High")</f>
        <v>MID</v>
      </c>
    </row>
    <row r="455" spans="1:11" x14ac:dyDescent="0.3">
      <c r="A455">
        <v>44</v>
      </c>
      <c r="B455" t="s">
        <v>1521</v>
      </c>
      <c r="C455" t="s">
        <v>1522</v>
      </c>
      <c r="D455" t="s">
        <v>1533</v>
      </c>
      <c r="E455" t="s">
        <v>1546</v>
      </c>
      <c r="F455" t="s">
        <v>1552</v>
      </c>
      <c r="G455" t="s">
        <v>1556</v>
      </c>
      <c r="H455">
        <v>102065</v>
      </c>
      <c r="J455" t="str" cm="1">
        <f t="array" ref="J455">_xlfn.IFS(A455&lt;30,"Young",AND(A455&gt;=30,A455&lt;=40),"Mid",A455&gt;40,"Senior")</f>
        <v>Senior</v>
      </c>
      <c r="K455" t="str" cm="1">
        <f t="array" ref="K455">_xlfn.IFS(H455&lt;50000,"LOW",H455&gt;50000,"MID",H455&gt;100000,"High")</f>
        <v>MID</v>
      </c>
    </row>
    <row r="456" spans="1:11" x14ac:dyDescent="0.3">
      <c r="A456">
        <v>25</v>
      </c>
      <c r="B456" t="s">
        <v>1520</v>
      </c>
      <c r="C456" t="s">
        <v>1529</v>
      </c>
      <c r="D456" t="s">
        <v>1532</v>
      </c>
      <c r="E456" t="s">
        <v>1537</v>
      </c>
      <c r="F456" t="s">
        <v>1551</v>
      </c>
      <c r="G456" t="s">
        <v>1554</v>
      </c>
      <c r="H456">
        <v>134464</v>
      </c>
      <c r="J456" t="str" cm="1">
        <f t="array" ref="J456">_xlfn.IFS(A456&lt;30,"Young",AND(A456&gt;=30,A456&lt;=40),"Mid",A456&gt;40,"Senior")</f>
        <v>Young</v>
      </c>
      <c r="K456" t="str" cm="1">
        <f t="array" ref="K456">_xlfn.IFS(H456&lt;50000,"LOW",H456&gt;50000,"MID",H456&gt;100000,"High")</f>
        <v>MID</v>
      </c>
    </row>
    <row r="457" spans="1:11" x14ac:dyDescent="0.3">
      <c r="A457">
        <v>41</v>
      </c>
      <c r="B457" t="s">
        <v>1520</v>
      </c>
      <c r="C457" t="s">
        <v>1529</v>
      </c>
      <c r="D457" t="s">
        <v>1531</v>
      </c>
      <c r="E457" t="s">
        <v>1541</v>
      </c>
      <c r="F457" t="s">
        <v>1552</v>
      </c>
      <c r="G457" t="s">
        <v>1555</v>
      </c>
      <c r="H457">
        <v>132381</v>
      </c>
      <c r="J457" t="str" cm="1">
        <f t="array" ref="J457">_xlfn.IFS(A457&lt;30,"Young",AND(A457&gt;=30,A457&lt;=40),"Mid",A457&gt;40,"Senior")</f>
        <v>Senior</v>
      </c>
      <c r="K457" t="str" cm="1">
        <f t="array" ref="K457">_xlfn.IFS(H457&lt;50000,"LOW",H457&gt;50000,"MID",H457&gt;100000,"High")</f>
        <v>MID</v>
      </c>
    </row>
    <row r="458" spans="1:11" x14ac:dyDescent="0.3">
      <c r="A458">
        <v>28</v>
      </c>
      <c r="B458" t="s">
        <v>1520</v>
      </c>
      <c r="C458" t="s">
        <v>1529</v>
      </c>
      <c r="D458" t="s">
        <v>1532</v>
      </c>
      <c r="E458" t="s">
        <v>1548</v>
      </c>
      <c r="F458" t="s">
        <v>1550</v>
      </c>
      <c r="G458" t="s">
        <v>1554</v>
      </c>
      <c r="H458">
        <v>75443</v>
      </c>
      <c r="J458" t="str" cm="1">
        <f t="array" ref="J458">_xlfn.IFS(A458&lt;30,"Young",AND(A458&gt;=30,A458&lt;=40),"Mid",A458&gt;40,"Senior")</f>
        <v>Young</v>
      </c>
      <c r="K458" t="str" cm="1">
        <f t="array" ref="K458">_xlfn.IFS(H458&lt;50000,"LOW",H458&gt;50000,"MID",H458&gt;100000,"High")</f>
        <v>MID</v>
      </c>
    </row>
    <row r="459" spans="1:11" x14ac:dyDescent="0.3">
      <c r="A459">
        <v>58</v>
      </c>
      <c r="B459" t="s">
        <v>1521</v>
      </c>
      <c r="C459" t="s">
        <v>1522</v>
      </c>
      <c r="D459" t="s">
        <v>1531</v>
      </c>
      <c r="E459" t="s">
        <v>1541</v>
      </c>
      <c r="F459" t="s">
        <v>1552</v>
      </c>
      <c r="G459" t="s">
        <v>1556</v>
      </c>
      <c r="H459">
        <v>47189</v>
      </c>
      <c r="J459" t="str" cm="1">
        <f t="array" ref="J459">_xlfn.IFS(A459&lt;30,"Young",AND(A459&gt;=30,A459&lt;=40),"Mid",A459&gt;40,"Senior")</f>
        <v>Senior</v>
      </c>
      <c r="K459" t="str" cm="1">
        <f t="array" ref="K459">_xlfn.IFS(H459&lt;50000,"LOW",H459&gt;50000,"MID",H459&gt;100000,"High")</f>
        <v>LOW</v>
      </c>
    </row>
    <row r="460" spans="1:11" x14ac:dyDescent="0.3">
      <c r="A460">
        <v>26</v>
      </c>
      <c r="B460" t="s">
        <v>1520</v>
      </c>
      <c r="C460" t="s">
        <v>1526</v>
      </c>
      <c r="D460" t="s">
        <v>1534</v>
      </c>
      <c r="E460" t="s">
        <v>1544</v>
      </c>
      <c r="F460" t="s">
        <v>1551</v>
      </c>
      <c r="G460" t="s">
        <v>1556</v>
      </c>
      <c r="H460">
        <v>51039</v>
      </c>
      <c r="J460" t="str" cm="1">
        <f t="array" ref="J460">_xlfn.IFS(A460&lt;30,"Young",AND(A460&gt;=30,A460&lt;=40),"Mid",A460&gt;40,"Senior")</f>
        <v>Young</v>
      </c>
      <c r="K460" t="str" cm="1">
        <f t="array" ref="K460">_xlfn.IFS(H460&lt;50000,"LOW",H460&gt;50000,"MID",H460&gt;100000,"High")</f>
        <v>MID</v>
      </c>
    </row>
    <row r="461" spans="1:11" x14ac:dyDescent="0.3">
      <c r="A461">
        <v>24</v>
      </c>
      <c r="B461" t="s">
        <v>1521</v>
      </c>
      <c r="C461" t="s">
        <v>1525</v>
      </c>
      <c r="D461" t="s">
        <v>1531</v>
      </c>
      <c r="E461" t="s">
        <v>1542</v>
      </c>
      <c r="F461" t="s">
        <v>1550</v>
      </c>
      <c r="G461" t="s">
        <v>1554</v>
      </c>
      <c r="H461">
        <v>127220</v>
      </c>
      <c r="J461" t="str" cm="1">
        <f t="array" ref="J461">_xlfn.IFS(A461&lt;30,"Young",AND(A461&gt;=30,A461&lt;=40),"Mid",A461&gt;40,"Senior")</f>
        <v>Young</v>
      </c>
      <c r="K461" t="str" cm="1">
        <f t="array" ref="K461">_xlfn.IFS(H461&lt;50000,"LOW",H461&gt;50000,"MID",H461&gt;100000,"High")</f>
        <v>MID</v>
      </c>
    </row>
    <row r="462" spans="1:11" x14ac:dyDescent="0.3">
      <c r="A462">
        <v>53</v>
      </c>
      <c r="B462" t="s">
        <v>1521</v>
      </c>
      <c r="C462" t="s">
        <v>1529</v>
      </c>
      <c r="D462" t="s">
        <v>1534</v>
      </c>
      <c r="E462" t="s">
        <v>1539</v>
      </c>
      <c r="F462" t="s">
        <v>1550</v>
      </c>
      <c r="G462" t="s">
        <v>1556</v>
      </c>
      <c r="H462">
        <v>55167</v>
      </c>
      <c r="J462" t="str" cm="1">
        <f t="array" ref="J462">_xlfn.IFS(A462&lt;30,"Young",AND(A462&gt;=30,A462&lt;=40),"Mid",A462&gt;40,"Senior")</f>
        <v>Senior</v>
      </c>
      <c r="K462" t="str" cm="1">
        <f t="array" ref="K462">_xlfn.IFS(H462&lt;50000,"LOW",H462&gt;50000,"MID",H462&gt;100000,"High")</f>
        <v>MID</v>
      </c>
    </row>
    <row r="463" spans="1:11" x14ac:dyDescent="0.3">
      <c r="A463">
        <v>29</v>
      </c>
      <c r="B463" t="s">
        <v>1521</v>
      </c>
      <c r="C463" t="s">
        <v>1528</v>
      </c>
      <c r="D463" t="s">
        <v>1531</v>
      </c>
      <c r="E463" t="s">
        <v>1541</v>
      </c>
      <c r="F463" t="s">
        <v>1552</v>
      </c>
      <c r="G463" t="s">
        <v>1555</v>
      </c>
      <c r="H463">
        <v>173962</v>
      </c>
      <c r="J463" t="str" cm="1">
        <f t="array" ref="J463">_xlfn.IFS(A463&lt;30,"Young",AND(A463&gt;=30,A463&lt;=40),"Mid",A463&gt;40,"Senior")</f>
        <v>Young</v>
      </c>
      <c r="K463" t="str" cm="1">
        <f t="array" ref="K463">_xlfn.IFS(H463&lt;50000,"LOW",H463&gt;50000,"MID",H463&gt;100000,"High")</f>
        <v>MID</v>
      </c>
    </row>
    <row r="464" spans="1:11" x14ac:dyDescent="0.3">
      <c r="A464">
        <v>50</v>
      </c>
      <c r="B464" t="s">
        <v>1521</v>
      </c>
      <c r="C464" t="s">
        <v>1525</v>
      </c>
      <c r="D464" t="s">
        <v>1530</v>
      </c>
      <c r="E464" t="s">
        <v>1535</v>
      </c>
      <c r="F464" t="s">
        <v>1552</v>
      </c>
      <c r="G464" t="s">
        <v>1555</v>
      </c>
      <c r="H464">
        <v>68878</v>
      </c>
      <c r="J464" t="str" cm="1">
        <f t="array" ref="J464">_xlfn.IFS(A464&lt;30,"Young",AND(A464&gt;=30,A464&lt;=40),"Mid",A464&gt;40,"Senior")</f>
        <v>Senior</v>
      </c>
      <c r="K464" t="str" cm="1">
        <f t="array" ref="K464">_xlfn.IFS(H464&lt;50000,"LOW",H464&gt;50000,"MID",H464&gt;100000,"High")</f>
        <v>MID</v>
      </c>
    </row>
    <row r="465" spans="1:11" x14ac:dyDescent="0.3">
      <c r="A465">
        <v>46</v>
      </c>
      <c r="B465" t="s">
        <v>1520</v>
      </c>
      <c r="C465" t="s">
        <v>1523</v>
      </c>
      <c r="D465" t="s">
        <v>1533</v>
      </c>
      <c r="E465" t="s">
        <v>1545</v>
      </c>
      <c r="F465" t="s">
        <v>1552</v>
      </c>
      <c r="G465" t="s">
        <v>1555</v>
      </c>
      <c r="H465">
        <v>61608</v>
      </c>
      <c r="J465" t="str" cm="1">
        <f t="array" ref="J465">_xlfn.IFS(A465&lt;30,"Young",AND(A465&gt;=30,A465&lt;=40),"Mid",A465&gt;40,"Senior")</f>
        <v>Senior</v>
      </c>
      <c r="K465" t="str" cm="1">
        <f t="array" ref="K465">_xlfn.IFS(H465&lt;50000,"LOW",H465&gt;50000,"MID",H465&gt;100000,"High")</f>
        <v>MID</v>
      </c>
    </row>
    <row r="466" spans="1:11" x14ac:dyDescent="0.3">
      <c r="A466">
        <v>50</v>
      </c>
      <c r="B466" t="s">
        <v>1521</v>
      </c>
      <c r="C466" t="s">
        <v>1522</v>
      </c>
      <c r="D466" t="s">
        <v>1533</v>
      </c>
      <c r="E466" t="s">
        <v>1545</v>
      </c>
      <c r="F466" t="s">
        <v>1551</v>
      </c>
      <c r="G466" t="s">
        <v>1556</v>
      </c>
      <c r="H466">
        <v>29161</v>
      </c>
      <c r="J466" t="str" cm="1">
        <f t="array" ref="J466">_xlfn.IFS(A466&lt;30,"Young",AND(A466&gt;=30,A466&lt;=40),"Mid",A466&gt;40,"Senior")</f>
        <v>Senior</v>
      </c>
      <c r="K466" t="str" cm="1">
        <f t="array" ref="K466">_xlfn.IFS(H466&lt;50000,"LOW",H466&gt;50000,"MID",H466&gt;100000,"High")</f>
        <v>LOW</v>
      </c>
    </row>
    <row r="467" spans="1:11" x14ac:dyDescent="0.3">
      <c r="A467">
        <v>22</v>
      </c>
      <c r="B467" t="s">
        <v>1521</v>
      </c>
      <c r="C467" t="s">
        <v>1522</v>
      </c>
      <c r="D467" t="s">
        <v>1530</v>
      </c>
      <c r="E467" t="s">
        <v>1543</v>
      </c>
      <c r="F467" t="s">
        <v>1550</v>
      </c>
      <c r="G467" t="s">
        <v>1556</v>
      </c>
      <c r="H467">
        <v>57352</v>
      </c>
      <c r="J467" t="str" cm="1">
        <f t="array" ref="J467">_xlfn.IFS(A467&lt;30,"Young",AND(A467&gt;=30,A467&lt;=40),"Mid",A467&gt;40,"Senior")</f>
        <v>Young</v>
      </c>
      <c r="K467" t="str" cm="1">
        <f t="array" ref="K467">_xlfn.IFS(H467&lt;50000,"LOW",H467&gt;50000,"MID",H467&gt;100000,"High")</f>
        <v>MID</v>
      </c>
    </row>
    <row r="468" spans="1:11" x14ac:dyDescent="0.3">
      <c r="A468">
        <v>43</v>
      </c>
      <c r="B468" t="s">
        <v>1520</v>
      </c>
      <c r="C468" t="s">
        <v>1523</v>
      </c>
      <c r="D468" t="s">
        <v>1530</v>
      </c>
      <c r="E468" t="s">
        <v>1547</v>
      </c>
      <c r="F468" t="s">
        <v>1550</v>
      </c>
      <c r="G468" t="s">
        <v>1556</v>
      </c>
      <c r="H468">
        <v>48584</v>
      </c>
      <c r="J468" t="str" cm="1">
        <f t="array" ref="J468">_xlfn.IFS(A468&lt;30,"Young",AND(A468&gt;=30,A468&lt;=40),"Mid",A468&gt;40,"Senior")</f>
        <v>Senior</v>
      </c>
      <c r="K468" t="str" cm="1">
        <f t="array" ref="K468">_xlfn.IFS(H468&lt;50000,"LOW",H468&gt;50000,"MID",H468&gt;100000,"High")</f>
        <v>LOW</v>
      </c>
    </row>
    <row r="469" spans="1:11" x14ac:dyDescent="0.3">
      <c r="A469">
        <v>57</v>
      </c>
      <c r="B469" t="s">
        <v>1521</v>
      </c>
      <c r="C469" t="s">
        <v>1526</v>
      </c>
      <c r="D469" t="s">
        <v>1530</v>
      </c>
      <c r="E469" t="s">
        <v>1547</v>
      </c>
      <c r="F469" t="s">
        <v>1551</v>
      </c>
      <c r="G469" t="s">
        <v>1556</v>
      </c>
      <c r="H469">
        <v>69689</v>
      </c>
      <c r="J469" t="str" cm="1">
        <f t="array" ref="J469">_xlfn.IFS(A469&lt;30,"Young",AND(A469&gt;=30,A469&lt;=40),"Mid",A469&gt;40,"Senior")</f>
        <v>Senior</v>
      </c>
      <c r="K469" t="str" cm="1">
        <f t="array" ref="K469">_xlfn.IFS(H469&lt;50000,"LOW",H469&gt;50000,"MID",H469&gt;100000,"High")</f>
        <v>MID</v>
      </c>
    </row>
    <row r="470" spans="1:11" x14ac:dyDescent="0.3">
      <c r="A470">
        <v>22</v>
      </c>
      <c r="B470" t="s">
        <v>1521</v>
      </c>
      <c r="C470" t="s">
        <v>1522</v>
      </c>
      <c r="D470" t="s">
        <v>1531</v>
      </c>
      <c r="E470" t="s">
        <v>1541</v>
      </c>
      <c r="F470" t="s">
        <v>1552</v>
      </c>
      <c r="G470" t="s">
        <v>1556</v>
      </c>
      <c r="H470">
        <v>171831</v>
      </c>
      <c r="J470" t="str" cm="1">
        <f t="array" ref="J470">_xlfn.IFS(A470&lt;30,"Young",AND(A470&gt;=30,A470&lt;=40),"Mid",A470&gt;40,"Senior")</f>
        <v>Young</v>
      </c>
      <c r="K470" t="str" cm="1">
        <f t="array" ref="K470">_xlfn.IFS(H470&lt;50000,"LOW",H470&gt;50000,"MID",H470&gt;100000,"High")</f>
        <v>MID</v>
      </c>
    </row>
    <row r="471" spans="1:11" x14ac:dyDescent="0.3">
      <c r="A471">
        <v>54</v>
      </c>
      <c r="B471" t="s">
        <v>1520</v>
      </c>
      <c r="C471" t="s">
        <v>1525</v>
      </c>
      <c r="D471" t="s">
        <v>1534</v>
      </c>
      <c r="E471" t="s">
        <v>1544</v>
      </c>
      <c r="F471" t="s">
        <v>1551</v>
      </c>
      <c r="G471" t="s">
        <v>1556</v>
      </c>
      <c r="H471">
        <v>83863</v>
      </c>
      <c r="J471" t="str" cm="1">
        <f t="array" ref="J471">_xlfn.IFS(A471&lt;30,"Young",AND(A471&gt;=30,A471&lt;=40),"Mid",A471&gt;40,"Senior")</f>
        <v>Senior</v>
      </c>
      <c r="K471" t="str" cm="1">
        <f t="array" ref="K471">_xlfn.IFS(H471&lt;50000,"LOW",H471&gt;50000,"MID",H471&gt;100000,"High")</f>
        <v>MID</v>
      </c>
    </row>
    <row r="472" spans="1:11" x14ac:dyDescent="0.3">
      <c r="A472">
        <v>33</v>
      </c>
      <c r="B472" t="s">
        <v>1520</v>
      </c>
      <c r="C472" t="s">
        <v>1522</v>
      </c>
      <c r="D472" t="s">
        <v>1530</v>
      </c>
      <c r="E472" t="s">
        <v>1535</v>
      </c>
      <c r="F472" t="s">
        <v>1552</v>
      </c>
      <c r="G472" t="s">
        <v>1556</v>
      </c>
      <c r="H472">
        <v>111304</v>
      </c>
      <c r="J472" t="str" cm="1">
        <f t="array" ref="J472">_xlfn.IFS(A472&lt;30,"Young",AND(A472&gt;=30,A472&lt;=40),"Mid",A472&gt;40,"Senior")</f>
        <v>Mid</v>
      </c>
      <c r="K472" t="str" cm="1">
        <f t="array" ref="K472">_xlfn.IFS(H472&lt;50000,"LOW",H472&gt;50000,"MID",H472&gt;100000,"High")</f>
        <v>MID</v>
      </c>
    </row>
    <row r="473" spans="1:11" x14ac:dyDescent="0.3">
      <c r="A473">
        <v>54</v>
      </c>
      <c r="B473" t="s">
        <v>1520</v>
      </c>
      <c r="C473" t="s">
        <v>1526</v>
      </c>
      <c r="D473" t="s">
        <v>1530</v>
      </c>
      <c r="E473" t="s">
        <v>1547</v>
      </c>
      <c r="F473" t="s">
        <v>1550</v>
      </c>
      <c r="G473" t="s">
        <v>1554</v>
      </c>
      <c r="H473">
        <v>44113</v>
      </c>
      <c r="J473" t="str" cm="1">
        <f t="array" ref="J473">_xlfn.IFS(A473&lt;30,"Young",AND(A473&gt;=30,A473&lt;=40),"Mid",A473&gt;40,"Senior")</f>
        <v>Senior</v>
      </c>
      <c r="K473" t="str" cm="1">
        <f t="array" ref="K473">_xlfn.IFS(H473&lt;50000,"LOW",H473&gt;50000,"MID",H473&gt;100000,"High")</f>
        <v>LOW</v>
      </c>
    </row>
    <row r="474" spans="1:11" x14ac:dyDescent="0.3">
      <c r="A474">
        <v>24</v>
      </c>
      <c r="B474" t="s">
        <v>1521</v>
      </c>
      <c r="C474" t="s">
        <v>1525</v>
      </c>
      <c r="D474" t="s">
        <v>1530</v>
      </c>
      <c r="E474" t="s">
        <v>1547</v>
      </c>
      <c r="F474" t="s">
        <v>1553</v>
      </c>
      <c r="G474" t="s">
        <v>1554</v>
      </c>
      <c r="H474">
        <v>138204</v>
      </c>
      <c r="J474" t="str" cm="1">
        <f t="array" ref="J474">_xlfn.IFS(A474&lt;30,"Young",AND(A474&gt;=30,A474&lt;=40),"Mid",A474&gt;40,"Senior")</f>
        <v>Young</v>
      </c>
      <c r="K474" t="str" cm="1">
        <f t="array" ref="K474">_xlfn.IFS(H474&lt;50000,"LOW",H474&gt;50000,"MID",H474&gt;100000,"High")</f>
        <v>MID</v>
      </c>
    </row>
    <row r="475" spans="1:11" x14ac:dyDescent="0.3">
      <c r="A475">
        <v>50</v>
      </c>
      <c r="B475" t="s">
        <v>1521</v>
      </c>
      <c r="C475" t="s">
        <v>1526</v>
      </c>
      <c r="D475" t="s">
        <v>1534</v>
      </c>
      <c r="E475" t="s">
        <v>1544</v>
      </c>
      <c r="F475" t="s">
        <v>1550</v>
      </c>
      <c r="G475" t="s">
        <v>1554</v>
      </c>
      <c r="H475">
        <v>51549</v>
      </c>
      <c r="J475" t="str" cm="1">
        <f t="array" ref="J475">_xlfn.IFS(A475&lt;30,"Young",AND(A475&gt;=30,A475&lt;=40),"Mid",A475&gt;40,"Senior")</f>
        <v>Senior</v>
      </c>
      <c r="K475" t="str" cm="1">
        <f t="array" ref="K475">_xlfn.IFS(H475&lt;50000,"LOW",H475&gt;50000,"MID",H475&gt;100000,"High")</f>
        <v>MID</v>
      </c>
    </row>
    <row r="476" spans="1:11" x14ac:dyDescent="0.3">
      <c r="A476">
        <v>53</v>
      </c>
      <c r="B476" t="s">
        <v>1521</v>
      </c>
      <c r="C476" t="s">
        <v>1522</v>
      </c>
      <c r="D476" t="s">
        <v>1532</v>
      </c>
      <c r="E476" t="s">
        <v>1549</v>
      </c>
      <c r="F476" t="s">
        <v>1550</v>
      </c>
      <c r="G476" t="s">
        <v>1554</v>
      </c>
      <c r="H476">
        <v>118163</v>
      </c>
      <c r="J476" t="str" cm="1">
        <f t="array" ref="J476">_xlfn.IFS(A476&lt;30,"Young",AND(A476&gt;=30,A476&lt;=40),"Mid",A476&gt;40,"Senior")</f>
        <v>Senior</v>
      </c>
      <c r="K476" t="str" cm="1">
        <f t="array" ref="K476">_xlfn.IFS(H476&lt;50000,"LOW",H476&gt;50000,"MID",H476&gt;100000,"High")</f>
        <v>MID</v>
      </c>
    </row>
    <row r="477" spans="1:11" x14ac:dyDescent="0.3">
      <c r="A477">
        <v>55</v>
      </c>
      <c r="B477" t="s">
        <v>1520</v>
      </c>
      <c r="C477" t="s">
        <v>1528</v>
      </c>
      <c r="D477" t="s">
        <v>1533</v>
      </c>
      <c r="E477" t="s">
        <v>1538</v>
      </c>
      <c r="F477" t="s">
        <v>1550</v>
      </c>
      <c r="G477" t="s">
        <v>1554</v>
      </c>
      <c r="H477">
        <v>63642</v>
      </c>
      <c r="J477" t="str" cm="1">
        <f t="array" ref="J477">_xlfn.IFS(A477&lt;30,"Young",AND(A477&gt;=30,A477&lt;=40),"Mid",A477&gt;40,"Senior")</f>
        <v>Senior</v>
      </c>
      <c r="K477" t="str" cm="1">
        <f t="array" ref="K477">_xlfn.IFS(H477&lt;50000,"LOW",H477&gt;50000,"MID",H477&gt;100000,"High")</f>
        <v>MID</v>
      </c>
    </row>
    <row r="478" spans="1:11" x14ac:dyDescent="0.3">
      <c r="A478">
        <v>33</v>
      </c>
      <c r="B478" t="s">
        <v>1520</v>
      </c>
      <c r="C478" t="s">
        <v>1523</v>
      </c>
      <c r="D478" t="s">
        <v>1531</v>
      </c>
      <c r="E478" t="s">
        <v>1541</v>
      </c>
      <c r="F478" t="s">
        <v>1552</v>
      </c>
      <c r="G478" t="s">
        <v>1556</v>
      </c>
      <c r="H478">
        <v>114535</v>
      </c>
      <c r="J478" t="str" cm="1">
        <f t="array" ref="J478">_xlfn.IFS(A478&lt;30,"Young",AND(A478&gt;=30,A478&lt;=40),"Mid",A478&gt;40,"Senior")</f>
        <v>Mid</v>
      </c>
      <c r="K478" t="str" cm="1">
        <f t="array" ref="K478">_xlfn.IFS(H478&lt;50000,"LOW",H478&gt;50000,"MID",H478&gt;100000,"High")</f>
        <v>MID</v>
      </c>
    </row>
    <row r="479" spans="1:11" x14ac:dyDescent="0.3">
      <c r="A479">
        <v>21</v>
      </c>
      <c r="B479" t="s">
        <v>1520</v>
      </c>
      <c r="C479" t="s">
        <v>1523</v>
      </c>
      <c r="D479" t="s">
        <v>1534</v>
      </c>
      <c r="E479" t="s">
        <v>1540</v>
      </c>
      <c r="F479" t="s">
        <v>1553</v>
      </c>
      <c r="G479" t="s">
        <v>1554</v>
      </c>
      <c r="H479">
        <v>85364</v>
      </c>
      <c r="J479" t="str" cm="1">
        <f t="array" ref="J479">_xlfn.IFS(A479&lt;30,"Young",AND(A479&gt;=30,A479&lt;=40),"Mid",A479&gt;40,"Senior")</f>
        <v>Young</v>
      </c>
      <c r="K479" t="str" cm="1">
        <f t="array" ref="K479">_xlfn.IFS(H479&lt;50000,"LOW",H479&gt;50000,"MID",H479&gt;100000,"High")</f>
        <v>MID</v>
      </c>
    </row>
    <row r="480" spans="1:11" x14ac:dyDescent="0.3">
      <c r="A480">
        <v>22</v>
      </c>
      <c r="B480" t="s">
        <v>1520</v>
      </c>
      <c r="C480" t="s">
        <v>1523</v>
      </c>
      <c r="D480" t="s">
        <v>1530</v>
      </c>
      <c r="E480" t="s">
        <v>1547</v>
      </c>
      <c r="F480" t="s">
        <v>1550</v>
      </c>
      <c r="G480" t="s">
        <v>1554</v>
      </c>
      <c r="H480">
        <v>62329</v>
      </c>
      <c r="J480" t="str" cm="1">
        <f t="array" ref="J480">_xlfn.IFS(A480&lt;30,"Young",AND(A480&gt;=30,A480&lt;=40),"Mid",A480&gt;40,"Senior")</f>
        <v>Young</v>
      </c>
      <c r="K480" t="str" cm="1">
        <f t="array" ref="K480">_xlfn.IFS(H480&lt;50000,"LOW",H480&gt;50000,"MID",H480&gt;100000,"High")</f>
        <v>MID</v>
      </c>
    </row>
    <row r="481" spans="1:11" x14ac:dyDescent="0.3">
      <c r="A481">
        <v>32</v>
      </c>
      <c r="B481" t="s">
        <v>1521</v>
      </c>
      <c r="C481" t="s">
        <v>1526</v>
      </c>
      <c r="D481" t="s">
        <v>1533</v>
      </c>
      <c r="E481" t="s">
        <v>1538</v>
      </c>
      <c r="F481" t="s">
        <v>1550</v>
      </c>
      <c r="G481" t="s">
        <v>1555</v>
      </c>
      <c r="H481">
        <v>170360</v>
      </c>
      <c r="J481" t="str" cm="1">
        <f t="array" ref="J481">_xlfn.IFS(A481&lt;30,"Young",AND(A481&gt;=30,A481&lt;=40),"Mid",A481&gt;40,"Senior")</f>
        <v>Mid</v>
      </c>
      <c r="K481" t="str" cm="1">
        <f t="array" ref="K481">_xlfn.IFS(H481&lt;50000,"LOW",H481&gt;50000,"MID",H481&gt;100000,"High")</f>
        <v>MID</v>
      </c>
    </row>
    <row r="482" spans="1:11" x14ac:dyDescent="0.3">
      <c r="A482">
        <v>36</v>
      </c>
      <c r="B482" t="s">
        <v>1521</v>
      </c>
      <c r="C482" t="s">
        <v>1528</v>
      </c>
      <c r="D482" t="s">
        <v>1533</v>
      </c>
      <c r="E482" t="s">
        <v>1546</v>
      </c>
      <c r="F482" t="s">
        <v>1551</v>
      </c>
      <c r="G482" t="s">
        <v>1554</v>
      </c>
      <c r="H482">
        <v>122609</v>
      </c>
      <c r="J482" t="str" cm="1">
        <f t="array" ref="J482">_xlfn.IFS(A482&lt;30,"Young",AND(A482&gt;=30,A482&lt;=40),"Mid",A482&gt;40,"Senior")</f>
        <v>Mid</v>
      </c>
      <c r="K482" t="str" cm="1">
        <f t="array" ref="K482">_xlfn.IFS(H482&lt;50000,"LOW",H482&gt;50000,"MID",H482&gt;100000,"High")</f>
        <v>MID</v>
      </c>
    </row>
    <row r="483" spans="1:11" x14ac:dyDescent="0.3">
      <c r="A483">
        <v>58</v>
      </c>
      <c r="B483" t="s">
        <v>1520</v>
      </c>
      <c r="C483" t="s">
        <v>1524</v>
      </c>
      <c r="D483" t="s">
        <v>1531</v>
      </c>
      <c r="E483" t="s">
        <v>1542</v>
      </c>
      <c r="F483" t="s">
        <v>1551</v>
      </c>
      <c r="G483" t="s">
        <v>1555</v>
      </c>
      <c r="H483">
        <v>165369</v>
      </c>
      <c r="J483" t="str" cm="1">
        <f t="array" ref="J483">_xlfn.IFS(A483&lt;30,"Young",AND(A483&gt;=30,A483&lt;=40),"Mid",A483&gt;40,"Senior")</f>
        <v>Senior</v>
      </c>
      <c r="K483" t="str" cm="1">
        <f t="array" ref="K483">_xlfn.IFS(H483&lt;50000,"LOW",H483&gt;50000,"MID",H483&gt;100000,"High")</f>
        <v>MID</v>
      </c>
    </row>
    <row r="484" spans="1:11" x14ac:dyDescent="0.3">
      <c r="A484">
        <v>25</v>
      </c>
      <c r="B484" t="s">
        <v>1520</v>
      </c>
      <c r="C484" t="s">
        <v>1523</v>
      </c>
      <c r="D484" t="s">
        <v>1534</v>
      </c>
      <c r="E484" t="s">
        <v>1539</v>
      </c>
      <c r="F484" t="s">
        <v>1552</v>
      </c>
      <c r="G484" t="s">
        <v>1555</v>
      </c>
      <c r="H484">
        <v>158330</v>
      </c>
      <c r="J484" t="str" cm="1">
        <f t="array" ref="J484">_xlfn.IFS(A484&lt;30,"Young",AND(A484&gt;=30,A484&lt;=40),"Mid",A484&gt;40,"Senior")</f>
        <v>Young</v>
      </c>
      <c r="K484" t="str" cm="1">
        <f t="array" ref="K484">_xlfn.IFS(H484&lt;50000,"LOW",H484&gt;50000,"MID",H484&gt;100000,"High")</f>
        <v>MID</v>
      </c>
    </row>
    <row r="485" spans="1:11" x14ac:dyDescent="0.3">
      <c r="A485">
        <v>23</v>
      </c>
      <c r="B485" t="s">
        <v>1520</v>
      </c>
      <c r="C485" t="s">
        <v>1525</v>
      </c>
      <c r="D485" t="s">
        <v>1532</v>
      </c>
      <c r="E485" t="s">
        <v>1548</v>
      </c>
      <c r="F485" t="s">
        <v>1551</v>
      </c>
      <c r="G485" t="s">
        <v>1556</v>
      </c>
      <c r="H485">
        <v>82547</v>
      </c>
      <c r="J485" t="str" cm="1">
        <f t="array" ref="J485">_xlfn.IFS(A485&lt;30,"Young",AND(A485&gt;=30,A485&lt;=40),"Mid",A485&gt;40,"Senior")</f>
        <v>Young</v>
      </c>
      <c r="K485" t="str" cm="1">
        <f t="array" ref="K485">_xlfn.IFS(H485&lt;50000,"LOW",H485&gt;50000,"MID",H485&gt;100000,"High")</f>
        <v>MID</v>
      </c>
    </row>
    <row r="486" spans="1:11" x14ac:dyDescent="0.3">
      <c r="A486">
        <v>54</v>
      </c>
      <c r="B486" t="s">
        <v>1521</v>
      </c>
      <c r="C486" t="s">
        <v>1529</v>
      </c>
      <c r="D486" t="s">
        <v>1533</v>
      </c>
      <c r="E486" t="s">
        <v>1546</v>
      </c>
      <c r="F486" t="s">
        <v>1553</v>
      </c>
      <c r="G486" t="s">
        <v>1556</v>
      </c>
      <c r="H486">
        <v>85339</v>
      </c>
      <c r="J486" t="str" cm="1">
        <f t="array" ref="J486">_xlfn.IFS(A486&lt;30,"Young",AND(A486&gt;=30,A486&lt;=40),"Mid",A486&gt;40,"Senior")</f>
        <v>Senior</v>
      </c>
      <c r="K486" t="str" cm="1">
        <f t="array" ref="K486">_xlfn.IFS(H486&lt;50000,"LOW",H486&gt;50000,"MID",H486&gt;100000,"High")</f>
        <v>MID</v>
      </c>
    </row>
    <row r="487" spans="1:11" x14ac:dyDescent="0.3">
      <c r="A487">
        <v>32</v>
      </c>
      <c r="B487" t="s">
        <v>1521</v>
      </c>
      <c r="C487" t="s">
        <v>1526</v>
      </c>
      <c r="D487" t="s">
        <v>1534</v>
      </c>
      <c r="E487" t="s">
        <v>1540</v>
      </c>
      <c r="F487" t="s">
        <v>1552</v>
      </c>
      <c r="G487" t="s">
        <v>1554</v>
      </c>
      <c r="H487">
        <v>86286</v>
      </c>
      <c r="J487" t="str" cm="1">
        <f t="array" ref="J487">_xlfn.IFS(A487&lt;30,"Young",AND(A487&gt;=30,A487&lt;=40),"Mid",A487&gt;40,"Senior")</f>
        <v>Mid</v>
      </c>
      <c r="K487" t="str" cm="1">
        <f t="array" ref="K487">_xlfn.IFS(H487&lt;50000,"LOW",H487&gt;50000,"MID",H487&gt;100000,"High")</f>
        <v>MID</v>
      </c>
    </row>
    <row r="488" spans="1:11" x14ac:dyDescent="0.3">
      <c r="A488">
        <v>42</v>
      </c>
      <c r="B488" t="s">
        <v>1520</v>
      </c>
      <c r="C488" t="s">
        <v>1528</v>
      </c>
      <c r="D488" t="s">
        <v>1532</v>
      </c>
      <c r="E488" t="s">
        <v>1549</v>
      </c>
      <c r="F488" t="s">
        <v>1552</v>
      </c>
      <c r="G488" t="s">
        <v>1554</v>
      </c>
      <c r="H488">
        <v>111308</v>
      </c>
      <c r="J488" t="str" cm="1">
        <f t="array" ref="J488">_xlfn.IFS(A488&lt;30,"Young",AND(A488&gt;=30,A488&lt;=40),"Mid",A488&gt;40,"Senior")</f>
        <v>Senior</v>
      </c>
      <c r="K488" t="str" cm="1">
        <f t="array" ref="K488">_xlfn.IFS(H488&lt;50000,"LOW",H488&gt;50000,"MID",H488&gt;100000,"High")</f>
        <v>MID</v>
      </c>
    </row>
    <row r="489" spans="1:11" x14ac:dyDescent="0.3">
      <c r="A489">
        <v>21</v>
      </c>
      <c r="B489" t="s">
        <v>1521</v>
      </c>
      <c r="C489" t="s">
        <v>1529</v>
      </c>
      <c r="D489" t="s">
        <v>1534</v>
      </c>
      <c r="E489" t="s">
        <v>1539</v>
      </c>
      <c r="F489" t="s">
        <v>1551</v>
      </c>
      <c r="G489" t="s">
        <v>1555</v>
      </c>
      <c r="H489">
        <v>159387</v>
      </c>
      <c r="J489" t="str" cm="1">
        <f t="array" ref="J489">_xlfn.IFS(A489&lt;30,"Young",AND(A489&gt;=30,A489&lt;=40),"Mid",A489&gt;40,"Senior")</f>
        <v>Young</v>
      </c>
      <c r="K489" t="str" cm="1">
        <f t="array" ref="K489">_xlfn.IFS(H489&lt;50000,"LOW",H489&gt;50000,"MID",H489&gt;100000,"High")</f>
        <v>MID</v>
      </c>
    </row>
    <row r="490" spans="1:11" x14ac:dyDescent="0.3">
      <c r="A490">
        <v>48</v>
      </c>
      <c r="B490" t="s">
        <v>1521</v>
      </c>
      <c r="C490" t="s">
        <v>1528</v>
      </c>
      <c r="D490" t="s">
        <v>1533</v>
      </c>
      <c r="E490" t="s">
        <v>1545</v>
      </c>
      <c r="F490" t="s">
        <v>1552</v>
      </c>
      <c r="G490" t="s">
        <v>1555</v>
      </c>
      <c r="H490">
        <v>79941</v>
      </c>
      <c r="J490" t="str" cm="1">
        <f t="array" ref="J490">_xlfn.IFS(A490&lt;30,"Young",AND(A490&gt;=30,A490&lt;=40),"Mid",A490&gt;40,"Senior")</f>
        <v>Senior</v>
      </c>
      <c r="K490" t="str" cm="1">
        <f t="array" ref="K490">_xlfn.IFS(H490&lt;50000,"LOW",H490&gt;50000,"MID",H490&gt;100000,"High")</f>
        <v>MID</v>
      </c>
    </row>
    <row r="491" spans="1:11" x14ac:dyDescent="0.3">
      <c r="A491">
        <v>46</v>
      </c>
      <c r="B491" t="s">
        <v>1521</v>
      </c>
      <c r="C491" t="s">
        <v>1523</v>
      </c>
      <c r="D491" t="s">
        <v>1534</v>
      </c>
      <c r="E491" t="s">
        <v>1544</v>
      </c>
      <c r="F491" t="s">
        <v>1553</v>
      </c>
      <c r="G491" t="s">
        <v>1556</v>
      </c>
      <c r="H491">
        <v>110479</v>
      </c>
      <c r="J491" t="str" cm="1">
        <f t="array" ref="J491">_xlfn.IFS(A491&lt;30,"Young",AND(A491&gt;=30,A491&lt;=40),"Mid",A491&gt;40,"Senior")</f>
        <v>Senior</v>
      </c>
      <c r="K491" t="str" cm="1">
        <f t="array" ref="K491">_xlfn.IFS(H491&lt;50000,"LOW",H491&gt;50000,"MID",H491&gt;100000,"High")</f>
        <v>MID</v>
      </c>
    </row>
    <row r="492" spans="1:11" x14ac:dyDescent="0.3">
      <c r="A492">
        <v>27</v>
      </c>
      <c r="B492" t="s">
        <v>1521</v>
      </c>
      <c r="C492" t="s">
        <v>1528</v>
      </c>
      <c r="D492" t="s">
        <v>1531</v>
      </c>
      <c r="E492" t="s">
        <v>1536</v>
      </c>
      <c r="F492" t="s">
        <v>1550</v>
      </c>
      <c r="G492" t="s">
        <v>1555</v>
      </c>
      <c r="H492">
        <v>174294</v>
      </c>
      <c r="J492" t="str" cm="1">
        <f t="array" ref="J492">_xlfn.IFS(A492&lt;30,"Young",AND(A492&gt;=30,A492&lt;=40),"Mid",A492&gt;40,"Senior")</f>
        <v>Young</v>
      </c>
      <c r="K492" t="str" cm="1">
        <f t="array" ref="K492">_xlfn.IFS(H492&lt;50000,"LOW",H492&gt;50000,"MID",H492&gt;100000,"High")</f>
        <v>MID</v>
      </c>
    </row>
    <row r="493" spans="1:11" x14ac:dyDescent="0.3">
      <c r="A493">
        <v>39</v>
      </c>
      <c r="B493" t="s">
        <v>1520</v>
      </c>
      <c r="C493" t="s">
        <v>1522</v>
      </c>
      <c r="D493" t="s">
        <v>1530</v>
      </c>
      <c r="E493" t="s">
        <v>1547</v>
      </c>
      <c r="F493" t="s">
        <v>1551</v>
      </c>
      <c r="G493" t="s">
        <v>1556</v>
      </c>
      <c r="H493">
        <v>86089</v>
      </c>
      <c r="J493" t="str" cm="1">
        <f t="array" ref="J493">_xlfn.IFS(A493&lt;30,"Young",AND(A493&gt;=30,A493&lt;=40),"Mid",A493&gt;40,"Senior")</f>
        <v>Mid</v>
      </c>
      <c r="K493" t="str" cm="1">
        <f t="array" ref="K493">_xlfn.IFS(H493&lt;50000,"LOW",H493&gt;50000,"MID",H493&gt;100000,"High")</f>
        <v>MID</v>
      </c>
    </row>
    <row r="494" spans="1:11" x14ac:dyDescent="0.3">
      <c r="A494">
        <v>51</v>
      </c>
      <c r="B494" t="s">
        <v>1520</v>
      </c>
      <c r="C494" t="s">
        <v>1529</v>
      </c>
      <c r="D494" t="s">
        <v>1532</v>
      </c>
      <c r="E494" t="s">
        <v>1537</v>
      </c>
      <c r="F494" t="s">
        <v>1551</v>
      </c>
      <c r="G494" t="s">
        <v>1555</v>
      </c>
      <c r="H494">
        <v>126972</v>
      </c>
      <c r="J494" t="str" cm="1">
        <f t="array" ref="J494">_xlfn.IFS(A494&lt;30,"Young",AND(A494&gt;=30,A494&lt;=40),"Mid",A494&gt;40,"Senior")</f>
        <v>Senior</v>
      </c>
      <c r="K494" t="str" cm="1">
        <f t="array" ref="K494">_xlfn.IFS(H494&lt;50000,"LOW",H494&gt;50000,"MID",H494&gt;100000,"High")</f>
        <v>MID</v>
      </c>
    </row>
    <row r="495" spans="1:11" x14ac:dyDescent="0.3">
      <c r="A495">
        <v>21</v>
      </c>
      <c r="B495" t="s">
        <v>1520</v>
      </c>
      <c r="C495" t="s">
        <v>1529</v>
      </c>
      <c r="D495" t="s">
        <v>1533</v>
      </c>
      <c r="E495" t="s">
        <v>1545</v>
      </c>
      <c r="F495" t="s">
        <v>1553</v>
      </c>
      <c r="G495" t="s">
        <v>1556</v>
      </c>
      <c r="H495">
        <v>141845</v>
      </c>
      <c r="J495" t="str" cm="1">
        <f t="array" ref="J495">_xlfn.IFS(A495&lt;30,"Young",AND(A495&gt;=30,A495&lt;=40),"Mid",A495&gt;40,"Senior")</f>
        <v>Young</v>
      </c>
      <c r="K495" t="str" cm="1">
        <f t="array" ref="K495">_xlfn.IFS(H495&lt;50000,"LOW",H495&gt;50000,"MID",H495&gt;100000,"High")</f>
        <v>MID</v>
      </c>
    </row>
    <row r="496" spans="1:11" x14ac:dyDescent="0.3">
      <c r="A496">
        <v>40</v>
      </c>
      <c r="B496" t="s">
        <v>1521</v>
      </c>
      <c r="C496" t="s">
        <v>1529</v>
      </c>
      <c r="D496" t="s">
        <v>1533</v>
      </c>
      <c r="E496" t="s">
        <v>1538</v>
      </c>
      <c r="F496" t="s">
        <v>1553</v>
      </c>
      <c r="G496" t="s">
        <v>1555</v>
      </c>
      <c r="H496">
        <v>70908</v>
      </c>
      <c r="J496" t="str" cm="1">
        <f t="array" ref="J496">_xlfn.IFS(A496&lt;30,"Young",AND(A496&gt;=30,A496&lt;=40),"Mid",A496&gt;40,"Senior")</f>
        <v>Mid</v>
      </c>
      <c r="K496" t="str" cm="1">
        <f t="array" ref="K496">_xlfn.IFS(H496&lt;50000,"LOW",H496&gt;50000,"MID",H496&gt;100000,"High")</f>
        <v>MID</v>
      </c>
    </row>
    <row r="497" spans="1:11" x14ac:dyDescent="0.3">
      <c r="A497">
        <v>38</v>
      </c>
      <c r="B497" t="s">
        <v>1521</v>
      </c>
      <c r="C497" t="s">
        <v>1523</v>
      </c>
      <c r="D497" t="s">
        <v>1531</v>
      </c>
      <c r="E497" t="s">
        <v>1542</v>
      </c>
      <c r="F497" t="s">
        <v>1550</v>
      </c>
      <c r="G497" t="s">
        <v>1554</v>
      </c>
      <c r="H497">
        <v>42496</v>
      </c>
      <c r="J497" t="str" cm="1">
        <f t="array" ref="J497">_xlfn.IFS(A497&lt;30,"Young",AND(A497&gt;=30,A497&lt;=40),"Mid",A497&gt;40,"Senior")</f>
        <v>Mid</v>
      </c>
      <c r="K497" t="str" cm="1">
        <f t="array" ref="K497">_xlfn.IFS(H497&lt;50000,"LOW",H497&gt;50000,"MID",H497&gt;100000,"High")</f>
        <v>LOW</v>
      </c>
    </row>
    <row r="498" spans="1:11" x14ac:dyDescent="0.3">
      <c r="A498">
        <v>53</v>
      </c>
      <c r="B498" t="s">
        <v>1520</v>
      </c>
      <c r="C498" t="s">
        <v>1527</v>
      </c>
      <c r="D498" t="s">
        <v>1533</v>
      </c>
      <c r="E498" t="s">
        <v>1545</v>
      </c>
      <c r="F498" t="s">
        <v>1553</v>
      </c>
      <c r="G498" t="s">
        <v>1554</v>
      </c>
      <c r="H498">
        <v>146154</v>
      </c>
      <c r="J498" t="str" cm="1">
        <f t="array" ref="J498">_xlfn.IFS(A498&lt;30,"Young",AND(A498&gt;=30,A498&lt;=40),"Mid",A498&gt;40,"Senior")</f>
        <v>Senior</v>
      </c>
      <c r="K498" t="str" cm="1">
        <f t="array" ref="K498">_xlfn.IFS(H498&lt;50000,"LOW",H498&gt;50000,"MID",H498&gt;100000,"High")</f>
        <v>MID</v>
      </c>
    </row>
    <row r="499" spans="1:11" x14ac:dyDescent="0.3">
      <c r="A499">
        <v>50</v>
      </c>
      <c r="B499" t="s">
        <v>1521</v>
      </c>
      <c r="C499" t="s">
        <v>1529</v>
      </c>
      <c r="D499" t="s">
        <v>1533</v>
      </c>
      <c r="E499" t="s">
        <v>1538</v>
      </c>
      <c r="F499" t="s">
        <v>1551</v>
      </c>
      <c r="G499" t="s">
        <v>1556</v>
      </c>
      <c r="H499">
        <v>145941</v>
      </c>
      <c r="J499" t="str" cm="1">
        <f t="array" ref="J499">_xlfn.IFS(A499&lt;30,"Young",AND(A499&gt;=30,A499&lt;=40),"Mid",A499&gt;40,"Senior")</f>
        <v>Senior</v>
      </c>
      <c r="K499" t="str" cm="1">
        <f t="array" ref="K499">_xlfn.IFS(H499&lt;50000,"LOW",H499&gt;50000,"MID",H499&gt;100000,"High")</f>
        <v>MID</v>
      </c>
    </row>
    <row r="500" spans="1:11" x14ac:dyDescent="0.3">
      <c r="A500">
        <v>32</v>
      </c>
      <c r="B500" t="s">
        <v>1521</v>
      </c>
      <c r="C500" t="s">
        <v>1524</v>
      </c>
      <c r="D500" t="s">
        <v>1532</v>
      </c>
      <c r="E500" t="s">
        <v>1549</v>
      </c>
      <c r="F500" t="s">
        <v>1551</v>
      </c>
      <c r="G500" t="s">
        <v>1556</v>
      </c>
      <c r="H500">
        <v>57545</v>
      </c>
      <c r="J500" t="str" cm="1">
        <f t="array" ref="J500">_xlfn.IFS(A500&lt;30,"Young",AND(A500&gt;=30,A500&lt;=40),"Mid",A500&gt;40,"Senior")</f>
        <v>Mid</v>
      </c>
      <c r="K500" t="str" cm="1">
        <f t="array" ref="K500">_xlfn.IFS(H500&lt;50000,"LOW",H500&gt;50000,"MID",H500&gt;100000,"High")</f>
        <v>MID</v>
      </c>
    </row>
    <row r="501" spans="1:11" x14ac:dyDescent="0.3">
      <c r="A501">
        <v>49</v>
      </c>
      <c r="B501" t="s">
        <v>1520</v>
      </c>
      <c r="C501" t="s">
        <v>1522</v>
      </c>
      <c r="D501" t="s">
        <v>1532</v>
      </c>
      <c r="E501" t="s">
        <v>1549</v>
      </c>
      <c r="F501" t="s">
        <v>1550</v>
      </c>
      <c r="G501" t="s">
        <v>1556</v>
      </c>
      <c r="H501">
        <v>162068</v>
      </c>
      <c r="J501" t="str" cm="1">
        <f t="array" ref="J501">_xlfn.IFS(A501&lt;30,"Young",AND(A501&gt;=30,A501&lt;=40),"Mid",A501&gt;40,"Senior")</f>
        <v>Senior</v>
      </c>
      <c r="K501" t="str" cm="1">
        <f t="array" ref="K501">_xlfn.IFS(H501&lt;50000,"LOW",H501&gt;50000,"MID",H501&gt;100000,"High")</f>
        <v>MID</v>
      </c>
    </row>
    <row r="502" spans="1:11" x14ac:dyDescent="0.3">
      <c r="A502">
        <v>47</v>
      </c>
      <c r="B502" t="s">
        <v>1520</v>
      </c>
      <c r="C502" t="s">
        <v>1528</v>
      </c>
      <c r="D502" t="s">
        <v>1530</v>
      </c>
      <c r="E502" t="s">
        <v>1535</v>
      </c>
      <c r="F502" t="s">
        <v>1551</v>
      </c>
      <c r="G502" t="s">
        <v>1554</v>
      </c>
      <c r="H502">
        <v>28816</v>
      </c>
      <c r="J502" t="str" cm="1">
        <f t="array" ref="J502">_xlfn.IFS(A502&lt;30,"Young",AND(A502&gt;=30,A502&lt;=40),"Mid",A502&gt;40,"Senior")</f>
        <v>Senior</v>
      </c>
      <c r="K502" t="str" cm="1">
        <f t="array" ref="K502">_xlfn.IFS(H502&lt;50000,"LOW",H502&gt;50000,"MID",H502&gt;100000,"High")</f>
        <v>LOW</v>
      </c>
    </row>
    <row r="503" spans="1:11" x14ac:dyDescent="0.3">
      <c r="A503">
        <v>55</v>
      </c>
      <c r="B503" t="s">
        <v>1521</v>
      </c>
      <c r="C503" t="s">
        <v>1522</v>
      </c>
      <c r="D503" t="s">
        <v>1532</v>
      </c>
      <c r="E503" t="s">
        <v>1549</v>
      </c>
      <c r="F503" t="s">
        <v>1553</v>
      </c>
      <c r="G503" t="s">
        <v>1555</v>
      </c>
      <c r="H503">
        <v>137166</v>
      </c>
      <c r="J503" t="str" cm="1">
        <f t="array" ref="J503">_xlfn.IFS(A503&lt;30,"Young",AND(A503&gt;=30,A503&lt;=40),"Mid",A503&gt;40,"Senior")</f>
        <v>Senior</v>
      </c>
      <c r="K503" t="str" cm="1">
        <f t="array" ref="K503">_xlfn.IFS(H503&lt;50000,"LOW",H503&gt;50000,"MID",H503&gt;100000,"High")</f>
        <v>MID</v>
      </c>
    </row>
    <row r="504" spans="1:11" x14ac:dyDescent="0.3">
      <c r="A504">
        <v>38</v>
      </c>
      <c r="B504" t="s">
        <v>1521</v>
      </c>
      <c r="C504" t="s">
        <v>1526</v>
      </c>
      <c r="D504" t="s">
        <v>1531</v>
      </c>
      <c r="E504" t="s">
        <v>1542</v>
      </c>
      <c r="F504" t="s">
        <v>1551</v>
      </c>
      <c r="G504" t="s">
        <v>1556</v>
      </c>
      <c r="H504">
        <v>36518</v>
      </c>
      <c r="J504" t="str" cm="1">
        <f t="array" ref="J504">_xlfn.IFS(A504&lt;30,"Young",AND(A504&gt;=30,A504&lt;=40),"Mid",A504&gt;40,"Senior")</f>
        <v>Mid</v>
      </c>
      <c r="K504" t="str" cm="1">
        <f t="array" ref="K504">_xlfn.IFS(H504&lt;50000,"LOW",H504&gt;50000,"MID",H504&gt;100000,"High")</f>
        <v>LOW</v>
      </c>
    </row>
    <row r="505" spans="1:11" x14ac:dyDescent="0.3">
      <c r="A505">
        <v>41</v>
      </c>
      <c r="B505" t="s">
        <v>1521</v>
      </c>
      <c r="C505" t="s">
        <v>1527</v>
      </c>
      <c r="D505" t="s">
        <v>1533</v>
      </c>
      <c r="E505" t="s">
        <v>1545</v>
      </c>
      <c r="F505" t="s">
        <v>1550</v>
      </c>
      <c r="G505" t="s">
        <v>1554</v>
      </c>
      <c r="H505">
        <v>42698</v>
      </c>
      <c r="J505" t="str" cm="1">
        <f t="array" ref="J505">_xlfn.IFS(A505&lt;30,"Young",AND(A505&gt;=30,A505&lt;=40),"Mid",A505&gt;40,"Senior")</f>
        <v>Senior</v>
      </c>
      <c r="K505" t="str" cm="1">
        <f t="array" ref="K505">_xlfn.IFS(H505&lt;50000,"LOW",H505&gt;50000,"MID",H505&gt;100000,"High")</f>
        <v>LOW</v>
      </c>
    </row>
    <row r="506" spans="1:11" x14ac:dyDescent="0.3">
      <c r="A506">
        <v>26</v>
      </c>
      <c r="B506" t="s">
        <v>1520</v>
      </c>
      <c r="C506" t="s">
        <v>1522</v>
      </c>
      <c r="D506" t="s">
        <v>1531</v>
      </c>
      <c r="E506" t="s">
        <v>1541</v>
      </c>
      <c r="F506" t="s">
        <v>1551</v>
      </c>
      <c r="G506" t="s">
        <v>1555</v>
      </c>
      <c r="H506">
        <v>61059</v>
      </c>
      <c r="J506" t="str" cm="1">
        <f t="array" ref="J506">_xlfn.IFS(A506&lt;30,"Young",AND(A506&gt;=30,A506&lt;=40),"Mid",A506&gt;40,"Senior")</f>
        <v>Young</v>
      </c>
      <c r="K506" t="str" cm="1">
        <f t="array" ref="K506">_xlfn.IFS(H506&lt;50000,"LOW",H506&gt;50000,"MID",H506&gt;100000,"High")</f>
        <v>MID</v>
      </c>
    </row>
    <row r="507" spans="1:11" x14ac:dyDescent="0.3">
      <c r="A507">
        <v>23</v>
      </c>
      <c r="B507" t="s">
        <v>1521</v>
      </c>
      <c r="C507" t="s">
        <v>1522</v>
      </c>
      <c r="D507" t="s">
        <v>1533</v>
      </c>
      <c r="E507" t="s">
        <v>1538</v>
      </c>
      <c r="F507" t="s">
        <v>1551</v>
      </c>
      <c r="G507" t="s">
        <v>1555</v>
      </c>
      <c r="H507">
        <v>100616</v>
      </c>
      <c r="J507" t="str" cm="1">
        <f t="array" ref="J507">_xlfn.IFS(A507&lt;30,"Young",AND(A507&gt;=30,A507&lt;=40),"Mid",A507&gt;40,"Senior")</f>
        <v>Young</v>
      </c>
      <c r="K507" t="str" cm="1">
        <f t="array" ref="K507">_xlfn.IFS(H507&lt;50000,"LOW",H507&gt;50000,"MID",H507&gt;100000,"High")</f>
        <v>MID</v>
      </c>
    </row>
    <row r="508" spans="1:11" x14ac:dyDescent="0.3">
      <c r="A508">
        <v>21</v>
      </c>
      <c r="B508" t="s">
        <v>1520</v>
      </c>
      <c r="C508" t="s">
        <v>1527</v>
      </c>
      <c r="D508" t="s">
        <v>1534</v>
      </c>
      <c r="E508" t="s">
        <v>1539</v>
      </c>
      <c r="F508" t="s">
        <v>1551</v>
      </c>
      <c r="G508" t="s">
        <v>1554</v>
      </c>
      <c r="H508">
        <v>153881</v>
      </c>
      <c r="J508" t="str" cm="1">
        <f t="array" ref="J508">_xlfn.IFS(A508&lt;30,"Young",AND(A508&gt;=30,A508&lt;=40),"Mid",A508&gt;40,"Senior")</f>
        <v>Young</v>
      </c>
      <c r="K508" t="str" cm="1">
        <f t="array" ref="K508">_xlfn.IFS(H508&lt;50000,"LOW",H508&gt;50000,"MID",H508&gt;100000,"High")</f>
        <v>MID</v>
      </c>
    </row>
    <row r="509" spans="1:11" x14ac:dyDescent="0.3">
      <c r="A509">
        <v>50</v>
      </c>
      <c r="B509" t="s">
        <v>1521</v>
      </c>
      <c r="C509" t="s">
        <v>1524</v>
      </c>
      <c r="D509" t="s">
        <v>1534</v>
      </c>
      <c r="E509" t="s">
        <v>1539</v>
      </c>
      <c r="F509" t="s">
        <v>1552</v>
      </c>
      <c r="G509" t="s">
        <v>1555</v>
      </c>
      <c r="H509">
        <v>68033</v>
      </c>
      <c r="J509" t="str" cm="1">
        <f t="array" ref="J509">_xlfn.IFS(A509&lt;30,"Young",AND(A509&gt;=30,A509&lt;=40),"Mid",A509&gt;40,"Senior")</f>
        <v>Senior</v>
      </c>
      <c r="K509" t="str" cm="1">
        <f t="array" ref="K509">_xlfn.IFS(H509&lt;50000,"LOW",H509&gt;50000,"MID",H509&gt;100000,"High")</f>
        <v>MID</v>
      </c>
    </row>
    <row r="510" spans="1:11" x14ac:dyDescent="0.3">
      <c r="A510">
        <v>46</v>
      </c>
      <c r="B510" t="s">
        <v>1521</v>
      </c>
      <c r="C510" t="s">
        <v>1528</v>
      </c>
      <c r="D510" t="s">
        <v>1530</v>
      </c>
      <c r="E510" t="s">
        <v>1547</v>
      </c>
      <c r="F510" t="s">
        <v>1553</v>
      </c>
      <c r="G510" t="s">
        <v>1554</v>
      </c>
      <c r="H510">
        <v>68978</v>
      </c>
      <c r="J510" t="str" cm="1">
        <f t="array" ref="J510">_xlfn.IFS(A510&lt;30,"Young",AND(A510&gt;=30,A510&lt;=40),"Mid",A510&gt;40,"Senior")</f>
        <v>Senior</v>
      </c>
      <c r="K510" t="str" cm="1">
        <f t="array" ref="K510">_xlfn.IFS(H510&lt;50000,"LOW",H510&gt;50000,"MID",H510&gt;100000,"High")</f>
        <v>MID</v>
      </c>
    </row>
    <row r="511" spans="1:11" x14ac:dyDescent="0.3">
      <c r="A511">
        <v>30</v>
      </c>
      <c r="B511" t="s">
        <v>1520</v>
      </c>
      <c r="C511" t="s">
        <v>1529</v>
      </c>
      <c r="D511" t="s">
        <v>1532</v>
      </c>
      <c r="E511" t="s">
        <v>1548</v>
      </c>
      <c r="F511" t="s">
        <v>1550</v>
      </c>
      <c r="G511" t="s">
        <v>1556</v>
      </c>
      <c r="H511">
        <v>92447</v>
      </c>
      <c r="J511" t="str" cm="1">
        <f t="array" ref="J511">_xlfn.IFS(A511&lt;30,"Young",AND(A511&gt;=30,A511&lt;=40),"Mid",A511&gt;40,"Senior")</f>
        <v>Mid</v>
      </c>
      <c r="K511" t="str" cm="1">
        <f t="array" ref="K511">_xlfn.IFS(H511&lt;50000,"LOW",H511&gt;50000,"MID",H511&gt;100000,"High")</f>
        <v>MID</v>
      </c>
    </row>
    <row r="512" spans="1:11" x14ac:dyDescent="0.3">
      <c r="A512">
        <v>53</v>
      </c>
      <c r="B512" t="s">
        <v>1521</v>
      </c>
      <c r="C512" t="s">
        <v>1529</v>
      </c>
      <c r="D512" t="s">
        <v>1530</v>
      </c>
      <c r="E512" t="s">
        <v>1535</v>
      </c>
      <c r="F512" t="s">
        <v>1552</v>
      </c>
      <c r="G512" t="s">
        <v>1555</v>
      </c>
      <c r="H512">
        <v>153831</v>
      </c>
      <c r="J512" t="str" cm="1">
        <f t="array" ref="J512">_xlfn.IFS(A512&lt;30,"Young",AND(A512&gt;=30,A512&lt;=40),"Mid",A512&gt;40,"Senior")</f>
        <v>Senior</v>
      </c>
      <c r="K512" t="str" cm="1">
        <f t="array" ref="K512">_xlfn.IFS(H512&lt;50000,"LOW",H512&gt;50000,"MID",H512&gt;100000,"High")</f>
        <v>MID</v>
      </c>
    </row>
    <row r="513" spans="1:11" x14ac:dyDescent="0.3">
      <c r="A513">
        <v>31</v>
      </c>
      <c r="B513" t="s">
        <v>1520</v>
      </c>
      <c r="C513" t="s">
        <v>1523</v>
      </c>
      <c r="D513" t="s">
        <v>1534</v>
      </c>
      <c r="E513" t="s">
        <v>1539</v>
      </c>
      <c r="F513" t="s">
        <v>1550</v>
      </c>
      <c r="G513" t="s">
        <v>1555</v>
      </c>
      <c r="H513">
        <v>139372</v>
      </c>
      <c r="J513" t="str" cm="1">
        <f t="array" ref="J513">_xlfn.IFS(A513&lt;30,"Young",AND(A513&gt;=30,A513&lt;=40),"Mid",A513&gt;40,"Senior")</f>
        <v>Mid</v>
      </c>
      <c r="K513" t="str" cm="1">
        <f t="array" ref="K513">_xlfn.IFS(H513&lt;50000,"LOW",H513&gt;50000,"MID",H513&gt;100000,"High")</f>
        <v>MID</v>
      </c>
    </row>
    <row r="514" spans="1:11" x14ac:dyDescent="0.3">
      <c r="A514">
        <v>22</v>
      </c>
      <c r="B514" t="s">
        <v>1520</v>
      </c>
      <c r="C514" t="s">
        <v>1528</v>
      </c>
      <c r="D514" t="s">
        <v>1530</v>
      </c>
      <c r="E514" t="s">
        <v>1547</v>
      </c>
      <c r="F514" t="s">
        <v>1550</v>
      </c>
      <c r="G514" t="s">
        <v>1554</v>
      </c>
      <c r="H514">
        <v>93506</v>
      </c>
      <c r="J514" t="str" cm="1">
        <f t="array" ref="J514">_xlfn.IFS(A514&lt;30,"Young",AND(A514&gt;=30,A514&lt;=40),"Mid",A514&gt;40,"Senior")</f>
        <v>Young</v>
      </c>
      <c r="K514" t="str" cm="1">
        <f t="array" ref="K514">_xlfn.IFS(H514&lt;50000,"LOW",H514&gt;50000,"MID",H514&gt;100000,"High")</f>
        <v>MID</v>
      </c>
    </row>
    <row r="515" spans="1:11" x14ac:dyDescent="0.3">
      <c r="A515">
        <v>48</v>
      </c>
      <c r="B515" t="s">
        <v>1520</v>
      </c>
      <c r="C515" t="s">
        <v>1525</v>
      </c>
      <c r="D515" t="s">
        <v>1532</v>
      </c>
      <c r="E515" t="s">
        <v>1549</v>
      </c>
      <c r="F515" t="s">
        <v>1552</v>
      </c>
      <c r="G515" t="s">
        <v>1555</v>
      </c>
      <c r="H515">
        <v>136901</v>
      </c>
      <c r="J515" t="str" cm="1">
        <f t="array" ref="J515">_xlfn.IFS(A515&lt;30,"Young",AND(A515&gt;=30,A515&lt;=40),"Mid",A515&gt;40,"Senior")</f>
        <v>Senior</v>
      </c>
      <c r="K515" t="str" cm="1">
        <f t="array" ref="K515">_xlfn.IFS(H515&lt;50000,"LOW",H515&gt;50000,"MID",H515&gt;100000,"High")</f>
        <v>MID</v>
      </c>
    </row>
    <row r="516" spans="1:11" x14ac:dyDescent="0.3">
      <c r="A516">
        <v>34</v>
      </c>
      <c r="B516" t="s">
        <v>1521</v>
      </c>
      <c r="C516" t="s">
        <v>1525</v>
      </c>
      <c r="D516" t="s">
        <v>1531</v>
      </c>
      <c r="E516" t="s">
        <v>1536</v>
      </c>
      <c r="F516" t="s">
        <v>1553</v>
      </c>
      <c r="G516" t="s">
        <v>1555</v>
      </c>
      <c r="H516">
        <v>105766</v>
      </c>
      <c r="J516" t="str" cm="1">
        <f t="array" ref="J516">_xlfn.IFS(A516&lt;30,"Young",AND(A516&gt;=30,A516&lt;=40),"Mid",A516&gt;40,"Senior")</f>
        <v>Mid</v>
      </c>
      <c r="K516" t="str" cm="1">
        <f t="array" ref="K516">_xlfn.IFS(H516&lt;50000,"LOW",H516&gt;50000,"MID",H516&gt;100000,"High")</f>
        <v>MID</v>
      </c>
    </row>
    <row r="517" spans="1:11" x14ac:dyDescent="0.3">
      <c r="A517">
        <v>29</v>
      </c>
      <c r="B517" t="s">
        <v>1520</v>
      </c>
      <c r="C517" t="s">
        <v>1528</v>
      </c>
      <c r="D517" t="s">
        <v>1531</v>
      </c>
      <c r="E517" t="s">
        <v>1541</v>
      </c>
      <c r="F517" t="s">
        <v>1551</v>
      </c>
      <c r="G517" t="s">
        <v>1554</v>
      </c>
      <c r="H517">
        <v>152525</v>
      </c>
      <c r="J517" t="str" cm="1">
        <f t="array" ref="J517">_xlfn.IFS(A517&lt;30,"Young",AND(A517&gt;=30,A517&lt;=40),"Mid",A517&gt;40,"Senior")</f>
        <v>Young</v>
      </c>
      <c r="K517" t="str" cm="1">
        <f t="array" ref="K517">_xlfn.IFS(H517&lt;50000,"LOW",H517&gt;50000,"MID",H517&gt;100000,"High")</f>
        <v>MID</v>
      </c>
    </row>
    <row r="518" spans="1:11" x14ac:dyDescent="0.3">
      <c r="A518">
        <v>27</v>
      </c>
      <c r="B518" t="s">
        <v>1520</v>
      </c>
      <c r="C518" t="s">
        <v>1522</v>
      </c>
      <c r="D518" t="s">
        <v>1534</v>
      </c>
      <c r="E518" t="s">
        <v>1539</v>
      </c>
      <c r="F518" t="s">
        <v>1551</v>
      </c>
      <c r="G518" t="s">
        <v>1556</v>
      </c>
      <c r="H518">
        <v>45921</v>
      </c>
      <c r="J518" t="str" cm="1">
        <f t="array" ref="J518">_xlfn.IFS(A518&lt;30,"Young",AND(A518&gt;=30,A518&lt;=40),"Mid",A518&gt;40,"Senior")</f>
        <v>Young</v>
      </c>
      <c r="K518" t="str" cm="1">
        <f t="array" ref="K518">_xlfn.IFS(H518&lt;50000,"LOW",H518&gt;50000,"MID",H518&gt;100000,"High")</f>
        <v>LOW</v>
      </c>
    </row>
    <row r="519" spans="1:11" x14ac:dyDescent="0.3">
      <c r="A519">
        <v>58</v>
      </c>
      <c r="B519" t="s">
        <v>1520</v>
      </c>
      <c r="C519" t="s">
        <v>1524</v>
      </c>
      <c r="D519" t="s">
        <v>1530</v>
      </c>
      <c r="E519" t="s">
        <v>1543</v>
      </c>
      <c r="F519" t="s">
        <v>1553</v>
      </c>
      <c r="G519" t="s">
        <v>1556</v>
      </c>
      <c r="H519">
        <v>50386</v>
      </c>
      <c r="J519" t="str" cm="1">
        <f t="array" ref="J519">_xlfn.IFS(A519&lt;30,"Young",AND(A519&gt;=30,A519&lt;=40),"Mid",A519&gt;40,"Senior")</f>
        <v>Senior</v>
      </c>
      <c r="K519" t="str" cm="1">
        <f t="array" ref="K519">_xlfn.IFS(H519&lt;50000,"LOW",H519&gt;50000,"MID",H519&gt;100000,"High")</f>
        <v>MID</v>
      </c>
    </row>
    <row r="520" spans="1:11" x14ac:dyDescent="0.3">
      <c r="A520">
        <v>44</v>
      </c>
      <c r="B520" t="s">
        <v>1521</v>
      </c>
      <c r="C520" t="s">
        <v>1522</v>
      </c>
      <c r="D520" t="s">
        <v>1533</v>
      </c>
      <c r="E520" t="s">
        <v>1545</v>
      </c>
      <c r="F520" t="s">
        <v>1553</v>
      </c>
      <c r="G520" t="s">
        <v>1555</v>
      </c>
      <c r="H520">
        <v>124204</v>
      </c>
      <c r="J520" t="str" cm="1">
        <f t="array" ref="J520">_xlfn.IFS(A520&lt;30,"Young",AND(A520&gt;=30,A520&lt;=40),"Mid",A520&gt;40,"Senior")</f>
        <v>Senior</v>
      </c>
      <c r="K520" t="str" cm="1">
        <f t="array" ref="K520">_xlfn.IFS(H520&lt;50000,"LOW",H520&gt;50000,"MID",H520&gt;100000,"High")</f>
        <v>MID</v>
      </c>
    </row>
    <row r="521" spans="1:11" x14ac:dyDescent="0.3">
      <c r="A521">
        <v>36</v>
      </c>
      <c r="B521" t="s">
        <v>1521</v>
      </c>
      <c r="C521" t="s">
        <v>1523</v>
      </c>
      <c r="D521" t="s">
        <v>1532</v>
      </c>
      <c r="E521" t="s">
        <v>1537</v>
      </c>
      <c r="F521" t="s">
        <v>1550</v>
      </c>
      <c r="G521" t="s">
        <v>1555</v>
      </c>
      <c r="H521">
        <v>143467</v>
      </c>
      <c r="J521" t="str" cm="1">
        <f t="array" ref="J521">_xlfn.IFS(A521&lt;30,"Young",AND(A521&gt;=30,A521&lt;=40),"Mid",A521&gt;40,"Senior")</f>
        <v>Mid</v>
      </c>
      <c r="K521" t="str" cm="1">
        <f t="array" ref="K521">_xlfn.IFS(H521&lt;50000,"LOW",H521&gt;50000,"MID",H521&gt;100000,"High")</f>
        <v>MID</v>
      </c>
    </row>
    <row r="522" spans="1:11" x14ac:dyDescent="0.3">
      <c r="A522">
        <v>52</v>
      </c>
      <c r="B522" t="s">
        <v>1521</v>
      </c>
      <c r="C522" t="s">
        <v>1526</v>
      </c>
      <c r="D522" t="s">
        <v>1531</v>
      </c>
      <c r="E522" t="s">
        <v>1541</v>
      </c>
      <c r="F522" t="s">
        <v>1553</v>
      </c>
      <c r="G522" t="s">
        <v>1556</v>
      </c>
      <c r="H522">
        <v>46330</v>
      </c>
      <c r="J522" t="str" cm="1">
        <f t="array" ref="J522">_xlfn.IFS(A522&lt;30,"Young",AND(A522&gt;=30,A522&lt;=40),"Mid",A522&gt;40,"Senior")</f>
        <v>Senior</v>
      </c>
      <c r="K522" t="str" cm="1">
        <f t="array" ref="K522">_xlfn.IFS(H522&lt;50000,"LOW",H522&gt;50000,"MID",H522&gt;100000,"High")</f>
        <v>LOW</v>
      </c>
    </row>
    <row r="523" spans="1:11" x14ac:dyDescent="0.3">
      <c r="A523">
        <v>26</v>
      </c>
      <c r="B523" t="s">
        <v>1521</v>
      </c>
      <c r="C523" t="s">
        <v>1527</v>
      </c>
      <c r="D523" t="s">
        <v>1531</v>
      </c>
      <c r="E523" t="s">
        <v>1536</v>
      </c>
      <c r="F523" t="s">
        <v>1551</v>
      </c>
      <c r="G523" t="s">
        <v>1554</v>
      </c>
      <c r="H523">
        <v>168850</v>
      </c>
      <c r="J523" t="str" cm="1">
        <f t="array" ref="J523">_xlfn.IFS(A523&lt;30,"Young",AND(A523&gt;=30,A523&lt;=40),"Mid",A523&gt;40,"Senior")</f>
        <v>Young</v>
      </c>
      <c r="K523" t="str" cm="1">
        <f t="array" ref="K523">_xlfn.IFS(H523&lt;50000,"LOW",H523&gt;50000,"MID",H523&gt;100000,"High")</f>
        <v>MID</v>
      </c>
    </row>
    <row r="524" spans="1:11" x14ac:dyDescent="0.3">
      <c r="A524">
        <v>45</v>
      </c>
      <c r="B524" t="s">
        <v>1521</v>
      </c>
      <c r="C524" t="s">
        <v>1528</v>
      </c>
      <c r="D524" t="s">
        <v>1531</v>
      </c>
      <c r="E524" t="s">
        <v>1536</v>
      </c>
      <c r="F524" t="s">
        <v>1553</v>
      </c>
      <c r="G524" t="s">
        <v>1554</v>
      </c>
      <c r="H524">
        <v>82770</v>
      </c>
      <c r="J524" t="str" cm="1">
        <f t="array" ref="J524">_xlfn.IFS(A524&lt;30,"Young",AND(A524&gt;=30,A524&lt;=40),"Mid",A524&gt;40,"Senior")</f>
        <v>Senior</v>
      </c>
      <c r="K524" t="str" cm="1">
        <f t="array" ref="K524">_xlfn.IFS(H524&lt;50000,"LOW",H524&gt;50000,"MID",H524&gt;100000,"High")</f>
        <v>MID</v>
      </c>
    </row>
    <row r="525" spans="1:11" x14ac:dyDescent="0.3">
      <c r="A525">
        <v>45</v>
      </c>
      <c r="B525" t="s">
        <v>1521</v>
      </c>
      <c r="C525" t="s">
        <v>1523</v>
      </c>
      <c r="D525" t="s">
        <v>1533</v>
      </c>
      <c r="E525" t="s">
        <v>1546</v>
      </c>
      <c r="F525" t="s">
        <v>1551</v>
      </c>
      <c r="G525" t="s">
        <v>1555</v>
      </c>
      <c r="H525">
        <v>86175</v>
      </c>
      <c r="J525" t="str" cm="1">
        <f t="array" ref="J525">_xlfn.IFS(A525&lt;30,"Young",AND(A525&gt;=30,A525&lt;=40),"Mid",A525&gt;40,"Senior")</f>
        <v>Senior</v>
      </c>
      <c r="K525" t="str" cm="1">
        <f t="array" ref="K525">_xlfn.IFS(H525&lt;50000,"LOW",H525&gt;50000,"MID",H525&gt;100000,"High")</f>
        <v>MID</v>
      </c>
    </row>
    <row r="526" spans="1:11" x14ac:dyDescent="0.3">
      <c r="A526">
        <v>21</v>
      </c>
      <c r="B526" t="s">
        <v>1521</v>
      </c>
      <c r="C526" t="s">
        <v>1528</v>
      </c>
      <c r="D526" t="s">
        <v>1534</v>
      </c>
      <c r="E526" t="s">
        <v>1539</v>
      </c>
      <c r="F526" t="s">
        <v>1551</v>
      </c>
      <c r="G526" t="s">
        <v>1554</v>
      </c>
      <c r="H526">
        <v>41222</v>
      </c>
      <c r="J526" t="str" cm="1">
        <f t="array" ref="J526">_xlfn.IFS(A526&lt;30,"Young",AND(A526&gt;=30,A526&lt;=40),"Mid",A526&gt;40,"Senior")</f>
        <v>Young</v>
      </c>
      <c r="K526" t="str" cm="1">
        <f t="array" ref="K526">_xlfn.IFS(H526&lt;50000,"LOW",H526&gt;50000,"MID",H526&gt;100000,"High")</f>
        <v>LOW</v>
      </c>
    </row>
    <row r="527" spans="1:11" x14ac:dyDescent="0.3">
      <c r="A527">
        <v>39</v>
      </c>
      <c r="B527" t="s">
        <v>1520</v>
      </c>
      <c r="C527" t="s">
        <v>1522</v>
      </c>
      <c r="D527" t="s">
        <v>1533</v>
      </c>
      <c r="E527" t="s">
        <v>1545</v>
      </c>
      <c r="F527" t="s">
        <v>1552</v>
      </c>
      <c r="G527" t="s">
        <v>1556</v>
      </c>
      <c r="H527">
        <v>156028</v>
      </c>
      <c r="J527" t="str" cm="1">
        <f t="array" ref="J527">_xlfn.IFS(A527&lt;30,"Young",AND(A527&gt;=30,A527&lt;=40),"Mid",A527&gt;40,"Senior")</f>
        <v>Mid</v>
      </c>
      <c r="K527" t="str" cm="1">
        <f t="array" ref="K527">_xlfn.IFS(H527&lt;50000,"LOW",H527&gt;50000,"MID",H527&gt;100000,"High")</f>
        <v>MID</v>
      </c>
    </row>
    <row r="528" spans="1:11" x14ac:dyDescent="0.3">
      <c r="A528">
        <v>39</v>
      </c>
      <c r="B528" t="s">
        <v>1521</v>
      </c>
      <c r="C528" t="s">
        <v>1527</v>
      </c>
      <c r="D528" t="s">
        <v>1531</v>
      </c>
      <c r="E528" t="s">
        <v>1536</v>
      </c>
      <c r="F528" t="s">
        <v>1550</v>
      </c>
      <c r="G528" t="s">
        <v>1554</v>
      </c>
      <c r="H528">
        <v>40417</v>
      </c>
      <c r="J528" t="str" cm="1">
        <f t="array" ref="J528">_xlfn.IFS(A528&lt;30,"Young",AND(A528&gt;=30,A528&lt;=40),"Mid",A528&gt;40,"Senior")</f>
        <v>Mid</v>
      </c>
      <c r="K528" t="str" cm="1">
        <f t="array" ref="K528">_xlfn.IFS(H528&lt;50000,"LOW",H528&gt;50000,"MID",H528&gt;100000,"High")</f>
        <v>LOW</v>
      </c>
    </row>
    <row r="529" spans="1:11" x14ac:dyDescent="0.3">
      <c r="A529">
        <v>46</v>
      </c>
      <c r="B529" t="s">
        <v>1521</v>
      </c>
      <c r="C529" t="s">
        <v>1524</v>
      </c>
      <c r="D529" t="s">
        <v>1530</v>
      </c>
      <c r="E529" t="s">
        <v>1543</v>
      </c>
      <c r="F529" t="s">
        <v>1552</v>
      </c>
      <c r="G529" t="s">
        <v>1555</v>
      </c>
      <c r="H529">
        <v>135739</v>
      </c>
      <c r="J529" t="str" cm="1">
        <f t="array" ref="J529">_xlfn.IFS(A529&lt;30,"Young",AND(A529&gt;=30,A529&lt;=40),"Mid",A529&gt;40,"Senior")</f>
        <v>Senior</v>
      </c>
      <c r="K529" t="str" cm="1">
        <f t="array" ref="K529">_xlfn.IFS(H529&lt;50000,"LOW",H529&gt;50000,"MID",H529&gt;100000,"High")</f>
        <v>MID</v>
      </c>
    </row>
    <row r="530" spans="1:11" x14ac:dyDescent="0.3">
      <c r="A530">
        <v>40</v>
      </c>
      <c r="B530" t="s">
        <v>1521</v>
      </c>
      <c r="C530" t="s">
        <v>1528</v>
      </c>
      <c r="D530" t="s">
        <v>1532</v>
      </c>
      <c r="E530" t="s">
        <v>1549</v>
      </c>
      <c r="F530" t="s">
        <v>1551</v>
      </c>
      <c r="G530" t="s">
        <v>1554</v>
      </c>
      <c r="H530">
        <v>67911</v>
      </c>
      <c r="J530" t="str" cm="1">
        <f t="array" ref="J530">_xlfn.IFS(A530&lt;30,"Young",AND(A530&gt;=30,A530&lt;=40),"Mid",A530&gt;40,"Senior")</f>
        <v>Mid</v>
      </c>
      <c r="K530" t="str" cm="1">
        <f t="array" ref="K530">_xlfn.IFS(H530&lt;50000,"LOW",H530&gt;50000,"MID",H530&gt;100000,"High")</f>
        <v>MID</v>
      </c>
    </row>
    <row r="531" spans="1:11" x14ac:dyDescent="0.3">
      <c r="A531">
        <v>48</v>
      </c>
      <c r="B531" t="s">
        <v>1520</v>
      </c>
      <c r="C531" t="s">
        <v>1523</v>
      </c>
      <c r="D531" t="s">
        <v>1531</v>
      </c>
      <c r="E531" t="s">
        <v>1536</v>
      </c>
      <c r="F531" t="s">
        <v>1553</v>
      </c>
      <c r="G531" t="s">
        <v>1554</v>
      </c>
      <c r="H531">
        <v>39766</v>
      </c>
      <c r="J531" t="str" cm="1">
        <f t="array" ref="J531">_xlfn.IFS(A531&lt;30,"Young",AND(A531&gt;=30,A531&lt;=40),"Mid",A531&gt;40,"Senior")</f>
        <v>Senior</v>
      </c>
      <c r="K531" t="str" cm="1">
        <f t="array" ref="K531">_xlfn.IFS(H531&lt;50000,"LOW",H531&gt;50000,"MID",H531&gt;100000,"High")</f>
        <v>LOW</v>
      </c>
    </row>
    <row r="532" spans="1:11" x14ac:dyDescent="0.3">
      <c r="A532">
        <v>40</v>
      </c>
      <c r="B532" t="s">
        <v>1520</v>
      </c>
      <c r="C532" t="s">
        <v>1524</v>
      </c>
      <c r="D532" t="s">
        <v>1534</v>
      </c>
      <c r="E532" t="s">
        <v>1544</v>
      </c>
      <c r="F532" t="s">
        <v>1553</v>
      </c>
      <c r="G532" t="s">
        <v>1556</v>
      </c>
      <c r="H532">
        <v>123401</v>
      </c>
      <c r="J532" t="str" cm="1">
        <f t="array" ref="J532">_xlfn.IFS(A532&lt;30,"Young",AND(A532&gt;=30,A532&lt;=40),"Mid",A532&gt;40,"Senior")</f>
        <v>Mid</v>
      </c>
      <c r="K532" t="str" cm="1">
        <f t="array" ref="K532">_xlfn.IFS(H532&lt;50000,"LOW",H532&gt;50000,"MID",H532&gt;100000,"High")</f>
        <v>MID</v>
      </c>
    </row>
    <row r="533" spans="1:11" x14ac:dyDescent="0.3">
      <c r="A533">
        <v>53</v>
      </c>
      <c r="B533" t="s">
        <v>1520</v>
      </c>
      <c r="C533" t="s">
        <v>1528</v>
      </c>
      <c r="D533" t="s">
        <v>1534</v>
      </c>
      <c r="E533" t="s">
        <v>1539</v>
      </c>
      <c r="F533" t="s">
        <v>1553</v>
      </c>
      <c r="G533" t="s">
        <v>1556</v>
      </c>
      <c r="H533">
        <v>31036</v>
      </c>
      <c r="J533" t="str" cm="1">
        <f t="array" ref="J533">_xlfn.IFS(A533&lt;30,"Young",AND(A533&gt;=30,A533&lt;=40),"Mid",A533&gt;40,"Senior")</f>
        <v>Senior</v>
      </c>
      <c r="K533" t="str" cm="1">
        <f t="array" ref="K533">_xlfn.IFS(H533&lt;50000,"LOW",H533&gt;50000,"MID",H533&gt;100000,"High")</f>
        <v>LOW</v>
      </c>
    </row>
    <row r="534" spans="1:11" x14ac:dyDescent="0.3">
      <c r="A534">
        <v>55</v>
      </c>
      <c r="B534" t="s">
        <v>1520</v>
      </c>
      <c r="C534" t="s">
        <v>1529</v>
      </c>
      <c r="D534" t="s">
        <v>1533</v>
      </c>
      <c r="E534" t="s">
        <v>1545</v>
      </c>
      <c r="F534" t="s">
        <v>1550</v>
      </c>
      <c r="G534" t="s">
        <v>1555</v>
      </c>
      <c r="H534">
        <v>131254</v>
      </c>
      <c r="J534" t="str" cm="1">
        <f t="array" ref="J534">_xlfn.IFS(A534&lt;30,"Young",AND(A534&gt;=30,A534&lt;=40),"Mid",A534&gt;40,"Senior")</f>
        <v>Senior</v>
      </c>
      <c r="K534" t="str" cm="1">
        <f t="array" ref="K534">_xlfn.IFS(H534&lt;50000,"LOW",H534&gt;50000,"MID",H534&gt;100000,"High")</f>
        <v>MID</v>
      </c>
    </row>
    <row r="535" spans="1:11" x14ac:dyDescent="0.3">
      <c r="A535">
        <v>32</v>
      </c>
      <c r="B535" t="s">
        <v>1520</v>
      </c>
      <c r="C535" t="s">
        <v>1528</v>
      </c>
      <c r="D535" t="s">
        <v>1531</v>
      </c>
      <c r="E535" t="s">
        <v>1541</v>
      </c>
      <c r="F535" t="s">
        <v>1550</v>
      </c>
      <c r="G535" t="s">
        <v>1555</v>
      </c>
      <c r="H535">
        <v>170416</v>
      </c>
      <c r="J535" t="str" cm="1">
        <f t="array" ref="J535">_xlfn.IFS(A535&lt;30,"Young",AND(A535&gt;=30,A535&lt;=40),"Mid",A535&gt;40,"Senior")</f>
        <v>Mid</v>
      </c>
      <c r="K535" t="str" cm="1">
        <f t="array" ref="K535">_xlfn.IFS(H535&lt;50000,"LOW",H535&gt;50000,"MID",H535&gt;100000,"High")</f>
        <v>MID</v>
      </c>
    </row>
    <row r="536" spans="1:11" x14ac:dyDescent="0.3">
      <c r="A536">
        <v>31</v>
      </c>
      <c r="B536" t="s">
        <v>1521</v>
      </c>
      <c r="C536" t="s">
        <v>1524</v>
      </c>
      <c r="D536" t="s">
        <v>1533</v>
      </c>
      <c r="E536" t="s">
        <v>1538</v>
      </c>
      <c r="F536" t="s">
        <v>1553</v>
      </c>
      <c r="G536" t="s">
        <v>1554</v>
      </c>
      <c r="H536">
        <v>25022</v>
      </c>
      <c r="J536" t="str" cm="1">
        <f t="array" ref="J536">_xlfn.IFS(A536&lt;30,"Young",AND(A536&gt;=30,A536&lt;=40),"Mid",A536&gt;40,"Senior")</f>
        <v>Mid</v>
      </c>
      <c r="K536" t="str" cm="1">
        <f t="array" ref="K536">_xlfn.IFS(H536&lt;50000,"LOW",H536&gt;50000,"MID",H536&gt;100000,"High")</f>
        <v>LOW</v>
      </c>
    </row>
    <row r="537" spans="1:11" x14ac:dyDescent="0.3">
      <c r="A537">
        <v>53</v>
      </c>
      <c r="B537" t="s">
        <v>1520</v>
      </c>
      <c r="C537" t="s">
        <v>1527</v>
      </c>
      <c r="D537" t="s">
        <v>1532</v>
      </c>
      <c r="E537" t="s">
        <v>1548</v>
      </c>
      <c r="F537" t="s">
        <v>1551</v>
      </c>
      <c r="G537" t="s">
        <v>1555</v>
      </c>
      <c r="H537">
        <v>50954</v>
      </c>
      <c r="J537" t="str" cm="1">
        <f t="array" ref="J537">_xlfn.IFS(A537&lt;30,"Young",AND(A537&gt;=30,A537&lt;=40),"Mid",A537&gt;40,"Senior")</f>
        <v>Senior</v>
      </c>
      <c r="K537" t="str" cm="1">
        <f t="array" ref="K537">_xlfn.IFS(H537&lt;50000,"LOW",H537&gt;50000,"MID",H537&gt;100000,"High")</f>
        <v>MID</v>
      </c>
    </row>
    <row r="538" spans="1:11" x14ac:dyDescent="0.3">
      <c r="A538">
        <v>48</v>
      </c>
      <c r="B538" t="s">
        <v>1520</v>
      </c>
      <c r="C538" t="s">
        <v>1529</v>
      </c>
      <c r="D538" t="s">
        <v>1531</v>
      </c>
      <c r="E538" t="s">
        <v>1541</v>
      </c>
      <c r="F538" t="s">
        <v>1550</v>
      </c>
      <c r="G538" t="s">
        <v>1556</v>
      </c>
      <c r="H538">
        <v>169139</v>
      </c>
      <c r="J538" t="str" cm="1">
        <f t="array" ref="J538">_xlfn.IFS(A538&lt;30,"Young",AND(A538&gt;=30,A538&lt;=40),"Mid",A538&gt;40,"Senior")</f>
        <v>Senior</v>
      </c>
      <c r="K538" t="str" cm="1">
        <f t="array" ref="K538">_xlfn.IFS(H538&lt;50000,"LOW",H538&gt;50000,"MID",H538&gt;100000,"High")</f>
        <v>MID</v>
      </c>
    </row>
    <row r="539" spans="1:11" x14ac:dyDescent="0.3">
      <c r="A539">
        <v>33</v>
      </c>
      <c r="B539" t="s">
        <v>1521</v>
      </c>
      <c r="C539" t="s">
        <v>1525</v>
      </c>
      <c r="D539" t="s">
        <v>1533</v>
      </c>
      <c r="E539" t="s">
        <v>1538</v>
      </c>
      <c r="F539" t="s">
        <v>1550</v>
      </c>
      <c r="G539" t="s">
        <v>1555</v>
      </c>
      <c r="H539">
        <v>172755</v>
      </c>
      <c r="J539" t="str" cm="1">
        <f t="array" ref="J539">_xlfn.IFS(A539&lt;30,"Young",AND(A539&gt;=30,A539&lt;=40),"Mid",A539&gt;40,"Senior")</f>
        <v>Mid</v>
      </c>
      <c r="K539" t="str" cm="1">
        <f t="array" ref="K539">_xlfn.IFS(H539&lt;50000,"LOW",H539&gt;50000,"MID",H539&gt;100000,"High")</f>
        <v>MID</v>
      </c>
    </row>
    <row r="540" spans="1:11" x14ac:dyDescent="0.3">
      <c r="A540">
        <v>25</v>
      </c>
      <c r="B540" t="s">
        <v>1521</v>
      </c>
      <c r="C540" t="s">
        <v>1524</v>
      </c>
      <c r="D540" t="s">
        <v>1532</v>
      </c>
      <c r="E540" t="s">
        <v>1537</v>
      </c>
      <c r="F540" t="s">
        <v>1550</v>
      </c>
      <c r="G540" t="s">
        <v>1554</v>
      </c>
      <c r="H540">
        <v>48324</v>
      </c>
      <c r="J540" t="str" cm="1">
        <f t="array" ref="J540">_xlfn.IFS(A540&lt;30,"Young",AND(A540&gt;=30,A540&lt;=40),"Mid",A540&gt;40,"Senior")</f>
        <v>Young</v>
      </c>
      <c r="K540" t="str" cm="1">
        <f t="array" ref="K540">_xlfn.IFS(H540&lt;50000,"LOW",H540&gt;50000,"MID",H540&gt;100000,"High")</f>
        <v>LOW</v>
      </c>
    </row>
    <row r="541" spans="1:11" x14ac:dyDescent="0.3">
      <c r="A541">
        <v>40</v>
      </c>
      <c r="B541" t="s">
        <v>1521</v>
      </c>
      <c r="C541" t="s">
        <v>1522</v>
      </c>
      <c r="D541" t="s">
        <v>1531</v>
      </c>
      <c r="E541" t="s">
        <v>1541</v>
      </c>
      <c r="F541" t="s">
        <v>1551</v>
      </c>
      <c r="G541" t="s">
        <v>1556</v>
      </c>
      <c r="H541">
        <v>50045</v>
      </c>
      <c r="J541" t="str" cm="1">
        <f t="array" ref="J541">_xlfn.IFS(A541&lt;30,"Young",AND(A541&gt;=30,A541&lt;=40),"Mid",A541&gt;40,"Senior")</f>
        <v>Mid</v>
      </c>
      <c r="K541" t="str" cm="1">
        <f t="array" ref="K541">_xlfn.IFS(H541&lt;50000,"LOW",H541&gt;50000,"MID",H541&gt;100000,"High")</f>
        <v>MID</v>
      </c>
    </row>
    <row r="542" spans="1:11" x14ac:dyDescent="0.3">
      <c r="A542">
        <v>29</v>
      </c>
      <c r="B542" t="s">
        <v>1521</v>
      </c>
      <c r="C542" t="s">
        <v>1524</v>
      </c>
      <c r="D542" t="s">
        <v>1534</v>
      </c>
      <c r="E542" t="s">
        <v>1539</v>
      </c>
      <c r="F542" t="s">
        <v>1550</v>
      </c>
      <c r="G542" t="s">
        <v>1555</v>
      </c>
      <c r="H542">
        <v>27489</v>
      </c>
      <c r="J542" t="str" cm="1">
        <f t="array" ref="J542">_xlfn.IFS(A542&lt;30,"Young",AND(A542&gt;=30,A542&lt;=40),"Mid",A542&gt;40,"Senior")</f>
        <v>Young</v>
      </c>
      <c r="K542" t="str" cm="1">
        <f t="array" ref="K542">_xlfn.IFS(H542&lt;50000,"LOW",H542&gt;50000,"MID",H542&gt;100000,"High")</f>
        <v>LOW</v>
      </c>
    </row>
    <row r="543" spans="1:11" x14ac:dyDescent="0.3">
      <c r="A543">
        <v>43</v>
      </c>
      <c r="B543" t="s">
        <v>1521</v>
      </c>
      <c r="C543" t="s">
        <v>1527</v>
      </c>
      <c r="D543" t="s">
        <v>1531</v>
      </c>
      <c r="E543" t="s">
        <v>1536</v>
      </c>
      <c r="F543" t="s">
        <v>1552</v>
      </c>
      <c r="G543" t="s">
        <v>1555</v>
      </c>
      <c r="H543">
        <v>156656</v>
      </c>
      <c r="J543" t="str" cm="1">
        <f t="array" ref="J543">_xlfn.IFS(A543&lt;30,"Young",AND(A543&gt;=30,A543&lt;=40),"Mid",A543&gt;40,"Senior")</f>
        <v>Senior</v>
      </c>
      <c r="K543" t="str" cm="1">
        <f t="array" ref="K543">_xlfn.IFS(H543&lt;50000,"LOW",H543&gt;50000,"MID",H543&gt;100000,"High")</f>
        <v>MID</v>
      </c>
    </row>
    <row r="544" spans="1:11" x14ac:dyDescent="0.3">
      <c r="A544">
        <v>26</v>
      </c>
      <c r="B544" t="s">
        <v>1520</v>
      </c>
      <c r="C544" t="s">
        <v>1529</v>
      </c>
      <c r="D544" t="s">
        <v>1530</v>
      </c>
      <c r="E544" t="s">
        <v>1543</v>
      </c>
      <c r="F544" t="s">
        <v>1550</v>
      </c>
      <c r="G544" t="s">
        <v>1556</v>
      </c>
      <c r="H544">
        <v>87924</v>
      </c>
      <c r="J544" t="str" cm="1">
        <f t="array" ref="J544">_xlfn.IFS(A544&lt;30,"Young",AND(A544&gt;=30,A544&lt;=40),"Mid",A544&gt;40,"Senior")</f>
        <v>Young</v>
      </c>
      <c r="K544" t="str" cm="1">
        <f t="array" ref="K544">_xlfn.IFS(H544&lt;50000,"LOW",H544&gt;50000,"MID",H544&gt;100000,"High")</f>
        <v>MID</v>
      </c>
    </row>
    <row r="545" spans="1:11" x14ac:dyDescent="0.3">
      <c r="A545">
        <v>33</v>
      </c>
      <c r="B545" t="s">
        <v>1520</v>
      </c>
      <c r="C545" t="s">
        <v>1529</v>
      </c>
      <c r="D545" t="s">
        <v>1534</v>
      </c>
      <c r="E545" t="s">
        <v>1540</v>
      </c>
      <c r="F545" t="s">
        <v>1551</v>
      </c>
      <c r="G545" t="s">
        <v>1555</v>
      </c>
      <c r="H545">
        <v>136405</v>
      </c>
      <c r="J545" t="str" cm="1">
        <f t="array" ref="J545">_xlfn.IFS(A545&lt;30,"Young",AND(A545&gt;=30,A545&lt;=40),"Mid",A545&gt;40,"Senior")</f>
        <v>Mid</v>
      </c>
      <c r="K545" t="str" cm="1">
        <f t="array" ref="K545">_xlfn.IFS(H545&lt;50000,"LOW",H545&gt;50000,"MID",H545&gt;100000,"High")</f>
        <v>MID</v>
      </c>
    </row>
    <row r="546" spans="1:11" x14ac:dyDescent="0.3">
      <c r="A546">
        <v>43</v>
      </c>
      <c r="B546" t="s">
        <v>1520</v>
      </c>
      <c r="C546" t="s">
        <v>1527</v>
      </c>
      <c r="D546" t="s">
        <v>1531</v>
      </c>
      <c r="E546" t="s">
        <v>1541</v>
      </c>
      <c r="F546" t="s">
        <v>1550</v>
      </c>
      <c r="G546" t="s">
        <v>1556</v>
      </c>
      <c r="H546">
        <v>135814</v>
      </c>
      <c r="J546" t="str" cm="1">
        <f t="array" ref="J546">_xlfn.IFS(A546&lt;30,"Young",AND(A546&gt;=30,A546&lt;=40),"Mid",A546&gt;40,"Senior")</f>
        <v>Senior</v>
      </c>
      <c r="K546" t="str" cm="1">
        <f t="array" ref="K546">_xlfn.IFS(H546&lt;50000,"LOW",H546&gt;50000,"MID",H546&gt;100000,"High")</f>
        <v>MID</v>
      </c>
    </row>
    <row r="547" spans="1:11" x14ac:dyDescent="0.3">
      <c r="A547">
        <v>57</v>
      </c>
      <c r="B547" t="s">
        <v>1521</v>
      </c>
      <c r="C547" t="s">
        <v>1529</v>
      </c>
      <c r="D547" t="s">
        <v>1530</v>
      </c>
      <c r="E547" t="s">
        <v>1543</v>
      </c>
      <c r="F547" t="s">
        <v>1550</v>
      </c>
      <c r="G547" t="s">
        <v>1556</v>
      </c>
      <c r="H547">
        <v>82006</v>
      </c>
      <c r="J547" t="str" cm="1">
        <f t="array" ref="J547">_xlfn.IFS(A547&lt;30,"Young",AND(A547&gt;=30,A547&lt;=40),"Mid",A547&gt;40,"Senior")</f>
        <v>Senior</v>
      </c>
      <c r="K547" t="str" cm="1">
        <f t="array" ref="K547">_xlfn.IFS(H547&lt;50000,"LOW",H547&gt;50000,"MID",H547&gt;100000,"High")</f>
        <v>MID</v>
      </c>
    </row>
    <row r="548" spans="1:11" x14ac:dyDescent="0.3">
      <c r="A548">
        <v>43</v>
      </c>
      <c r="B548" t="s">
        <v>1520</v>
      </c>
      <c r="C548" t="s">
        <v>1528</v>
      </c>
      <c r="D548" t="s">
        <v>1530</v>
      </c>
      <c r="E548" t="s">
        <v>1535</v>
      </c>
      <c r="F548" t="s">
        <v>1553</v>
      </c>
      <c r="G548" t="s">
        <v>1554</v>
      </c>
      <c r="H548">
        <v>130399</v>
      </c>
      <c r="J548" t="str" cm="1">
        <f t="array" ref="J548">_xlfn.IFS(A548&lt;30,"Young",AND(A548&gt;=30,A548&lt;=40),"Mid",A548&gt;40,"Senior")</f>
        <v>Senior</v>
      </c>
      <c r="K548" t="str" cm="1">
        <f t="array" ref="K548">_xlfn.IFS(H548&lt;50000,"LOW",H548&gt;50000,"MID",H548&gt;100000,"High")</f>
        <v>MID</v>
      </c>
    </row>
    <row r="549" spans="1:11" x14ac:dyDescent="0.3">
      <c r="A549">
        <v>46</v>
      </c>
      <c r="B549" t="s">
        <v>1521</v>
      </c>
      <c r="C549" t="s">
        <v>1529</v>
      </c>
      <c r="D549" t="s">
        <v>1531</v>
      </c>
      <c r="E549" t="s">
        <v>1536</v>
      </c>
      <c r="F549" t="s">
        <v>1553</v>
      </c>
      <c r="G549" t="s">
        <v>1554</v>
      </c>
      <c r="H549">
        <v>103455</v>
      </c>
      <c r="J549" t="str" cm="1">
        <f t="array" ref="J549">_xlfn.IFS(A549&lt;30,"Young",AND(A549&gt;=30,A549&lt;=40),"Mid",A549&gt;40,"Senior")</f>
        <v>Senior</v>
      </c>
      <c r="K549" t="str" cm="1">
        <f t="array" ref="K549">_xlfn.IFS(H549&lt;50000,"LOW",H549&gt;50000,"MID",H549&gt;100000,"High")</f>
        <v>MID</v>
      </c>
    </row>
    <row r="550" spans="1:11" x14ac:dyDescent="0.3">
      <c r="A550">
        <v>33</v>
      </c>
      <c r="B550" t="s">
        <v>1521</v>
      </c>
      <c r="C550" t="s">
        <v>1528</v>
      </c>
      <c r="D550" t="s">
        <v>1531</v>
      </c>
      <c r="E550" t="s">
        <v>1542</v>
      </c>
      <c r="F550" t="s">
        <v>1551</v>
      </c>
      <c r="G550" t="s">
        <v>1556</v>
      </c>
      <c r="H550">
        <v>35552</v>
      </c>
      <c r="J550" t="str" cm="1">
        <f t="array" ref="J550">_xlfn.IFS(A550&lt;30,"Young",AND(A550&gt;=30,A550&lt;=40),"Mid",A550&gt;40,"Senior")</f>
        <v>Mid</v>
      </c>
      <c r="K550" t="str" cm="1">
        <f t="array" ref="K550">_xlfn.IFS(H550&lt;50000,"LOW",H550&gt;50000,"MID",H550&gt;100000,"High")</f>
        <v>LOW</v>
      </c>
    </row>
    <row r="551" spans="1:11" x14ac:dyDescent="0.3">
      <c r="A551">
        <v>46</v>
      </c>
      <c r="B551" t="s">
        <v>1521</v>
      </c>
      <c r="C551" t="s">
        <v>1522</v>
      </c>
      <c r="D551" t="s">
        <v>1531</v>
      </c>
      <c r="E551" t="s">
        <v>1536</v>
      </c>
      <c r="F551" t="s">
        <v>1551</v>
      </c>
      <c r="G551" t="s">
        <v>1554</v>
      </c>
      <c r="H551">
        <v>59450</v>
      </c>
      <c r="J551" t="str" cm="1">
        <f t="array" ref="J551">_xlfn.IFS(A551&lt;30,"Young",AND(A551&gt;=30,A551&lt;=40),"Mid",A551&gt;40,"Senior")</f>
        <v>Senior</v>
      </c>
      <c r="K551" t="str" cm="1">
        <f t="array" ref="K551">_xlfn.IFS(H551&lt;50000,"LOW",H551&gt;50000,"MID",H551&gt;100000,"High")</f>
        <v>MID</v>
      </c>
    </row>
    <row r="552" spans="1:11" x14ac:dyDescent="0.3">
      <c r="A552">
        <v>39</v>
      </c>
      <c r="B552" t="s">
        <v>1521</v>
      </c>
      <c r="C552" t="s">
        <v>1528</v>
      </c>
      <c r="D552" t="s">
        <v>1534</v>
      </c>
      <c r="E552" t="s">
        <v>1544</v>
      </c>
      <c r="F552" t="s">
        <v>1551</v>
      </c>
      <c r="G552" t="s">
        <v>1556</v>
      </c>
      <c r="H552">
        <v>152383</v>
      </c>
      <c r="J552" t="str" cm="1">
        <f t="array" ref="J552">_xlfn.IFS(A552&lt;30,"Young",AND(A552&gt;=30,A552&lt;=40),"Mid",A552&gt;40,"Senior")</f>
        <v>Mid</v>
      </c>
      <c r="K552" t="str" cm="1">
        <f t="array" ref="K552">_xlfn.IFS(H552&lt;50000,"LOW",H552&gt;50000,"MID",H552&gt;100000,"High")</f>
        <v>MID</v>
      </c>
    </row>
    <row r="553" spans="1:11" x14ac:dyDescent="0.3">
      <c r="A553">
        <v>27</v>
      </c>
      <c r="B553" t="s">
        <v>1520</v>
      </c>
      <c r="C553" t="s">
        <v>1524</v>
      </c>
      <c r="D553" t="s">
        <v>1531</v>
      </c>
      <c r="E553" t="s">
        <v>1536</v>
      </c>
      <c r="F553" t="s">
        <v>1551</v>
      </c>
      <c r="G553" t="s">
        <v>1554</v>
      </c>
      <c r="H553">
        <v>74458</v>
      </c>
      <c r="J553" t="str" cm="1">
        <f t="array" ref="J553">_xlfn.IFS(A553&lt;30,"Young",AND(A553&gt;=30,A553&lt;=40),"Mid",A553&gt;40,"Senior")</f>
        <v>Young</v>
      </c>
      <c r="K553" t="str" cm="1">
        <f t="array" ref="K553">_xlfn.IFS(H553&lt;50000,"LOW",H553&gt;50000,"MID",H553&gt;100000,"High")</f>
        <v>MID</v>
      </c>
    </row>
    <row r="554" spans="1:11" x14ac:dyDescent="0.3">
      <c r="A554">
        <v>47</v>
      </c>
      <c r="B554" t="s">
        <v>1521</v>
      </c>
      <c r="C554" t="s">
        <v>1522</v>
      </c>
      <c r="D554" t="s">
        <v>1530</v>
      </c>
      <c r="E554" t="s">
        <v>1547</v>
      </c>
      <c r="F554" t="s">
        <v>1552</v>
      </c>
      <c r="G554" t="s">
        <v>1554</v>
      </c>
      <c r="H554">
        <v>85667</v>
      </c>
      <c r="J554" t="str" cm="1">
        <f t="array" ref="J554">_xlfn.IFS(A554&lt;30,"Young",AND(A554&gt;=30,A554&lt;=40),"Mid",A554&gt;40,"Senior")</f>
        <v>Senior</v>
      </c>
      <c r="K554" t="str" cm="1">
        <f t="array" ref="K554">_xlfn.IFS(H554&lt;50000,"LOW",H554&gt;50000,"MID",H554&gt;100000,"High")</f>
        <v>MID</v>
      </c>
    </row>
    <row r="555" spans="1:11" x14ac:dyDescent="0.3">
      <c r="A555">
        <v>24</v>
      </c>
      <c r="B555" t="s">
        <v>1520</v>
      </c>
      <c r="C555" t="s">
        <v>1526</v>
      </c>
      <c r="D555" t="s">
        <v>1531</v>
      </c>
      <c r="E555" t="s">
        <v>1536</v>
      </c>
      <c r="F555" t="s">
        <v>1553</v>
      </c>
      <c r="G555" t="s">
        <v>1554</v>
      </c>
      <c r="H555">
        <v>35718</v>
      </c>
      <c r="J555" t="str" cm="1">
        <f t="array" ref="J555">_xlfn.IFS(A555&lt;30,"Young",AND(A555&gt;=30,A555&lt;=40),"Mid",A555&gt;40,"Senior")</f>
        <v>Young</v>
      </c>
      <c r="K555" t="str" cm="1">
        <f t="array" ref="K555">_xlfn.IFS(H555&lt;50000,"LOW",H555&gt;50000,"MID",H555&gt;100000,"High")</f>
        <v>LOW</v>
      </c>
    </row>
    <row r="556" spans="1:11" x14ac:dyDescent="0.3">
      <c r="A556">
        <v>21</v>
      </c>
      <c r="B556" t="s">
        <v>1520</v>
      </c>
      <c r="C556" t="s">
        <v>1524</v>
      </c>
      <c r="D556" t="s">
        <v>1530</v>
      </c>
      <c r="E556" t="s">
        <v>1535</v>
      </c>
      <c r="F556" t="s">
        <v>1551</v>
      </c>
      <c r="G556" t="s">
        <v>1555</v>
      </c>
      <c r="H556">
        <v>111825</v>
      </c>
      <c r="J556" t="str" cm="1">
        <f t="array" ref="J556">_xlfn.IFS(A556&lt;30,"Young",AND(A556&gt;=30,A556&lt;=40),"Mid",A556&gt;40,"Senior")</f>
        <v>Young</v>
      </c>
      <c r="K556" t="str" cm="1">
        <f t="array" ref="K556">_xlfn.IFS(H556&lt;50000,"LOW",H556&gt;50000,"MID",H556&gt;100000,"High")</f>
        <v>MID</v>
      </c>
    </row>
    <row r="557" spans="1:11" x14ac:dyDescent="0.3">
      <c r="A557">
        <v>33</v>
      </c>
      <c r="B557" t="s">
        <v>1520</v>
      </c>
      <c r="C557" t="s">
        <v>1529</v>
      </c>
      <c r="D557" t="s">
        <v>1530</v>
      </c>
      <c r="E557" t="s">
        <v>1543</v>
      </c>
      <c r="F557" t="s">
        <v>1551</v>
      </c>
      <c r="G557" t="s">
        <v>1555</v>
      </c>
      <c r="H557">
        <v>141855</v>
      </c>
      <c r="J557" t="str" cm="1">
        <f t="array" ref="J557">_xlfn.IFS(A557&lt;30,"Young",AND(A557&gt;=30,A557&lt;=40),"Mid",A557&gt;40,"Senior")</f>
        <v>Mid</v>
      </c>
      <c r="K557" t="str" cm="1">
        <f t="array" ref="K557">_xlfn.IFS(H557&lt;50000,"LOW",H557&gt;50000,"MID",H557&gt;100000,"High")</f>
        <v>MID</v>
      </c>
    </row>
    <row r="558" spans="1:11" x14ac:dyDescent="0.3">
      <c r="A558">
        <v>37</v>
      </c>
      <c r="B558" t="s">
        <v>1521</v>
      </c>
      <c r="C558" t="s">
        <v>1522</v>
      </c>
      <c r="D558" t="s">
        <v>1532</v>
      </c>
      <c r="E558" t="s">
        <v>1548</v>
      </c>
      <c r="F558" t="s">
        <v>1551</v>
      </c>
      <c r="G558" t="s">
        <v>1555</v>
      </c>
      <c r="H558">
        <v>120947</v>
      </c>
      <c r="J558" t="str" cm="1">
        <f t="array" ref="J558">_xlfn.IFS(A558&lt;30,"Young",AND(A558&gt;=30,A558&lt;=40),"Mid",A558&gt;40,"Senior")</f>
        <v>Mid</v>
      </c>
      <c r="K558" t="str" cm="1">
        <f t="array" ref="K558">_xlfn.IFS(H558&lt;50000,"LOW",H558&gt;50000,"MID",H558&gt;100000,"High")</f>
        <v>MID</v>
      </c>
    </row>
    <row r="559" spans="1:11" x14ac:dyDescent="0.3">
      <c r="A559">
        <v>46</v>
      </c>
      <c r="B559" t="s">
        <v>1521</v>
      </c>
      <c r="C559" t="s">
        <v>1525</v>
      </c>
      <c r="D559" t="s">
        <v>1531</v>
      </c>
      <c r="E559" t="s">
        <v>1541</v>
      </c>
      <c r="F559" t="s">
        <v>1553</v>
      </c>
      <c r="G559" t="s">
        <v>1555</v>
      </c>
      <c r="H559">
        <v>164583</v>
      </c>
      <c r="J559" t="str" cm="1">
        <f t="array" ref="J559">_xlfn.IFS(A559&lt;30,"Young",AND(A559&gt;=30,A559&lt;=40),"Mid",A559&gt;40,"Senior")</f>
        <v>Senior</v>
      </c>
      <c r="K559" t="str" cm="1">
        <f t="array" ref="K559">_xlfn.IFS(H559&lt;50000,"LOW",H559&gt;50000,"MID",H559&gt;100000,"High")</f>
        <v>MID</v>
      </c>
    </row>
    <row r="560" spans="1:11" x14ac:dyDescent="0.3">
      <c r="A560">
        <v>58</v>
      </c>
      <c r="B560" t="s">
        <v>1520</v>
      </c>
      <c r="C560" t="s">
        <v>1524</v>
      </c>
      <c r="D560" t="s">
        <v>1532</v>
      </c>
      <c r="E560" t="s">
        <v>1549</v>
      </c>
      <c r="F560" t="s">
        <v>1552</v>
      </c>
      <c r="G560" t="s">
        <v>1555</v>
      </c>
      <c r="H560">
        <v>159426</v>
      </c>
      <c r="J560" t="str" cm="1">
        <f t="array" ref="J560">_xlfn.IFS(A560&lt;30,"Young",AND(A560&gt;=30,A560&lt;=40),"Mid",A560&gt;40,"Senior")</f>
        <v>Senior</v>
      </c>
      <c r="K560" t="str" cm="1">
        <f t="array" ref="K560">_xlfn.IFS(H560&lt;50000,"LOW",H560&gt;50000,"MID",H560&gt;100000,"High")</f>
        <v>MID</v>
      </c>
    </row>
    <row r="561" spans="1:11" x14ac:dyDescent="0.3">
      <c r="A561">
        <v>30</v>
      </c>
      <c r="B561" t="s">
        <v>1521</v>
      </c>
      <c r="C561" t="s">
        <v>1526</v>
      </c>
      <c r="D561" t="s">
        <v>1533</v>
      </c>
      <c r="E561" t="s">
        <v>1545</v>
      </c>
      <c r="F561" t="s">
        <v>1550</v>
      </c>
      <c r="G561" t="s">
        <v>1555</v>
      </c>
      <c r="H561">
        <v>59857</v>
      </c>
      <c r="J561" t="str" cm="1">
        <f t="array" ref="J561">_xlfn.IFS(A561&lt;30,"Young",AND(A561&gt;=30,A561&lt;=40),"Mid",A561&gt;40,"Senior")</f>
        <v>Mid</v>
      </c>
      <c r="K561" t="str" cm="1">
        <f t="array" ref="K561">_xlfn.IFS(H561&lt;50000,"LOW",H561&gt;50000,"MID",H561&gt;100000,"High")</f>
        <v>MID</v>
      </c>
    </row>
    <row r="562" spans="1:11" x14ac:dyDescent="0.3">
      <c r="A562">
        <v>39</v>
      </c>
      <c r="B562" t="s">
        <v>1521</v>
      </c>
      <c r="C562" t="s">
        <v>1528</v>
      </c>
      <c r="D562" t="s">
        <v>1531</v>
      </c>
      <c r="E562" t="s">
        <v>1536</v>
      </c>
      <c r="F562" t="s">
        <v>1552</v>
      </c>
      <c r="G562" t="s">
        <v>1554</v>
      </c>
      <c r="H562">
        <v>40011</v>
      </c>
      <c r="J562" t="str" cm="1">
        <f t="array" ref="J562">_xlfn.IFS(A562&lt;30,"Young",AND(A562&gt;=30,A562&lt;=40),"Mid",A562&gt;40,"Senior")</f>
        <v>Mid</v>
      </c>
      <c r="K562" t="str" cm="1">
        <f t="array" ref="K562">_xlfn.IFS(H562&lt;50000,"LOW",H562&gt;50000,"MID",H562&gt;100000,"High")</f>
        <v>LOW</v>
      </c>
    </row>
    <row r="563" spans="1:11" x14ac:dyDescent="0.3">
      <c r="A563">
        <v>34</v>
      </c>
      <c r="B563" t="s">
        <v>1521</v>
      </c>
      <c r="C563" t="s">
        <v>1525</v>
      </c>
      <c r="D563" t="s">
        <v>1532</v>
      </c>
      <c r="E563" t="s">
        <v>1548</v>
      </c>
      <c r="F563" t="s">
        <v>1551</v>
      </c>
      <c r="G563" t="s">
        <v>1556</v>
      </c>
      <c r="H563">
        <v>82839</v>
      </c>
      <c r="J563" t="str" cm="1">
        <f t="array" ref="J563">_xlfn.IFS(A563&lt;30,"Young",AND(A563&gt;=30,A563&lt;=40),"Mid",A563&gt;40,"Senior")</f>
        <v>Mid</v>
      </c>
      <c r="K563" t="str" cm="1">
        <f t="array" ref="K563">_xlfn.IFS(H563&lt;50000,"LOW",H563&gt;50000,"MID",H563&gt;100000,"High")</f>
        <v>MID</v>
      </c>
    </row>
    <row r="564" spans="1:11" x14ac:dyDescent="0.3">
      <c r="A564">
        <v>32</v>
      </c>
      <c r="B564" t="s">
        <v>1521</v>
      </c>
      <c r="C564" t="s">
        <v>1528</v>
      </c>
      <c r="D564" t="s">
        <v>1530</v>
      </c>
      <c r="E564" t="s">
        <v>1547</v>
      </c>
      <c r="F564" t="s">
        <v>1552</v>
      </c>
      <c r="G564" t="s">
        <v>1554</v>
      </c>
      <c r="H564">
        <v>73503</v>
      </c>
      <c r="J564" t="str" cm="1">
        <f t="array" ref="J564">_xlfn.IFS(A564&lt;30,"Young",AND(A564&gt;=30,A564&lt;=40),"Mid",A564&gt;40,"Senior")</f>
        <v>Mid</v>
      </c>
      <c r="K564" t="str" cm="1">
        <f t="array" ref="K564">_xlfn.IFS(H564&lt;50000,"LOW",H564&gt;50000,"MID",H564&gt;100000,"High")</f>
        <v>MID</v>
      </c>
    </row>
    <row r="565" spans="1:11" x14ac:dyDescent="0.3">
      <c r="A565">
        <v>25</v>
      </c>
      <c r="B565" t="s">
        <v>1520</v>
      </c>
      <c r="C565" t="s">
        <v>1526</v>
      </c>
      <c r="D565" t="s">
        <v>1532</v>
      </c>
      <c r="E565" t="s">
        <v>1549</v>
      </c>
      <c r="F565" t="s">
        <v>1551</v>
      </c>
      <c r="G565" t="s">
        <v>1555</v>
      </c>
      <c r="H565">
        <v>43887</v>
      </c>
      <c r="J565" t="str" cm="1">
        <f t="array" ref="J565">_xlfn.IFS(A565&lt;30,"Young",AND(A565&gt;=30,A565&lt;=40),"Mid",A565&gt;40,"Senior")</f>
        <v>Young</v>
      </c>
      <c r="K565" t="str" cm="1">
        <f t="array" ref="K565">_xlfn.IFS(H565&lt;50000,"LOW",H565&gt;50000,"MID",H565&gt;100000,"High")</f>
        <v>LOW</v>
      </c>
    </row>
    <row r="566" spans="1:11" x14ac:dyDescent="0.3">
      <c r="A566">
        <v>23</v>
      </c>
      <c r="B566" t="s">
        <v>1520</v>
      </c>
      <c r="C566" t="s">
        <v>1522</v>
      </c>
      <c r="D566" t="s">
        <v>1530</v>
      </c>
      <c r="E566" t="s">
        <v>1535</v>
      </c>
      <c r="F566" t="s">
        <v>1550</v>
      </c>
      <c r="G566" t="s">
        <v>1555</v>
      </c>
      <c r="H566">
        <v>90101</v>
      </c>
      <c r="J566" t="str" cm="1">
        <f t="array" ref="J566">_xlfn.IFS(A566&lt;30,"Young",AND(A566&gt;=30,A566&lt;=40),"Mid",A566&gt;40,"Senior")</f>
        <v>Young</v>
      </c>
      <c r="K566" t="str" cm="1">
        <f t="array" ref="K566">_xlfn.IFS(H566&lt;50000,"LOW",H566&gt;50000,"MID",H566&gt;100000,"High")</f>
        <v>MID</v>
      </c>
    </row>
    <row r="567" spans="1:11" x14ac:dyDescent="0.3">
      <c r="A567">
        <v>31</v>
      </c>
      <c r="B567" t="s">
        <v>1521</v>
      </c>
      <c r="C567" t="s">
        <v>1526</v>
      </c>
      <c r="D567" t="s">
        <v>1532</v>
      </c>
      <c r="E567" t="s">
        <v>1537</v>
      </c>
      <c r="F567" t="s">
        <v>1550</v>
      </c>
      <c r="G567" t="s">
        <v>1554</v>
      </c>
      <c r="H567">
        <v>111967</v>
      </c>
      <c r="J567" t="str" cm="1">
        <f t="array" ref="J567">_xlfn.IFS(A567&lt;30,"Young",AND(A567&gt;=30,A567&lt;=40),"Mid",A567&gt;40,"Senior")</f>
        <v>Mid</v>
      </c>
      <c r="K567" t="str" cm="1">
        <f t="array" ref="K567">_xlfn.IFS(H567&lt;50000,"LOW",H567&gt;50000,"MID",H567&gt;100000,"High")</f>
        <v>MID</v>
      </c>
    </row>
    <row r="568" spans="1:11" x14ac:dyDescent="0.3">
      <c r="A568">
        <v>35</v>
      </c>
      <c r="B568" t="s">
        <v>1520</v>
      </c>
      <c r="C568" t="s">
        <v>1525</v>
      </c>
      <c r="D568" t="s">
        <v>1531</v>
      </c>
      <c r="E568" t="s">
        <v>1542</v>
      </c>
      <c r="F568" t="s">
        <v>1550</v>
      </c>
      <c r="G568" t="s">
        <v>1556</v>
      </c>
      <c r="H568">
        <v>84421</v>
      </c>
      <c r="J568" t="str" cm="1">
        <f t="array" ref="J568">_xlfn.IFS(A568&lt;30,"Young",AND(A568&gt;=30,A568&lt;=40),"Mid",A568&gt;40,"Senior")</f>
        <v>Mid</v>
      </c>
      <c r="K568" t="str" cm="1">
        <f t="array" ref="K568">_xlfn.IFS(H568&lt;50000,"LOW",H568&gt;50000,"MID",H568&gt;100000,"High")</f>
        <v>MID</v>
      </c>
    </row>
    <row r="569" spans="1:11" x14ac:dyDescent="0.3">
      <c r="A569">
        <v>42</v>
      </c>
      <c r="B569" t="s">
        <v>1520</v>
      </c>
      <c r="C569" t="s">
        <v>1528</v>
      </c>
      <c r="D569" t="s">
        <v>1533</v>
      </c>
      <c r="E569" t="s">
        <v>1545</v>
      </c>
      <c r="F569" t="s">
        <v>1553</v>
      </c>
      <c r="G569" t="s">
        <v>1554</v>
      </c>
      <c r="H569">
        <v>119501</v>
      </c>
      <c r="J569" t="str" cm="1">
        <f t="array" ref="J569">_xlfn.IFS(A569&lt;30,"Young",AND(A569&gt;=30,A569&lt;=40),"Mid",A569&gt;40,"Senior")</f>
        <v>Senior</v>
      </c>
      <c r="K569" t="str" cm="1">
        <f t="array" ref="K569">_xlfn.IFS(H569&lt;50000,"LOW",H569&gt;50000,"MID",H569&gt;100000,"High")</f>
        <v>MID</v>
      </c>
    </row>
    <row r="570" spans="1:11" x14ac:dyDescent="0.3">
      <c r="A570">
        <v>44</v>
      </c>
      <c r="B570" t="s">
        <v>1521</v>
      </c>
      <c r="C570" t="s">
        <v>1528</v>
      </c>
      <c r="D570" t="s">
        <v>1534</v>
      </c>
      <c r="E570" t="s">
        <v>1539</v>
      </c>
      <c r="F570" t="s">
        <v>1553</v>
      </c>
      <c r="G570" t="s">
        <v>1556</v>
      </c>
      <c r="H570">
        <v>45019</v>
      </c>
      <c r="J570" t="str" cm="1">
        <f t="array" ref="J570">_xlfn.IFS(A570&lt;30,"Young",AND(A570&gt;=30,A570&lt;=40),"Mid",A570&gt;40,"Senior")</f>
        <v>Senior</v>
      </c>
      <c r="K570" t="str" cm="1">
        <f t="array" ref="K570">_xlfn.IFS(H570&lt;50000,"LOW",H570&gt;50000,"MID",H570&gt;100000,"High")</f>
        <v>LOW</v>
      </c>
    </row>
    <row r="571" spans="1:11" x14ac:dyDescent="0.3">
      <c r="A571">
        <v>26</v>
      </c>
      <c r="B571" t="s">
        <v>1521</v>
      </c>
      <c r="C571" t="s">
        <v>1525</v>
      </c>
      <c r="D571" t="s">
        <v>1533</v>
      </c>
      <c r="E571" t="s">
        <v>1545</v>
      </c>
      <c r="F571" t="s">
        <v>1552</v>
      </c>
      <c r="G571" t="s">
        <v>1554</v>
      </c>
      <c r="H571">
        <v>58432</v>
      </c>
      <c r="J571" t="str" cm="1">
        <f t="array" ref="J571">_xlfn.IFS(A571&lt;30,"Young",AND(A571&gt;=30,A571&lt;=40),"Mid",A571&gt;40,"Senior")</f>
        <v>Young</v>
      </c>
      <c r="K571" t="str" cm="1">
        <f t="array" ref="K571">_xlfn.IFS(H571&lt;50000,"LOW",H571&gt;50000,"MID",H571&gt;100000,"High")</f>
        <v>MID</v>
      </c>
    </row>
    <row r="572" spans="1:11" x14ac:dyDescent="0.3">
      <c r="A572">
        <v>52</v>
      </c>
      <c r="B572" t="s">
        <v>1520</v>
      </c>
      <c r="C572" t="s">
        <v>1527</v>
      </c>
      <c r="D572" t="s">
        <v>1532</v>
      </c>
      <c r="E572" t="s">
        <v>1548</v>
      </c>
      <c r="F572" t="s">
        <v>1550</v>
      </c>
      <c r="G572" t="s">
        <v>1554</v>
      </c>
      <c r="H572">
        <v>125827</v>
      </c>
      <c r="J572" t="str" cm="1">
        <f t="array" ref="J572">_xlfn.IFS(A572&lt;30,"Young",AND(A572&gt;=30,A572&lt;=40),"Mid",A572&gt;40,"Senior")</f>
        <v>Senior</v>
      </c>
      <c r="K572" t="str" cm="1">
        <f t="array" ref="K572">_xlfn.IFS(H572&lt;50000,"LOW",H572&gt;50000,"MID",H572&gt;100000,"High")</f>
        <v>MID</v>
      </c>
    </row>
    <row r="573" spans="1:11" x14ac:dyDescent="0.3">
      <c r="A573">
        <v>51</v>
      </c>
      <c r="B573" t="s">
        <v>1520</v>
      </c>
      <c r="C573" t="s">
        <v>1528</v>
      </c>
      <c r="D573" t="s">
        <v>1533</v>
      </c>
      <c r="E573" t="s">
        <v>1538</v>
      </c>
      <c r="F573" t="s">
        <v>1552</v>
      </c>
      <c r="G573" t="s">
        <v>1556</v>
      </c>
      <c r="H573">
        <v>53876</v>
      </c>
      <c r="J573" t="str" cm="1">
        <f t="array" ref="J573">_xlfn.IFS(A573&lt;30,"Young",AND(A573&gt;=30,A573&lt;=40),"Mid",A573&gt;40,"Senior")</f>
        <v>Senior</v>
      </c>
      <c r="K573" t="str" cm="1">
        <f t="array" ref="K573">_xlfn.IFS(H573&lt;50000,"LOW",H573&gt;50000,"MID",H573&gt;100000,"High")</f>
        <v>MID</v>
      </c>
    </row>
    <row r="574" spans="1:11" x14ac:dyDescent="0.3">
      <c r="A574">
        <v>29</v>
      </c>
      <c r="B574" t="s">
        <v>1520</v>
      </c>
      <c r="C574" t="s">
        <v>1526</v>
      </c>
      <c r="D574" t="s">
        <v>1530</v>
      </c>
      <c r="E574" t="s">
        <v>1543</v>
      </c>
      <c r="F574" t="s">
        <v>1553</v>
      </c>
      <c r="G574" t="s">
        <v>1555</v>
      </c>
      <c r="H574">
        <v>62506</v>
      </c>
      <c r="J574" t="str" cm="1">
        <f t="array" ref="J574">_xlfn.IFS(A574&lt;30,"Young",AND(A574&gt;=30,A574&lt;=40),"Mid",A574&gt;40,"Senior")</f>
        <v>Young</v>
      </c>
      <c r="K574" t="str" cm="1">
        <f t="array" ref="K574">_xlfn.IFS(H574&lt;50000,"LOW",H574&gt;50000,"MID",H574&gt;100000,"High")</f>
        <v>MID</v>
      </c>
    </row>
    <row r="575" spans="1:11" x14ac:dyDescent="0.3">
      <c r="A575">
        <v>25</v>
      </c>
      <c r="B575" t="s">
        <v>1520</v>
      </c>
      <c r="C575" t="s">
        <v>1524</v>
      </c>
      <c r="D575" t="s">
        <v>1530</v>
      </c>
      <c r="E575" t="s">
        <v>1535</v>
      </c>
      <c r="F575" t="s">
        <v>1553</v>
      </c>
      <c r="G575" t="s">
        <v>1556</v>
      </c>
      <c r="H575">
        <v>174207</v>
      </c>
      <c r="J575" t="str" cm="1">
        <f t="array" ref="J575">_xlfn.IFS(A575&lt;30,"Young",AND(A575&gt;=30,A575&lt;=40),"Mid",A575&gt;40,"Senior")</f>
        <v>Young</v>
      </c>
      <c r="K575" t="str" cm="1">
        <f t="array" ref="K575">_xlfn.IFS(H575&lt;50000,"LOW",H575&gt;50000,"MID",H575&gt;100000,"High")</f>
        <v>MID</v>
      </c>
    </row>
    <row r="576" spans="1:11" x14ac:dyDescent="0.3">
      <c r="A576">
        <v>23</v>
      </c>
      <c r="B576" t="s">
        <v>1520</v>
      </c>
      <c r="C576" t="s">
        <v>1529</v>
      </c>
      <c r="D576" t="s">
        <v>1531</v>
      </c>
      <c r="E576" t="s">
        <v>1542</v>
      </c>
      <c r="F576" t="s">
        <v>1552</v>
      </c>
      <c r="G576" t="s">
        <v>1555</v>
      </c>
      <c r="H576">
        <v>156935</v>
      </c>
      <c r="J576" t="str" cm="1">
        <f t="array" ref="J576">_xlfn.IFS(A576&lt;30,"Young",AND(A576&gt;=30,A576&lt;=40),"Mid",A576&gt;40,"Senior")</f>
        <v>Young</v>
      </c>
      <c r="K576" t="str" cm="1">
        <f t="array" ref="K576">_xlfn.IFS(H576&lt;50000,"LOW",H576&gt;50000,"MID",H576&gt;100000,"High")</f>
        <v>MID</v>
      </c>
    </row>
    <row r="577" spans="1:11" x14ac:dyDescent="0.3">
      <c r="A577">
        <v>54</v>
      </c>
      <c r="B577" t="s">
        <v>1521</v>
      </c>
      <c r="C577" t="s">
        <v>1528</v>
      </c>
      <c r="D577" t="s">
        <v>1533</v>
      </c>
      <c r="E577" t="s">
        <v>1545</v>
      </c>
      <c r="F577" t="s">
        <v>1550</v>
      </c>
      <c r="G577" t="s">
        <v>1555</v>
      </c>
      <c r="H577">
        <v>57802</v>
      </c>
      <c r="J577" t="str" cm="1">
        <f t="array" ref="J577">_xlfn.IFS(A577&lt;30,"Young",AND(A577&gt;=30,A577&lt;=40),"Mid",A577&gt;40,"Senior")</f>
        <v>Senior</v>
      </c>
      <c r="K577" t="str" cm="1">
        <f t="array" ref="K577">_xlfn.IFS(H577&lt;50000,"LOW",H577&gt;50000,"MID",H577&gt;100000,"High")</f>
        <v>MID</v>
      </c>
    </row>
    <row r="578" spans="1:11" x14ac:dyDescent="0.3">
      <c r="A578">
        <v>24</v>
      </c>
      <c r="B578" t="s">
        <v>1521</v>
      </c>
      <c r="C578" t="s">
        <v>1523</v>
      </c>
      <c r="D578" t="s">
        <v>1534</v>
      </c>
      <c r="E578" t="s">
        <v>1540</v>
      </c>
      <c r="F578" t="s">
        <v>1550</v>
      </c>
      <c r="G578" t="s">
        <v>1554</v>
      </c>
      <c r="H578">
        <v>136207</v>
      </c>
      <c r="J578" t="str" cm="1">
        <f t="array" ref="J578">_xlfn.IFS(A578&lt;30,"Young",AND(A578&gt;=30,A578&lt;=40),"Mid",A578&gt;40,"Senior")</f>
        <v>Young</v>
      </c>
      <c r="K578" t="str" cm="1">
        <f t="array" ref="K578">_xlfn.IFS(H578&lt;50000,"LOW",H578&gt;50000,"MID",H578&gt;100000,"High")</f>
        <v>MID</v>
      </c>
    </row>
    <row r="579" spans="1:11" x14ac:dyDescent="0.3">
      <c r="A579">
        <v>21</v>
      </c>
      <c r="B579" t="s">
        <v>1521</v>
      </c>
      <c r="C579" t="s">
        <v>1522</v>
      </c>
      <c r="D579" t="s">
        <v>1531</v>
      </c>
      <c r="E579" t="s">
        <v>1541</v>
      </c>
      <c r="F579" t="s">
        <v>1553</v>
      </c>
      <c r="G579" t="s">
        <v>1554</v>
      </c>
      <c r="H579">
        <v>74215</v>
      </c>
      <c r="J579" t="str" cm="1">
        <f t="array" ref="J579">_xlfn.IFS(A579&lt;30,"Young",AND(A579&gt;=30,A579&lt;=40),"Mid",A579&gt;40,"Senior")</f>
        <v>Young</v>
      </c>
      <c r="K579" t="str" cm="1">
        <f t="array" ref="K579">_xlfn.IFS(H579&lt;50000,"LOW",H579&gt;50000,"MID",H579&gt;100000,"High")</f>
        <v>MID</v>
      </c>
    </row>
    <row r="580" spans="1:11" x14ac:dyDescent="0.3">
      <c r="A580">
        <v>46</v>
      </c>
      <c r="B580" t="s">
        <v>1520</v>
      </c>
      <c r="C580" t="s">
        <v>1526</v>
      </c>
      <c r="D580" t="s">
        <v>1533</v>
      </c>
      <c r="E580" t="s">
        <v>1546</v>
      </c>
      <c r="F580" t="s">
        <v>1552</v>
      </c>
      <c r="G580" t="s">
        <v>1556</v>
      </c>
      <c r="H580">
        <v>107437</v>
      </c>
      <c r="J580" t="str" cm="1">
        <f t="array" ref="J580">_xlfn.IFS(A580&lt;30,"Young",AND(A580&gt;=30,A580&lt;=40),"Mid",A580&gt;40,"Senior")</f>
        <v>Senior</v>
      </c>
      <c r="K580" t="str" cm="1">
        <f t="array" ref="K580">_xlfn.IFS(H580&lt;50000,"LOW",H580&gt;50000,"MID",H580&gt;100000,"High")</f>
        <v>MID</v>
      </c>
    </row>
    <row r="581" spans="1:11" x14ac:dyDescent="0.3">
      <c r="A581">
        <v>45</v>
      </c>
      <c r="B581" t="s">
        <v>1521</v>
      </c>
      <c r="C581" t="s">
        <v>1526</v>
      </c>
      <c r="D581" t="s">
        <v>1530</v>
      </c>
      <c r="E581" t="s">
        <v>1543</v>
      </c>
      <c r="F581" t="s">
        <v>1551</v>
      </c>
      <c r="G581" t="s">
        <v>1554</v>
      </c>
      <c r="H581">
        <v>178710</v>
      </c>
      <c r="J581" t="str" cm="1">
        <f t="array" ref="J581">_xlfn.IFS(A581&lt;30,"Young",AND(A581&gt;=30,A581&lt;=40),"Mid",A581&gt;40,"Senior")</f>
        <v>Senior</v>
      </c>
      <c r="K581" t="str" cm="1">
        <f t="array" ref="K581">_xlfn.IFS(H581&lt;50000,"LOW",H581&gt;50000,"MID",H581&gt;100000,"High")</f>
        <v>MID</v>
      </c>
    </row>
    <row r="582" spans="1:11" x14ac:dyDescent="0.3">
      <c r="A582">
        <v>42</v>
      </c>
      <c r="B582" t="s">
        <v>1521</v>
      </c>
      <c r="C582" t="s">
        <v>1525</v>
      </c>
      <c r="D582" t="s">
        <v>1534</v>
      </c>
      <c r="E582" t="s">
        <v>1540</v>
      </c>
      <c r="F582" t="s">
        <v>1551</v>
      </c>
      <c r="G582" t="s">
        <v>1554</v>
      </c>
      <c r="H582">
        <v>119454</v>
      </c>
      <c r="J582" t="str" cm="1">
        <f t="array" ref="J582">_xlfn.IFS(A582&lt;30,"Young",AND(A582&gt;=30,A582&lt;=40),"Mid",A582&gt;40,"Senior")</f>
        <v>Senior</v>
      </c>
      <c r="K582" t="str" cm="1">
        <f t="array" ref="K582">_xlfn.IFS(H582&lt;50000,"LOW",H582&gt;50000,"MID",H582&gt;100000,"High")</f>
        <v>MID</v>
      </c>
    </row>
    <row r="583" spans="1:11" x14ac:dyDescent="0.3">
      <c r="A583">
        <v>30</v>
      </c>
      <c r="B583" t="s">
        <v>1521</v>
      </c>
      <c r="C583" t="s">
        <v>1524</v>
      </c>
      <c r="D583" t="s">
        <v>1530</v>
      </c>
      <c r="E583" t="s">
        <v>1535</v>
      </c>
      <c r="F583" t="s">
        <v>1551</v>
      </c>
      <c r="G583" t="s">
        <v>1554</v>
      </c>
      <c r="H583">
        <v>168428</v>
      </c>
      <c r="J583" t="str" cm="1">
        <f t="array" ref="J583">_xlfn.IFS(A583&lt;30,"Young",AND(A583&gt;=30,A583&lt;=40),"Mid",A583&gt;40,"Senior")</f>
        <v>Mid</v>
      </c>
      <c r="K583" t="str" cm="1">
        <f t="array" ref="K583">_xlfn.IFS(H583&lt;50000,"LOW",H583&gt;50000,"MID",H583&gt;100000,"High")</f>
        <v>MID</v>
      </c>
    </row>
    <row r="584" spans="1:11" x14ac:dyDescent="0.3">
      <c r="A584">
        <v>50</v>
      </c>
      <c r="B584" t="s">
        <v>1521</v>
      </c>
      <c r="C584" t="s">
        <v>1529</v>
      </c>
      <c r="D584" t="s">
        <v>1531</v>
      </c>
      <c r="E584" t="s">
        <v>1541</v>
      </c>
      <c r="F584" t="s">
        <v>1550</v>
      </c>
      <c r="G584" t="s">
        <v>1556</v>
      </c>
      <c r="H584">
        <v>149062</v>
      </c>
      <c r="J584" t="str" cm="1">
        <f t="array" ref="J584">_xlfn.IFS(A584&lt;30,"Young",AND(A584&gt;=30,A584&lt;=40),"Mid",A584&gt;40,"Senior")</f>
        <v>Senior</v>
      </c>
      <c r="K584" t="str" cm="1">
        <f t="array" ref="K584">_xlfn.IFS(H584&lt;50000,"LOW",H584&gt;50000,"MID",H584&gt;100000,"High")</f>
        <v>MID</v>
      </c>
    </row>
    <row r="585" spans="1:11" x14ac:dyDescent="0.3">
      <c r="A585">
        <v>53</v>
      </c>
      <c r="B585" t="s">
        <v>1521</v>
      </c>
      <c r="C585" t="s">
        <v>1522</v>
      </c>
      <c r="D585" t="s">
        <v>1534</v>
      </c>
      <c r="E585" t="s">
        <v>1544</v>
      </c>
      <c r="F585" t="s">
        <v>1550</v>
      </c>
      <c r="G585" t="s">
        <v>1555</v>
      </c>
      <c r="H585">
        <v>122958</v>
      </c>
      <c r="J585" t="str" cm="1">
        <f t="array" ref="J585">_xlfn.IFS(A585&lt;30,"Young",AND(A585&gt;=30,A585&lt;=40),"Mid",A585&gt;40,"Senior")</f>
        <v>Senior</v>
      </c>
      <c r="K585" t="str" cm="1">
        <f t="array" ref="K585">_xlfn.IFS(H585&lt;50000,"LOW",H585&gt;50000,"MID",H585&gt;100000,"High")</f>
        <v>MID</v>
      </c>
    </row>
    <row r="586" spans="1:11" x14ac:dyDescent="0.3">
      <c r="A586">
        <v>31</v>
      </c>
      <c r="B586" t="s">
        <v>1521</v>
      </c>
      <c r="C586" t="s">
        <v>1529</v>
      </c>
      <c r="D586" t="s">
        <v>1533</v>
      </c>
      <c r="E586" t="s">
        <v>1546</v>
      </c>
      <c r="F586" t="s">
        <v>1553</v>
      </c>
      <c r="G586" t="s">
        <v>1554</v>
      </c>
      <c r="H586">
        <v>44130</v>
      </c>
      <c r="J586" t="str" cm="1">
        <f t="array" ref="J586">_xlfn.IFS(A586&lt;30,"Young",AND(A586&gt;=30,A586&lt;=40),"Mid",A586&gt;40,"Senior")</f>
        <v>Mid</v>
      </c>
      <c r="K586" t="str" cm="1">
        <f t="array" ref="K586">_xlfn.IFS(H586&lt;50000,"LOW",H586&gt;50000,"MID",H586&gt;100000,"High")</f>
        <v>LOW</v>
      </c>
    </row>
    <row r="587" spans="1:11" x14ac:dyDescent="0.3">
      <c r="A587">
        <v>42</v>
      </c>
      <c r="B587" t="s">
        <v>1520</v>
      </c>
      <c r="C587" t="s">
        <v>1524</v>
      </c>
      <c r="D587" t="s">
        <v>1531</v>
      </c>
      <c r="E587" t="s">
        <v>1536</v>
      </c>
      <c r="F587" t="s">
        <v>1553</v>
      </c>
      <c r="G587" t="s">
        <v>1554</v>
      </c>
      <c r="H587">
        <v>108174</v>
      </c>
      <c r="J587" t="str" cm="1">
        <f t="array" ref="J587">_xlfn.IFS(A587&lt;30,"Young",AND(A587&gt;=30,A587&lt;=40),"Mid",A587&gt;40,"Senior")</f>
        <v>Senior</v>
      </c>
      <c r="K587" t="str" cm="1">
        <f t="array" ref="K587">_xlfn.IFS(H587&lt;50000,"LOW",H587&gt;50000,"MID",H587&gt;100000,"High")</f>
        <v>MID</v>
      </c>
    </row>
    <row r="588" spans="1:11" x14ac:dyDescent="0.3">
      <c r="A588">
        <v>23</v>
      </c>
      <c r="B588" t="s">
        <v>1521</v>
      </c>
      <c r="C588" t="s">
        <v>1522</v>
      </c>
      <c r="D588" t="s">
        <v>1533</v>
      </c>
      <c r="E588" t="s">
        <v>1538</v>
      </c>
      <c r="F588" t="s">
        <v>1553</v>
      </c>
      <c r="G588" t="s">
        <v>1556</v>
      </c>
      <c r="H588">
        <v>41357</v>
      </c>
      <c r="J588" t="str" cm="1">
        <f t="array" ref="J588">_xlfn.IFS(A588&lt;30,"Young",AND(A588&gt;=30,A588&lt;=40),"Mid",A588&gt;40,"Senior")</f>
        <v>Young</v>
      </c>
      <c r="K588" t="str" cm="1">
        <f t="array" ref="K588">_xlfn.IFS(H588&lt;50000,"LOW",H588&gt;50000,"MID",H588&gt;100000,"High")</f>
        <v>LOW</v>
      </c>
    </row>
    <row r="589" spans="1:11" x14ac:dyDescent="0.3">
      <c r="A589">
        <v>26</v>
      </c>
      <c r="B589" t="s">
        <v>1521</v>
      </c>
      <c r="C589" t="s">
        <v>1522</v>
      </c>
      <c r="D589" t="s">
        <v>1533</v>
      </c>
      <c r="E589" t="s">
        <v>1546</v>
      </c>
      <c r="F589" t="s">
        <v>1550</v>
      </c>
      <c r="G589" t="s">
        <v>1556</v>
      </c>
      <c r="H589">
        <v>143337</v>
      </c>
      <c r="J589" t="str" cm="1">
        <f t="array" ref="J589">_xlfn.IFS(A589&lt;30,"Young",AND(A589&gt;=30,A589&lt;=40),"Mid",A589&gt;40,"Senior")</f>
        <v>Young</v>
      </c>
      <c r="K589" t="str" cm="1">
        <f t="array" ref="K589">_xlfn.IFS(H589&lt;50000,"LOW",H589&gt;50000,"MID",H589&gt;100000,"High")</f>
        <v>MID</v>
      </c>
    </row>
    <row r="590" spans="1:11" x14ac:dyDescent="0.3">
      <c r="A590">
        <v>51</v>
      </c>
      <c r="B590" t="s">
        <v>1520</v>
      </c>
      <c r="C590" t="s">
        <v>1527</v>
      </c>
      <c r="D590" t="s">
        <v>1534</v>
      </c>
      <c r="E590" t="s">
        <v>1544</v>
      </c>
      <c r="F590" t="s">
        <v>1550</v>
      </c>
      <c r="G590" t="s">
        <v>1555</v>
      </c>
      <c r="H590">
        <v>139500</v>
      </c>
      <c r="J590" t="str" cm="1">
        <f t="array" ref="J590">_xlfn.IFS(A590&lt;30,"Young",AND(A590&gt;=30,A590&lt;=40),"Mid",A590&gt;40,"Senior")</f>
        <v>Senior</v>
      </c>
      <c r="K590" t="str" cm="1">
        <f t="array" ref="K590">_xlfn.IFS(H590&lt;50000,"LOW",H590&gt;50000,"MID",H590&gt;100000,"High")</f>
        <v>MID</v>
      </c>
    </row>
    <row r="591" spans="1:11" x14ac:dyDescent="0.3">
      <c r="A591">
        <v>50</v>
      </c>
      <c r="B591" t="s">
        <v>1520</v>
      </c>
      <c r="C591" t="s">
        <v>1529</v>
      </c>
      <c r="D591" t="s">
        <v>1530</v>
      </c>
      <c r="E591" t="s">
        <v>1535</v>
      </c>
      <c r="F591" t="s">
        <v>1551</v>
      </c>
      <c r="G591" t="s">
        <v>1555</v>
      </c>
      <c r="H591">
        <v>155926</v>
      </c>
      <c r="J591" t="str" cm="1">
        <f t="array" ref="J591">_xlfn.IFS(A591&lt;30,"Young",AND(A591&gt;=30,A591&lt;=40),"Mid",A591&gt;40,"Senior")</f>
        <v>Senior</v>
      </c>
      <c r="K591" t="str" cm="1">
        <f t="array" ref="K591">_xlfn.IFS(H591&lt;50000,"LOW",H591&gt;50000,"MID",H591&gt;100000,"High")</f>
        <v>MID</v>
      </c>
    </row>
    <row r="592" spans="1:11" x14ac:dyDescent="0.3">
      <c r="A592">
        <v>55</v>
      </c>
      <c r="B592" t="s">
        <v>1520</v>
      </c>
      <c r="C592" t="s">
        <v>1522</v>
      </c>
      <c r="D592" t="s">
        <v>1534</v>
      </c>
      <c r="E592" t="s">
        <v>1539</v>
      </c>
      <c r="F592" t="s">
        <v>1552</v>
      </c>
      <c r="G592" t="s">
        <v>1556</v>
      </c>
      <c r="H592">
        <v>123974</v>
      </c>
      <c r="J592" t="str" cm="1">
        <f t="array" ref="J592">_xlfn.IFS(A592&lt;30,"Young",AND(A592&gt;=30,A592&lt;=40),"Mid",A592&gt;40,"Senior")</f>
        <v>Senior</v>
      </c>
      <c r="K592" t="str" cm="1">
        <f t="array" ref="K592">_xlfn.IFS(H592&lt;50000,"LOW",H592&gt;50000,"MID",H592&gt;100000,"High")</f>
        <v>MID</v>
      </c>
    </row>
    <row r="593" spans="1:11" x14ac:dyDescent="0.3">
      <c r="A593">
        <v>50</v>
      </c>
      <c r="B593" t="s">
        <v>1521</v>
      </c>
      <c r="C593" t="s">
        <v>1523</v>
      </c>
      <c r="D593" t="s">
        <v>1534</v>
      </c>
      <c r="E593" t="s">
        <v>1539</v>
      </c>
      <c r="F593" t="s">
        <v>1550</v>
      </c>
      <c r="G593" t="s">
        <v>1554</v>
      </c>
      <c r="H593">
        <v>132580</v>
      </c>
      <c r="J593" t="str" cm="1">
        <f t="array" ref="J593">_xlfn.IFS(A593&lt;30,"Young",AND(A593&gt;=30,A593&lt;=40),"Mid",A593&gt;40,"Senior")</f>
        <v>Senior</v>
      </c>
      <c r="K593" t="str" cm="1">
        <f t="array" ref="K593">_xlfn.IFS(H593&lt;50000,"LOW",H593&gt;50000,"MID",H593&gt;100000,"High")</f>
        <v>MID</v>
      </c>
    </row>
    <row r="594" spans="1:11" x14ac:dyDescent="0.3">
      <c r="A594">
        <v>45</v>
      </c>
      <c r="B594" t="s">
        <v>1521</v>
      </c>
      <c r="C594" t="s">
        <v>1526</v>
      </c>
      <c r="D594" t="s">
        <v>1532</v>
      </c>
      <c r="E594" t="s">
        <v>1537</v>
      </c>
      <c r="F594" t="s">
        <v>1550</v>
      </c>
      <c r="G594" t="s">
        <v>1555</v>
      </c>
      <c r="H594">
        <v>139686</v>
      </c>
      <c r="J594" t="str" cm="1">
        <f t="array" ref="J594">_xlfn.IFS(A594&lt;30,"Young",AND(A594&gt;=30,A594&lt;=40),"Mid",A594&gt;40,"Senior")</f>
        <v>Senior</v>
      </c>
      <c r="K594" t="str" cm="1">
        <f t="array" ref="K594">_xlfn.IFS(H594&lt;50000,"LOW",H594&gt;50000,"MID",H594&gt;100000,"High")</f>
        <v>MID</v>
      </c>
    </row>
    <row r="595" spans="1:11" x14ac:dyDescent="0.3">
      <c r="A595">
        <v>58</v>
      </c>
      <c r="B595" t="s">
        <v>1520</v>
      </c>
      <c r="C595" t="s">
        <v>1526</v>
      </c>
      <c r="D595" t="s">
        <v>1534</v>
      </c>
      <c r="E595" t="s">
        <v>1539</v>
      </c>
      <c r="F595" t="s">
        <v>1551</v>
      </c>
      <c r="G595" t="s">
        <v>1556</v>
      </c>
      <c r="H595">
        <v>100996</v>
      </c>
      <c r="J595" t="str" cm="1">
        <f t="array" ref="J595">_xlfn.IFS(A595&lt;30,"Young",AND(A595&gt;=30,A595&lt;=40),"Mid",A595&gt;40,"Senior")</f>
        <v>Senior</v>
      </c>
      <c r="K595" t="str" cm="1">
        <f t="array" ref="K595">_xlfn.IFS(H595&lt;50000,"LOW",H595&gt;50000,"MID",H595&gt;100000,"High")</f>
        <v>MID</v>
      </c>
    </row>
    <row r="596" spans="1:11" x14ac:dyDescent="0.3">
      <c r="A596">
        <v>35</v>
      </c>
      <c r="B596" t="s">
        <v>1521</v>
      </c>
      <c r="C596" t="s">
        <v>1525</v>
      </c>
      <c r="D596" t="s">
        <v>1530</v>
      </c>
      <c r="E596" t="s">
        <v>1547</v>
      </c>
      <c r="F596" t="s">
        <v>1550</v>
      </c>
      <c r="G596" t="s">
        <v>1554</v>
      </c>
      <c r="H596">
        <v>95152</v>
      </c>
      <c r="J596" t="str" cm="1">
        <f t="array" ref="J596">_xlfn.IFS(A596&lt;30,"Young",AND(A596&gt;=30,A596&lt;=40),"Mid",A596&gt;40,"Senior")</f>
        <v>Mid</v>
      </c>
      <c r="K596" t="str" cm="1">
        <f t="array" ref="K596">_xlfn.IFS(H596&lt;50000,"LOW",H596&gt;50000,"MID",H596&gt;100000,"High")</f>
        <v>MID</v>
      </c>
    </row>
    <row r="597" spans="1:11" x14ac:dyDescent="0.3">
      <c r="A597">
        <v>57</v>
      </c>
      <c r="B597" t="s">
        <v>1521</v>
      </c>
      <c r="C597" t="s">
        <v>1522</v>
      </c>
      <c r="D597" t="s">
        <v>1533</v>
      </c>
      <c r="E597" t="s">
        <v>1545</v>
      </c>
      <c r="F597" t="s">
        <v>1553</v>
      </c>
      <c r="G597" t="s">
        <v>1554</v>
      </c>
      <c r="H597">
        <v>88394</v>
      </c>
      <c r="J597" t="str" cm="1">
        <f t="array" ref="J597">_xlfn.IFS(A597&lt;30,"Young",AND(A597&gt;=30,A597&lt;=40),"Mid",A597&gt;40,"Senior")</f>
        <v>Senior</v>
      </c>
      <c r="K597" t="str" cm="1">
        <f t="array" ref="K597">_xlfn.IFS(H597&lt;50000,"LOW",H597&gt;50000,"MID",H597&gt;100000,"High")</f>
        <v>MID</v>
      </c>
    </row>
    <row r="598" spans="1:11" x14ac:dyDescent="0.3">
      <c r="A598">
        <v>27</v>
      </c>
      <c r="B598" t="s">
        <v>1520</v>
      </c>
      <c r="C598" t="s">
        <v>1523</v>
      </c>
      <c r="D598" t="s">
        <v>1534</v>
      </c>
      <c r="E598" t="s">
        <v>1540</v>
      </c>
      <c r="F598" t="s">
        <v>1551</v>
      </c>
      <c r="G598" t="s">
        <v>1554</v>
      </c>
      <c r="H598">
        <v>157187</v>
      </c>
      <c r="J598" t="str" cm="1">
        <f t="array" ref="J598">_xlfn.IFS(A598&lt;30,"Young",AND(A598&gt;=30,A598&lt;=40),"Mid",A598&gt;40,"Senior")</f>
        <v>Young</v>
      </c>
      <c r="K598" t="str" cm="1">
        <f t="array" ref="K598">_xlfn.IFS(H598&lt;50000,"LOW",H598&gt;50000,"MID",H598&gt;100000,"High")</f>
        <v>MID</v>
      </c>
    </row>
    <row r="599" spans="1:11" x14ac:dyDescent="0.3">
      <c r="A599">
        <v>55</v>
      </c>
      <c r="B599" t="s">
        <v>1520</v>
      </c>
      <c r="C599" t="s">
        <v>1523</v>
      </c>
      <c r="D599" t="s">
        <v>1530</v>
      </c>
      <c r="E599" t="s">
        <v>1543</v>
      </c>
      <c r="F599" t="s">
        <v>1551</v>
      </c>
      <c r="G599" t="s">
        <v>1554</v>
      </c>
      <c r="H599">
        <v>174892</v>
      </c>
      <c r="J599" t="str" cm="1">
        <f t="array" ref="J599">_xlfn.IFS(A599&lt;30,"Young",AND(A599&gt;=30,A599&lt;=40),"Mid",A599&gt;40,"Senior")</f>
        <v>Senior</v>
      </c>
      <c r="K599" t="str" cm="1">
        <f t="array" ref="K599">_xlfn.IFS(H599&lt;50000,"LOW",H599&gt;50000,"MID",H599&gt;100000,"High")</f>
        <v>MID</v>
      </c>
    </row>
    <row r="600" spans="1:11" x14ac:dyDescent="0.3">
      <c r="A600">
        <v>24</v>
      </c>
      <c r="B600" t="s">
        <v>1521</v>
      </c>
      <c r="C600" t="s">
        <v>1526</v>
      </c>
      <c r="D600" t="s">
        <v>1534</v>
      </c>
      <c r="E600" t="s">
        <v>1544</v>
      </c>
      <c r="F600" t="s">
        <v>1550</v>
      </c>
      <c r="G600" t="s">
        <v>1554</v>
      </c>
      <c r="H600">
        <v>46748</v>
      </c>
      <c r="J600" t="str" cm="1">
        <f t="array" ref="J600">_xlfn.IFS(A600&lt;30,"Young",AND(A600&gt;=30,A600&lt;=40),"Mid",A600&gt;40,"Senior")</f>
        <v>Young</v>
      </c>
      <c r="K600" t="str" cm="1">
        <f t="array" ref="K600">_xlfn.IFS(H600&lt;50000,"LOW",H600&gt;50000,"MID",H600&gt;100000,"High")</f>
        <v>LOW</v>
      </c>
    </row>
    <row r="601" spans="1:11" x14ac:dyDescent="0.3">
      <c r="A601">
        <v>34</v>
      </c>
      <c r="B601" t="s">
        <v>1521</v>
      </c>
      <c r="C601" t="s">
        <v>1526</v>
      </c>
      <c r="D601" t="s">
        <v>1534</v>
      </c>
      <c r="E601" t="s">
        <v>1544</v>
      </c>
      <c r="F601" t="s">
        <v>1551</v>
      </c>
      <c r="G601" t="s">
        <v>1555</v>
      </c>
      <c r="H601">
        <v>51390</v>
      </c>
      <c r="J601" t="str" cm="1">
        <f t="array" ref="J601">_xlfn.IFS(A601&lt;30,"Young",AND(A601&gt;=30,A601&lt;=40),"Mid",A601&gt;40,"Senior")</f>
        <v>Mid</v>
      </c>
      <c r="K601" t="str" cm="1">
        <f t="array" ref="K601">_xlfn.IFS(H601&lt;50000,"LOW",H601&gt;50000,"MID",H601&gt;100000,"High")</f>
        <v>MID</v>
      </c>
    </row>
    <row r="602" spans="1:11" x14ac:dyDescent="0.3">
      <c r="A602">
        <v>40</v>
      </c>
      <c r="B602" t="s">
        <v>1520</v>
      </c>
      <c r="C602" t="s">
        <v>1529</v>
      </c>
      <c r="D602" t="s">
        <v>1531</v>
      </c>
      <c r="E602" t="s">
        <v>1542</v>
      </c>
      <c r="F602" t="s">
        <v>1550</v>
      </c>
      <c r="G602" t="s">
        <v>1554</v>
      </c>
      <c r="H602">
        <v>71839</v>
      </c>
      <c r="J602" t="str" cm="1">
        <f t="array" ref="J602">_xlfn.IFS(A602&lt;30,"Young",AND(A602&gt;=30,A602&lt;=40),"Mid",A602&gt;40,"Senior")</f>
        <v>Mid</v>
      </c>
      <c r="K602" t="str" cm="1">
        <f t="array" ref="K602">_xlfn.IFS(H602&lt;50000,"LOW",H602&gt;50000,"MID",H602&gt;100000,"High")</f>
        <v>MID</v>
      </c>
    </row>
    <row r="603" spans="1:11" x14ac:dyDescent="0.3">
      <c r="A603">
        <v>54</v>
      </c>
      <c r="B603" t="s">
        <v>1520</v>
      </c>
      <c r="C603" t="s">
        <v>1526</v>
      </c>
      <c r="D603" t="s">
        <v>1532</v>
      </c>
      <c r="E603" t="s">
        <v>1549</v>
      </c>
      <c r="F603" t="s">
        <v>1551</v>
      </c>
      <c r="G603" t="s">
        <v>1556</v>
      </c>
      <c r="H603">
        <v>81703</v>
      </c>
      <c r="J603" t="str" cm="1">
        <f t="array" ref="J603">_xlfn.IFS(A603&lt;30,"Young",AND(A603&gt;=30,A603&lt;=40),"Mid",A603&gt;40,"Senior")</f>
        <v>Senior</v>
      </c>
      <c r="K603" t="str" cm="1">
        <f t="array" ref="K603">_xlfn.IFS(H603&lt;50000,"LOW",H603&gt;50000,"MID",H603&gt;100000,"High")</f>
        <v>MID</v>
      </c>
    </row>
    <row r="604" spans="1:11" x14ac:dyDescent="0.3">
      <c r="A604">
        <v>39</v>
      </c>
      <c r="B604" t="s">
        <v>1521</v>
      </c>
      <c r="C604" t="s">
        <v>1527</v>
      </c>
      <c r="D604" t="s">
        <v>1532</v>
      </c>
      <c r="E604" t="s">
        <v>1548</v>
      </c>
      <c r="F604" t="s">
        <v>1552</v>
      </c>
      <c r="G604" t="s">
        <v>1556</v>
      </c>
      <c r="H604">
        <v>154971</v>
      </c>
      <c r="J604" t="str" cm="1">
        <f t="array" ref="J604">_xlfn.IFS(A604&lt;30,"Young",AND(A604&gt;=30,A604&lt;=40),"Mid",A604&gt;40,"Senior")</f>
        <v>Mid</v>
      </c>
      <c r="K604" t="str" cm="1">
        <f t="array" ref="K604">_xlfn.IFS(H604&lt;50000,"LOW",H604&gt;50000,"MID",H604&gt;100000,"High")</f>
        <v>MID</v>
      </c>
    </row>
    <row r="605" spans="1:11" x14ac:dyDescent="0.3">
      <c r="A605">
        <v>49</v>
      </c>
      <c r="B605" t="s">
        <v>1521</v>
      </c>
      <c r="C605" t="s">
        <v>1523</v>
      </c>
      <c r="D605" t="s">
        <v>1534</v>
      </c>
      <c r="E605" t="s">
        <v>1544</v>
      </c>
      <c r="F605" t="s">
        <v>1550</v>
      </c>
      <c r="G605" t="s">
        <v>1556</v>
      </c>
      <c r="H605">
        <v>96217</v>
      </c>
      <c r="J605" t="str" cm="1">
        <f t="array" ref="J605">_xlfn.IFS(A605&lt;30,"Young",AND(A605&gt;=30,A605&lt;=40),"Mid",A605&gt;40,"Senior")</f>
        <v>Senior</v>
      </c>
      <c r="K605" t="str" cm="1">
        <f t="array" ref="K605">_xlfn.IFS(H605&lt;50000,"LOW",H605&gt;50000,"MID",H605&gt;100000,"High")</f>
        <v>MID</v>
      </c>
    </row>
    <row r="606" spans="1:11" x14ac:dyDescent="0.3">
      <c r="A606">
        <v>54</v>
      </c>
      <c r="B606" t="s">
        <v>1521</v>
      </c>
      <c r="C606" t="s">
        <v>1528</v>
      </c>
      <c r="D606" t="s">
        <v>1533</v>
      </c>
      <c r="E606" t="s">
        <v>1538</v>
      </c>
      <c r="F606" t="s">
        <v>1552</v>
      </c>
      <c r="G606" t="s">
        <v>1554</v>
      </c>
      <c r="H606">
        <v>129413</v>
      </c>
      <c r="J606" t="str" cm="1">
        <f t="array" ref="J606">_xlfn.IFS(A606&lt;30,"Young",AND(A606&gt;=30,A606&lt;=40),"Mid",A606&gt;40,"Senior")</f>
        <v>Senior</v>
      </c>
      <c r="K606" t="str" cm="1">
        <f t="array" ref="K606">_xlfn.IFS(H606&lt;50000,"LOW",H606&gt;50000,"MID",H606&gt;100000,"High")</f>
        <v>MID</v>
      </c>
    </row>
    <row r="607" spans="1:11" x14ac:dyDescent="0.3">
      <c r="A607">
        <v>21</v>
      </c>
      <c r="B607" t="s">
        <v>1521</v>
      </c>
      <c r="C607" t="s">
        <v>1527</v>
      </c>
      <c r="D607" t="s">
        <v>1533</v>
      </c>
      <c r="E607" t="s">
        <v>1545</v>
      </c>
      <c r="F607" t="s">
        <v>1550</v>
      </c>
      <c r="G607" t="s">
        <v>1556</v>
      </c>
      <c r="H607">
        <v>27857</v>
      </c>
      <c r="J607" t="str" cm="1">
        <f t="array" ref="J607">_xlfn.IFS(A607&lt;30,"Young",AND(A607&gt;=30,A607&lt;=40),"Mid",A607&gt;40,"Senior")</f>
        <v>Young</v>
      </c>
      <c r="K607" t="str" cm="1">
        <f t="array" ref="K607">_xlfn.IFS(H607&lt;50000,"LOW",H607&gt;50000,"MID",H607&gt;100000,"High")</f>
        <v>LOW</v>
      </c>
    </row>
    <row r="608" spans="1:11" x14ac:dyDescent="0.3">
      <c r="A608">
        <v>25</v>
      </c>
      <c r="B608" t="s">
        <v>1521</v>
      </c>
      <c r="C608" t="s">
        <v>1529</v>
      </c>
      <c r="D608" t="s">
        <v>1532</v>
      </c>
      <c r="E608" t="s">
        <v>1537</v>
      </c>
      <c r="F608" t="s">
        <v>1550</v>
      </c>
      <c r="G608" t="s">
        <v>1556</v>
      </c>
      <c r="H608">
        <v>139086</v>
      </c>
      <c r="J608" t="str" cm="1">
        <f t="array" ref="J608">_xlfn.IFS(A608&lt;30,"Young",AND(A608&gt;=30,A608&lt;=40),"Mid",A608&gt;40,"Senior")</f>
        <v>Young</v>
      </c>
      <c r="K608" t="str" cm="1">
        <f t="array" ref="K608">_xlfn.IFS(H608&lt;50000,"LOW",H608&gt;50000,"MID",H608&gt;100000,"High")</f>
        <v>MID</v>
      </c>
    </row>
    <row r="609" spans="1:11" x14ac:dyDescent="0.3">
      <c r="A609">
        <v>58</v>
      </c>
      <c r="B609" t="s">
        <v>1521</v>
      </c>
      <c r="C609" t="s">
        <v>1522</v>
      </c>
      <c r="D609" t="s">
        <v>1532</v>
      </c>
      <c r="E609" t="s">
        <v>1537</v>
      </c>
      <c r="F609" t="s">
        <v>1553</v>
      </c>
      <c r="G609" t="s">
        <v>1556</v>
      </c>
      <c r="H609">
        <v>86976</v>
      </c>
      <c r="J609" t="str" cm="1">
        <f t="array" ref="J609">_xlfn.IFS(A609&lt;30,"Young",AND(A609&gt;=30,A609&lt;=40),"Mid",A609&gt;40,"Senior")</f>
        <v>Senior</v>
      </c>
      <c r="K609" t="str" cm="1">
        <f t="array" ref="K609">_xlfn.IFS(H609&lt;50000,"LOW",H609&gt;50000,"MID",H609&gt;100000,"High")</f>
        <v>MID</v>
      </c>
    </row>
    <row r="610" spans="1:11" x14ac:dyDescent="0.3">
      <c r="A610">
        <v>22</v>
      </c>
      <c r="B610" t="s">
        <v>1520</v>
      </c>
      <c r="C610" t="s">
        <v>1525</v>
      </c>
      <c r="D610" t="s">
        <v>1533</v>
      </c>
      <c r="E610" t="s">
        <v>1538</v>
      </c>
      <c r="F610" t="s">
        <v>1550</v>
      </c>
      <c r="G610" t="s">
        <v>1555</v>
      </c>
      <c r="H610">
        <v>148179</v>
      </c>
      <c r="J610" t="str" cm="1">
        <f t="array" ref="J610">_xlfn.IFS(A610&lt;30,"Young",AND(A610&gt;=30,A610&lt;=40),"Mid",A610&gt;40,"Senior")</f>
        <v>Young</v>
      </c>
      <c r="K610" t="str" cm="1">
        <f t="array" ref="K610">_xlfn.IFS(H610&lt;50000,"LOW",H610&gt;50000,"MID",H610&gt;100000,"High")</f>
        <v>MID</v>
      </c>
    </row>
    <row r="611" spans="1:11" x14ac:dyDescent="0.3">
      <c r="A611">
        <v>50</v>
      </c>
      <c r="B611" t="s">
        <v>1521</v>
      </c>
      <c r="C611" t="s">
        <v>1528</v>
      </c>
      <c r="D611" t="s">
        <v>1533</v>
      </c>
      <c r="E611" t="s">
        <v>1538</v>
      </c>
      <c r="F611" t="s">
        <v>1550</v>
      </c>
      <c r="G611" t="s">
        <v>1556</v>
      </c>
      <c r="H611">
        <v>56827</v>
      </c>
      <c r="J611" t="str" cm="1">
        <f t="array" ref="J611">_xlfn.IFS(A611&lt;30,"Young",AND(A611&gt;=30,A611&lt;=40),"Mid",A611&gt;40,"Senior")</f>
        <v>Senior</v>
      </c>
      <c r="K611" t="str" cm="1">
        <f t="array" ref="K611">_xlfn.IFS(H611&lt;50000,"LOW",H611&gt;50000,"MID",H611&gt;100000,"High")</f>
        <v>MID</v>
      </c>
    </row>
    <row r="612" spans="1:11" x14ac:dyDescent="0.3">
      <c r="A612">
        <v>21</v>
      </c>
      <c r="B612" t="s">
        <v>1520</v>
      </c>
      <c r="C612" t="s">
        <v>1523</v>
      </c>
      <c r="D612" t="s">
        <v>1533</v>
      </c>
      <c r="E612" t="s">
        <v>1538</v>
      </c>
      <c r="F612" t="s">
        <v>1553</v>
      </c>
      <c r="G612" t="s">
        <v>1556</v>
      </c>
      <c r="H612">
        <v>93075</v>
      </c>
      <c r="J612" t="str" cm="1">
        <f t="array" ref="J612">_xlfn.IFS(A612&lt;30,"Young",AND(A612&gt;=30,A612&lt;=40),"Mid",A612&gt;40,"Senior")</f>
        <v>Young</v>
      </c>
      <c r="K612" t="str" cm="1">
        <f t="array" ref="K612">_xlfn.IFS(H612&lt;50000,"LOW",H612&gt;50000,"MID",H612&gt;100000,"High")</f>
        <v>MID</v>
      </c>
    </row>
    <row r="613" spans="1:11" x14ac:dyDescent="0.3">
      <c r="A613">
        <v>30</v>
      </c>
      <c r="B613" t="s">
        <v>1521</v>
      </c>
      <c r="C613" t="s">
        <v>1529</v>
      </c>
      <c r="D613" t="s">
        <v>1531</v>
      </c>
      <c r="E613" t="s">
        <v>1536</v>
      </c>
      <c r="F613" t="s">
        <v>1552</v>
      </c>
      <c r="G613" t="s">
        <v>1556</v>
      </c>
      <c r="H613">
        <v>142120</v>
      </c>
      <c r="J613" t="str" cm="1">
        <f t="array" ref="J613">_xlfn.IFS(A613&lt;30,"Young",AND(A613&gt;=30,A613&lt;=40),"Mid",A613&gt;40,"Senior")</f>
        <v>Mid</v>
      </c>
      <c r="K613" t="str" cm="1">
        <f t="array" ref="K613">_xlfn.IFS(H613&lt;50000,"LOW",H613&gt;50000,"MID",H613&gt;100000,"High")</f>
        <v>MID</v>
      </c>
    </row>
    <row r="614" spans="1:11" x14ac:dyDescent="0.3">
      <c r="A614">
        <v>56</v>
      </c>
      <c r="B614" t="s">
        <v>1520</v>
      </c>
      <c r="C614" t="s">
        <v>1522</v>
      </c>
      <c r="D614" t="s">
        <v>1530</v>
      </c>
      <c r="E614" t="s">
        <v>1547</v>
      </c>
      <c r="F614" t="s">
        <v>1551</v>
      </c>
      <c r="G614" t="s">
        <v>1556</v>
      </c>
      <c r="H614">
        <v>78973</v>
      </c>
      <c r="J614" t="str" cm="1">
        <f t="array" ref="J614">_xlfn.IFS(A614&lt;30,"Young",AND(A614&gt;=30,A614&lt;=40),"Mid",A614&gt;40,"Senior")</f>
        <v>Senior</v>
      </c>
      <c r="K614" t="str" cm="1">
        <f t="array" ref="K614">_xlfn.IFS(H614&lt;50000,"LOW",H614&gt;50000,"MID",H614&gt;100000,"High")</f>
        <v>MID</v>
      </c>
    </row>
    <row r="615" spans="1:11" x14ac:dyDescent="0.3">
      <c r="A615">
        <v>54</v>
      </c>
      <c r="B615" t="s">
        <v>1521</v>
      </c>
      <c r="C615" t="s">
        <v>1528</v>
      </c>
      <c r="D615" t="s">
        <v>1531</v>
      </c>
      <c r="E615" t="s">
        <v>1541</v>
      </c>
      <c r="F615" t="s">
        <v>1551</v>
      </c>
      <c r="G615" t="s">
        <v>1556</v>
      </c>
      <c r="H615">
        <v>106743</v>
      </c>
      <c r="J615" t="str" cm="1">
        <f t="array" ref="J615">_xlfn.IFS(A615&lt;30,"Young",AND(A615&gt;=30,A615&lt;=40),"Mid",A615&gt;40,"Senior")</f>
        <v>Senior</v>
      </c>
      <c r="K615" t="str" cm="1">
        <f t="array" ref="K615">_xlfn.IFS(H615&lt;50000,"LOW",H615&gt;50000,"MID",H615&gt;100000,"High")</f>
        <v>MID</v>
      </c>
    </row>
    <row r="616" spans="1:11" x14ac:dyDescent="0.3">
      <c r="A616">
        <v>25</v>
      </c>
      <c r="B616" t="s">
        <v>1521</v>
      </c>
      <c r="C616" t="s">
        <v>1526</v>
      </c>
      <c r="D616" t="s">
        <v>1534</v>
      </c>
      <c r="E616" t="s">
        <v>1540</v>
      </c>
      <c r="F616" t="s">
        <v>1551</v>
      </c>
      <c r="G616" t="s">
        <v>1554</v>
      </c>
      <c r="H616">
        <v>135911</v>
      </c>
      <c r="J616" t="str" cm="1">
        <f t="array" ref="J616">_xlfn.IFS(A616&lt;30,"Young",AND(A616&gt;=30,A616&lt;=40),"Mid",A616&gt;40,"Senior")</f>
        <v>Young</v>
      </c>
      <c r="K616" t="str" cm="1">
        <f t="array" ref="K616">_xlfn.IFS(H616&lt;50000,"LOW",H616&gt;50000,"MID",H616&gt;100000,"High")</f>
        <v>MID</v>
      </c>
    </row>
    <row r="617" spans="1:11" x14ac:dyDescent="0.3">
      <c r="A617">
        <v>43</v>
      </c>
      <c r="B617" t="s">
        <v>1521</v>
      </c>
      <c r="C617" t="s">
        <v>1525</v>
      </c>
      <c r="D617" t="s">
        <v>1532</v>
      </c>
      <c r="E617" t="s">
        <v>1537</v>
      </c>
      <c r="F617" t="s">
        <v>1552</v>
      </c>
      <c r="G617" t="s">
        <v>1554</v>
      </c>
      <c r="H617">
        <v>56018</v>
      </c>
      <c r="J617" t="str" cm="1">
        <f t="array" ref="J617">_xlfn.IFS(A617&lt;30,"Young",AND(A617&gt;=30,A617&lt;=40),"Mid",A617&gt;40,"Senior")</f>
        <v>Senior</v>
      </c>
      <c r="K617" t="str" cm="1">
        <f t="array" ref="K617">_xlfn.IFS(H617&lt;50000,"LOW",H617&gt;50000,"MID",H617&gt;100000,"High")</f>
        <v>MID</v>
      </c>
    </row>
    <row r="618" spans="1:11" x14ac:dyDescent="0.3">
      <c r="A618">
        <v>48</v>
      </c>
      <c r="B618" t="s">
        <v>1520</v>
      </c>
      <c r="C618" t="s">
        <v>1529</v>
      </c>
      <c r="D618" t="s">
        <v>1534</v>
      </c>
      <c r="E618" t="s">
        <v>1539</v>
      </c>
      <c r="F618" t="s">
        <v>1553</v>
      </c>
      <c r="G618" t="s">
        <v>1554</v>
      </c>
      <c r="H618">
        <v>102071</v>
      </c>
      <c r="J618" t="str" cm="1">
        <f t="array" ref="J618">_xlfn.IFS(A618&lt;30,"Young",AND(A618&gt;=30,A618&lt;=40),"Mid",A618&gt;40,"Senior")</f>
        <v>Senior</v>
      </c>
      <c r="K618" t="str" cm="1">
        <f t="array" ref="K618">_xlfn.IFS(H618&lt;50000,"LOW",H618&gt;50000,"MID",H618&gt;100000,"High")</f>
        <v>MID</v>
      </c>
    </row>
    <row r="619" spans="1:11" x14ac:dyDescent="0.3">
      <c r="A619">
        <v>57</v>
      </c>
      <c r="B619" t="s">
        <v>1521</v>
      </c>
      <c r="C619" t="s">
        <v>1525</v>
      </c>
      <c r="D619" t="s">
        <v>1530</v>
      </c>
      <c r="E619" t="s">
        <v>1535</v>
      </c>
      <c r="F619" t="s">
        <v>1553</v>
      </c>
      <c r="G619" t="s">
        <v>1556</v>
      </c>
      <c r="H619">
        <v>87591</v>
      </c>
      <c r="J619" t="str" cm="1">
        <f t="array" ref="J619">_xlfn.IFS(A619&lt;30,"Young",AND(A619&gt;=30,A619&lt;=40),"Mid",A619&gt;40,"Senior")</f>
        <v>Senior</v>
      </c>
      <c r="K619" t="str" cm="1">
        <f t="array" ref="K619">_xlfn.IFS(H619&lt;50000,"LOW",H619&gt;50000,"MID",H619&gt;100000,"High")</f>
        <v>MID</v>
      </c>
    </row>
    <row r="620" spans="1:11" x14ac:dyDescent="0.3">
      <c r="A620">
        <v>43</v>
      </c>
      <c r="B620" t="s">
        <v>1521</v>
      </c>
      <c r="C620" t="s">
        <v>1529</v>
      </c>
      <c r="D620" t="s">
        <v>1531</v>
      </c>
      <c r="E620" t="s">
        <v>1542</v>
      </c>
      <c r="F620" t="s">
        <v>1552</v>
      </c>
      <c r="G620" t="s">
        <v>1555</v>
      </c>
      <c r="H620">
        <v>100491</v>
      </c>
      <c r="J620" t="str" cm="1">
        <f t="array" ref="J620">_xlfn.IFS(A620&lt;30,"Young",AND(A620&gt;=30,A620&lt;=40),"Mid",A620&gt;40,"Senior")</f>
        <v>Senior</v>
      </c>
      <c r="K620" t="str" cm="1">
        <f t="array" ref="K620">_xlfn.IFS(H620&lt;50000,"LOW",H620&gt;50000,"MID",H620&gt;100000,"High")</f>
        <v>MID</v>
      </c>
    </row>
    <row r="621" spans="1:11" x14ac:dyDescent="0.3">
      <c r="A621">
        <v>42</v>
      </c>
      <c r="B621" t="s">
        <v>1521</v>
      </c>
      <c r="C621" t="s">
        <v>1524</v>
      </c>
      <c r="D621" t="s">
        <v>1531</v>
      </c>
      <c r="E621" t="s">
        <v>1542</v>
      </c>
      <c r="F621" t="s">
        <v>1550</v>
      </c>
      <c r="G621" t="s">
        <v>1554</v>
      </c>
      <c r="H621">
        <v>62180</v>
      </c>
      <c r="J621" t="str" cm="1">
        <f t="array" ref="J621">_xlfn.IFS(A621&lt;30,"Young",AND(A621&gt;=30,A621&lt;=40),"Mid",A621&gt;40,"Senior")</f>
        <v>Senior</v>
      </c>
      <c r="K621" t="str" cm="1">
        <f t="array" ref="K621">_xlfn.IFS(H621&lt;50000,"LOW",H621&gt;50000,"MID",H621&gt;100000,"High")</f>
        <v>MID</v>
      </c>
    </row>
    <row r="622" spans="1:11" x14ac:dyDescent="0.3">
      <c r="A622">
        <v>51</v>
      </c>
      <c r="B622" t="s">
        <v>1520</v>
      </c>
      <c r="C622" t="s">
        <v>1528</v>
      </c>
      <c r="D622" t="s">
        <v>1534</v>
      </c>
      <c r="E622" t="s">
        <v>1540</v>
      </c>
      <c r="F622" t="s">
        <v>1550</v>
      </c>
      <c r="G622" t="s">
        <v>1554</v>
      </c>
      <c r="H622">
        <v>36842</v>
      </c>
      <c r="J622" t="str" cm="1">
        <f t="array" ref="J622">_xlfn.IFS(A622&lt;30,"Young",AND(A622&gt;=30,A622&lt;=40),"Mid",A622&gt;40,"Senior")</f>
        <v>Senior</v>
      </c>
      <c r="K622" t="str" cm="1">
        <f t="array" ref="K622">_xlfn.IFS(H622&lt;50000,"LOW",H622&gt;50000,"MID",H622&gt;100000,"High")</f>
        <v>LOW</v>
      </c>
    </row>
    <row r="623" spans="1:11" x14ac:dyDescent="0.3">
      <c r="A623">
        <v>52</v>
      </c>
      <c r="B623" t="s">
        <v>1521</v>
      </c>
      <c r="C623" t="s">
        <v>1529</v>
      </c>
      <c r="D623" t="s">
        <v>1532</v>
      </c>
      <c r="E623" t="s">
        <v>1537</v>
      </c>
      <c r="F623" t="s">
        <v>1550</v>
      </c>
      <c r="G623" t="s">
        <v>1556</v>
      </c>
      <c r="H623">
        <v>120496</v>
      </c>
      <c r="J623" t="str" cm="1">
        <f t="array" ref="J623">_xlfn.IFS(A623&lt;30,"Young",AND(A623&gt;=30,A623&lt;=40),"Mid",A623&gt;40,"Senior")</f>
        <v>Senior</v>
      </c>
      <c r="K623" t="str" cm="1">
        <f t="array" ref="K623">_xlfn.IFS(H623&lt;50000,"LOW",H623&gt;50000,"MID",H623&gt;100000,"High")</f>
        <v>MID</v>
      </c>
    </row>
    <row r="624" spans="1:11" x14ac:dyDescent="0.3">
      <c r="A624">
        <v>52</v>
      </c>
      <c r="B624" t="s">
        <v>1520</v>
      </c>
      <c r="C624" t="s">
        <v>1525</v>
      </c>
      <c r="D624" t="s">
        <v>1531</v>
      </c>
      <c r="E624" t="s">
        <v>1536</v>
      </c>
      <c r="F624" t="s">
        <v>1550</v>
      </c>
      <c r="G624" t="s">
        <v>1556</v>
      </c>
      <c r="H624">
        <v>89059</v>
      </c>
      <c r="J624" t="str" cm="1">
        <f t="array" ref="J624">_xlfn.IFS(A624&lt;30,"Young",AND(A624&gt;=30,A624&lt;=40),"Mid",A624&gt;40,"Senior")</f>
        <v>Senior</v>
      </c>
      <c r="K624" t="str" cm="1">
        <f t="array" ref="K624">_xlfn.IFS(H624&lt;50000,"LOW",H624&gt;50000,"MID",H624&gt;100000,"High")</f>
        <v>MID</v>
      </c>
    </row>
    <row r="625" spans="1:11" x14ac:dyDescent="0.3">
      <c r="A625">
        <v>46</v>
      </c>
      <c r="B625" t="s">
        <v>1521</v>
      </c>
      <c r="C625" t="s">
        <v>1526</v>
      </c>
      <c r="D625" t="s">
        <v>1533</v>
      </c>
      <c r="E625" t="s">
        <v>1546</v>
      </c>
      <c r="F625" t="s">
        <v>1553</v>
      </c>
      <c r="G625" t="s">
        <v>1556</v>
      </c>
      <c r="H625">
        <v>97416</v>
      </c>
      <c r="J625" t="str" cm="1">
        <f t="array" ref="J625">_xlfn.IFS(A625&lt;30,"Young",AND(A625&gt;=30,A625&lt;=40),"Mid",A625&gt;40,"Senior")</f>
        <v>Senior</v>
      </c>
      <c r="K625" t="str" cm="1">
        <f t="array" ref="K625">_xlfn.IFS(H625&lt;50000,"LOW",H625&gt;50000,"MID",H625&gt;100000,"High")</f>
        <v>MID</v>
      </c>
    </row>
    <row r="626" spans="1:11" x14ac:dyDescent="0.3">
      <c r="A626">
        <v>30</v>
      </c>
      <c r="B626" t="s">
        <v>1521</v>
      </c>
      <c r="C626" t="s">
        <v>1524</v>
      </c>
      <c r="D626" t="s">
        <v>1534</v>
      </c>
      <c r="E626" t="s">
        <v>1539</v>
      </c>
      <c r="F626" t="s">
        <v>1550</v>
      </c>
      <c r="G626" t="s">
        <v>1556</v>
      </c>
      <c r="H626">
        <v>64381</v>
      </c>
      <c r="J626" t="str" cm="1">
        <f t="array" ref="J626">_xlfn.IFS(A626&lt;30,"Young",AND(A626&gt;=30,A626&lt;=40),"Mid",A626&gt;40,"Senior")</f>
        <v>Mid</v>
      </c>
      <c r="K626" t="str" cm="1">
        <f t="array" ref="K626">_xlfn.IFS(H626&lt;50000,"LOW",H626&gt;50000,"MID",H626&gt;100000,"High")</f>
        <v>MID</v>
      </c>
    </row>
    <row r="627" spans="1:11" x14ac:dyDescent="0.3">
      <c r="A627">
        <v>40</v>
      </c>
      <c r="B627" t="s">
        <v>1520</v>
      </c>
      <c r="C627" t="s">
        <v>1524</v>
      </c>
      <c r="D627" t="s">
        <v>1530</v>
      </c>
      <c r="E627" t="s">
        <v>1547</v>
      </c>
      <c r="F627" t="s">
        <v>1551</v>
      </c>
      <c r="G627" t="s">
        <v>1554</v>
      </c>
      <c r="H627">
        <v>137806</v>
      </c>
      <c r="J627" t="str" cm="1">
        <f t="array" ref="J627">_xlfn.IFS(A627&lt;30,"Young",AND(A627&gt;=30,A627&lt;=40),"Mid",A627&gt;40,"Senior")</f>
        <v>Mid</v>
      </c>
      <c r="K627" t="str" cm="1">
        <f t="array" ref="K627">_xlfn.IFS(H627&lt;50000,"LOW",H627&gt;50000,"MID",H627&gt;100000,"High")</f>
        <v>MID</v>
      </c>
    </row>
    <row r="628" spans="1:11" x14ac:dyDescent="0.3">
      <c r="A628">
        <v>23</v>
      </c>
      <c r="B628" t="s">
        <v>1521</v>
      </c>
      <c r="C628" t="s">
        <v>1524</v>
      </c>
      <c r="D628" t="s">
        <v>1533</v>
      </c>
      <c r="E628" t="s">
        <v>1545</v>
      </c>
      <c r="F628" t="s">
        <v>1552</v>
      </c>
      <c r="G628" t="s">
        <v>1555</v>
      </c>
      <c r="H628">
        <v>117964</v>
      </c>
      <c r="J628" t="str" cm="1">
        <f t="array" ref="J628">_xlfn.IFS(A628&lt;30,"Young",AND(A628&gt;=30,A628&lt;=40),"Mid",A628&gt;40,"Senior")</f>
        <v>Young</v>
      </c>
      <c r="K628" t="str" cm="1">
        <f t="array" ref="K628">_xlfn.IFS(H628&lt;50000,"LOW",H628&gt;50000,"MID",H628&gt;100000,"High")</f>
        <v>MID</v>
      </c>
    </row>
    <row r="629" spans="1:11" x14ac:dyDescent="0.3">
      <c r="A629">
        <v>33</v>
      </c>
      <c r="B629" t="s">
        <v>1521</v>
      </c>
      <c r="C629" t="s">
        <v>1529</v>
      </c>
      <c r="D629" t="s">
        <v>1532</v>
      </c>
      <c r="E629" t="s">
        <v>1549</v>
      </c>
      <c r="F629" t="s">
        <v>1551</v>
      </c>
      <c r="G629" t="s">
        <v>1556</v>
      </c>
      <c r="H629">
        <v>60570</v>
      </c>
      <c r="J629" t="str" cm="1">
        <f t="array" ref="J629">_xlfn.IFS(A629&lt;30,"Young",AND(A629&gt;=30,A629&lt;=40),"Mid",A629&gt;40,"Senior")</f>
        <v>Mid</v>
      </c>
      <c r="K629" t="str" cm="1">
        <f t="array" ref="K629">_xlfn.IFS(H629&lt;50000,"LOW",H629&gt;50000,"MID",H629&gt;100000,"High")</f>
        <v>MID</v>
      </c>
    </row>
    <row r="630" spans="1:11" x14ac:dyDescent="0.3">
      <c r="A630">
        <v>43</v>
      </c>
      <c r="B630" t="s">
        <v>1521</v>
      </c>
      <c r="C630" t="s">
        <v>1522</v>
      </c>
      <c r="D630" t="s">
        <v>1533</v>
      </c>
      <c r="E630" t="s">
        <v>1538</v>
      </c>
      <c r="F630" t="s">
        <v>1553</v>
      </c>
      <c r="G630" t="s">
        <v>1554</v>
      </c>
      <c r="H630">
        <v>117849</v>
      </c>
      <c r="J630" t="str" cm="1">
        <f t="array" ref="J630">_xlfn.IFS(A630&lt;30,"Young",AND(A630&gt;=30,A630&lt;=40),"Mid",A630&gt;40,"Senior")</f>
        <v>Senior</v>
      </c>
      <c r="K630" t="str" cm="1">
        <f t="array" ref="K630">_xlfn.IFS(H630&lt;50000,"LOW",H630&gt;50000,"MID",H630&gt;100000,"High")</f>
        <v>MID</v>
      </c>
    </row>
    <row r="631" spans="1:11" x14ac:dyDescent="0.3">
      <c r="A631">
        <v>55</v>
      </c>
      <c r="B631" t="s">
        <v>1521</v>
      </c>
      <c r="C631" t="s">
        <v>1529</v>
      </c>
      <c r="D631" t="s">
        <v>1531</v>
      </c>
      <c r="E631" t="s">
        <v>1541</v>
      </c>
      <c r="F631" t="s">
        <v>1550</v>
      </c>
      <c r="G631" t="s">
        <v>1554</v>
      </c>
      <c r="H631">
        <v>39034</v>
      </c>
      <c r="J631" t="str" cm="1">
        <f t="array" ref="J631">_xlfn.IFS(A631&lt;30,"Young",AND(A631&gt;=30,A631&lt;=40),"Mid",A631&gt;40,"Senior")</f>
        <v>Senior</v>
      </c>
      <c r="K631" t="str" cm="1">
        <f t="array" ref="K631">_xlfn.IFS(H631&lt;50000,"LOW",H631&gt;50000,"MID",H631&gt;100000,"High")</f>
        <v>LOW</v>
      </c>
    </row>
    <row r="632" spans="1:11" x14ac:dyDescent="0.3">
      <c r="A632">
        <v>51</v>
      </c>
      <c r="B632" t="s">
        <v>1521</v>
      </c>
      <c r="C632" t="s">
        <v>1529</v>
      </c>
      <c r="D632" t="s">
        <v>1533</v>
      </c>
      <c r="E632" t="s">
        <v>1538</v>
      </c>
      <c r="F632" t="s">
        <v>1551</v>
      </c>
      <c r="G632" t="s">
        <v>1554</v>
      </c>
      <c r="H632">
        <v>40955</v>
      </c>
      <c r="J632" t="str" cm="1">
        <f t="array" ref="J632">_xlfn.IFS(A632&lt;30,"Young",AND(A632&gt;=30,A632&lt;=40),"Mid",A632&gt;40,"Senior")</f>
        <v>Senior</v>
      </c>
      <c r="K632" t="str" cm="1">
        <f t="array" ref="K632">_xlfn.IFS(H632&lt;50000,"LOW",H632&gt;50000,"MID",H632&gt;100000,"High")</f>
        <v>LOW</v>
      </c>
    </row>
    <row r="633" spans="1:11" x14ac:dyDescent="0.3">
      <c r="A633">
        <v>33</v>
      </c>
      <c r="B633" t="s">
        <v>1520</v>
      </c>
      <c r="C633" t="s">
        <v>1526</v>
      </c>
      <c r="D633" t="s">
        <v>1534</v>
      </c>
      <c r="E633" t="s">
        <v>1539</v>
      </c>
      <c r="F633" t="s">
        <v>1553</v>
      </c>
      <c r="G633" t="s">
        <v>1554</v>
      </c>
      <c r="H633">
        <v>42600</v>
      </c>
      <c r="J633" t="str" cm="1">
        <f t="array" ref="J633">_xlfn.IFS(A633&lt;30,"Young",AND(A633&gt;=30,A633&lt;=40),"Mid",A633&gt;40,"Senior")</f>
        <v>Mid</v>
      </c>
      <c r="K633" t="str" cm="1">
        <f t="array" ref="K633">_xlfn.IFS(H633&lt;50000,"LOW",H633&gt;50000,"MID",H633&gt;100000,"High")</f>
        <v>LOW</v>
      </c>
    </row>
    <row r="634" spans="1:11" x14ac:dyDescent="0.3">
      <c r="A634">
        <v>51</v>
      </c>
      <c r="B634" t="s">
        <v>1520</v>
      </c>
      <c r="C634" t="s">
        <v>1525</v>
      </c>
      <c r="D634" t="s">
        <v>1533</v>
      </c>
      <c r="E634" t="s">
        <v>1546</v>
      </c>
      <c r="F634" t="s">
        <v>1551</v>
      </c>
      <c r="G634" t="s">
        <v>1555</v>
      </c>
      <c r="H634">
        <v>86584</v>
      </c>
      <c r="J634" t="str" cm="1">
        <f t="array" ref="J634">_xlfn.IFS(A634&lt;30,"Young",AND(A634&gt;=30,A634&lt;=40),"Mid",A634&gt;40,"Senior")</f>
        <v>Senior</v>
      </c>
      <c r="K634" t="str" cm="1">
        <f t="array" ref="K634">_xlfn.IFS(H634&lt;50000,"LOW",H634&gt;50000,"MID",H634&gt;100000,"High")</f>
        <v>MID</v>
      </c>
    </row>
    <row r="635" spans="1:11" x14ac:dyDescent="0.3">
      <c r="A635">
        <v>55</v>
      </c>
      <c r="B635" t="s">
        <v>1520</v>
      </c>
      <c r="C635" t="s">
        <v>1529</v>
      </c>
      <c r="D635" t="s">
        <v>1531</v>
      </c>
      <c r="E635" t="s">
        <v>1541</v>
      </c>
      <c r="F635" t="s">
        <v>1552</v>
      </c>
      <c r="G635" t="s">
        <v>1555</v>
      </c>
      <c r="H635">
        <v>149822</v>
      </c>
      <c r="J635" t="str" cm="1">
        <f t="array" ref="J635">_xlfn.IFS(A635&lt;30,"Young",AND(A635&gt;=30,A635&lt;=40),"Mid",A635&gt;40,"Senior")</f>
        <v>Senior</v>
      </c>
      <c r="K635" t="str" cm="1">
        <f t="array" ref="K635">_xlfn.IFS(H635&lt;50000,"LOW",H635&gt;50000,"MID",H635&gt;100000,"High")</f>
        <v>MID</v>
      </c>
    </row>
    <row r="636" spans="1:11" x14ac:dyDescent="0.3">
      <c r="A636">
        <v>48</v>
      </c>
      <c r="B636" t="s">
        <v>1520</v>
      </c>
      <c r="C636" t="s">
        <v>1524</v>
      </c>
      <c r="D636" t="s">
        <v>1534</v>
      </c>
      <c r="E636" t="s">
        <v>1544</v>
      </c>
      <c r="F636" t="s">
        <v>1550</v>
      </c>
      <c r="G636" t="s">
        <v>1555</v>
      </c>
      <c r="H636">
        <v>32332</v>
      </c>
      <c r="J636" t="str" cm="1">
        <f t="array" ref="J636">_xlfn.IFS(A636&lt;30,"Young",AND(A636&gt;=30,A636&lt;=40),"Mid",A636&gt;40,"Senior")</f>
        <v>Senior</v>
      </c>
      <c r="K636" t="str" cm="1">
        <f t="array" ref="K636">_xlfn.IFS(H636&lt;50000,"LOW",H636&gt;50000,"MID",H636&gt;100000,"High")</f>
        <v>LOW</v>
      </c>
    </row>
    <row r="637" spans="1:11" x14ac:dyDescent="0.3">
      <c r="A637">
        <v>50</v>
      </c>
      <c r="B637" t="s">
        <v>1521</v>
      </c>
      <c r="C637" t="s">
        <v>1523</v>
      </c>
      <c r="D637" t="s">
        <v>1534</v>
      </c>
      <c r="E637" t="s">
        <v>1539</v>
      </c>
      <c r="F637" t="s">
        <v>1553</v>
      </c>
      <c r="G637" t="s">
        <v>1555</v>
      </c>
      <c r="H637">
        <v>27390</v>
      </c>
      <c r="J637" t="str" cm="1">
        <f t="array" ref="J637">_xlfn.IFS(A637&lt;30,"Young",AND(A637&gt;=30,A637&lt;=40),"Mid",A637&gt;40,"Senior")</f>
        <v>Senior</v>
      </c>
      <c r="K637" t="str" cm="1">
        <f t="array" ref="K637">_xlfn.IFS(H637&lt;50000,"LOW",H637&gt;50000,"MID",H637&gt;100000,"High")</f>
        <v>LOW</v>
      </c>
    </row>
    <row r="638" spans="1:11" x14ac:dyDescent="0.3">
      <c r="A638">
        <v>29</v>
      </c>
      <c r="B638" t="s">
        <v>1521</v>
      </c>
      <c r="C638" t="s">
        <v>1528</v>
      </c>
      <c r="D638" t="s">
        <v>1534</v>
      </c>
      <c r="E638" t="s">
        <v>1539</v>
      </c>
      <c r="F638" t="s">
        <v>1552</v>
      </c>
      <c r="G638" t="s">
        <v>1554</v>
      </c>
      <c r="H638">
        <v>104411</v>
      </c>
      <c r="J638" t="str" cm="1">
        <f t="array" ref="J638">_xlfn.IFS(A638&lt;30,"Young",AND(A638&gt;=30,A638&lt;=40),"Mid",A638&gt;40,"Senior")</f>
        <v>Young</v>
      </c>
      <c r="K638" t="str" cm="1">
        <f t="array" ref="K638">_xlfn.IFS(H638&lt;50000,"LOW",H638&gt;50000,"MID",H638&gt;100000,"High")</f>
        <v>MID</v>
      </c>
    </row>
    <row r="639" spans="1:11" x14ac:dyDescent="0.3">
      <c r="A639">
        <v>22</v>
      </c>
      <c r="B639" t="s">
        <v>1520</v>
      </c>
      <c r="C639" t="s">
        <v>1527</v>
      </c>
      <c r="D639" t="s">
        <v>1530</v>
      </c>
      <c r="E639" t="s">
        <v>1535</v>
      </c>
      <c r="F639" t="s">
        <v>1551</v>
      </c>
      <c r="G639" t="s">
        <v>1554</v>
      </c>
      <c r="H639">
        <v>85739</v>
      </c>
      <c r="J639" t="str" cm="1">
        <f t="array" ref="J639">_xlfn.IFS(A639&lt;30,"Young",AND(A639&gt;=30,A639&lt;=40),"Mid",A639&gt;40,"Senior")</f>
        <v>Young</v>
      </c>
      <c r="K639" t="str" cm="1">
        <f t="array" ref="K639">_xlfn.IFS(H639&lt;50000,"LOW",H639&gt;50000,"MID",H639&gt;100000,"High")</f>
        <v>MID</v>
      </c>
    </row>
    <row r="640" spans="1:11" x14ac:dyDescent="0.3">
      <c r="A640">
        <v>28</v>
      </c>
      <c r="B640" t="s">
        <v>1520</v>
      </c>
      <c r="C640" t="s">
        <v>1529</v>
      </c>
      <c r="D640" t="s">
        <v>1532</v>
      </c>
      <c r="E640" t="s">
        <v>1537</v>
      </c>
      <c r="F640" t="s">
        <v>1553</v>
      </c>
      <c r="G640" t="s">
        <v>1554</v>
      </c>
      <c r="H640">
        <v>44105</v>
      </c>
      <c r="J640" t="str" cm="1">
        <f t="array" ref="J640">_xlfn.IFS(A640&lt;30,"Young",AND(A640&gt;=30,A640&lt;=40),"Mid",A640&gt;40,"Senior")</f>
        <v>Young</v>
      </c>
      <c r="K640" t="str" cm="1">
        <f t="array" ref="K640">_xlfn.IFS(H640&lt;50000,"LOW",H640&gt;50000,"MID",H640&gt;100000,"High")</f>
        <v>LOW</v>
      </c>
    </row>
    <row r="641" spans="1:11" x14ac:dyDescent="0.3">
      <c r="A641">
        <v>39</v>
      </c>
      <c r="B641" t="s">
        <v>1520</v>
      </c>
      <c r="C641" t="s">
        <v>1522</v>
      </c>
      <c r="D641" t="s">
        <v>1534</v>
      </c>
      <c r="E641" t="s">
        <v>1539</v>
      </c>
      <c r="F641" t="s">
        <v>1550</v>
      </c>
      <c r="G641" t="s">
        <v>1554</v>
      </c>
      <c r="H641">
        <v>77741</v>
      </c>
      <c r="J641" t="str" cm="1">
        <f t="array" ref="J641">_xlfn.IFS(A641&lt;30,"Young",AND(A641&gt;=30,A641&lt;=40),"Mid",A641&gt;40,"Senior")</f>
        <v>Mid</v>
      </c>
      <c r="K641" t="str" cm="1">
        <f t="array" ref="K641">_xlfn.IFS(H641&lt;50000,"LOW",H641&gt;50000,"MID",H641&gt;100000,"High")</f>
        <v>MID</v>
      </c>
    </row>
    <row r="642" spans="1:11" x14ac:dyDescent="0.3">
      <c r="A642">
        <v>25</v>
      </c>
      <c r="B642" t="s">
        <v>1521</v>
      </c>
      <c r="C642" t="s">
        <v>1523</v>
      </c>
      <c r="D642" t="s">
        <v>1532</v>
      </c>
      <c r="E642" t="s">
        <v>1548</v>
      </c>
      <c r="F642" t="s">
        <v>1552</v>
      </c>
      <c r="G642" t="s">
        <v>1555</v>
      </c>
      <c r="H642">
        <v>73576</v>
      </c>
      <c r="J642" t="str" cm="1">
        <f t="array" ref="J642">_xlfn.IFS(A642&lt;30,"Young",AND(A642&gt;=30,A642&lt;=40),"Mid",A642&gt;40,"Senior")</f>
        <v>Young</v>
      </c>
      <c r="K642" t="str" cm="1">
        <f t="array" ref="K642">_xlfn.IFS(H642&lt;50000,"LOW",H642&gt;50000,"MID",H642&gt;100000,"High")</f>
        <v>MID</v>
      </c>
    </row>
    <row r="643" spans="1:11" x14ac:dyDescent="0.3">
      <c r="A643">
        <v>57</v>
      </c>
      <c r="B643" t="s">
        <v>1520</v>
      </c>
      <c r="C643" t="s">
        <v>1522</v>
      </c>
      <c r="D643" t="s">
        <v>1534</v>
      </c>
      <c r="E643" t="s">
        <v>1540</v>
      </c>
      <c r="F643" t="s">
        <v>1552</v>
      </c>
      <c r="G643" t="s">
        <v>1554</v>
      </c>
      <c r="H643">
        <v>58342</v>
      </c>
      <c r="J643" t="str" cm="1">
        <f t="array" ref="J643">_xlfn.IFS(A643&lt;30,"Young",AND(A643&gt;=30,A643&lt;=40),"Mid",A643&gt;40,"Senior")</f>
        <v>Senior</v>
      </c>
      <c r="K643" t="str" cm="1">
        <f t="array" ref="K643">_xlfn.IFS(H643&lt;50000,"LOW",H643&gt;50000,"MID",H643&gt;100000,"High")</f>
        <v>MID</v>
      </c>
    </row>
    <row r="644" spans="1:11" x14ac:dyDescent="0.3">
      <c r="A644">
        <v>39</v>
      </c>
      <c r="B644" t="s">
        <v>1520</v>
      </c>
      <c r="C644" t="s">
        <v>1525</v>
      </c>
      <c r="D644" t="s">
        <v>1530</v>
      </c>
      <c r="E644" t="s">
        <v>1535</v>
      </c>
      <c r="F644" t="s">
        <v>1550</v>
      </c>
      <c r="G644" t="s">
        <v>1555</v>
      </c>
      <c r="H644">
        <v>165095</v>
      </c>
      <c r="J644" t="str" cm="1">
        <f t="array" ref="J644">_xlfn.IFS(A644&lt;30,"Young",AND(A644&gt;=30,A644&lt;=40),"Mid",A644&gt;40,"Senior")</f>
        <v>Mid</v>
      </c>
      <c r="K644" t="str" cm="1">
        <f t="array" ref="K644">_xlfn.IFS(H644&lt;50000,"LOW",H644&gt;50000,"MID",H644&gt;100000,"High")</f>
        <v>MID</v>
      </c>
    </row>
    <row r="645" spans="1:11" x14ac:dyDescent="0.3">
      <c r="A645">
        <v>47</v>
      </c>
      <c r="B645" t="s">
        <v>1521</v>
      </c>
      <c r="C645" t="s">
        <v>1523</v>
      </c>
      <c r="D645" t="s">
        <v>1530</v>
      </c>
      <c r="E645" t="s">
        <v>1547</v>
      </c>
      <c r="F645" t="s">
        <v>1550</v>
      </c>
      <c r="G645" t="s">
        <v>1554</v>
      </c>
      <c r="H645">
        <v>77562</v>
      </c>
      <c r="J645" t="str" cm="1">
        <f t="array" ref="J645">_xlfn.IFS(A645&lt;30,"Young",AND(A645&gt;=30,A645&lt;=40),"Mid",A645&gt;40,"Senior")</f>
        <v>Senior</v>
      </c>
      <c r="K645" t="str" cm="1">
        <f t="array" ref="K645">_xlfn.IFS(H645&lt;50000,"LOW",H645&gt;50000,"MID",H645&gt;100000,"High")</f>
        <v>MID</v>
      </c>
    </row>
    <row r="646" spans="1:11" x14ac:dyDescent="0.3">
      <c r="A646">
        <v>47</v>
      </c>
      <c r="B646" t="s">
        <v>1520</v>
      </c>
      <c r="C646" t="s">
        <v>1529</v>
      </c>
      <c r="D646" t="s">
        <v>1533</v>
      </c>
      <c r="E646" t="s">
        <v>1545</v>
      </c>
      <c r="F646" t="s">
        <v>1551</v>
      </c>
      <c r="G646" t="s">
        <v>1555</v>
      </c>
      <c r="H646">
        <v>169552</v>
      </c>
      <c r="J646" t="str" cm="1">
        <f t="array" ref="J646">_xlfn.IFS(A646&lt;30,"Young",AND(A646&gt;=30,A646&lt;=40),"Mid",A646&gt;40,"Senior")</f>
        <v>Senior</v>
      </c>
      <c r="K646" t="str" cm="1">
        <f t="array" ref="K646">_xlfn.IFS(H646&lt;50000,"LOW",H646&gt;50000,"MID",H646&gt;100000,"High")</f>
        <v>MID</v>
      </c>
    </row>
    <row r="647" spans="1:11" x14ac:dyDescent="0.3">
      <c r="A647">
        <v>22</v>
      </c>
      <c r="B647" t="s">
        <v>1520</v>
      </c>
      <c r="C647" t="s">
        <v>1525</v>
      </c>
      <c r="D647" t="s">
        <v>1530</v>
      </c>
      <c r="E647" t="s">
        <v>1535</v>
      </c>
      <c r="F647" t="s">
        <v>1551</v>
      </c>
      <c r="G647" t="s">
        <v>1556</v>
      </c>
      <c r="H647">
        <v>165033</v>
      </c>
      <c r="J647" t="str" cm="1">
        <f t="array" ref="J647">_xlfn.IFS(A647&lt;30,"Young",AND(A647&gt;=30,A647&lt;=40),"Mid",A647&gt;40,"Senior")</f>
        <v>Young</v>
      </c>
      <c r="K647" t="str" cm="1">
        <f t="array" ref="K647">_xlfn.IFS(H647&lt;50000,"LOW",H647&gt;50000,"MID",H647&gt;100000,"High")</f>
        <v>MID</v>
      </c>
    </row>
    <row r="648" spans="1:11" x14ac:dyDescent="0.3">
      <c r="A648">
        <v>43</v>
      </c>
      <c r="B648" t="s">
        <v>1520</v>
      </c>
      <c r="C648" t="s">
        <v>1527</v>
      </c>
      <c r="D648" t="s">
        <v>1532</v>
      </c>
      <c r="E648" t="s">
        <v>1537</v>
      </c>
      <c r="F648" t="s">
        <v>1553</v>
      </c>
      <c r="G648" t="s">
        <v>1555</v>
      </c>
      <c r="H648">
        <v>114948</v>
      </c>
      <c r="J648" t="str" cm="1">
        <f t="array" ref="J648">_xlfn.IFS(A648&lt;30,"Young",AND(A648&gt;=30,A648&lt;=40),"Mid",A648&gt;40,"Senior")</f>
        <v>Senior</v>
      </c>
      <c r="K648" t="str" cm="1">
        <f t="array" ref="K648">_xlfn.IFS(H648&lt;50000,"LOW",H648&gt;50000,"MID",H648&gt;100000,"High")</f>
        <v>MID</v>
      </c>
    </row>
    <row r="649" spans="1:11" x14ac:dyDescent="0.3">
      <c r="A649">
        <v>24</v>
      </c>
      <c r="B649" t="s">
        <v>1520</v>
      </c>
      <c r="C649" t="s">
        <v>1527</v>
      </c>
      <c r="D649" t="s">
        <v>1530</v>
      </c>
      <c r="E649" t="s">
        <v>1535</v>
      </c>
      <c r="F649" t="s">
        <v>1552</v>
      </c>
      <c r="G649" t="s">
        <v>1554</v>
      </c>
      <c r="H649">
        <v>139964</v>
      </c>
      <c r="J649" t="str" cm="1">
        <f t="array" ref="J649">_xlfn.IFS(A649&lt;30,"Young",AND(A649&gt;=30,A649&lt;=40),"Mid",A649&gt;40,"Senior")</f>
        <v>Young</v>
      </c>
      <c r="K649" t="str" cm="1">
        <f t="array" ref="K649">_xlfn.IFS(H649&lt;50000,"LOW",H649&gt;50000,"MID",H649&gt;100000,"High")</f>
        <v>MID</v>
      </c>
    </row>
    <row r="650" spans="1:11" x14ac:dyDescent="0.3">
      <c r="A650">
        <v>37</v>
      </c>
      <c r="B650" t="s">
        <v>1520</v>
      </c>
      <c r="C650" t="s">
        <v>1524</v>
      </c>
      <c r="D650" t="s">
        <v>1530</v>
      </c>
      <c r="E650" t="s">
        <v>1535</v>
      </c>
      <c r="F650" t="s">
        <v>1551</v>
      </c>
      <c r="G650" t="s">
        <v>1555</v>
      </c>
      <c r="H650">
        <v>154742</v>
      </c>
      <c r="J650" t="str" cm="1">
        <f t="array" ref="J650">_xlfn.IFS(A650&lt;30,"Young",AND(A650&gt;=30,A650&lt;=40),"Mid",A650&gt;40,"Senior")</f>
        <v>Mid</v>
      </c>
      <c r="K650" t="str" cm="1">
        <f t="array" ref="K650">_xlfn.IFS(H650&lt;50000,"LOW",H650&gt;50000,"MID",H650&gt;100000,"High")</f>
        <v>MID</v>
      </c>
    </row>
    <row r="651" spans="1:11" x14ac:dyDescent="0.3">
      <c r="A651">
        <v>47</v>
      </c>
      <c r="B651" t="s">
        <v>1521</v>
      </c>
      <c r="C651" t="s">
        <v>1524</v>
      </c>
      <c r="D651" t="s">
        <v>1530</v>
      </c>
      <c r="E651" t="s">
        <v>1547</v>
      </c>
      <c r="F651" t="s">
        <v>1551</v>
      </c>
      <c r="G651" t="s">
        <v>1554</v>
      </c>
      <c r="H651">
        <v>98343</v>
      </c>
      <c r="J651" t="str" cm="1">
        <f t="array" ref="J651">_xlfn.IFS(A651&lt;30,"Young",AND(A651&gt;=30,A651&lt;=40),"Mid",A651&gt;40,"Senior")</f>
        <v>Senior</v>
      </c>
      <c r="K651" t="str" cm="1">
        <f t="array" ref="K651">_xlfn.IFS(H651&lt;50000,"LOW",H651&gt;50000,"MID",H651&gt;100000,"High")</f>
        <v>MID</v>
      </c>
    </row>
    <row r="652" spans="1:11" x14ac:dyDescent="0.3">
      <c r="A652">
        <v>22</v>
      </c>
      <c r="B652" t="s">
        <v>1521</v>
      </c>
      <c r="C652" t="s">
        <v>1522</v>
      </c>
      <c r="D652" t="s">
        <v>1534</v>
      </c>
      <c r="E652" t="s">
        <v>1540</v>
      </c>
      <c r="F652" t="s">
        <v>1552</v>
      </c>
      <c r="G652" t="s">
        <v>1555</v>
      </c>
      <c r="H652">
        <v>33848</v>
      </c>
      <c r="J652" t="str" cm="1">
        <f t="array" ref="J652">_xlfn.IFS(A652&lt;30,"Young",AND(A652&gt;=30,A652&lt;=40),"Mid",A652&gt;40,"Senior")</f>
        <v>Young</v>
      </c>
      <c r="K652" t="str" cm="1">
        <f t="array" ref="K652">_xlfn.IFS(H652&lt;50000,"LOW",H652&gt;50000,"MID",H652&gt;100000,"High")</f>
        <v>LOW</v>
      </c>
    </row>
    <row r="653" spans="1:11" x14ac:dyDescent="0.3">
      <c r="A653">
        <v>23</v>
      </c>
      <c r="B653" t="s">
        <v>1520</v>
      </c>
      <c r="C653" t="s">
        <v>1522</v>
      </c>
      <c r="D653" t="s">
        <v>1534</v>
      </c>
      <c r="E653" t="s">
        <v>1544</v>
      </c>
      <c r="F653" t="s">
        <v>1552</v>
      </c>
      <c r="G653" t="s">
        <v>1554</v>
      </c>
      <c r="H653">
        <v>78930</v>
      </c>
      <c r="J653" t="str" cm="1">
        <f t="array" ref="J653">_xlfn.IFS(A653&lt;30,"Young",AND(A653&gt;=30,A653&lt;=40),"Mid",A653&gt;40,"Senior")</f>
        <v>Young</v>
      </c>
      <c r="K653" t="str" cm="1">
        <f t="array" ref="K653">_xlfn.IFS(H653&lt;50000,"LOW",H653&gt;50000,"MID",H653&gt;100000,"High")</f>
        <v>MID</v>
      </c>
    </row>
    <row r="654" spans="1:11" x14ac:dyDescent="0.3">
      <c r="A654">
        <v>48</v>
      </c>
      <c r="B654" t="s">
        <v>1521</v>
      </c>
      <c r="C654" t="s">
        <v>1524</v>
      </c>
      <c r="D654" t="s">
        <v>1530</v>
      </c>
      <c r="E654" t="s">
        <v>1547</v>
      </c>
      <c r="F654" t="s">
        <v>1553</v>
      </c>
      <c r="G654" t="s">
        <v>1556</v>
      </c>
      <c r="H654">
        <v>39973</v>
      </c>
      <c r="J654" t="str" cm="1">
        <f t="array" ref="J654">_xlfn.IFS(A654&lt;30,"Young",AND(A654&gt;=30,A654&lt;=40),"Mid",A654&gt;40,"Senior")</f>
        <v>Senior</v>
      </c>
      <c r="K654" t="str" cm="1">
        <f t="array" ref="K654">_xlfn.IFS(H654&lt;50000,"LOW",H654&gt;50000,"MID",H654&gt;100000,"High")</f>
        <v>LOW</v>
      </c>
    </row>
    <row r="655" spans="1:11" x14ac:dyDescent="0.3">
      <c r="A655">
        <v>21</v>
      </c>
      <c r="B655" t="s">
        <v>1521</v>
      </c>
      <c r="C655" t="s">
        <v>1522</v>
      </c>
      <c r="D655" t="s">
        <v>1531</v>
      </c>
      <c r="E655" t="s">
        <v>1542</v>
      </c>
      <c r="F655" t="s">
        <v>1552</v>
      </c>
      <c r="G655" t="s">
        <v>1556</v>
      </c>
      <c r="H655">
        <v>96930</v>
      </c>
      <c r="J655" t="str" cm="1">
        <f t="array" ref="J655">_xlfn.IFS(A655&lt;30,"Young",AND(A655&gt;=30,A655&lt;=40),"Mid",A655&gt;40,"Senior")</f>
        <v>Young</v>
      </c>
      <c r="K655" t="str" cm="1">
        <f t="array" ref="K655">_xlfn.IFS(H655&lt;50000,"LOW",H655&gt;50000,"MID",H655&gt;100000,"High")</f>
        <v>MID</v>
      </c>
    </row>
    <row r="656" spans="1:11" x14ac:dyDescent="0.3">
      <c r="A656">
        <v>41</v>
      </c>
      <c r="B656" t="s">
        <v>1521</v>
      </c>
      <c r="C656" t="s">
        <v>1523</v>
      </c>
      <c r="D656" t="s">
        <v>1533</v>
      </c>
      <c r="E656" t="s">
        <v>1538</v>
      </c>
      <c r="F656" t="s">
        <v>1553</v>
      </c>
      <c r="G656" t="s">
        <v>1555</v>
      </c>
      <c r="H656">
        <v>71867</v>
      </c>
      <c r="J656" t="str" cm="1">
        <f t="array" ref="J656">_xlfn.IFS(A656&lt;30,"Young",AND(A656&gt;=30,A656&lt;=40),"Mid",A656&gt;40,"Senior")</f>
        <v>Senior</v>
      </c>
      <c r="K656" t="str" cm="1">
        <f t="array" ref="K656">_xlfn.IFS(H656&lt;50000,"LOW",H656&gt;50000,"MID",H656&gt;100000,"High")</f>
        <v>MID</v>
      </c>
    </row>
    <row r="657" spans="1:11" x14ac:dyDescent="0.3">
      <c r="A657">
        <v>56</v>
      </c>
      <c r="B657" t="s">
        <v>1521</v>
      </c>
      <c r="C657" t="s">
        <v>1529</v>
      </c>
      <c r="D657" t="s">
        <v>1533</v>
      </c>
      <c r="E657" t="s">
        <v>1538</v>
      </c>
      <c r="F657" t="s">
        <v>1551</v>
      </c>
      <c r="G657" t="s">
        <v>1554</v>
      </c>
      <c r="H657">
        <v>41788</v>
      </c>
      <c r="J657" t="str" cm="1">
        <f t="array" ref="J657">_xlfn.IFS(A657&lt;30,"Young",AND(A657&gt;=30,A657&lt;=40),"Mid",A657&gt;40,"Senior")</f>
        <v>Senior</v>
      </c>
      <c r="K657" t="str" cm="1">
        <f t="array" ref="K657">_xlfn.IFS(H657&lt;50000,"LOW",H657&gt;50000,"MID",H657&gt;100000,"High")</f>
        <v>LOW</v>
      </c>
    </row>
    <row r="658" spans="1:11" x14ac:dyDescent="0.3">
      <c r="A658">
        <v>23</v>
      </c>
      <c r="B658" t="s">
        <v>1520</v>
      </c>
      <c r="C658" t="s">
        <v>1524</v>
      </c>
      <c r="D658" t="s">
        <v>1531</v>
      </c>
      <c r="E658" t="s">
        <v>1542</v>
      </c>
      <c r="F658" t="s">
        <v>1552</v>
      </c>
      <c r="G658" t="s">
        <v>1554</v>
      </c>
      <c r="H658">
        <v>157833</v>
      </c>
      <c r="J658" t="str" cm="1">
        <f t="array" ref="J658">_xlfn.IFS(A658&lt;30,"Young",AND(A658&gt;=30,A658&lt;=40),"Mid",A658&gt;40,"Senior")</f>
        <v>Young</v>
      </c>
      <c r="K658" t="str" cm="1">
        <f t="array" ref="K658">_xlfn.IFS(H658&lt;50000,"LOW",H658&gt;50000,"MID",H658&gt;100000,"High")</f>
        <v>MID</v>
      </c>
    </row>
    <row r="659" spans="1:11" x14ac:dyDescent="0.3">
      <c r="A659">
        <v>53</v>
      </c>
      <c r="B659" t="s">
        <v>1521</v>
      </c>
      <c r="C659" t="s">
        <v>1525</v>
      </c>
      <c r="D659" t="s">
        <v>1530</v>
      </c>
      <c r="E659" t="s">
        <v>1535</v>
      </c>
      <c r="F659" t="s">
        <v>1550</v>
      </c>
      <c r="G659" t="s">
        <v>1555</v>
      </c>
      <c r="H659">
        <v>54670</v>
      </c>
      <c r="J659" t="str" cm="1">
        <f t="array" ref="J659">_xlfn.IFS(A659&lt;30,"Young",AND(A659&gt;=30,A659&lt;=40),"Mid",A659&gt;40,"Senior")</f>
        <v>Senior</v>
      </c>
      <c r="K659" t="str" cm="1">
        <f t="array" ref="K659">_xlfn.IFS(H659&lt;50000,"LOW",H659&gt;50000,"MID",H659&gt;100000,"High")</f>
        <v>MID</v>
      </c>
    </row>
    <row r="660" spans="1:11" x14ac:dyDescent="0.3">
      <c r="A660">
        <v>42</v>
      </c>
      <c r="B660" t="s">
        <v>1521</v>
      </c>
      <c r="C660" t="s">
        <v>1528</v>
      </c>
      <c r="D660" t="s">
        <v>1532</v>
      </c>
      <c r="E660" t="s">
        <v>1537</v>
      </c>
      <c r="F660" t="s">
        <v>1550</v>
      </c>
      <c r="G660" t="s">
        <v>1554</v>
      </c>
      <c r="H660">
        <v>123229</v>
      </c>
      <c r="J660" t="str" cm="1">
        <f t="array" ref="J660">_xlfn.IFS(A660&lt;30,"Young",AND(A660&gt;=30,A660&lt;=40),"Mid",A660&gt;40,"Senior")</f>
        <v>Senior</v>
      </c>
      <c r="K660" t="str" cm="1">
        <f t="array" ref="K660">_xlfn.IFS(H660&lt;50000,"LOW",H660&gt;50000,"MID",H660&gt;100000,"High")</f>
        <v>MID</v>
      </c>
    </row>
    <row r="661" spans="1:11" x14ac:dyDescent="0.3">
      <c r="A661">
        <v>58</v>
      </c>
      <c r="B661" t="s">
        <v>1520</v>
      </c>
      <c r="C661" t="s">
        <v>1525</v>
      </c>
      <c r="D661" t="s">
        <v>1531</v>
      </c>
      <c r="E661" t="s">
        <v>1536</v>
      </c>
      <c r="F661" t="s">
        <v>1550</v>
      </c>
      <c r="G661" t="s">
        <v>1555</v>
      </c>
      <c r="H661">
        <v>64341</v>
      </c>
      <c r="J661" t="str" cm="1">
        <f t="array" ref="J661">_xlfn.IFS(A661&lt;30,"Young",AND(A661&gt;=30,A661&lt;=40),"Mid",A661&gt;40,"Senior")</f>
        <v>Senior</v>
      </c>
      <c r="K661" t="str" cm="1">
        <f t="array" ref="K661">_xlfn.IFS(H661&lt;50000,"LOW",H661&gt;50000,"MID",H661&gt;100000,"High")</f>
        <v>MID</v>
      </c>
    </row>
    <row r="662" spans="1:11" x14ac:dyDescent="0.3">
      <c r="A662">
        <v>33</v>
      </c>
      <c r="B662" t="s">
        <v>1521</v>
      </c>
      <c r="C662" t="s">
        <v>1526</v>
      </c>
      <c r="D662" t="s">
        <v>1533</v>
      </c>
      <c r="E662" t="s">
        <v>1546</v>
      </c>
      <c r="F662" t="s">
        <v>1551</v>
      </c>
      <c r="G662" t="s">
        <v>1556</v>
      </c>
      <c r="H662">
        <v>88970</v>
      </c>
      <c r="J662" t="str" cm="1">
        <f t="array" ref="J662">_xlfn.IFS(A662&lt;30,"Young",AND(A662&gt;=30,A662&lt;=40),"Mid",A662&gt;40,"Senior")</f>
        <v>Mid</v>
      </c>
      <c r="K662" t="str" cm="1">
        <f t="array" ref="K662">_xlfn.IFS(H662&lt;50000,"LOW",H662&gt;50000,"MID",H662&gt;100000,"High")</f>
        <v>MID</v>
      </c>
    </row>
    <row r="663" spans="1:11" x14ac:dyDescent="0.3">
      <c r="A663">
        <v>51</v>
      </c>
      <c r="B663" t="s">
        <v>1520</v>
      </c>
      <c r="C663" t="s">
        <v>1528</v>
      </c>
      <c r="D663" t="s">
        <v>1533</v>
      </c>
      <c r="E663" t="s">
        <v>1538</v>
      </c>
      <c r="F663" t="s">
        <v>1551</v>
      </c>
      <c r="G663" t="s">
        <v>1556</v>
      </c>
      <c r="H663">
        <v>142694</v>
      </c>
      <c r="J663" t="str" cm="1">
        <f t="array" ref="J663">_xlfn.IFS(A663&lt;30,"Young",AND(A663&gt;=30,A663&lt;=40),"Mid",A663&gt;40,"Senior")</f>
        <v>Senior</v>
      </c>
      <c r="K663" t="str" cm="1">
        <f t="array" ref="K663">_xlfn.IFS(H663&lt;50000,"LOW",H663&gt;50000,"MID",H663&gt;100000,"High")</f>
        <v>MID</v>
      </c>
    </row>
    <row r="664" spans="1:11" x14ac:dyDescent="0.3">
      <c r="A664">
        <v>28</v>
      </c>
      <c r="B664" t="s">
        <v>1520</v>
      </c>
      <c r="C664" t="s">
        <v>1527</v>
      </c>
      <c r="D664" t="s">
        <v>1533</v>
      </c>
      <c r="E664" t="s">
        <v>1546</v>
      </c>
      <c r="F664" t="s">
        <v>1551</v>
      </c>
      <c r="G664" t="s">
        <v>1556</v>
      </c>
      <c r="H664">
        <v>132086</v>
      </c>
      <c r="J664" t="str" cm="1">
        <f t="array" ref="J664">_xlfn.IFS(A664&lt;30,"Young",AND(A664&gt;=30,A664&lt;=40),"Mid",A664&gt;40,"Senior")</f>
        <v>Young</v>
      </c>
      <c r="K664" t="str" cm="1">
        <f t="array" ref="K664">_xlfn.IFS(H664&lt;50000,"LOW",H664&gt;50000,"MID",H664&gt;100000,"High")</f>
        <v>MID</v>
      </c>
    </row>
    <row r="665" spans="1:11" x14ac:dyDescent="0.3">
      <c r="A665">
        <v>51</v>
      </c>
      <c r="B665" t="s">
        <v>1520</v>
      </c>
      <c r="C665" t="s">
        <v>1528</v>
      </c>
      <c r="D665" t="s">
        <v>1532</v>
      </c>
      <c r="E665" t="s">
        <v>1548</v>
      </c>
      <c r="F665" t="s">
        <v>1553</v>
      </c>
      <c r="G665" t="s">
        <v>1556</v>
      </c>
      <c r="H665">
        <v>58134</v>
      </c>
      <c r="J665" t="str" cm="1">
        <f t="array" ref="J665">_xlfn.IFS(A665&lt;30,"Young",AND(A665&gt;=30,A665&lt;=40),"Mid",A665&gt;40,"Senior")</f>
        <v>Senior</v>
      </c>
      <c r="K665" t="str" cm="1">
        <f t="array" ref="K665">_xlfn.IFS(H665&lt;50000,"LOW",H665&gt;50000,"MID",H665&gt;100000,"High")</f>
        <v>MID</v>
      </c>
    </row>
    <row r="666" spans="1:11" x14ac:dyDescent="0.3">
      <c r="A666">
        <v>42</v>
      </c>
      <c r="B666" t="s">
        <v>1521</v>
      </c>
      <c r="C666" t="s">
        <v>1529</v>
      </c>
      <c r="D666" t="s">
        <v>1533</v>
      </c>
      <c r="E666" t="s">
        <v>1545</v>
      </c>
      <c r="F666" t="s">
        <v>1553</v>
      </c>
      <c r="G666" t="s">
        <v>1555</v>
      </c>
      <c r="H666">
        <v>53251</v>
      </c>
      <c r="J666" t="str" cm="1">
        <f t="array" ref="J666">_xlfn.IFS(A666&lt;30,"Young",AND(A666&gt;=30,A666&lt;=40),"Mid",A666&gt;40,"Senior")</f>
        <v>Senior</v>
      </c>
      <c r="K666" t="str" cm="1">
        <f t="array" ref="K666">_xlfn.IFS(H666&lt;50000,"LOW",H666&gt;50000,"MID",H666&gt;100000,"High")</f>
        <v>MID</v>
      </c>
    </row>
    <row r="667" spans="1:11" x14ac:dyDescent="0.3">
      <c r="A667">
        <v>32</v>
      </c>
      <c r="B667" t="s">
        <v>1520</v>
      </c>
      <c r="C667" t="s">
        <v>1523</v>
      </c>
      <c r="D667" t="s">
        <v>1531</v>
      </c>
      <c r="E667" t="s">
        <v>1541</v>
      </c>
      <c r="F667" t="s">
        <v>1553</v>
      </c>
      <c r="G667" t="s">
        <v>1554</v>
      </c>
      <c r="H667">
        <v>64913</v>
      </c>
      <c r="J667" t="str" cm="1">
        <f t="array" ref="J667">_xlfn.IFS(A667&lt;30,"Young",AND(A667&gt;=30,A667&lt;=40),"Mid",A667&gt;40,"Senior")</f>
        <v>Mid</v>
      </c>
      <c r="K667" t="str" cm="1">
        <f t="array" ref="K667">_xlfn.IFS(H667&lt;50000,"LOW",H667&gt;50000,"MID",H667&gt;100000,"High")</f>
        <v>MID</v>
      </c>
    </row>
    <row r="668" spans="1:11" x14ac:dyDescent="0.3">
      <c r="A668">
        <v>24</v>
      </c>
      <c r="B668" t="s">
        <v>1521</v>
      </c>
      <c r="C668" t="s">
        <v>1522</v>
      </c>
      <c r="D668" t="s">
        <v>1534</v>
      </c>
      <c r="E668" t="s">
        <v>1544</v>
      </c>
      <c r="F668" t="s">
        <v>1551</v>
      </c>
      <c r="G668" t="s">
        <v>1556</v>
      </c>
      <c r="H668">
        <v>99778</v>
      </c>
      <c r="J668" t="str" cm="1">
        <f t="array" ref="J668">_xlfn.IFS(A668&lt;30,"Young",AND(A668&gt;=30,A668&lt;=40),"Mid",A668&gt;40,"Senior")</f>
        <v>Young</v>
      </c>
      <c r="K668" t="str" cm="1">
        <f t="array" ref="K668">_xlfn.IFS(H668&lt;50000,"LOW",H668&gt;50000,"MID",H668&gt;100000,"High")</f>
        <v>MID</v>
      </c>
    </row>
    <row r="669" spans="1:11" x14ac:dyDescent="0.3">
      <c r="A669">
        <v>39</v>
      </c>
      <c r="B669" t="s">
        <v>1520</v>
      </c>
      <c r="C669" t="s">
        <v>1524</v>
      </c>
      <c r="D669" t="s">
        <v>1530</v>
      </c>
      <c r="E669" t="s">
        <v>1547</v>
      </c>
      <c r="F669" t="s">
        <v>1552</v>
      </c>
      <c r="G669" t="s">
        <v>1555</v>
      </c>
      <c r="H669">
        <v>56077</v>
      </c>
      <c r="J669" t="str" cm="1">
        <f t="array" ref="J669">_xlfn.IFS(A669&lt;30,"Young",AND(A669&gt;=30,A669&lt;=40),"Mid",A669&gt;40,"Senior")</f>
        <v>Mid</v>
      </c>
      <c r="K669" t="str" cm="1">
        <f t="array" ref="K669">_xlfn.IFS(H669&lt;50000,"LOW",H669&gt;50000,"MID",H669&gt;100000,"High")</f>
        <v>MID</v>
      </c>
    </row>
    <row r="670" spans="1:11" x14ac:dyDescent="0.3">
      <c r="A670">
        <v>53</v>
      </c>
      <c r="B670" t="s">
        <v>1520</v>
      </c>
      <c r="C670" t="s">
        <v>1529</v>
      </c>
      <c r="D670" t="s">
        <v>1531</v>
      </c>
      <c r="E670" t="s">
        <v>1541</v>
      </c>
      <c r="F670" t="s">
        <v>1550</v>
      </c>
      <c r="G670" t="s">
        <v>1556</v>
      </c>
      <c r="H670">
        <v>32169</v>
      </c>
      <c r="J670" t="str" cm="1">
        <f t="array" ref="J670">_xlfn.IFS(A670&lt;30,"Young",AND(A670&gt;=30,A670&lt;=40),"Mid",A670&gt;40,"Senior")</f>
        <v>Senior</v>
      </c>
      <c r="K670" t="str" cm="1">
        <f t="array" ref="K670">_xlfn.IFS(H670&lt;50000,"LOW",H670&gt;50000,"MID",H670&gt;100000,"High")</f>
        <v>LOW</v>
      </c>
    </row>
    <row r="671" spans="1:11" x14ac:dyDescent="0.3">
      <c r="A671">
        <v>50</v>
      </c>
      <c r="B671" t="s">
        <v>1521</v>
      </c>
      <c r="C671" t="s">
        <v>1526</v>
      </c>
      <c r="D671" t="s">
        <v>1532</v>
      </c>
      <c r="E671" t="s">
        <v>1549</v>
      </c>
      <c r="F671" t="s">
        <v>1551</v>
      </c>
      <c r="G671" t="s">
        <v>1556</v>
      </c>
      <c r="H671">
        <v>53734</v>
      </c>
      <c r="J671" t="str" cm="1">
        <f t="array" ref="J671">_xlfn.IFS(A671&lt;30,"Young",AND(A671&gt;=30,A671&lt;=40),"Mid",A671&gt;40,"Senior")</f>
        <v>Senior</v>
      </c>
      <c r="K671" t="str" cm="1">
        <f t="array" ref="K671">_xlfn.IFS(H671&lt;50000,"LOW",H671&gt;50000,"MID",H671&gt;100000,"High")</f>
        <v>MID</v>
      </c>
    </row>
    <row r="672" spans="1:11" x14ac:dyDescent="0.3">
      <c r="A672">
        <v>31</v>
      </c>
      <c r="B672" t="s">
        <v>1521</v>
      </c>
      <c r="C672" t="s">
        <v>1522</v>
      </c>
      <c r="D672" t="s">
        <v>1530</v>
      </c>
      <c r="E672" t="s">
        <v>1547</v>
      </c>
      <c r="F672" t="s">
        <v>1553</v>
      </c>
      <c r="G672" t="s">
        <v>1554</v>
      </c>
      <c r="H672">
        <v>97380</v>
      </c>
      <c r="J672" t="str" cm="1">
        <f t="array" ref="J672">_xlfn.IFS(A672&lt;30,"Young",AND(A672&gt;=30,A672&lt;=40),"Mid",A672&gt;40,"Senior")</f>
        <v>Mid</v>
      </c>
      <c r="K672" t="str" cm="1">
        <f t="array" ref="K672">_xlfn.IFS(H672&lt;50000,"LOW",H672&gt;50000,"MID",H672&gt;100000,"High")</f>
        <v>MID</v>
      </c>
    </row>
    <row r="673" spans="1:11" x14ac:dyDescent="0.3">
      <c r="A673">
        <v>29</v>
      </c>
      <c r="B673" t="s">
        <v>1521</v>
      </c>
      <c r="C673" t="s">
        <v>1528</v>
      </c>
      <c r="D673" t="s">
        <v>1530</v>
      </c>
      <c r="E673" t="s">
        <v>1535</v>
      </c>
      <c r="F673" t="s">
        <v>1553</v>
      </c>
      <c r="G673" t="s">
        <v>1556</v>
      </c>
      <c r="H673">
        <v>82726</v>
      </c>
      <c r="J673" t="str" cm="1">
        <f t="array" ref="J673">_xlfn.IFS(A673&lt;30,"Young",AND(A673&gt;=30,A673&lt;=40),"Mid",A673&gt;40,"Senior")</f>
        <v>Young</v>
      </c>
      <c r="K673" t="str" cm="1">
        <f t="array" ref="K673">_xlfn.IFS(H673&lt;50000,"LOW",H673&gt;50000,"MID",H673&gt;100000,"High")</f>
        <v>MID</v>
      </c>
    </row>
    <row r="674" spans="1:11" x14ac:dyDescent="0.3">
      <c r="A674">
        <v>25</v>
      </c>
      <c r="B674" t="s">
        <v>1521</v>
      </c>
      <c r="C674" t="s">
        <v>1525</v>
      </c>
      <c r="D674" t="s">
        <v>1530</v>
      </c>
      <c r="E674" t="s">
        <v>1547</v>
      </c>
      <c r="F674" t="s">
        <v>1551</v>
      </c>
      <c r="G674" t="s">
        <v>1555</v>
      </c>
      <c r="H674">
        <v>171207</v>
      </c>
      <c r="J674" t="str" cm="1">
        <f t="array" ref="J674">_xlfn.IFS(A674&lt;30,"Young",AND(A674&gt;=30,A674&lt;=40),"Mid",A674&gt;40,"Senior")</f>
        <v>Young</v>
      </c>
      <c r="K674" t="str" cm="1">
        <f t="array" ref="K674">_xlfn.IFS(H674&lt;50000,"LOW",H674&gt;50000,"MID",H674&gt;100000,"High")</f>
        <v>MID</v>
      </c>
    </row>
    <row r="675" spans="1:11" x14ac:dyDescent="0.3">
      <c r="A675">
        <v>39</v>
      </c>
      <c r="B675" t="s">
        <v>1521</v>
      </c>
      <c r="C675" t="s">
        <v>1527</v>
      </c>
      <c r="D675" t="s">
        <v>1533</v>
      </c>
      <c r="E675" t="s">
        <v>1545</v>
      </c>
      <c r="F675" t="s">
        <v>1550</v>
      </c>
      <c r="G675" t="s">
        <v>1556</v>
      </c>
      <c r="H675">
        <v>153508</v>
      </c>
      <c r="J675" t="str" cm="1">
        <f t="array" ref="J675">_xlfn.IFS(A675&lt;30,"Young",AND(A675&gt;=30,A675&lt;=40),"Mid",A675&gt;40,"Senior")</f>
        <v>Mid</v>
      </c>
      <c r="K675" t="str" cm="1">
        <f t="array" ref="K675">_xlfn.IFS(H675&lt;50000,"LOW",H675&gt;50000,"MID",H675&gt;100000,"High")</f>
        <v>MID</v>
      </c>
    </row>
    <row r="676" spans="1:11" x14ac:dyDescent="0.3">
      <c r="A676">
        <v>50</v>
      </c>
      <c r="B676" t="s">
        <v>1521</v>
      </c>
      <c r="C676" t="s">
        <v>1529</v>
      </c>
      <c r="D676" t="s">
        <v>1530</v>
      </c>
      <c r="E676" t="s">
        <v>1535</v>
      </c>
      <c r="F676" t="s">
        <v>1553</v>
      </c>
      <c r="G676" t="s">
        <v>1555</v>
      </c>
      <c r="H676">
        <v>54762</v>
      </c>
      <c r="J676" t="str" cm="1">
        <f t="array" ref="J676">_xlfn.IFS(A676&lt;30,"Young",AND(A676&gt;=30,A676&lt;=40),"Mid",A676&gt;40,"Senior")</f>
        <v>Senior</v>
      </c>
      <c r="K676" t="str" cm="1">
        <f t="array" ref="K676">_xlfn.IFS(H676&lt;50000,"LOW",H676&gt;50000,"MID",H676&gt;100000,"High")</f>
        <v>MID</v>
      </c>
    </row>
    <row r="677" spans="1:11" x14ac:dyDescent="0.3">
      <c r="A677">
        <v>56</v>
      </c>
      <c r="B677" t="s">
        <v>1521</v>
      </c>
      <c r="C677" t="s">
        <v>1525</v>
      </c>
      <c r="D677" t="s">
        <v>1534</v>
      </c>
      <c r="E677" t="s">
        <v>1540</v>
      </c>
      <c r="F677" t="s">
        <v>1552</v>
      </c>
      <c r="G677" t="s">
        <v>1554</v>
      </c>
      <c r="H677">
        <v>93578</v>
      </c>
      <c r="J677" t="str" cm="1">
        <f t="array" ref="J677">_xlfn.IFS(A677&lt;30,"Young",AND(A677&gt;=30,A677&lt;=40),"Mid",A677&gt;40,"Senior")</f>
        <v>Senior</v>
      </c>
      <c r="K677" t="str" cm="1">
        <f t="array" ref="K677">_xlfn.IFS(H677&lt;50000,"LOW",H677&gt;50000,"MID",H677&gt;100000,"High")</f>
        <v>MID</v>
      </c>
    </row>
    <row r="678" spans="1:11" x14ac:dyDescent="0.3">
      <c r="A678">
        <v>47</v>
      </c>
      <c r="B678" t="s">
        <v>1520</v>
      </c>
      <c r="C678" t="s">
        <v>1523</v>
      </c>
      <c r="D678" t="s">
        <v>1533</v>
      </c>
      <c r="E678" t="s">
        <v>1546</v>
      </c>
      <c r="F678" t="s">
        <v>1551</v>
      </c>
      <c r="G678" t="s">
        <v>1555</v>
      </c>
      <c r="H678">
        <v>175078</v>
      </c>
      <c r="J678" t="str" cm="1">
        <f t="array" ref="J678">_xlfn.IFS(A678&lt;30,"Young",AND(A678&gt;=30,A678&lt;=40),"Mid",A678&gt;40,"Senior")</f>
        <v>Senior</v>
      </c>
      <c r="K678" t="str" cm="1">
        <f t="array" ref="K678">_xlfn.IFS(H678&lt;50000,"LOW",H678&gt;50000,"MID",H678&gt;100000,"High")</f>
        <v>MID</v>
      </c>
    </row>
    <row r="679" spans="1:11" x14ac:dyDescent="0.3">
      <c r="A679">
        <v>42</v>
      </c>
      <c r="B679" t="s">
        <v>1521</v>
      </c>
      <c r="C679" t="s">
        <v>1528</v>
      </c>
      <c r="D679" t="s">
        <v>1530</v>
      </c>
      <c r="E679" t="s">
        <v>1543</v>
      </c>
      <c r="F679" t="s">
        <v>1553</v>
      </c>
      <c r="G679" t="s">
        <v>1555</v>
      </c>
      <c r="H679">
        <v>169937</v>
      </c>
      <c r="J679" t="str" cm="1">
        <f t="array" ref="J679">_xlfn.IFS(A679&lt;30,"Young",AND(A679&gt;=30,A679&lt;=40),"Mid",A679&gt;40,"Senior")</f>
        <v>Senior</v>
      </c>
      <c r="K679" t="str" cm="1">
        <f t="array" ref="K679">_xlfn.IFS(H679&lt;50000,"LOW",H679&gt;50000,"MID",H679&gt;100000,"High")</f>
        <v>MID</v>
      </c>
    </row>
    <row r="680" spans="1:11" x14ac:dyDescent="0.3">
      <c r="A680">
        <v>56</v>
      </c>
      <c r="B680" t="s">
        <v>1520</v>
      </c>
      <c r="C680" t="s">
        <v>1529</v>
      </c>
      <c r="D680" t="s">
        <v>1534</v>
      </c>
      <c r="E680" t="s">
        <v>1540</v>
      </c>
      <c r="F680" t="s">
        <v>1550</v>
      </c>
      <c r="G680" t="s">
        <v>1554</v>
      </c>
      <c r="H680">
        <v>28575</v>
      </c>
      <c r="J680" t="str" cm="1">
        <f t="array" ref="J680">_xlfn.IFS(A680&lt;30,"Young",AND(A680&gt;=30,A680&lt;=40),"Mid",A680&gt;40,"Senior")</f>
        <v>Senior</v>
      </c>
      <c r="K680" t="str" cm="1">
        <f t="array" ref="K680">_xlfn.IFS(H680&lt;50000,"LOW",H680&gt;50000,"MID",H680&gt;100000,"High")</f>
        <v>LOW</v>
      </c>
    </row>
    <row r="681" spans="1:11" x14ac:dyDescent="0.3">
      <c r="A681">
        <v>28</v>
      </c>
      <c r="B681" t="s">
        <v>1521</v>
      </c>
      <c r="C681" t="s">
        <v>1525</v>
      </c>
      <c r="D681" t="s">
        <v>1530</v>
      </c>
      <c r="E681" t="s">
        <v>1547</v>
      </c>
      <c r="F681" t="s">
        <v>1550</v>
      </c>
      <c r="G681" t="s">
        <v>1554</v>
      </c>
      <c r="H681">
        <v>130054</v>
      </c>
      <c r="J681" t="str" cm="1">
        <f t="array" ref="J681">_xlfn.IFS(A681&lt;30,"Young",AND(A681&gt;=30,A681&lt;=40),"Mid",A681&gt;40,"Senior")</f>
        <v>Young</v>
      </c>
      <c r="K681" t="str" cm="1">
        <f t="array" ref="K681">_xlfn.IFS(H681&lt;50000,"LOW",H681&gt;50000,"MID",H681&gt;100000,"High")</f>
        <v>MID</v>
      </c>
    </row>
    <row r="682" spans="1:11" x14ac:dyDescent="0.3">
      <c r="A682">
        <v>40</v>
      </c>
      <c r="B682" t="s">
        <v>1521</v>
      </c>
      <c r="C682" t="s">
        <v>1524</v>
      </c>
      <c r="D682" t="s">
        <v>1531</v>
      </c>
      <c r="E682" t="s">
        <v>1541</v>
      </c>
      <c r="F682" t="s">
        <v>1553</v>
      </c>
      <c r="G682" t="s">
        <v>1556</v>
      </c>
      <c r="H682">
        <v>136451</v>
      </c>
      <c r="J682" t="str" cm="1">
        <f t="array" ref="J682">_xlfn.IFS(A682&lt;30,"Young",AND(A682&gt;=30,A682&lt;=40),"Mid",A682&gt;40,"Senior")</f>
        <v>Mid</v>
      </c>
      <c r="K682" t="str" cm="1">
        <f t="array" ref="K682">_xlfn.IFS(H682&lt;50000,"LOW",H682&gt;50000,"MID",H682&gt;100000,"High")</f>
        <v>MID</v>
      </c>
    </row>
    <row r="683" spans="1:11" x14ac:dyDescent="0.3">
      <c r="A683">
        <v>51</v>
      </c>
      <c r="B683" t="s">
        <v>1521</v>
      </c>
      <c r="C683" t="s">
        <v>1525</v>
      </c>
      <c r="D683" t="s">
        <v>1532</v>
      </c>
      <c r="E683" t="s">
        <v>1537</v>
      </c>
      <c r="F683" t="s">
        <v>1552</v>
      </c>
      <c r="G683" t="s">
        <v>1555</v>
      </c>
      <c r="H683">
        <v>164776</v>
      </c>
      <c r="J683" t="str" cm="1">
        <f t="array" ref="J683">_xlfn.IFS(A683&lt;30,"Young",AND(A683&gt;=30,A683&lt;=40),"Mid",A683&gt;40,"Senior")</f>
        <v>Senior</v>
      </c>
      <c r="K683" t="str" cm="1">
        <f t="array" ref="K683">_xlfn.IFS(H683&lt;50000,"LOW",H683&gt;50000,"MID",H683&gt;100000,"High")</f>
        <v>MID</v>
      </c>
    </row>
    <row r="684" spans="1:11" x14ac:dyDescent="0.3">
      <c r="A684">
        <v>49</v>
      </c>
      <c r="B684" t="s">
        <v>1521</v>
      </c>
      <c r="C684" t="s">
        <v>1526</v>
      </c>
      <c r="D684" t="s">
        <v>1534</v>
      </c>
      <c r="E684" t="s">
        <v>1540</v>
      </c>
      <c r="F684" t="s">
        <v>1550</v>
      </c>
      <c r="G684" t="s">
        <v>1555</v>
      </c>
      <c r="H684">
        <v>149991</v>
      </c>
      <c r="J684" t="str" cm="1">
        <f t="array" ref="J684">_xlfn.IFS(A684&lt;30,"Young",AND(A684&gt;=30,A684&lt;=40),"Mid",A684&gt;40,"Senior")</f>
        <v>Senior</v>
      </c>
      <c r="K684" t="str" cm="1">
        <f t="array" ref="K684">_xlfn.IFS(H684&lt;50000,"LOW",H684&gt;50000,"MID",H684&gt;100000,"High")</f>
        <v>MID</v>
      </c>
    </row>
    <row r="685" spans="1:11" x14ac:dyDescent="0.3">
      <c r="A685">
        <v>46</v>
      </c>
      <c r="B685" t="s">
        <v>1521</v>
      </c>
      <c r="C685" t="s">
        <v>1524</v>
      </c>
      <c r="D685" t="s">
        <v>1530</v>
      </c>
      <c r="E685" t="s">
        <v>1535</v>
      </c>
      <c r="F685" t="s">
        <v>1552</v>
      </c>
      <c r="G685" t="s">
        <v>1554</v>
      </c>
      <c r="H685">
        <v>162207</v>
      </c>
      <c r="J685" t="str" cm="1">
        <f t="array" ref="J685">_xlfn.IFS(A685&lt;30,"Young",AND(A685&gt;=30,A685&lt;=40),"Mid",A685&gt;40,"Senior")</f>
        <v>Senior</v>
      </c>
      <c r="K685" t="str" cm="1">
        <f t="array" ref="K685">_xlfn.IFS(H685&lt;50000,"LOW",H685&gt;50000,"MID",H685&gt;100000,"High")</f>
        <v>MID</v>
      </c>
    </row>
    <row r="686" spans="1:11" x14ac:dyDescent="0.3">
      <c r="A686">
        <v>34</v>
      </c>
      <c r="B686" t="s">
        <v>1521</v>
      </c>
      <c r="C686" t="s">
        <v>1526</v>
      </c>
      <c r="D686" t="s">
        <v>1530</v>
      </c>
      <c r="E686" t="s">
        <v>1547</v>
      </c>
      <c r="F686" t="s">
        <v>1550</v>
      </c>
      <c r="G686" t="s">
        <v>1556</v>
      </c>
      <c r="H686">
        <v>168022</v>
      </c>
      <c r="J686" t="str" cm="1">
        <f t="array" ref="J686">_xlfn.IFS(A686&lt;30,"Young",AND(A686&gt;=30,A686&lt;=40),"Mid",A686&gt;40,"Senior")</f>
        <v>Mid</v>
      </c>
      <c r="K686" t="str" cm="1">
        <f t="array" ref="K686">_xlfn.IFS(H686&lt;50000,"LOW",H686&gt;50000,"MID",H686&gt;100000,"High")</f>
        <v>MID</v>
      </c>
    </row>
    <row r="687" spans="1:11" x14ac:dyDescent="0.3">
      <c r="A687">
        <v>28</v>
      </c>
      <c r="B687" t="s">
        <v>1520</v>
      </c>
      <c r="C687" t="s">
        <v>1529</v>
      </c>
      <c r="D687" t="s">
        <v>1531</v>
      </c>
      <c r="E687" t="s">
        <v>1541</v>
      </c>
      <c r="F687" t="s">
        <v>1551</v>
      </c>
      <c r="G687" t="s">
        <v>1555</v>
      </c>
      <c r="H687">
        <v>76738</v>
      </c>
      <c r="J687" t="str" cm="1">
        <f t="array" ref="J687">_xlfn.IFS(A687&lt;30,"Young",AND(A687&gt;=30,A687&lt;=40),"Mid",A687&gt;40,"Senior")</f>
        <v>Young</v>
      </c>
      <c r="K687" t="str" cm="1">
        <f t="array" ref="K687">_xlfn.IFS(H687&lt;50000,"LOW",H687&gt;50000,"MID",H687&gt;100000,"High")</f>
        <v>MID</v>
      </c>
    </row>
    <row r="688" spans="1:11" x14ac:dyDescent="0.3">
      <c r="A688">
        <v>39</v>
      </c>
      <c r="B688" t="s">
        <v>1521</v>
      </c>
      <c r="C688" t="s">
        <v>1527</v>
      </c>
      <c r="D688" t="s">
        <v>1530</v>
      </c>
      <c r="E688" t="s">
        <v>1547</v>
      </c>
      <c r="F688" t="s">
        <v>1552</v>
      </c>
      <c r="G688" t="s">
        <v>1555</v>
      </c>
      <c r="H688">
        <v>161965</v>
      </c>
      <c r="J688" t="str" cm="1">
        <f t="array" ref="J688">_xlfn.IFS(A688&lt;30,"Young",AND(A688&gt;=30,A688&lt;=40),"Mid",A688&gt;40,"Senior")</f>
        <v>Mid</v>
      </c>
      <c r="K688" t="str" cm="1">
        <f t="array" ref="K688">_xlfn.IFS(H688&lt;50000,"LOW",H688&gt;50000,"MID",H688&gt;100000,"High")</f>
        <v>MID</v>
      </c>
    </row>
    <row r="689" spans="1:11" x14ac:dyDescent="0.3">
      <c r="A689">
        <v>29</v>
      </c>
      <c r="B689" t="s">
        <v>1520</v>
      </c>
      <c r="C689" t="s">
        <v>1529</v>
      </c>
      <c r="D689" t="s">
        <v>1533</v>
      </c>
      <c r="E689" t="s">
        <v>1538</v>
      </c>
      <c r="F689" t="s">
        <v>1550</v>
      </c>
      <c r="G689" t="s">
        <v>1554</v>
      </c>
      <c r="H689">
        <v>162462</v>
      </c>
      <c r="J689" t="str" cm="1">
        <f t="array" ref="J689">_xlfn.IFS(A689&lt;30,"Young",AND(A689&gt;=30,A689&lt;=40),"Mid",A689&gt;40,"Senior")</f>
        <v>Young</v>
      </c>
      <c r="K689" t="str" cm="1">
        <f t="array" ref="K689">_xlfn.IFS(H689&lt;50000,"LOW",H689&gt;50000,"MID",H689&gt;100000,"High")</f>
        <v>MID</v>
      </c>
    </row>
    <row r="690" spans="1:11" x14ac:dyDescent="0.3">
      <c r="A690">
        <v>42</v>
      </c>
      <c r="B690" t="s">
        <v>1520</v>
      </c>
      <c r="C690" t="s">
        <v>1527</v>
      </c>
      <c r="D690" t="s">
        <v>1532</v>
      </c>
      <c r="E690" t="s">
        <v>1537</v>
      </c>
      <c r="F690" t="s">
        <v>1552</v>
      </c>
      <c r="G690" t="s">
        <v>1555</v>
      </c>
      <c r="H690">
        <v>41019</v>
      </c>
      <c r="J690" t="str" cm="1">
        <f t="array" ref="J690">_xlfn.IFS(A690&lt;30,"Young",AND(A690&gt;=30,A690&lt;=40),"Mid",A690&gt;40,"Senior")</f>
        <v>Senior</v>
      </c>
      <c r="K690" t="str" cm="1">
        <f t="array" ref="K690">_xlfn.IFS(H690&lt;50000,"LOW",H690&gt;50000,"MID",H690&gt;100000,"High")</f>
        <v>LOW</v>
      </c>
    </row>
    <row r="691" spans="1:11" x14ac:dyDescent="0.3">
      <c r="A691">
        <v>40</v>
      </c>
      <c r="B691" t="s">
        <v>1521</v>
      </c>
      <c r="C691" t="s">
        <v>1528</v>
      </c>
      <c r="D691" t="s">
        <v>1532</v>
      </c>
      <c r="E691" t="s">
        <v>1548</v>
      </c>
      <c r="F691" t="s">
        <v>1550</v>
      </c>
      <c r="G691" t="s">
        <v>1555</v>
      </c>
      <c r="H691">
        <v>130714</v>
      </c>
      <c r="J691" t="str" cm="1">
        <f t="array" ref="J691">_xlfn.IFS(A691&lt;30,"Young",AND(A691&gt;=30,A691&lt;=40),"Mid",A691&gt;40,"Senior")</f>
        <v>Mid</v>
      </c>
      <c r="K691" t="str" cm="1">
        <f t="array" ref="K691">_xlfn.IFS(H691&lt;50000,"LOW",H691&gt;50000,"MID",H691&gt;100000,"High")</f>
        <v>MID</v>
      </c>
    </row>
    <row r="692" spans="1:11" x14ac:dyDescent="0.3">
      <c r="A692">
        <v>58</v>
      </c>
      <c r="B692" t="s">
        <v>1521</v>
      </c>
      <c r="C692" t="s">
        <v>1527</v>
      </c>
      <c r="D692" t="s">
        <v>1531</v>
      </c>
      <c r="E692" t="s">
        <v>1541</v>
      </c>
      <c r="F692" t="s">
        <v>1551</v>
      </c>
      <c r="G692" t="s">
        <v>1554</v>
      </c>
      <c r="H692">
        <v>111549</v>
      </c>
      <c r="J692" t="str" cm="1">
        <f t="array" ref="J692">_xlfn.IFS(A692&lt;30,"Young",AND(A692&gt;=30,A692&lt;=40),"Mid",A692&gt;40,"Senior")</f>
        <v>Senior</v>
      </c>
      <c r="K692" t="str" cm="1">
        <f t="array" ref="K692">_xlfn.IFS(H692&lt;50000,"LOW",H692&gt;50000,"MID",H692&gt;100000,"High")</f>
        <v>MID</v>
      </c>
    </row>
    <row r="693" spans="1:11" x14ac:dyDescent="0.3">
      <c r="A693">
        <v>25</v>
      </c>
      <c r="B693" t="s">
        <v>1520</v>
      </c>
      <c r="C693" t="s">
        <v>1526</v>
      </c>
      <c r="D693" t="s">
        <v>1530</v>
      </c>
      <c r="E693" t="s">
        <v>1547</v>
      </c>
      <c r="F693" t="s">
        <v>1551</v>
      </c>
      <c r="G693" t="s">
        <v>1555</v>
      </c>
      <c r="H693">
        <v>60907</v>
      </c>
      <c r="J693" t="str" cm="1">
        <f t="array" ref="J693">_xlfn.IFS(A693&lt;30,"Young",AND(A693&gt;=30,A693&lt;=40),"Mid",A693&gt;40,"Senior")</f>
        <v>Young</v>
      </c>
      <c r="K693" t="str" cm="1">
        <f t="array" ref="K693">_xlfn.IFS(H693&lt;50000,"LOW",H693&gt;50000,"MID",H693&gt;100000,"High")</f>
        <v>MID</v>
      </c>
    </row>
    <row r="694" spans="1:11" x14ac:dyDescent="0.3">
      <c r="A694">
        <v>54</v>
      </c>
      <c r="B694" t="s">
        <v>1521</v>
      </c>
      <c r="C694" t="s">
        <v>1528</v>
      </c>
      <c r="D694" t="s">
        <v>1533</v>
      </c>
      <c r="E694" t="s">
        <v>1546</v>
      </c>
      <c r="F694" t="s">
        <v>1553</v>
      </c>
      <c r="G694" t="s">
        <v>1555</v>
      </c>
      <c r="H694">
        <v>164116</v>
      </c>
      <c r="J694" t="str" cm="1">
        <f t="array" ref="J694">_xlfn.IFS(A694&lt;30,"Young",AND(A694&gt;=30,A694&lt;=40),"Mid",A694&gt;40,"Senior")</f>
        <v>Senior</v>
      </c>
      <c r="K694" t="str" cm="1">
        <f t="array" ref="K694">_xlfn.IFS(H694&lt;50000,"LOW",H694&gt;50000,"MID",H694&gt;100000,"High")</f>
        <v>MID</v>
      </c>
    </row>
    <row r="695" spans="1:11" x14ac:dyDescent="0.3">
      <c r="A695">
        <v>43</v>
      </c>
      <c r="B695" t="s">
        <v>1520</v>
      </c>
      <c r="C695" t="s">
        <v>1527</v>
      </c>
      <c r="D695" t="s">
        <v>1532</v>
      </c>
      <c r="E695" t="s">
        <v>1537</v>
      </c>
      <c r="F695" t="s">
        <v>1553</v>
      </c>
      <c r="G695" t="s">
        <v>1556</v>
      </c>
      <c r="H695">
        <v>31631</v>
      </c>
      <c r="J695" t="str" cm="1">
        <f t="array" ref="J695">_xlfn.IFS(A695&lt;30,"Young",AND(A695&gt;=30,A695&lt;=40),"Mid",A695&gt;40,"Senior")</f>
        <v>Senior</v>
      </c>
      <c r="K695" t="str" cm="1">
        <f t="array" ref="K695">_xlfn.IFS(H695&lt;50000,"LOW",H695&gt;50000,"MID",H695&gt;100000,"High")</f>
        <v>LOW</v>
      </c>
    </row>
    <row r="696" spans="1:11" x14ac:dyDescent="0.3">
      <c r="A696">
        <v>21</v>
      </c>
      <c r="B696" t="s">
        <v>1521</v>
      </c>
      <c r="C696" t="s">
        <v>1524</v>
      </c>
      <c r="D696" t="s">
        <v>1532</v>
      </c>
      <c r="E696" t="s">
        <v>1549</v>
      </c>
      <c r="F696" t="s">
        <v>1550</v>
      </c>
      <c r="G696" t="s">
        <v>1555</v>
      </c>
      <c r="H696">
        <v>111101</v>
      </c>
      <c r="J696" t="str" cm="1">
        <f t="array" ref="J696">_xlfn.IFS(A696&lt;30,"Young",AND(A696&gt;=30,A696&lt;=40),"Mid",A696&gt;40,"Senior")</f>
        <v>Young</v>
      </c>
      <c r="K696" t="str" cm="1">
        <f t="array" ref="K696">_xlfn.IFS(H696&lt;50000,"LOW",H696&gt;50000,"MID",H696&gt;100000,"High")</f>
        <v>MID</v>
      </c>
    </row>
    <row r="697" spans="1:11" x14ac:dyDescent="0.3">
      <c r="A697">
        <v>24</v>
      </c>
      <c r="B697" t="s">
        <v>1520</v>
      </c>
      <c r="C697" t="s">
        <v>1526</v>
      </c>
      <c r="D697" t="s">
        <v>1533</v>
      </c>
      <c r="E697" t="s">
        <v>1538</v>
      </c>
      <c r="F697" t="s">
        <v>1550</v>
      </c>
      <c r="G697" t="s">
        <v>1556</v>
      </c>
      <c r="H697">
        <v>148419</v>
      </c>
      <c r="J697" t="str" cm="1">
        <f t="array" ref="J697">_xlfn.IFS(A697&lt;30,"Young",AND(A697&gt;=30,A697&lt;=40),"Mid",A697&gt;40,"Senior")</f>
        <v>Young</v>
      </c>
      <c r="K697" t="str" cm="1">
        <f t="array" ref="K697">_xlfn.IFS(H697&lt;50000,"LOW",H697&gt;50000,"MID",H697&gt;100000,"High")</f>
        <v>MID</v>
      </c>
    </row>
    <row r="698" spans="1:11" x14ac:dyDescent="0.3">
      <c r="A698">
        <v>28</v>
      </c>
      <c r="B698" t="s">
        <v>1520</v>
      </c>
      <c r="C698" t="s">
        <v>1527</v>
      </c>
      <c r="D698" t="s">
        <v>1530</v>
      </c>
      <c r="E698" t="s">
        <v>1547</v>
      </c>
      <c r="F698" t="s">
        <v>1550</v>
      </c>
      <c r="G698" t="s">
        <v>1556</v>
      </c>
      <c r="H698">
        <v>141228</v>
      </c>
      <c r="J698" t="str" cm="1">
        <f t="array" ref="J698">_xlfn.IFS(A698&lt;30,"Young",AND(A698&gt;=30,A698&lt;=40),"Mid",A698&gt;40,"Senior")</f>
        <v>Young</v>
      </c>
      <c r="K698" t="str" cm="1">
        <f t="array" ref="K698">_xlfn.IFS(H698&lt;50000,"LOW",H698&gt;50000,"MID",H698&gt;100000,"High")</f>
        <v>MID</v>
      </c>
    </row>
    <row r="699" spans="1:11" x14ac:dyDescent="0.3">
      <c r="A699">
        <v>46</v>
      </c>
      <c r="B699" t="s">
        <v>1521</v>
      </c>
      <c r="C699" t="s">
        <v>1528</v>
      </c>
      <c r="D699" t="s">
        <v>1532</v>
      </c>
      <c r="E699" t="s">
        <v>1549</v>
      </c>
      <c r="F699" t="s">
        <v>1553</v>
      </c>
      <c r="G699" t="s">
        <v>1554</v>
      </c>
      <c r="H699">
        <v>41117</v>
      </c>
      <c r="J699" t="str" cm="1">
        <f t="array" ref="J699">_xlfn.IFS(A699&lt;30,"Young",AND(A699&gt;=30,A699&lt;=40),"Mid",A699&gt;40,"Senior")</f>
        <v>Senior</v>
      </c>
      <c r="K699" t="str" cm="1">
        <f t="array" ref="K699">_xlfn.IFS(H699&lt;50000,"LOW",H699&gt;50000,"MID",H699&gt;100000,"High")</f>
        <v>LOW</v>
      </c>
    </row>
    <row r="700" spans="1:11" x14ac:dyDescent="0.3">
      <c r="A700">
        <v>38</v>
      </c>
      <c r="B700" t="s">
        <v>1521</v>
      </c>
      <c r="C700" t="s">
        <v>1526</v>
      </c>
      <c r="D700" t="s">
        <v>1530</v>
      </c>
      <c r="E700" t="s">
        <v>1547</v>
      </c>
      <c r="F700" t="s">
        <v>1550</v>
      </c>
      <c r="G700" t="s">
        <v>1554</v>
      </c>
      <c r="H700">
        <v>55858</v>
      </c>
      <c r="J700" t="str" cm="1">
        <f t="array" ref="J700">_xlfn.IFS(A700&lt;30,"Young",AND(A700&gt;=30,A700&lt;=40),"Mid",A700&gt;40,"Senior")</f>
        <v>Mid</v>
      </c>
      <c r="K700" t="str" cm="1">
        <f t="array" ref="K700">_xlfn.IFS(H700&lt;50000,"LOW",H700&gt;50000,"MID",H700&gt;100000,"High")</f>
        <v>MID</v>
      </c>
    </row>
    <row r="701" spans="1:11" x14ac:dyDescent="0.3">
      <c r="A701">
        <v>34</v>
      </c>
      <c r="B701" t="s">
        <v>1521</v>
      </c>
      <c r="C701" t="s">
        <v>1527</v>
      </c>
      <c r="D701" t="s">
        <v>1531</v>
      </c>
      <c r="E701" t="s">
        <v>1542</v>
      </c>
      <c r="F701" t="s">
        <v>1551</v>
      </c>
      <c r="G701" t="s">
        <v>1556</v>
      </c>
      <c r="H701">
        <v>145677</v>
      </c>
      <c r="J701" t="str" cm="1">
        <f t="array" ref="J701">_xlfn.IFS(A701&lt;30,"Young",AND(A701&gt;=30,A701&lt;=40),"Mid",A701&gt;40,"Senior")</f>
        <v>Mid</v>
      </c>
      <c r="K701" t="str" cm="1">
        <f t="array" ref="K701">_xlfn.IFS(H701&lt;50000,"LOW",H701&gt;50000,"MID",H701&gt;100000,"High")</f>
        <v>MID</v>
      </c>
    </row>
    <row r="702" spans="1:11" x14ac:dyDescent="0.3">
      <c r="A702">
        <v>41</v>
      </c>
      <c r="B702" t="s">
        <v>1521</v>
      </c>
      <c r="C702" t="s">
        <v>1529</v>
      </c>
      <c r="D702" t="s">
        <v>1531</v>
      </c>
      <c r="E702" t="s">
        <v>1541</v>
      </c>
      <c r="F702" t="s">
        <v>1552</v>
      </c>
      <c r="G702" t="s">
        <v>1554</v>
      </c>
      <c r="H702">
        <v>84234</v>
      </c>
      <c r="J702" t="str" cm="1">
        <f t="array" ref="J702">_xlfn.IFS(A702&lt;30,"Young",AND(A702&gt;=30,A702&lt;=40),"Mid",A702&gt;40,"Senior")</f>
        <v>Senior</v>
      </c>
      <c r="K702" t="str" cm="1">
        <f t="array" ref="K702">_xlfn.IFS(H702&lt;50000,"LOW",H702&gt;50000,"MID",H702&gt;100000,"High")</f>
        <v>MID</v>
      </c>
    </row>
    <row r="703" spans="1:11" x14ac:dyDescent="0.3">
      <c r="A703">
        <v>31</v>
      </c>
      <c r="B703" t="s">
        <v>1520</v>
      </c>
      <c r="C703" t="s">
        <v>1525</v>
      </c>
      <c r="D703" t="s">
        <v>1532</v>
      </c>
      <c r="E703" t="s">
        <v>1537</v>
      </c>
      <c r="F703" t="s">
        <v>1552</v>
      </c>
      <c r="G703" t="s">
        <v>1555</v>
      </c>
      <c r="H703">
        <v>178412</v>
      </c>
      <c r="J703" t="str" cm="1">
        <f t="array" ref="J703">_xlfn.IFS(A703&lt;30,"Young",AND(A703&gt;=30,A703&lt;=40),"Mid",A703&gt;40,"Senior")</f>
        <v>Mid</v>
      </c>
      <c r="K703" t="str" cm="1">
        <f t="array" ref="K703">_xlfn.IFS(H703&lt;50000,"LOW",H703&gt;50000,"MID",H703&gt;100000,"High")</f>
        <v>MID</v>
      </c>
    </row>
    <row r="704" spans="1:11" x14ac:dyDescent="0.3">
      <c r="A704">
        <v>34</v>
      </c>
      <c r="B704" t="s">
        <v>1521</v>
      </c>
      <c r="C704" t="s">
        <v>1528</v>
      </c>
      <c r="D704" t="s">
        <v>1530</v>
      </c>
      <c r="E704" t="s">
        <v>1543</v>
      </c>
      <c r="F704" t="s">
        <v>1553</v>
      </c>
      <c r="G704" t="s">
        <v>1554</v>
      </c>
      <c r="H704">
        <v>82214</v>
      </c>
      <c r="J704" t="str" cm="1">
        <f t="array" ref="J704">_xlfn.IFS(A704&lt;30,"Young",AND(A704&gt;=30,A704&lt;=40),"Mid",A704&gt;40,"Senior")</f>
        <v>Mid</v>
      </c>
      <c r="K704" t="str" cm="1">
        <f t="array" ref="K704">_xlfn.IFS(H704&lt;50000,"LOW",H704&gt;50000,"MID",H704&gt;100000,"High")</f>
        <v>MID</v>
      </c>
    </row>
    <row r="705" spans="1:11" x14ac:dyDescent="0.3">
      <c r="A705">
        <v>41</v>
      </c>
      <c r="B705" t="s">
        <v>1520</v>
      </c>
      <c r="C705" t="s">
        <v>1526</v>
      </c>
      <c r="D705" t="s">
        <v>1532</v>
      </c>
      <c r="E705" t="s">
        <v>1549</v>
      </c>
      <c r="F705" t="s">
        <v>1551</v>
      </c>
      <c r="G705" t="s">
        <v>1556</v>
      </c>
      <c r="H705">
        <v>119079</v>
      </c>
      <c r="J705" t="str" cm="1">
        <f t="array" ref="J705">_xlfn.IFS(A705&lt;30,"Young",AND(A705&gt;=30,A705&lt;=40),"Mid",A705&gt;40,"Senior")</f>
        <v>Senior</v>
      </c>
      <c r="K705" t="str" cm="1">
        <f t="array" ref="K705">_xlfn.IFS(H705&lt;50000,"LOW",H705&gt;50000,"MID",H705&gt;100000,"High")</f>
        <v>MID</v>
      </c>
    </row>
    <row r="706" spans="1:11" x14ac:dyDescent="0.3">
      <c r="A706">
        <v>50</v>
      </c>
      <c r="B706" t="s">
        <v>1521</v>
      </c>
      <c r="C706" t="s">
        <v>1529</v>
      </c>
      <c r="D706" t="s">
        <v>1530</v>
      </c>
      <c r="E706" t="s">
        <v>1547</v>
      </c>
      <c r="F706" t="s">
        <v>1553</v>
      </c>
      <c r="G706" t="s">
        <v>1556</v>
      </c>
      <c r="H706">
        <v>129682</v>
      </c>
      <c r="J706" t="str" cm="1">
        <f t="array" ref="J706">_xlfn.IFS(A706&lt;30,"Young",AND(A706&gt;=30,A706&lt;=40),"Mid",A706&gt;40,"Senior")</f>
        <v>Senior</v>
      </c>
      <c r="K706" t="str" cm="1">
        <f t="array" ref="K706">_xlfn.IFS(H706&lt;50000,"LOW",H706&gt;50000,"MID",H706&gt;100000,"High")</f>
        <v>MID</v>
      </c>
    </row>
    <row r="707" spans="1:11" x14ac:dyDescent="0.3">
      <c r="A707">
        <v>57</v>
      </c>
      <c r="B707" t="s">
        <v>1521</v>
      </c>
      <c r="C707" t="s">
        <v>1527</v>
      </c>
      <c r="D707" t="s">
        <v>1534</v>
      </c>
      <c r="E707" t="s">
        <v>1544</v>
      </c>
      <c r="F707" t="s">
        <v>1551</v>
      </c>
      <c r="G707" t="s">
        <v>1554</v>
      </c>
      <c r="H707">
        <v>32485</v>
      </c>
      <c r="J707" t="str" cm="1">
        <f t="array" ref="J707">_xlfn.IFS(A707&lt;30,"Young",AND(A707&gt;=30,A707&lt;=40),"Mid",A707&gt;40,"Senior")</f>
        <v>Senior</v>
      </c>
      <c r="K707" t="str" cm="1">
        <f t="array" ref="K707">_xlfn.IFS(H707&lt;50000,"LOW",H707&gt;50000,"MID",H707&gt;100000,"High")</f>
        <v>LOW</v>
      </c>
    </row>
    <row r="708" spans="1:11" x14ac:dyDescent="0.3">
      <c r="A708">
        <v>46</v>
      </c>
      <c r="B708" t="s">
        <v>1520</v>
      </c>
      <c r="C708" t="s">
        <v>1526</v>
      </c>
      <c r="D708" t="s">
        <v>1533</v>
      </c>
      <c r="E708" t="s">
        <v>1546</v>
      </c>
      <c r="F708" t="s">
        <v>1551</v>
      </c>
      <c r="G708" t="s">
        <v>1554</v>
      </c>
      <c r="H708">
        <v>145740</v>
      </c>
      <c r="J708" t="str" cm="1">
        <f t="array" ref="J708">_xlfn.IFS(A708&lt;30,"Young",AND(A708&gt;=30,A708&lt;=40),"Mid",A708&gt;40,"Senior")</f>
        <v>Senior</v>
      </c>
      <c r="K708" t="str" cm="1">
        <f t="array" ref="K708">_xlfn.IFS(H708&lt;50000,"LOW",H708&gt;50000,"MID",H708&gt;100000,"High")</f>
        <v>MID</v>
      </c>
    </row>
    <row r="709" spans="1:11" x14ac:dyDescent="0.3">
      <c r="A709">
        <v>56</v>
      </c>
      <c r="B709" t="s">
        <v>1521</v>
      </c>
      <c r="C709" t="s">
        <v>1525</v>
      </c>
      <c r="D709" t="s">
        <v>1531</v>
      </c>
      <c r="E709" t="s">
        <v>1541</v>
      </c>
      <c r="F709" t="s">
        <v>1551</v>
      </c>
      <c r="G709" t="s">
        <v>1556</v>
      </c>
      <c r="H709">
        <v>26296</v>
      </c>
      <c r="J709" t="str" cm="1">
        <f t="array" ref="J709">_xlfn.IFS(A709&lt;30,"Young",AND(A709&gt;=30,A709&lt;=40),"Mid",A709&gt;40,"Senior")</f>
        <v>Senior</v>
      </c>
      <c r="K709" t="str" cm="1">
        <f t="array" ref="K709">_xlfn.IFS(H709&lt;50000,"LOW",H709&gt;50000,"MID",H709&gt;100000,"High")</f>
        <v>LOW</v>
      </c>
    </row>
    <row r="710" spans="1:11" x14ac:dyDescent="0.3">
      <c r="A710">
        <v>41</v>
      </c>
      <c r="B710" t="s">
        <v>1520</v>
      </c>
      <c r="C710" t="s">
        <v>1523</v>
      </c>
      <c r="D710" t="s">
        <v>1534</v>
      </c>
      <c r="E710" t="s">
        <v>1540</v>
      </c>
      <c r="F710" t="s">
        <v>1553</v>
      </c>
      <c r="G710" t="s">
        <v>1555</v>
      </c>
      <c r="H710">
        <v>129827</v>
      </c>
      <c r="J710" t="str" cm="1">
        <f t="array" ref="J710">_xlfn.IFS(A710&lt;30,"Young",AND(A710&gt;=30,A710&lt;=40),"Mid",A710&gt;40,"Senior")</f>
        <v>Senior</v>
      </c>
      <c r="K710" t="str" cm="1">
        <f t="array" ref="K710">_xlfn.IFS(H710&lt;50000,"LOW",H710&gt;50000,"MID",H710&gt;100000,"High")</f>
        <v>MID</v>
      </c>
    </row>
    <row r="711" spans="1:11" x14ac:dyDescent="0.3">
      <c r="A711">
        <v>44</v>
      </c>
      <c r="B711" t="s">
        <v>1521</v>
      </c>
      <c r="C711" t="s">
        <v>1527</v>
      </c>
      <c r="D711" t="s">
        <v>1531</v>
      </c>
      <c r="E711" t="s">
        <v>1536</v>
      </c>
      <c r="F711" t="s">
        <v>1550</v>
      </c>
      <c r="G711" t="s">
        <v>1554</v>
      </c>
      <c r="H711">
        <v>156453</v>
      </c>
      <c r="J711" t="str" cm="1">
        <f t="array" ref="J711">_xlfn.IFS(A711&lt;30,"Young",AND(A711&gt;=30,A711&lt;=40),"Mid",A711&gt;40,"Senior")</f>
        <v>Senior</v>
      </c>
      <c r="K711" t="str" cm="1">
        <f t="array" ref="K711">_xlfn.IFS(H711&lt;50000,"LOW",H711&gt;50000,"MID",H711&gt;100000,"High")</f>
        <v>MID</v>
      </c>
    </row>
    <row r="712" spans="1:11" x14ac:dyDescent="0.3">
      <c r="A712">
        <v>30</v>
      </c>
      <c r="B712" t="s">
        <v>1521</v>
      </c>
      <c r="C712" t="s">
        <v>1528</v>
      </c>
      <c r="D712" t="s">
        <v>1531</v>
      </c>
      <c r="E712" t="s">
        <v>1536</v>
      </c>
      <c r="F712" t="s">
        <v>1551</v>
      </c>
      <c r="G712" t="s">
        <v>1556</v>
      </c>
      <c r="H712">
        <v>106550</v>
      </c>
      <c r="J712" t="str" cm="1">
        <f t="array" ref="J712">_xlfn.IFS(A712&lt;30,"Young",AND(A712&gt;=30,A712&lt;=40),"Mid",A712&gt;40,"Senior")</f>
        <v>Mid</v>
      </c>
      <c r="K712" t="str" cm="1">
        <f t="array" ref="K712">_xlfn.IFS(H712&lt;50000,"LOW",H712&gt;50000,"MID",H712&gt;100000,"High")</f>
        <v>MID</v>
      </c>
    </row>
    <row r="713" spans="1:11" x14ac:dyDescent="0.3">
      <c r="A713">
        <v>27</v>
      </c>
      <c r="B713" t="s">
        <v>1521</v>
      </c>
      <c r="C713" t="s">
        <v>1529</v>
      </c>
      <c r="D713" t="s">
        <v>1533</v>
      </c>
      <c r="E713" t="s">
        <v>1538</v>
      </c>
      <c r="F713" t="s">
        <v>1550</v>
      </c>
      <c r="G713" t="s">
        <v>1556</v>
      </c>
      <c r="H713">
        <v>28204</v>
      </c>
      <c r="J713" t="str" cm="1">
        <f t="array" ref="J713">_xlfn.IFS(A713&lt;30,"Young",AND(A713&gt;=30,A713&lt;=40),"Mid",A713&gt;40,"Senior")</f>
        <v>Young</v>
      </c>
      <c r="K713" t="str" cm="1">
        <f t="array" ref="K713">_xlfn.IFS(H713&lt;50000,"LOW",H713&gt;50000,"MID",H713&gt;100000,"High")</f>
        <v>LOW</v>
      </c>
    </row>
    <row r="714" spans="1:11" x14ac:dyDescent="0.3">
      <c r="A714">
        <v>28</v>
      </c>
      <c r="B714" t="s">
        <v>1521</v>
      </c>
      <c r="C714" t="s">
        <v>1526</v>
      </c>
      <c r="D714" t="s">
        <v>1533</v>
      </c>
      <c r="E714" t="s">
        <v>1538</v>
      </c>
      <c r="F714" t="s">
        <v>1551</v>
      </c>
      <c r="G714" t="s">
        <v>1556</v>
      </c>
      <c r="H714">
        <v>156612</v>
      </c>
      <c r="J714" t="str" cm="1">
        <f t="array" ref="J714">_xlfn.IFS(A714&lt;30,"Young",AND(A714&gt;=30,A714&lt;=40),"Mid",A714&gt;40,"Senior")</f>
        <v>Young</v>
      </c>
      <c r="K714" t="str" cm="1">
        <f t="array" ref="K714">_xlfn.IFS(H714&lt;50000,"LOW",H714&gt;50000,"MID",H714&gt;100000,"High")</f>
        <v>MID</v>
      </c>
    </row>
    <row r="715" spans="1:11" x14ac:dyDescent="0.3">
      <c r="A715">
        <v>58</v>
      </c>
      <c r="B715" t="s">
        <v>1521</v>
      </c>
      <c r="C715" t="s">
        <v>1526</v>
      </c>
      <c r="D715" t="s">
        <v>1533</v>
      </c>
      <c r="E715" t="s">
        <v>1538</v>
      </c>
      <c r="F715" t="s">
        <v>1553</v>
      </c>
      <c r="G715" t="s">
        <v>1556</v>
      </c>
      <c r="H715">
        <v>76803</v>
      </c>
      <c r="J715" t="str" cm="1">
        <f t="array" ref="J715">_xlfn.IFS(A715&lt;30,"Young",AND(A715&gt;=30,A715&lt;=40),"Mid",A715&gt;40,"Senior")</f>
        <v>Senior</v>
      </c>
      <c r="K715" t="str" cm="1">
        <f t="array" ref="K715">_xlfn.IFS(H715&lt;50000,"LOW",H715&gt;50000,"MID",H715&gt;100000,"High")</f>
        <v>MID</v>
      </c>
    </row>
    <row r="716" spans="1:11" x14ac:dyDescent="0.3">
      <c r="A716">
        <v>42</v>
      </c>
      <c r="B716" t="s">
        <v>1521</v>
      </c>
      <c r="C716" t="s">
        <v>1529</v>
      </c>
      <c r="D716" t="s">
        <v>1533</v>
      </c>
      <c r="E716" t="s">
        <v>1546</v>
      </c>
      <c r="F716" t="s">
        <v>1552</v>
      </c>
      <c r="G716" t="s">
        <v>1556</v>
      </c>
      <c r="H716">
        <v>31168</v>
      </c>
      <c r="J716" t="str" cm="1">
        <f t="array" ref="J716">_xlfn.IFS(A716&lt;30,"Young",AND(A716&gt;=30,A716&lt;=40),"Mid",A716&gt;40,"Senior")</f>
        <v>Senior</v>
      </c>
      <c r="K716" t="str" cm="1">
        <f t="array" ref="K716">_xlfn.IFS(H716&lt;50000,"LOW",H716&gt;50000,"MID",H716&gt;100000,"High")</f>
        <v>LOW</v>
      </c>
    </row>
    <row r="717" spans="1:11" x14ac:dyDescent="0.3">
      <c r="A717">
        <v>46</v>
      </c>
      <c r="B717" t="s">
        <v>1520</v>
      </c>
      <c r="C717" t="s">
        <v>1529</v>
      </c>
      <c r="D717" t="s">
        <v>1532</v>
      </c>
      <c r="E717" t="s">
        <v>1548</v>
      </c>
      <c r="F717" t="s">
        <v>1553</v>
      </c>
      <c r="G717" t="s">
        <v>1556</v>
      </c>
      <c r="H717">
        <v>70936</v>
      </c>
      <c r="J717" t="str" cm="1">
        <f t="array" ref="J717">_xlfn.IFS(A717&lt;30,"Young",AND(A717&gt;=30,A717&lt;=40),"Mid",A717&gt;40,"Senior")</f>
        <v>Senior</v>
      </c>
      <c r="K717" t="str" cm="1">
        <f t="array" ref="K717">_xlfn.IFS(H717&lt;50000,"LOW",H717&gt;50000,"MID",H717&gt;100000,"High")</f>
        <v>MID</v>
      </c>
    </row>
    <row r="718" spans="1:11" x14ac:dyDescent="0.3">
      <c r="A718">
        <v>41</v>
      </c>
      <c r="B718" t="s">
        <v>1521</v>
      </c>
      <c r="C718" t="s">
        <v>1523</v>
      </c>
      <c r="D718" t="s">
        <v>1530</v>
      </c>
      <c r="E718" t="s">
        <v>1535</v>
      </c>
      <c r="F718" t="s">
        <v>1552</v>
      </c>
      <c r="G718" t="s">
        <v>1556</v>
      </c>
      <c r="H718">
        <v>35036</v>
      </c>
      <c r="J718" t="str" cm="1">
        <f t="array" ref="J718">_xlfn.IFS(A718&lt;30,"Young",AND(A718&gt;=30,A718&lt;=40),"Mid",A718&gt;40,"Senior")</f>
        <v>Senior</v>
      </c>
      <c r="K718" t="str" cm="1">
        <f t="array" ref="K718">_xlfn.IFS(H718&lt;50000,"LOW",H718&gt;50000,"MID",H718&gt;100000,"High")</f>
        <v>LOW</v>
      </c>
    </row>
    <row r="719" spans="1:11" x14ac:dyDescent="0.3">
      <c r="A719">
        <v>28</v>
      </c>
      <c r="B719" t="s">
        <v>1520</v>
      </c>
      <c r="C719" t="s">
        <v>1522</v>
      </c>
      <c r="D719" t="s">
        <v>1530</v>
      </c>
      <c r="E719" t="s">
        <v>1547</v>
      </c>
      <c r="F719" t="s">
        <v>1552</v>
      </c>
      <c r="G719" t="s">
        <v>1555</v>
      </c>
      <c r="H719">
        <v>174656</v>
      </c>
      <c r="J719" t="str" cm="1">
        <f t="array" ref="J719">_xlfn.IFS(A719&lt;30,"Young",AND(A719&gt;=30,A719&lt;=40),"Mid",A719&gt;40,"Senior")</f>
        <v>Young</v>
      </c>
      <c r="K719" t="str" cm="1">
        <f t="array" ref="K719">_xlfn.IFS(H719&lt;50000,"LOW",H719&gt;50000,"MID",H719&gt;100000,"High")</f>
        <v>MID</v>
      </c>
    </row>
    <row r="720" spans="1:11" x14ac:dyDescent="0.3">
      <c r="A720">
        <v>23</v>
      </c>
      <c r="B720" t="s">
        <v>1521</v>
      </c>
      <c r="C720" t="s">
        <v>1525</v>
      </c>
      <c r="D720" t="s">
        <v>1533</v>
      </c>
      <c r="E720" t="s">
        <v>1538</v>
      </c>
      <c r="F720" t="s">
        <v>1551</v>
      </c>
      <c r="G720" t="s">
        <v>1556</v>
      </c>
      <c r="H720">
        <v>72516</v>
      </c>
      <c r="J720" t="str" cm="1">
        <f t="array" ref="J720">_xlfn.IFS(A720&lt;30,"Young",AND(A720&gt;=30,A720&lt;=40),"Mid",A720&gt;40,"Senior")</f>
        <v>Young</v>
      </c>
      <c r="K720" t="str" cm="1">
        <f t="array" ref="K720">_xlfn.IFS(H720&lt;50000,"LOW",H720&gt;50000,"MID",H720&gt;100000,"High")</f>
        <v>MID</v>
      </c>
    </row>
    <row r="721" spans="1:11" x14ac:dyDescent="0.3">
      <c r="A721">
        <v>35</v>
      </c>
      <c r="B721" t="s">
        <v>1520</v>
      </c>
      <c r="C721" t="s">
        <v>1529</v>
      </c>
      <c r="D721" t="s">
        <v>1530</v>
      </c>
      <c r="E721" t="s">
        <v>1535</v>
      </c>
      <c r="F721" t="s">
        <v>1553</v>
      </c>
      <c r="G721" t="s">
        <v>1555</v>
      </c>
      <c r="H721">
        <v>110094</v>
      </c>
      <c r="J721" t="str" cm="1">
        <f t="array" ref="J721">_xlfn.IFS(A721&lt;30,"Young",AND(A721&gt;=30,A721&lt;=40),"Mid",A721&gt;40,"Senior")</f>
        <v>Mid</v>
      </c>
      <c r="K721" t="str" cm="1">
        <f t="array" ref="K721">_xlfn.IFS(H721&lt;50000,"LOW",H721&gt;50000,"MID",H721&gt;100000,"High")</f>
        <v>MID</v>
      </c>
    </row>
    <row r="722" spans="1:11" x14ac:dyDescent="0.3">
      <c r="A722">
        <v>42</v>
      </c>
      <c r="B722" t="s">
        <v>1521</v>
      </c>
      <c r="C722" t="s">
        <v>1527</v>
      </c>
      <c r="D722" t="s">
        <v>1532</v>
      </c>
      <c r="E722" t="s">
        <v>1549</v>
      </c>
      <c r="F722" t="s">
        <v>1551</v>
      </c>
      <c r="G722" t="s">
        <v>1555</v>
      </c>
      <c r="H722">
        <v>108792</v>
      </c>
      <c r="J722" t="str" cm="1">
        <f t="array" ref="J722">_xlfn.IFS(A722&lt;30,"Young",AND(A722&gt;=30,A722&lt;=40),"Mid",A722&gt;40,"Senior")</f>
        <v>Senior</v>
      </c>
      <c r="K722" t="str" cm="1">
        <f t="array" ref="K722">_xlfn.IFS(H722&lt;50000,"LOW",H722&gt;50000,"MID",H722&gt;100000,"High")</f>
        <v>MID</v>
      </c>
    </row>
    <row r="723" spans="1:11" x14ac:dyDescent="0.3">
      <c r="A723">
        <v>43</v>
      </c>
      <c r="B723" t="s">
        <v>1520</v>
      </c>
      <c r="C723" t="s">
        <v>1529</v>
      </c>
      <c r="D723" t="s">
        <v>1534</v>
      </c>
      <c r="E723" t="s">
        <v>1539</v>
      </c>
      <c r="F723" t="s">
        <v>1553</v>
      </c>
      <c r="G723" t="s">
        <v>1554</v>
      </c>
      <c r="H723">
        <v>79408</v>
      </c>
      <c r="J723" t="str" cm="1">
        <f t="array" ref="J723">_xlfn.IFS(A723&lt;30,"Young",AND(A723&gt;=30,A723&lt;=40),"Mid",A723&gt;40,"Senior")</f>
        <v>Senior</v>
      </c>
      <c r="K723" t="str" cm="1">
        <f t="array" ref="K723">_xlfn.IFS(H723&lt;50000,"LOW",H723&gt;50000,"MID",H723&gt;100000,"High")</f>
        <v>MID</v>
      </c>
    </row>
    <row r="724" spans="1:11" x14ac:dyDescent="0.3">
      <c r="A724">
        <v>39</v>
      </c>
      <c r="B724" t="s">
        <v>1521</v>
      </c>
      <c r="C724" t="s">
        <v>1526</v>
      </c>
      <c r="D724" t="s">
        <v>1534</v>
      </c>
      <c r="E724" t="s">
        <v>1540</v>
      </c>
      <c r="F724" t="s">
        <v>1550</v>
      </c>
      <c r="G724" t="s">
        <v>1556</v>
      </c>
      <c r="H724">
        <v>86530</v>
      </c>
      <c r="J724" t="str" cm="1">
        <f t="array" ref="J724">_xlfn.IFS(A724&lt;30,"Young",AND(A724&gt;=30,A724&lt;=40),"Mid",A724&gt;40,"Senior")</f>
        <v>Mid</v>
      </c>
      <c r="K724" t="str" cm="1">
        <f t="array" ref="K724">_xlfn.IFS(H724&lt;50000,"LOW",H724&gt;50000,"MID",H724&gt;100000,"High")</f>
        <v>MID</v>
      </c>
    </row>
    <row r="725" spans="1:11" x14ac:dyDescent="0.3">
      <c r="A725">
        <v>46</v>
      </c>
      <c r="B725" t="s">
        <v>1521</v>
      </c>
      <c r="C725" t="s">
        <v>1523</v>
      </c>
      <c r="D725" t="s">
        <v>1531</v>
      </c>
      <c r="E725" t="s">
        <v>1542</v>
      </c>
      <c r="F725" t="s">
        <v>1550</v>
      </c>
      <c r="G725" t="s">
        <v>1555</v>
      </c>
      <c r="H725">
        <v>117281</v>
      </c>
      <c r="J725" t="str" cm="1">
        <f t="array" ref="J725">_xlfn.IFS(A725&lt;30,"Young",AND(A725&gt;=30,A725&lt;=40),"Mid",A725&gt;40,"Senior")</f>
        <v>Senior</v>
      </c>
      <c r="K725" t="str" cm="1">
        <f t="array" ref="K725">_xlfn.IFS(H725&lt;50000,"LOW",H725&gt;50000,"MID",H725&gt;100000,"High")</f>
        <v>MID</v>
      </c>
    </row>
    <row r="726" spans="1:11" x14ac:dyDescent="0.3">
      <c r="A726">
        <v>39</v>
      </c>
      <c r="B726" t="s">
        <v>1521</v>
      </c>
      <c r="C726" t="s">
        <v>1529</v>
      </c>
      <c r="D726" t="s">
        <v>1534</v>
      </c>
      <c r="E726" t="s">
        <v>1544</v>
      </c>
      <c r="F726" t="s">
        <v>1551</v>
      </c>
      <c r="G726" t="s">
        <v>1555</v>
      </c>
      <c r="H726">
        <v>66148</v>
      </c>
      <c r="J726" t="str" cm="1">
        <f t="array" ref="J726">_xlfn.IFS(A726&lt;30,"Young",AND(A726&gt;=30,A726&lt;=40),"Mid",A726&gt;40,"Senior")</f>
        <v>Mid</v>
      </c>
      <c r="K726" t="str" cm="1">
        <f t="array" ref="K726">_xlfn.IFS(H726&lt;50000,"LOW",H726&gt;50000,"MID",H726&gt;100000,"High")</f>
        <v>MID</v>
      </c>
    </row>
    <row r="727" spans="1:11" x14ac:dyDescent="0.3">
      <c r="A727">
        <v>33</v>
      </c>
      <c r="B727" t="s">
        <v>1520</v>
      </c>
      <c r="C727" t="s">
        <v>1522</v>
      </c>
      <c r="D727" t="s">
        <v>1534</v>
      </c>
      <c r="E727" t="s">
        <v>1544</v>
      </c>
      <c r="F727" t="s">
        <v>1552</v>
      </c>
      <c r="G727" t="s">
        <v>1555</v>
      </c>
      <c r="H727">
        <v>83770</v>
      </c>
      <c r="J727" t="str" cm="1">
        <f t="array" ref="J727">_xlfn.IFS(A727&lt;30,"Young",AND(A727&gt;=30,A727&lt;=40),"Mid",A727&gt;40,"Senior")</f>
        <v>Mid</v>
      </c>
      <c r="K727" t="str" cm="1">
        <f t="array" ref="K727">_xlfn.IFS(H727&lt;50000,"LOW",H727&gt;50000,"MID",H727&gt;100000,"High")</f>
        <v>MID</v>
      </c>
    </row>
    <row r="728" spans="1:11" x14ac:dyDescent="0.3">
      <c r="A728">
        <v>22</v>
      </c>
      <c r="B728" t="s">
        <v>1521</v>
      </c>
      <c r="C728" t="s">
        <v>1527</v>
      </c>
      <c r="D728" t="s">
        <v>1530</v>
      </c>
      <c r="E728" t="s">
        <v>1547</v>
      </c>
      <c r="F728" t="s">
        <v>1551</v>
      </c>
      <c r="G728" t="s">
        <v>1556</v>
      </c>
      <c r="H728">
        <v>169718</v>
      </c>
      <c r="J728" t="str" cm="1">
        <f t="array" ref="J728">_xlfn.IFS(A728&lt;30,"Young",AND(A728&gt;=30,A728&lt;=40),"Mid",A728&gt;40,"Senior")</f>
        <v>Young</v>
      </c>
      <c r="K728" t="str" cm="1">
        <f t="array" ref="K728">_xlfn.IFS(H728&lt;50000,"LOW",H728&gt;50000,"MID",H728&gt;100000,"High")</f>
        <v>MID</v>
      </c>
    </row>
    <row r="729" spans="1:11" x14ac:dyDescent="0.3">
      <c r="A729">
        <v>57</v>
      </c>
      <c r="B729" t="s">
        <v>1521</v>
      </c>
      <c r="C729" t="s">
        <v>1526</v>
      </c>
      <c r="D729" t="s">
        <v>1530</v>
      </c>
      <c r="E729" t="s">
        <v>1535</v>
      </c>
      <c r="F729" t="s">
        <v>1552</v>
      </c>
      <c r="G729" t="s">
        <v>1554</v>
      </c>
      <c r="H729">
        <v>145374</v>
      </c>
      <c r="J729" t="str" cm="1">
        <f t="array" ref="J729">_xlfn.IFS(A729&lt;30,"Young",AND(A729&gt;=30,A729&lt;=40),"Mid",A729&gt;40,"Senior")</f>
        <v>Senior</v>
      </c>
      <c r="K729" t="str" cm="1">
        <f t="array" ref="K729">_xlfn.IFS(H729&lt;50000,"LOW",H729&gt;50000,"MID",H729&gt;100000,"High")</f>
        <v>MID</v>
      </c>
    </row>
    <row r="730" spans="1:11" x14ac:dyDescent="0.3">
      <c r="A730">
        <v>51</v>
      </c>
      <c r="B730" t="s">
        <v>1521</v>
      </c>
      <c r="C730" t="s">
        <v>1522</v>
      </c>
      <c r="D730" t="s">
        <v>1534</v>
      </c>
      <c r="E730" t="s">
        <v>1539</v>
      </c>
      <c r="F730" t="s">
        <v>1553</v>
      </c>
      <c r="G730" t="s">
        <v>1556</v>
      </c>
      <c r="H730">
        <v>43445</v>
      </c>
      <c r="J730" t="str" cm="1">
        <f t="array" ref="J730">_xlfn.IFS(A730&lt;30,"Young",AND(A730&gt;=30,A730&lt;=40),"Mid",A730&gt;40,"Senior")</f>
        <v>Senior</v>
      </c>
      <c r="K730" t="str" cm="1">
        <f t="array" ref="K730">_xlfn.IFS(H730&lt;50000,"LOW",H730&gt;50000,"MID",H730&gt;100000,"High")</f>
        <v>LOW</v>
      </c>
    </row>
    <row r="731" spans="1:11" x14ac:dyDescent="0.3">
      <c r="A731">
        <v>53</v>
      </c>
      <c r="B731" t="s">
        <v>1521</v>
      </c>
      <c r="C731" t="s">
        <v>1526</v>
      </c>
      <c r="D731" t="s">
        <v>1533</v>
      </c>
      <c r="E731" t="s">
        <v>1546</v>
      </c>
      <c r="F731" t="s">
        <v>1551</v>
      </c>
      <c r="G731" t="s">
        <v>1556</v>
      </c>
      <c r="H731">
        <v>137351</v>
      </c>
      <c r="J731" t="str" cm="1">
        <f t="array" ref="J731">_xlfn.IFS(A731&lt;30,"Young",AND(A731&gt;=30,A731&lt;=40),"Mid",A731&gt;40,"Senior")</f>
        <v>Senior</v>
      </c>
      <c r="K731" t="str" cm="1">
        <f t="array" ref="K731">_xlfn.IFS(H731&lt;50000,"LOW",H731&gt;50000,"MID",H731&gt;100000,"High")</f>
        <v>MID</v>
      </c>
    </row>
    <row r="732" spans="1:11" x14ac:dyDescent="0.3">
      <c r="A732">
        <v>27</v>
      </c>
      <c r="B732" t="s">
        <v>1521</v>
      </c>
      <c r="C732" t="s">
        <v>1529</v>
      </c>
      <c r="D732" t="s">
        <v>1531</v>
      </c>
      <c r="E732" t="s">
        <v>1536</v>
      </c>
      <c r="F732" t="s">
        <v>1552</v>
      </c>
      <c r="G732" t="s">
        <v>1556</v>
      </c>
      <c r="H732">
        <v>44416</v>
      </c>
      <c r="J732" t="str" cm="1">
        <f t="array" ref="J732">_xlfn.IFS(A732&lt;30,"Young",AND(A732&gt;=30,A732&lt;=40),"Mid",A732&gt;40,"Senior")</f>
        <v>Young</v>
      </c>
      <c r="K732" t="str" cm="1">
        <f t="array" ref="K732">_xlfn.IFS(H732&lt;50000,"LOW",H732&gt;50000,"MID",H732&gt;100000,"High")</f>
        <v>LOW</v>
      </c>
    </row>
    <row r="733" spans="1:11" x14ac:dyDescent="0.3">
      <c r="A733">
        <v>39</v>
      </c>
      <c r="B733" t="s">
        <v>1520</v>
      </c>
      <c r="C733" t="s">
        <v>1524</v>
      </c>
      <c r="D733" t="s">
        <v>1531</v>
      </c>
      <c r="E733" t="s">
        <v>1541</v>
      </c>
      <c r="F733" t="s">
        <v>1553</v>
      </c>
      <c r="G733" t="s">
        <v>1555</v>
      </c>
      <c r="H733">
        <v>82939</v>
      </c>
      <c r="J733" t="str" cm="1">
        <f t="array" ref="J733">_xlfn.IFS(A733&lt;30,"Young",AND(A733&gt;=30,A733&lt;=40),"Mid",A733&gt;40,"Senior")</f>
        <v>Mid</v>
      </c>
      <c r="K733" t="str" cm="1">
        <f t="array" ref="K733">_xlfn.IFS(H733&lt;50000,"LOW",H733&gt;50000,"MID",H733&gt;100000,"High")</f>
        <v>MID</v>
      </c>
    </row>
    <row r="734" spans="1:11" x14ac:dyDescent="0.3">
      <c r="A734">
        <v>39</v>
      </c>
      <c r="B734" t="s">
        <v>1521</v>
      </c>
      <c r="C734" t="s">
        <v>1528</v>
      </c>
      <c r="D734" t="s">
        <v>1531</v>
      </c>
      <c r="E734" t="s">
        <v>1541</v>
      </c>
      <c r="F734" t="s">
        <v>1550</v>
      </c>
      <c r="G734" t="s">
        <v>1556</v>
      </c>
      <c r="H734">
        <v>92451</v>
      </c>
      <c r="J734" t="str" cm="1">
        <f t="array" ref="J734">_xlfn.IFS(A734&lt;30,"Young",AND(A734&gt;=30,A734&lt;=40),"Mid",A734&gt;40,"Senior")</f>
        <v>Mid</v>
      </c>
      <c r="K734" t="str" cm="1">
        <f t="array" ref="K734">_xlfn.IFS(H734&lt;50000,"LOW",H734&gt;50000,"MID",H734&gt;100000,"High")</f>
        <v>MID</v>
      </c>
    </row>
    <row r="735" spans="1:11" x14ac:dyDescent="0.3">
      <c r="A735">
        <v>30</v>
      </c>
      <c r="B735" t="s">
        <v>1521</v>
      </c>
      <c r="C735" t="s">
        <v>1529</v>
      </c>
      <c r="D735" t="s">
        <v>1533</v>
      </c>
      <c r="E735" t="s">
        <v>1538</v>
      </c>
      <c r="F735" t="s">
        <v>1551</v>
      </c>
      <c r="G735" t="s">
        <v>1556</v>
      </c>
      <c r="H735">
        <v>162189</v>
      </c>
      <c r="J735" t="str" cm="1">
        <f t="array" ref="J735">_xlfn.IFS(A735&lt;30,"Young",AND(A735&gt;=30,A735&lt;=40),"Mid",A735&gt;40,"Senior")</f>
        <v>Mid</v>
      </c>
      <c r="K735" t="str" cm="1">
        <f t="array" ref="K735">_xlfn.IFS(H735&lt;50000,"LOW",H735&gt;50000,"MID",H735&gt;100000,"High")</f>
        <v>MID</v>
      </c>
    </row>
    <row r="736" spans="1:11" x14ac:dyDescent="0.3">
      <c r="A736">
        <v>35</v>
      </c>
      <c r="B736" t="s">
        <v>1520</v>
      </c>
      <c r="C736" t="s">
        <v>1522</v>
      </c>
      <c r="D736" t="s">
        <v>1533</v>
      </c>
      <c r="E736" t="s">
        <v>1545</v>
      </c>
      <c r="F736" t="s">
        <v>1551</v>
      </c>
      <c r="G736" t="s">
        <v>1555</v>
      </c>
      <c r="H736">
        <v>97958</v>
      </c>
      <c r="J736" t="str" cm="1">
        <f t="array" ref="J736">_xlfn.IFS(A736&lt;30,"Young",AND(A736&gt;=30,A736&lt;=40),"Mid",A736&gt;40,"Senior")</f>
        <v>Mid</v>
      </c>
      <c r="K736" t="str" cm="1">
        <f t="array" ref="K736">_xlfn.IFS(H736&lt;50000,"LOW",H736&gt;50000,"MID",H736&gt;100000,"High")</f>
        <v>MID</v>
      </c>
    </row>
    <row r="737" spans="1:11" x14ac:dyDescent="0.3">
      <c r="A737">
        <v>25</v>
      </c>
      <c r="B737" t="s">
        <v>1521</v>
      </c>
      <c r="C737" t="s">
        <v>1524</v>
      </c>
      <c r="D737" t="s">
        <v>1533</v>
      </c>
      <c r="E737" t="s">
        <v>1538</v>
      </c>
      <c r="F737" t="s">
        <v>1551</v>
      </c>
      <c r="G737" t="s">
        <v>1555</v>
      </c>
      <c r="H737">
        <v>170040</v>
      </c>
      <c r="J737" t="str" cm="1">
        <f t="array" ref="J737">_xlfn.IFS(A737&lt;30,"Young",AND(A737&gt;=30,A737&lt;=40),"Mid",A737&gt;40,"Senior")</f>
        <v>Young</v>
      </c>
      <c r="K737" t="str" cm="1">
        <f t="array" ref="K737">_xlfn.IFS(H737&lt;50000,"LOW",H737&gt;50000,"MID",H737&gt;100000,"High")</f>
        <v>MID</v>
      </c>
    </row>
    <row r="738" spans="1:11" x14ac:dyDescent="0.3">
      <c r="A738">
        <v>56</v>
      </c>
      <c r="B738" t="s">
        <v>1521</v>
      </c>
      <c r="C738" t="s">
        <v>1524</v>
      </c>
      <c r="D738" t="s">
        <v>1532</v>
      </c>
      <c r="E738" t="s">
        <v>1537</v>
      </c>
      <c r="F738" t="s">
        <v>1550</v>
      </c>
      <c r="G738" t="s">
        <v>1554</v>
      </c>
      <c r="H738">
        <v>48949</v>
      </c>
      <c r="J738" t="str" cm="1">
        <f t="array" ref="J738">_xlfn.IFS(A738&lt;30,"Young",AND(A738&gt;=30,A738&lt;=40),"Mid",A738&gt;40,"Senior")</f>
        <v>Senior</v>
      </c>
      <c r="K738" t="str" cm="1">
        <f t="array" ref="K738">_xlfn.IFS(H738&lt;50000,"LOW",H738&gt;50000,"MID",H738&gt;100000,"High")</f>
        <v>LOW</v>
      </c>
    </row>
    <row r="739" spans="1:11" x14ac:dyDescent="0.3">
      <c r="A739">
        <v>55</v>
      </c>
      <c r="B739" t="s">
        <v>1520</v>
      </c>
      <c r="C739" t="s">
        <v>1529</v>
      </c>
      <c r="D739" t="s">
        <v>1534</v>
      </c>
      <c r="E739" t="s">
        <v>1540</v>
      </c>
      <c r="F739" t="s">
        <v>1551</v>
      </c>
      <c r="G739" t="s">
        <v>1554</v>
      </c>
      <c r="H739">
        <v>108586</v>
      </c>
      <c r="J739" t="str" cm="1">
        <f t="array" ref="J739">_xlfn.IFS(A739&lt;30,"Young",AND(A739&gt;=30,A739&lt;=40),"Mid",A739&gt;40,"Senior")</f>
        <v>Senior</v>
      </c>
      <c r="K739" t="str" cm="1">
        <f t="array" ref="K739">_xlfn.IFS(H739&lt;50000,"LOW",H739&gt;50000,"MID",H739&gt;100000,"High")</f>
        <v>MID</v>
      </c>
    </row>
    <row r="740" spans="1:11" x14ac:dyDescent="0.3">
      <c r="A740">
        <v>58</v>
      </c>
      <c r="B740" t="s">
        <v>1521</v>
      </c>
      <c r="C740" t="s">
        <v>1529</v>
      </c>
      <c r="D740" t="s">
        <v>1532</v>
      </c>
      <c r="E740" t="s">
        <v>1549</v>
      </c>
      <c r="F740" t="s">
        <v>1550</v>
      </c>
      <c r="G740" t="s">
        <v>1556</v>
      </c>
      <c r="H740">
        <v>54235</v>
      </c>
      <c r="J740" t="str" cm="1">
        <f t="array" ref="J740">_xlfn.IFS(A740&lt;30,"Young",AND(A740&gt;=30,A740&lt;=40),"Mid",A740&gt;40,"Senior")</f>
        <v>Senior</v>
      </c>
      <c r="K740" t="str" cm="1">
        <f t="array" ref="K740">_xlfn.IFS(H740&lt;50000,"LOW",H740&gt;50000,"MID",H740&gt;100000,"High")</f>
        <v>MID</v>
      </c>
    </row>
    <row r="741" spans="1:11" x14ac:dyDescent="0.3">
      <c r="A741">
        <v>51</v>
      </c>
      <c r="B741" t="s">
        <v>1521</v>
      </c>
      <c r="C741" t="s">
        <v>1524</v>
      </c>
      <c r="D741" t="s">
        <v>1533</v>
      </c>
      <c r="E741" t="s">
        <v>1538</v>
      </c>
      <c r="F741" t="s">
        <v>1553</v>
      </c>
      <c r="G741" t="s">
        <v>1554</v>
      </c>
      <c r="H741">
        <v>103548</v>
      </c>
      <c r="J741" t="str" cm="1">
        <f t="array" ref="J741">_xlfn.IFS(A741&lt;30,"Young",AND(A741&gt;=30,A741&lt;=40),"Mid",A741&gt;40,"Senior")</f>
        <v>Senior</v>
      </c>
      <c r="K741" t="str" cm="1">
        <f t="array" ref="K741">_xlfn.IFS(H741&lt;50000,"LOW",H741&gt;50000,"MID",H741&gt;100000,"High")</f>
        <v>MID</v>
      </c>
    </row>
    <row r="742" spans="1:11" x14ac:dyDescent="0.3">
      <c r="A742">
        <v>32</v>
      </c>
      <c r="B742" t="s">
        <v>1520</v>
      </c>
      <c r="C742" t="s">
        <v>1528</v>
      </c>
      <c r="D742" t="s">
        <v>1534</v>
      </c>
      <c r="E742" t="s">
        <v>1540</v>
      </c>
      <c r="F742" t="s">
        <v>1551</v>
      </c>
      <c r="G742" t="s">
        <v>1554</v>
      </c>
      <c r="H742">
        <v>138250</v>
      </c>
      <c r="J742" t="str" cm="1">
        <f t="array" ref="J742">_xlfn.IFS(A742&lt;30,"Young",AND(A742&gt;=30,A742&lt;=40),"Mid",A742&gt;40,"Senior")</f>
        <v>Mid</v>
      </c>
      <c r="K742" t="str" cm="1">
        <f t="array" ref="K742">_xlfn.IFS(H742&lt;50000,"LOW",H742&gt;50000,"MID",H742&gt;100000,"High")</f>
        <v>MID</v>
      </c>
    </row>
    <row r="743" spans="1:11" x14ac:dyDescent="0.3">
      <c r="A743">
        <v>51</v>
      </c>
      <c r="B743" t="s">
        <v>1520</v>
      </c>
      <c r="C743" t="s">
        <v>1525</v>
      </c>
      <c r="D743" t="s">
        <v>1533</v>
      </c>
      <c r="E743" t="s">
        <v>1538</v>
      </c>
      <c r="F743" t="s">
        <v>1551</v>
      </c>
      <c r="G743" t="s">
        <v>1554</v>
      </c>
      <c r="H743">
        <v>103659</v>
      </c>
      <c r="J743" t="str" cm="1">
        <f t="array" ref="J743">_xlfn.IFS(A743&lt;30,"Young",AND(A743&gt;=30,A743&lt;=40),"Mid",A743&gt;40,"Senior")</f>
        <v>Senior</v>
      </c>
      <c r="K743" t="str" cm="1">
        <f t="array" ref="K743">_xlfn.IFS(H743&lt;50000,"LOW",H743&gt;50000,"MID",H743&gt;100000,"High")</f>
        <v>MID</v>
      </c>
    </row>
    <row r="744" spans="1:11" x14ac:dyDescent="0.3">
      <c r="A744">
        <v>38</v>
      </c>
      <c r="B744" t="s">
        <v>1520</v>
      </c>
      <c r="C744" t="s">
        <v>1523</v>
      </c>
      <c r="D744" t="s">
        <v>1532</v>
      </c>
      <c r="E744" t="s">
        <v>1537</v>
      </c>
      <c r="F744" t="s">
        <v>1552</v>
      </c>
      <c r="G744" t="s">
        <v>1556</v>
      </c>
      <c r="H744">
        <v>93905</v>
      </c>
      <c r="J744" t="str" cm="1">
        <f t="array" ref="J744">_xlfn.IFS(A744&lt;30,"Young",AND(A744&gt;=30,A744&lt;=40),"Mid",A744&gt;40,"Senior")</f>
        <v>Mid</v>
      </c>
      <c r="K744" t="str" cm="1">
        <f t="array" ref="K744">_xlfn.IFS(H744&lt;50000,"LOW",H744&gt;50000,"MID",H744&gt;100000,"High")</f>
        <v>MID</v>
      </c>
    </row>
    <row r="745" spans="1:11" x14ac:dyDescent="0.3">
      <c r="A745">
        <v>24</v>
      </c>
      <c r="B745" t="s">
        <v>1521</v>
      </c>
      <c r="C745" t="s">
        <v>1527</v>
      </c>
      <c r="D745" t="s">
        <v>1530</v>
      </c>
      <c r="E745" t="s">
        <v>1547</v>
      </c>
      <c r="F745" t="s">
        <v>1551</v>
      </c>
      <c r="G745" t="s">
        <v>1555</v>
      </c>
      <c r="H745">
        <v>117697</v>
      </c>
      <c r="J745" t="str" cm="1">
        <f t="array" ref="J745">_xlfn.IFS(A745&lt;30,"Young",AND(A745&gt;=30,A745&lt;=40),"Mid",A745&gt;40,"Senior")</f>
        <v>Young</v>
      </c>
      <c r="K745" t="str" cm="1">
        <f t="array" ref="K745">_xlfn.IFS(H745&lt;50000,"LOW",H745&gt;50000,"MID",H745&gt;100000,"High")</f>
        <v>MID</v>
      </c>
    </row>
    <row r="746" spans="1:11" x14ac:dyDescent="0.3">
      <c r="A746">
        <v>41</v>
      </c>
      <c r="B746" t="s">
        <v>1520</v>
      </c>
      <c r="C746" t="s">
        <v>1527</v>
      </c>
      <c r="D746" t="s">
        <v>1534</v>
      </c>
      <c r="E746" t="s">
        <v>1544</v>
      </c>
      <c r="F746" t="s">
        <v>1551</v>
      </c>
      <c r="G746" t="s">
        <v>1556</v>
      </c>
      <c r="H746">
        <v>81355</v>
      </c>
      <c r="J746" t="str" cm="1">
        <f t="array" ref="J746">_xlfn.IFS(A746&lt;30,"Young",AND(A746&gt;=30,A746&lt;=40),"Mid",A746&gt;40,"Senior")</f>
        <v>Senior</v>
      </c>
      <c r="K746" t="str" cm="1">
        <f t="array" ref="K746">_xlfn.IFS(H746&lt;50000,"LOW",H746&gt;50000,"MID",H746&gt;100000,"High")</f>
        <v>MID</v>
      </c>
    </row>
    <row r="747" spans="1:11" x14ac:dyDescent="0.3">
      <c r="A747">
        <v>38</v>
      </c>
      <c r="B747" t="s">
        <v>1521</v>
      </c>
      <c r="C747" t="s">
        <v>1524</v>
      </c>
      <c r="D747" t="s">
        <v>1534</v>
      </c>
      <c r="E747" t="s">
        <v>1540</v>
      </c>
      <c r="F747" t="s">
        <v>1550</v>
      </c>
      <c r="G747" t="s">
        <v>1556</v>
      </c>
      <c r="H747">
        <v>40549</v>
      </c>
      <c r="J747" t="str" cm="1">
        <f t="array" ref="J747">_xlfn.IFS(A747&lt;30,"Young",AND(A747&gt;=30,A747&lt;=40),"Mid",A747&gt;40,"Senior")</f>
        <v>Mid</v>
      </c>
      <c r="K747" t="str" cm="1">
        <f t="array" ref="K747">_xlfn.IFS(H747&lt;50000,"LOW",H747&gt;50000,"MID",H747&gt;100000,"High")</f>
        <v>LOW</v>
      </c>
    </row>
    <row r="748" spans="1:11" x14ac:dyDescent="0.3">
      <c r="A748">
        <v>58</v>
      </c>
      <c r="B748" t="s">
        <v>1521</v>
      </c>
      <c r="C748" t="s">
        <v>1524</v>
      </c>
      <c r="D748" t="s">
        <v>1531</v>
      </c>
      <c r="E748" t="s">
        <v>1542</v>
      </c>
      <c r="F748" t="s">
        <v>1552</v>
      </c>
      <c r="G748" t="s">
        <v>1555</v>
      </c>
      <c r="H748">
        <v>175493</v>
      </c>
      <c r="J748" t="str" cm="1">
        <f t="array" ref="J748">_xlfn.IFS(A748&lt;30,"Young",AND(A748&gt;=30,A748&lt;=40),"Mid",A748&gt;40,"Senior")</f>
        <v>Senior</v>
      </c>
      <c r="K748" t="str" cm="1">
        <f t="array" ref="K748">_xlfn.IFS(H748&lt;50000,"LOW",H748&gt;50000,"MID",H748&gt;100000,"High")</f>
        <v>MID</v>
      </c>
    </row>
    <row r="749" spans="1:11" x14ac:dyDescent="0.3">
      <c r="A749">
        <v>34</v>
      </c>
      <c r="B749" t="s">
        <v>1520</v>
      </c>
      <c r="C749" t="s">
        <v>1524</v>
      </c>
      <c r="D749" t="s">
        <v>1533</v>
      </c>
      <c r="E749" t="s">
        <v>1546</v>
      </c>
      <c r="F749" t="s">
        <v>1552</v>
      </c>
      <c r="G749" t="s">
        <v>1555</v>
      </c>
      <c r="H749">
        <v>109218</v>
      </c>
      <c r="J749" t="str" cm="1">
        <f t="array" ref="J749">_xlfn.IFS(A749&lt;30,"Young",AND(A749&gt;=30,A749&lt;=40),"Mid",A749&gt;40,"Senior")</f>
        <v>Mid</v>
      </c>
      <c r="K749" t="str" cm="1">
        <f t="array" ref="K749">_xlfn.IFS(H749&lt;50000,"LOW",H749&gt;50000,"MID",H749&gt;100000,"High")</f>
        <v>MID</v>
      </c>
    </row>
    <row r="750" spans="1:11" x14ac:dyDescent="0.3">
      <c r="A750">
        <v>52</v>
      </c>
      <c r="B750" t="s">
        <v>1520</v>
      </c>
      <c r="C750" t="s">
        <v>1522</v>
      </c>
      <c r="D750" t="s">
        <v>1534</v>
      </c>
      <c r="E750" t="s">
        <v>1544</v>
      </c>
      <c r="F750" t="s">
        <v>1552</v>
      </c>
      <c r="G750" t="s">
        <v>1555</v>
      </c>
      <c r="H750">
        <v>163516</v>
      </c>
      <c r="J750" t="str" cm="1">
        <f t="array" ref="J750">_xlfn.IFS(A750&lt;30,"Young",AND(A750&gt;=30,A750&lt;=40),"Mid",A750&gt;40,"Senior")</f>
        <v>Senior</v>
      </c>
      <c r="K750" t="str" cm="1">
        <f t="array" ref="K750">_xlfn.IFS(H750&lt;50000,"LOW",H750&gt;50000,"MID",H750&gt;100000,"High")</f>
        <v>MID</v>
      </c>
    </row>
    <row r="751" spans="1:11" x14ac:dyDescent="0.3">
      <c r="A751">
        <v>26</v>
      </c>
      <c r="B751" t="s">
        <v>1520</v>
      </c>
      <c r="C751" t="s">
        <v>1527</v>
      </c>
      <c r="D751" t="s">
        <v>1530</v>
      </c>
      <c r="E751" t="s">
        <v>1543</v>
      </c>
      <c r="F751" t="s">
        <v>1550</v>
      </c>
      <c r="G751" t="s">
        <v>1555</v>
      </c>
      <c r="H751">
        <v>164398</v>
      </c>
      <c r="J751" t="str" cm="1">
        <f t="array" ref="J751">_xlfn.IFS(A751&lt;30,"Young",AND(A751&gt;=30,A751&lt;=40),"Mid",A751&gt;40,"Senior")</f>
        <v>Young</v>
      </c>
      <c r="K751" t="str" cm="1">
        <f t="array" ref="K751">_xlfn.IFS(H751&lt;50000,"LOW",H751&gt;50000,"MID",H751&gt;100000,"High")</f>
        <v>MID</v>
      </c>
    </row>
    <row r="752" spans="1:11" x14ac:dyDescent="0.3">
      <c r="A752">
        <v>32</v>
      </c>
      <c r="B752" t="s">
        <v>1521</v>
      </c>
      <c r="C752" t="s">
        <v>1525</v>
      </c>
      <c r="D752" t="s">
        <v>1533</v>
      </c>
      <c r="E752" t="s">
        <v>1545</v>
      </c>
      <c r="F752" t="s">
        <v>1550</v>
      </c>
      <c r="G752" t="s">
        <v>1554</v>
      </c>
      <c r="H752">
        <v>144025</v>
      </c>
      <c r="J752" t="str" cm="1">
        <f t="array" ref="J752">_xlfn.IFS(A752&lt;30,"Young",AND(A752&gt;=30,A752&lt;=40),"Mid",A752&gt;40,"Senior")</f>
        <v>Mid</v>
      </c>
      <c r="K752" t="str" cm="1">
        <f t="array" ref="K752">_xlfn.IFS(H752&lt;50000,"LOW",H752&gt;50000,"MID",H752&gt;100000,"High")</f>
        <v>MID</v>
      </c>
    </row>
    <row r="753" spans="1:11" x14ac:dyDescent="0.3">
      <c r="A753">
        <v>41</v>
      </c>
      <c r="B753" t="s">
        <v>1521</v>
      </c>
      <c r="C753" t="s">
        <v>1524</v>
      </c>
      <c r="D753" t="s">
        <v>1531</v>
      </c>
      <c r="E753" t="s">
        <v>1541</v>
      </c>
      <c r="F753" t="s">
        <v>1551</v>
      </c>
      <c r="G753" t="s">
        <v>1554</v>
      </c>
      <c r="H753">
        <v>77515</v>
      </c>
      <c r="J753" t="str" cm="1">
        <f t="array" ref="J753">_xlfn.IFS(A753&lt;30,"Young",AND(A753&gt;=30,A753&lt;=40),"Mid",A753&gt;40,"Senior")</f>
        <v>Senior</v>
      </c>
      <c r="K753" t="str" cm="1">
        <f t="array" ref="K753">_xlfn.IFS(H753&lt;50000,"LOW",H753&gt;50000,"MID",H753&gt;100000,"High")</f>
        <v>MID</v>
      </c>
    </row>
    <row r="754" spans="1:11" x14ac:dyDescent="0.3">
      <c r="A754">
        <v>41</v>
      </c>
      <c r="B754" t="s">
        <v>1520</v>
      </c>
      <c r="C754" t="s">
        <v>1527</v>
      </c>
      <c r="D754" t="s">
        <v>1530</v>
      </c>
      <c r="E754" t="s">
        <v>1547</v>
      </c>
      <c r="F754" t="s">
        <v>1552</v>
      </c>
      <c r="G754" t="s">
        <v>1554</v>
      </c>
      <c r="H754">
        <v>79737</v>
      </c>
      <c r="J754" t="str" cm="1">
        <f t="array" ref="J754">_xlfn.IFS(A754&lt;30,"Young",AND(A754&gt;=30,A754&lt;=40),"Mid",A754&gt;40,"Senior")</f>
        <v>Senior</v>
      </c>
      <c r="K754" t="str" cm="1">
        <f t="array" ref="K754">_xlfn.IFS(H754&lt;50000,"LOW",H754&gt;50000,"MID",H754&gt;100000,"High")</f>
        <v>MID</v>
      </c>
    </row>
    <row r="755" spans="1:11" x14ac:dyDescent="0.3">
      <c r="A755">
        <v>34</v>
      </c>
      <c r="B755" t="s">
        <v>1521</v>
      </c>
      <c r="C755" t="s">
        <v>1526</v>
      </c>
      <c r="D755" t="s">
        <v>1530</v>
      </c>
      <c r="E755" t="s">
        <v>1547</v>
      </c>
      <c r="F755" t="s">
        <v>1550</v>
      </c>
      <c r="G755" t="s">
        <v>1554</v>
      </c>
      <c r="H755">
        <v>37901</v>
      </c>
      <c r="J755" t="str" cm="1">
        <f t="array" ref="J755">_xlfn.IFS(A755&lt;30,"Young",AND(A755&gt;=30,A755&lt;=40),"Mid",A755&gt;40,"Senior")</f>
        <v>Mid</v>
      </c>
      <c r="K755" t="str" cm="1">
        <f t="array" ref="K755">_xlfn.IFS(H755&lt;50000,"LOW",H755&gt;50000,"MID",H755&gt;100000,"High")</f>
        <v>LOW</v>
      </c>
    </row>
    <row r="756" spans="1:11" x14ac:dyDescent="0.3">
      <c r="A756">
        <v>43</v>
      </c>
      <c r="B756" t="s">
        <v>1521</v>
      </c>
      <c r="C756" t="s">
        <v>1524</v>
      </c>
      <c r="D756" t="s">
        <v>1530</v>
      </c>
      <c r="E756" t="s">
        <v>1547</v>
      </c>
      <c r="F756" t="s">
        <v>1550</v>
      </c>
      <c r="G756" t="s">
        <v>1556</v>
      </c>
      <c r="H756">
        <v>133823</v>
      </c>
      <c r="J756" t="str" cm="1">
        <f t="array" ref="J756">_xlfn.IFS(A756&lt;30,"Young",AND(A756&gt;=30,A756&lt;=40),"Mid",A756&gt;40,"Senior")</f>
        <v>Senior</v>
      </c>
      <c r="K756" t="str" cm="1">
        <f t="array" ref="K756">_xlfn.IFS(H756&lt;50000,"LOW",H756&gt;50000,"MID",H756&gt;100000,"High")</f>
        <v>MID</v>
      </c>
    </row>
    <row r="757" spans="1:11" x14ac:dyDescent="0.3">
      <c r="A757">
        <v>43</v>
      </c>
      <c r="B757" t="s">
        <v>1521</v>
      </c>
      <c r="C757" t="s">
        <v>1525</v>
      </c>
      <c r="D757" t="s">
        <v>1534</v>
      </c>
      <c r="E757" t="s">
        <v>1540</v>
      </c>
      <c r="F757" t="s">
        <v>1553</v>
      </c>
      <c r="G757" t="s">
        <v>1554</v>
      </c>
      <c r="H757">
        <v>106259</v>
      </c>
      <c r="J757" t="str" cm="1">
        <f t="array" ref="J757">_xlfn.IFS(A757&lt;30,"Young",AND(A757&gt;=30,A757&lt;=40),"Mid",A757&gt;40,"Senior")</f>
        <v>Senior</v>
      </c>
      <c r="K757" t="str" cm="1">
        <f t="array" ref="K757">_xlfn.IFS(H757&lt;50000,"LOW",H757&gt;50000,"MID",H757&gt;100000,"High")</f>
        <v>MID</v>
      </c>
    </row>
    <row r="758" spans="1:11" x14ac:dyDescent="0.3">
      <c r="A758">
        <v>21</v>
      </c>
      <c r="B758" t="s">
        <v>1520</v>
      </c>
      <c r="C758" t="s">
        <v>1527</v>
      </c>
      <c r="D758" t="s">
        <v>1531</v>
      </c>
      <c r="E758" t="s">
        <v>1541</v>
      </c>
      <c r="F758" t="s">
        <v>1552</v>
      </c>
      <c r="G758" t="s">
        <v>1556</v>
      </c>
      <c r="H758">
        <v>160953</v>
      </c>
      <c r="J758" t="str" cm="1">
        <f t="array" ref="J758">_xlfn.IFS(A758&lt;30,"Young",AND(A758&gt;=30,A758&lt;=40),"Mid",A758&gt;40,"Senior")</f>
        <v>Young</v>
      </c>
      <c r="K758" t="str" cm="1">
        <f t="array" ref="K758">_xlfn.IFS(H758&lt;50000,"LOW",H758&gt;50000,"MID",H758&gt;100000,"High")</f>
        <v>MID</v>
      </c>
    </row>
    <row r="759" spans="1:11" x14ac:dyDescent="0.3">
      <c r="A759">
        <v>30</v>
      </c>
      <c r="B759" t="s">
        <v>1520</v>
      </c>
      <c r="C759" t="s">
        <v>1523</v>
      </c>
      <c r="D759" t="s">
        <v>1531</v>
      </c>
      <c r="E759" t="s">
        <v>1541</v>
      </c>
      <c r="F759" t="s">
        <v>1552</v>
      </c>
      <c r="G759" t="s">
        <v>1555</v>
      </c>
      <c r="H759">
        <v>120700</v>
      </c>
      <c r="J759" t="str" cm="1">
        <f t="array" ref="J759">_xlfn.IFS(A759&lt;30,"Young",AND(A759&gt;=30,A759&lt;=40),"Mid",A759&gt;40,"Senior")</f>
        <v>Mid</v>
      </c>
      <c r="K759" t="str" cm="1">
        <f t="array" ref="K759">_xlfn.IFS(H759&lt;50000,"LOW",H759&gt;50000,"MID",H759&gt;100000,"High")</f>
        <v>MID</v>
      </c>
    </row>
    <row r="760" spans="1:11" x14ac:dyDescent="0.3">
      <c r="A760">
        <v>30</v>
      </c>
      <c r="B760" t="s">
        <v>1521</v>
      </c>
      <c r="C760" t="s">
        <v>1523</v>
      </c>
      <c r="D760" t="s">
        <v>1534</v>
      </c>
      <c r="E760" t="s">
        <v>1540</v>
      </c>
      <c r="F760" t="s">
        <v>1551</v>
      </c>
      <c r="G760" t="s">
        <v>1554</v>
      </c>
      <c r="H760">
        <v>37189</v>
      </c>
      <c r="J760" t="str" cm="1">
        <f t="array" ref="J760">_xlfn.IFS(A760&lt;30,"Young",AND(A760&gt;=30,A760&lt;=40),"Mid",A760&gt;40,"Senior")</f>
        <v>Mid</v>
      </c>
      <c r="K760" t="str" cm="1">
        <f t="array" ref="K760">_xlfn.IFS(H760&lt;50000,"LOW",H760&gt;50000,"MID",H760&gt;100000,"High")</f>
        <v>LOW</v>
      </c>
    </row>
    <row r="761" spans="1:11" x14ac:dyDescent="0.3">
      <c r="A761">
        <v>49</v>
      </c>
      <c r="B761" t="s">
        <v>1520</v>
      </c>
      <c r="C761" t="s">
        <v>1523</v>
      </c>
      <c r="D761" t="s">
        <v>1534</v>
      </c>
      <c r="E761" t="s">
        <v>1539</v>
      </c>
      <c r="F761" t="s">
        <v>1552</v>
      </c>
      <c r="G761" t="s">
        <v>1555</v>
      </c>
      <c r="H761">
        <v>25189</v>
      </c>
      <c r="J761" t="str" cm="1">
        <f t="array" ref="J761">_xlfn.IFS(A761&lt;30,"Young",AND(A761&gt;=30,A761&lt;=40),"Mid",A761&gt;40,"Senior")</f>
        <v>Senior</v>
      </c>
      <c r="K761" t="str" cm="1">
        <f t="array" ref="K761">_xlfn.IFS(H761&lt;50000,"LOW",H761&gt;50000,"MID",H761&gt;100000,"High")</f>
        <v>LOW</v>
      </c>
    </row>
    <row r="762" spans="1:11" x14ac:dyDescent="0.3">
      <c r="A762">
        <v>53</v>
      </c>
      <c r="B762" t="s">
        <v>1520</v>
      </c>
      <c r="C762" t="s">
        <v>1526</v>
      </c>
      <c r="D762" t="s">
        <v>1531</v>
      </c>
      <c r="E762" t="s">
        <v>1542</v>
      </c>
      <c r="F762" t="s">
        <v>1551</v>
      </c>
      <c r="G762" t="s">
        <v>1554</v>
      </c>
      <c r="H762">
        <v>62380</v>
      </c>
      <c r="J762" t="str" cm="1">
        <f t="array" ref="J762">_xlfn.IFS(A762&lt;30,"Young",AND(A762&gt;=30,A762&lt;=40),"Mid",A762&gt;40,"Senior")</f>
        <v>Senior</v>
      </c>
      <c r="K762" t="str" cm="1">
        <f t="array" ref="K762">_xlfn.IFS(H762&lt;50000,"LOW",H762&gt;50000,"MID",H762&gt;100000,"High")</f>
        <v>MID</v>
      </c>
    </row>
    <row r="763" spans="1:11" x14ac:dyDescent="0.3">
      <c r="A763">
        <v>54</v>
      </c>
      <c r="B763" t="s">
        <v>1521</v>
      </c>
      <c r="C763" t="s">
        <v>1522</v>
      </c>
      <c r="D763" t="s">
        <v>1532</v>
      </c>
      <c r="E763" t="s">
        <v>1548</v>
      </c>
      <c r="F763" t="s">
        <v>1553</v>
      </c>
      <c r="G763" t="s">
        <v>1555</v>
      </c>
      <c r="H763">
        <v>59526</v>
      </c>
      <c r="J763" t="str" cm="1">
        <f t="array" ref="J763">_xlfn.IFS(A763&lt;30,"Young",AND(A763&gt;=30,A763&lt;=40),"Mid",A763&gt;40,"Senior")</f>
        <v>Senior</v>
      </c>
      <c r="K763" t="str" cm="1">
        <f t="array" ref="K763">_xlfn.IFS(H763&lt;50000,"LOW",H763&gt;50000,"MID",H763&gt;100000,"High")</f>
        <v>MID</v>
      </c>
    </row>
    <row r="764" spans="1:11" x14ac:dyDescent="0.3">
      <c r="A764">
        <v>31</v>
      </c>
      <c r="B764" t="s">
        <v>1521</v>
      </c>
      <c r="C764" t="s">
        <v>1525</v>
      </c>
      <c r="D764" t="s">
        <v>1530</v>
      </c>
      <c r="E764" t="s">
        <v>1535</v>
      </c>
      <c r="F764" t="s">
        <v>1553</v>
      </c>
      <c r="G764" t="s">
        <v>1554</v>
      </c>
      <c r="H764">
        <v>109549</v>
      </c>
      <c r="J764" t="str" cm="1">
        <f t="array" ref="J764">_xlfn.IFS(A764&lt;30,"Young",AND(A764&gt;=30,A764&lt;=40),"Mid",A764&gt;40,"Senior")</f>
        <v>Mid</v>
      </c>
      <c r="K764" t="str" cm="1">
        <f t="array" ref="K764">_xlfn.IFS(H764&lt;50000,"LOW",H764&gt;50000,"MID",H764&gt;100000,"High")</f>
        <v>MID</v>
      </c>
    </row>
    <row r="765" spans="1:11" x14ac:dyDescent="0.3">
      <c r="A765">
        <v>53</v>
      </c>
      <c r="B765" t="s">
        <v>1521</v>
      </c>
      <c r="C765" t="s">
        <v>1529</v>
      </c>
      <c r="D765" t="s">
        <v>1533</v>
      </c>
      <c r="E765" t="s">
        <v>1538</v>
      </c>
      <c r="F765" t="s">
        <v>1550</v>
      </c>
      <c r="G765" t="s">
        <v>1555</v>
      </c>
      <c r="H765">
        <v>113409</v>
      </c>
      <c r="J765" t="str" cm="1">
        <f t="array" ref="J765">_xlfn.IFS(A765&lt;30,"Young",AND(A765&gt;=30,A765&lt;=40),"Mid",A765&gt;40,"Senior")</f>
        <v>Senior</v>
      </c>
      <c r="K765" t="str" cm="1">
        <f t="array" ref="K765">_xlfn.IFS(H765&lt;50000,"LOW",H765&gt;50000,"MID",H765&gt;100000,"High")</f>
        <v>MID</v>
      </c>
    </row>
    <row r="766" spans="1:11" x14ac:dyDescent="0.3">
      <c r="A766">
        <v>22</v>
      </c>
      <c r="B766" t="s">
        <v>1520</v>
      </c>
      <c r="C766" t="s">
        <v>1528</v>
      </c>
      <c r="D766" t="s">
        <v>1534</v>
      </c>
      <c r="E766" t="s">
        <v>1539</v>
      </c>
      <c r="F766" t="s">
        <v>1552</v>
      </c>
      <c r="G766" t="s">
        <v>1556</v>
      </c>
      <c r="H766">
        <v>49794</v>
      </c>
      <c r="J766" t="str" cm="1">
        <f t="array" ref="J766">_xlfn.IFS(A766&lt;30,"Young",AND(A766&gt;=30,A766&lt;=40),"Mid",A766&gt;40,"Senior")</f>
        <v>Young</v>
      </c>
      <c r="K766" t="str" cm="1">
        <f t="array" ref="K766">_xlfn.IFS(H766&lt;50000,"LOW",H766&gt;50000,"MID",H766&gt;100000,"High")</f>
        <v>LOW</v>
      </c>
    </row>
    <row r="767" spans="1:11" x14ac:dyDescent="0.3">
      <c r="A767">
        <v>33</v>
      </c>
      <c r="B767" t="s">
        <v>1520</v>
      </c>
      <c r="C767" t="s">
        <v>1522</v>
      </c>
      <c r="D767" t="s">
        <v>1534</v>
      </c>
      <c r="E767" t="s">
        <v>1539</v>
      </c>
      <c r="F767" t="s">
        <v>1552</v>
      </c>
      <c r="G767" t="s">
        <v>1555</v>
      </c>
      <c r="H767">
        <v>83158</v>
      </c>
      <c r="J767" t="str" cm="1">
        <f t="array" ref="J767">_xlfn.IFS(A767&lt;30,"Young",AND(A767&gt;=30,A767&lt;=40),"Mid",A767&gt;40,"Senior")</f>
        <v>Mid</v>
      </c>
      <c r="K767" t="str" cm="1">
        <f t="array" ref="K767">_xlfn.IFS(H767&lt;50000,"LOW",H767&gt;50000,"MID",H767&gt;100000,"High")</f>
        <v>MID</v>
      </c>
    </row>
    <row r="768" spans="1:11" x14ac:dyDescent="0.3">
      <c r="A768">
        <v>35</v>
      </c>
      <c r="B768" t="s">
        <v>1520</v>
      </c>
      <c r="C768" t="s">
        <v>1525</v>
      </c>
      <c r="D768" t="s">
        <v>1531</v>
      </c>
      <c r="E768" t="s">
        <v>1541</v>
      </c>
      <c r="F768" t="s">
        <v>1552</v>
      </c>
      <c r="G768" t="s">
        <v>1556</v>
      </c>
      <c r="H768">
        <v>166773</v>
      </c>
      <c r="J768" t="str" cm="1">
        <f t="array" ref="J768">_xlfn.IFS(A768&lt;30,"Young",AND(A768&gt;=30,A768&lt;=40),"Mid",A768&gt;40,"Senior")</f>
        <v>Mid</v>
      </c>
      <c r="K768" t="str" cm="1">
        <f t="array" ref="K768">_xlfn.IFS(H768&lt;50000,"LOW",H768&gt;50000,"MID",H768&gt;100000,"High")</f>
        <v>MID</v>
      </c>
    </row>
    <row r="769" spans="1:11" x14ac:dyDescent="0.3">
      <c r="A769">
        <v>40</v>
      </c>
      <c r="B769" t="s">
        <v>1520</v>
      </c>
      <c r="C769" t="s">
        <v>1526</v>
      </c>
      <c r="D769" t="s">
        <v>1531</v>
      </c>
      <c r="E769" t="s">
        <v>1541</v>
      </c>
      <c r="F769" t="s">
        <v>1550</v>
      </c>
      <c r="G769" t="s">
        <v>1556</v>
      </c>
      <c r="H769">
        <v>44626</v>
      </c>
      <c r="J769" t="str" cm="1">
        <f t="array" ref="J769">_xlfn.IFS(A769&lt;30,"Young",AND(A769&gt;=30,A769&lt;=40),"Mid",A769&gt;40,"Senior")</f>
        <v>Mid</v>
      </c>
      <c r="K769" t="str" cm="1">
        <f t="array" ref="K769">_xlfn.IFS(H769&lt;50000,"LOW",H769&gt;50000,"MID",H769&gt;100000,"High")</f>
        <v>LOW</v>
      </c>
    </row>
    <row r="770" spans="1:11" x14ac:dyDescent="0.3">
      <c r="A770">
        <v>31</v>
      </c>
      <c r="B770" t="s">
        <v>1521</v>
      </c>
      <c r="C770" t="s">
        <v>1524</v>
      </c>
      <c r="D770" t="s">
        <v>1531</v>
      </c>
      <c r="E770" t="s">
        <v>1536</v>
      </c>
      <c r="F770" t="s">
        <v>1551</v>
      </c>
      <c r="G770" t="s">
        <v>1556</v>
      </c>
      <c r="H770">
        <v>127498</v>
      </c>
      <c r="J770" t="str" cm="1">
        <f t="array" ref="J770">_xlfn.IFS(A770&lt;30,"Young",AND(A770&gt;=30,A770&lt;=40),"Mid",A770&gt;40,"Senior")</f>
        <v>Mid</v>
      </c>
      <c r="K770" t="str" cm="1">
        <f t="array" ref="K770">_xlfn.IFS(H770&lt;50000,"LOW",H770&gt;50000,"MID",H770&gt;100000,"High")</f>
        <v>MID</v>
      </c>
    </row>
    <row r="771" spans="1:11" x14ac:dyDescent="0.3">
      <c r="A771">
        <v>21</v>
      </c>
      <c r="B771" t="s">
        <v>1520</v>
      </c>
      <c r="C771" t="s">
        <v>1527</v>
      </c>
      <c r="D771" t="s">
        <v>1533</v>
      </c>
      <c r="E771" t="s">
        <v>1546</v>
      </c>
      <c r="F771" t="s">
        <v>1553</v>
      </c>
      <c r="G771" t="s">
        <v>1556</v>
      </c>
      <c r="H771">
        <v>161477</v>
      </c>
      <c r="J771" t="str" cm="1">
        <f t="array" ref="J771">_xlfn.IFS(A771&lt;30,"Young",AND(A771&gt;=30,A771&lt;=40),"Mid",A771&gt;40,"Senior")</f>
        <v>Young</v>
      </c>
      <c r="K771" t="str" cm="1">
        <f t="array" ref="K771">_xlfn.IFS(H771&lt;50000,"LOW",H771&gt;50000,"MID",H771&gt;100000,"High")</f>
        <v>MID</v>
      </c>
    </row>
    <row r="772" spans="1:11" x14ac:dyDescent="0.3">
      <c r="A772">
        <v>45</v>
      </c>
      <c r="B772" t="s">
        <v>1521</v>
      </c>
      <c r="C772" t="s">
        <v>1529</v>
      </c>
      <c r="D772" t="s">
        <v>1533</v>
      </c>
      <c r="E772" t="s">
        <v>1545</v>
      </c>
      <c r="F772" t="s">
        <v>1552</v>
      </c>
      <c r="G772" t="s">
        <v>1554</v>
      </c>
      <c r="H772">
        <v>54579</v>
      </c>
      <c r="J772" t="str" cm="1">
        <f t="array" ref="J772">_xlfn.IFS(A772&lt;30,"Young",AND(A772&gt;=30,A772&lt;=40),"Mid",A772&gt;40,"Senior")</f>
        <v>Senior</v>
      </c>
      <c r="K772" t="str" cm="1">
        <f t="array" ref="K772">_xlfn.IFS(H772&lt;50000,"LOW",H772&gt;50000,"MID",H772&gt;100000,"High")</f>
        <v>MID</v>
      </c>
    </row>
    <row r="773" spans="1:11" x14ac:dyDescent="0.3">
      <c r="A773">
        <v>52</v>
      </c>
      <c r="B773" t="s">
        <v>1521</v>
      </c>
      <c r="C773" t="s">
        <v>1524</v>
      </c>
      <c r="D773" t="s">
        <v>1531</v>
      </c>
      <c r="E773" t="s">
        <v>1541</v>
      </c>
      <c r="F773" t="s">
        <v>1552</v>
      </c>
      <c r="G773" t="s">
        <v>1556</v>
      </c>
      <c r="H773">
        <v>135539</v>
      </c>
      <c r="J773" t="str" cm="1">
        <f t="array" ref="J773">_xlfn.IFS(A773&lt;30,"Young",AND(A773&gt;=30,A773&lt;=40),"Mid",A773&gt;40,"Senior")</f>
        <v>Senior</v>
      </c>
      <c r="K773" t="str" cm="1">
        <f t="array" ref="K773">_xlfn.IFS(H773&lt;50000,"LOW",H773&gt;50000,"MID",H773&gt;100000,"High")</f>
        <v>MID</v>
      </c>
    </row>
    <row r="774" spans="1:11" x14ac:dyDescent="0.3">
      <c r="A774">
        <v>58</v>
      </c>
      <c r="B774" t="s">
        <v>1521</v>
      </c>
      <c r="C774" t="s">
        <v>1529</v>
      </c>
      <c r="D774" t="s">
        <v>1534</v>
      </c>
      <c r="E774" t="s">
        <v>1540</v>
      </c>
      <c r="F774" t="s">
        <v>1553</v>
      </c>
      <c r="G774" t="s">
        <v>1555</v>
      </c>
      <c r="H774">
        <v>83035</v>
      </c>
      <c r="J774" t="str" cm="1">
        <f t="array" ref="J774">_xlfn.IFS(A774&lt;30,"Young",AND(A774&gt;=30,A774&lt;=40),"Mid",A774&gt;40,"Senior")</f>
        <v>Senior</v>
      </c>
      <c r="K774" t="str" cm="1">
        <f t="array" ref="K774">_xlfn.IFS(H774&lt;50000,"LOW",H774&gt;50000,"MID",H774&gt;100000,"High")</f>
        <v>MID</v>
      </c>
    </row>
    <row r="775" spans="1:11" x14ac:dyDescent="0.3">
      <c r="A775">
        <v>27</v>
      </c>
      <c r="B775" t="s">
        <v>1520</v>
      </c>
      <c r="C775" t="s">
        <v>1522</v>
      </c>
      <c r="D775" t="s">
        <v>1532</v>
      </c>
      <c r="E775" t="s">
        <v>1548</v>
      </c>
      <c r="F775" t="s">
        <v>1552</v>
      </c>
      <c r="G775" t="s">
        <v>1555</v>
      </c>
      <c r="H775">
        <v>55794</v>
      </c>
      <c r="J775" t="str" cm="1">
        <f t="array" ref="J775">_xlfn.IFS(A775&lt;30,"Young",AND(A775&gt;=30,A775&lt;=40),"Mid",A775&gt;40,"Senior")</f>
        <v>Young</v>
      </c>
      <c r="K775" t="str" cm="1">
        <f t="array" ref="K775">_xlfn.IFS(H775&lt;50000,"LOW",H775&gt;50000,"MID",H775&gt;100000,"High")</f>
        <v>MID</v>
      </c>
    </row>
    <row r="776" spans="1:11" x14ac:dyDescent="0.3">
      <c r="A776">
        <v>48</v>
      </c>
      <c r="B776" t="s">
        <v>1520</v>
      </c>
      <c r="C776" t="s">
        <v>1524</v>
      </c>
      <c r="D776" t="s">
        <v>1534</v>
      </c>
      <c r="E776" t="s">
        <v>1539</v>
      </c>
      <c r="F776" t="s">
        <v>1553</v>
      </c>
      <c r="G776" t="s">
        <v>1554</v>
      </c>
      <c r="H776">
        <v>81633</v>
      </c>
      <c r="J776" t="str" cm="1">
        <f t="array" ref="J776">_xlfn.IFS(A776&lt;30,"Young",AND(A776&gt;=30,A776&lt;=40),"Mid",A776&gt;40,"Senior")</f>
        <v>Senior</v>
      </c>
      <c r="K776" t="str" cm="1">
        <f t="array" ref="K776">_xlfn.IFS(H776&lt;50000,"LOW",H776&gt;50000,"MID",H776&gt;100000,"High")</f>
        <v>MID</v>
      </c>
    </row>
    <row r="777" spans="1:11" x14ac:dyDescent="0.3">
      <c r="A777">
        <v>38</v>
      </c>
      <c r="B777" t="s">
        <v>1521</v>
      </c>
      <c r="C777" t="s">
        <v>1523</v>
      </c>
      <c r="D777" t="s">
        <v>1533</v>
      </c>
      <c r="E777" t="s">
        <v>1545</v>
      </c>
      <c r="F777" t="s">
        <v>1553</v>
      </c>
      <c r="G777" t="s">
        <v>1556</v>
      </c>
      <c r="H777">
        <v>37530</v>
      </c>
      <c r="J777" t="str" cm="1">
        <f t="array" ref="J777">_xlfn.IFS(A777&lt;30,"Young",AND(A777&gt;=30,A777&lt;=40),"Mid",A777&gt;40,"Senior")</f>
        <v>Mid</v>
      </c>
      <c r="K777" t="str" cm="1">
        <f t="array" ref="K777">_xlfn.IFS(H777&lt;50000,"LOW",H777&gt;50000,"MID",H777&gt;100000,"High")</f>
        <v>LOW</v>
      </c>
    </row>
    <row r="778" spans="1:11" x14ac:dyDescent="0.3">
      <c r="A778">
        <v>35</v>
      </c>
      <c r="B778" t="s">
        <v>1521</v>
      </c>
      <c r="C778" t="s">
        <v>1528</v>
      </c>
      <c r="D778" t="s">
        <v>1532</v>
      </c>
      <c r="E778" t="s">
        <v>1548</v>
      </c>
      <c r="F778" t="s">
        <v>1553</v>
      </c>
      <c r="G778" t="s">
        <v>1554</v>
      </c>
      <c r="H778">
        <v>105172</v>
      </c>
      <c r="J778" t="str" cm="1">
        <f t="array" ref="J778">_xlfn.IFS(A778&lt;30,"Young",AND(A778&gt;=30,A778&lt;=40),"Mid",A778&gt;40,"Senior")</f>
        <v>Mid</v>
      </c>
      <c r="K778" t="str" cm="1">
        <f t="array" ref="K778">_xlfn.IFS(H778&lt;50000,"LOW",H778&gt;50000,"MID",H778&gt;100000,"High")</f>
        <v>MID</v>
      </c>
    </row>
    <row r="779" spans="1:11" x14ac:dyDescent="0.3">
      <c r="A779">
        <v>31</v>
      </c>
      <c r="B779" t="s">
        <v>1521</v>
      </c>
      <c r="C779" t="s">
        <v>1524</v>
      </c>
      <c r="D779" t="s">
        <v>1533</v>
      </c>
      <c r="E779" t="s">
        <v>1545</v>
      </c>
      <c r="F779" t="s">
        <v>1551</v>
      </c>
      <c r="G779" t="s">
        <v>1556</v>
      </c>
      <c r="H779">
        <v>29175</v>
      </c>
      <c r="J779" t="str" cm="1">
        <f t="array" ref="J779">_xlfn.IFS(A779&lt;30,"Young",AND(A779&gt;=30,A779&lt;=40),"Mid",A779&gt;40,"Senior")</f>
        <v>Mid</v>
      </c>
      <c r="K779" t="str" cm="1">
        <f t="array" ref="K779">_xlfn.IFS(H779&lt;50000,"LOW",H779&gt;50000,"MID",H779&gt;100000,"High")</f>
        <v>LOW</v>
      </c>
    </row>
    <row r="780" spans="1:11" x14ac:dyDescent="0.3">
      <c r="A780">
        <v>46</v>
      </c>
      <c r="B780" t="s">
        <v>1521</v>
      </c>
      <c r="C780" t="s">
        <v>1525</v>
      </c>
      <c r="D780" t="s">
        <v>1532</v>
      </c>
      <c r="E780" t="s">
        <v>1548</v>
      </c>
      <c r="F780" t="s">
        <v>1550</v>
      </c>
      <c r="G780" t="s">
        <v>1555</v>
      </c>
      <c r="H780">
        <v>63211</v>
      </c>
      <c r="J780" t="str" cm="1">
        <f t="array" ref="J780">_xlfn.IFS(A780&lt;30,"Young",AND(A780&gt;=30,A780&lt;=40),"Mid",A780&gt;40,"Senior")</f>
        <v>Senior</v>
      </c>
      <c r="K780" t="str" cm="1">
        <f t="array" ref="K780">_xlfn.IFS(H780&lt;50000,"LOW",H780&gt;50000,"MID",H780&gt;100000,"High")</f>
        <v>MID</v>
      </c>
    </row>
    <row r="781" spans="1:11" x14ac:dyDescent="0.3">
      <c r="A781">
        <v>56</v>
      </c>
      <c r="B781" t="s">
        <v>1520</v>
      </c>
      <c r="C781" t="s">
        <v>1527</v>
      </c>
      <c r="D781" t="s">
        <v>1530</v>
      </c>
      <c r="E781" t="s">
        <v>1535</v>
      </c>
      <c r="F781" t="s">
        <v>1551</v>
      </c>
      <c r="G781" t="s">
        <v>1556</v>
      </c>
      <c r="H781">
        <v>96771</v>
      </c>
      <c r="J781" t="str" cm="1">
        <f t="array" ref="J781">_xlfn.IFS(A781&lt;30,"Young",AND(A781&gt;=30,A781&lt;=40),"Mid",A781&gt;40,"Senior")</f>
        <v>Senior</v>
      </c>
      <c r="K781" t="str" cm="1">
        <f t="array" ref="K781">_xlfn.IFS(H781&lt;50000,"LOW",H781&gt;50000,"MID",H781&gt;100000,"High")</f>
        <v>MID</v>
      </c>
    </row>
    <row r="782" spans="1:11" x14ac:dyDescent="0.3">
      <c r="A782">
        <v>51</v>
      </c>
      <c r="B782" t="s">
        <v>1521</v>
      </c>
      <c r="C782" t="s">
        <v>1525</v>
      </c>
      <c r="D782" t="s">
        <v>1530</v>
      </c>
      <c r="E782" t="s">
        <v>1543</v>
      </c>
      <c r="F782" t="s">
        <v>1553</v>
      </c>
      <c r="G782" t="s">
        <v>1555</v>
      </c>
      <c r="H782">
        <v>133665</v>
      </c>
      <c r="J782" t="str" cm="1">
        <f t="array" ref="J782">_xlfn.IFS(A782&lt;30,"Young",AND(A782&gt;=30,A782&lt;=40),"Mid",A782&gt;40,"Senior")</f>
        <v>Senior</v>
      </c>
      <c r="K782" t="str" cm="1">
        <f t="array" ref="K782">_xlfn.IFS(H782&lt;50000,"LOW",H782&gt;50000,"MID",H782&gt;100000,"High")</f>
        <v>MID</v>
      </c>
    </row>
    <row r="783" spans="1:11" x14ac:dyDescent="0.3">
      <c r="A783">
        <v>41</v>
      </c>
      <c r="B783" t="s">
        <v>1521</v>
      </c>
      <c r="C783" t="s">
        <v>1527</v>
      </c>
      <c r="D783" t="s">
        <v>1533</v>
      </c>
      <c r="E783" t="s">
        <v>1545</v>
      </c>
      <c r="F783" t="s">
        <v>1551</v>
      </c>
      <c r="G783" t="s">
        <v>1554</v>
      </c>
      <c r="H783">
        <v>45195</v>
      </c>
      <c r="J783" t="str" cm="1">
        <f t="array" ref="J783">_xlfn.IFS(A783&lt;30,"Young",AND(A783&gt;=30,A783&lt;=40),"Mid",A783&gt;40,"Senior")</f>
        <v>Senior</v>
      </c>
      <c r="K783" t="str" cm="1">
        <f t="array" ref="K783">_xlfn.IFS(H783&lt;50000,"LOW",H783&gt;50000,"MID",H783&gt;100000,"High")</f>
        <v>LOW</v>
      </c>
    </row>
    <row r="784" spans="1:11" x14ac:dyDescent="0.3">
      <c r="A784">
        <v>43</v>
      </c>
      <c r="B784" t="s">
        <v>1520</v>
      </c>
      <c r="C784" t="s">
        <v>1525</v>
      </c>
      <c r="D784" t="s">
        <v>1532</v>
      </c>
      <c r="E784" t="s">
        <v>1549</v>
      </c>
      <c r="F784" t="s">
        <v>1550</v>
      </c>
      <c r="G784" t="s">
        <v>1554</v>
      </c>
      <c r="H784">
        <v>146972</v>
      </c>
      <c r="J784" t="str" cm="1">
        <f t="array" ref="J784">_xlfn.IFS(A784&lt;30,"Young",AND(A784&gt;=30,A784&lt;=40),"Mid",A784&gt;40,"Senior")</f>
        <v>Senior</v>
      </c>
      <c r="K784" t="str" cm="1">
        <f t="array" ref="K784">_xlfn.IFS(H784&lt;50000,"LOW",H784&gt;50000,"MID",H784&gt;100000,"High")</f>
        <v>MID</v>
      </c>
    </row>
    <row r="785" spans="1:11" x14ac:dyDescent="0.3">
      <c r="A785">
        <v>30</v>
      </c>
      <c r="B785" t="s">
        <v>1520</v>
      </c>
      <c r="C785" t="s">
        <v>1529</v>
      </c>
      <c r="D785" t="s">
        <v>1533</v>
      </c>
      <c r="E785" t="s">
        <v>1546</v>
      </c>
      <c r="F785" t="s">
        <v>1553</v>
      </c>
      <c r="G785" t="s">
        <v>1555</v>
      </c>
      <c r="H785">
        <v>117907</v>
      </c>
      <c r="J785" t="str" cm="1">
        <f t="array" ref="J785">_xlfn.IFS(A785&lt;30,"Young",AND(A785&gt;=30,A785&lt;=40),"Mid",A785&gt;40,"Senior")</f>
        <v>Mid</v>
      </c>
      <c r="K785" t="str" cm="1">
        <f t="array" ref="K785">_xlfn.IFS(H785&lt;50000,"LOW",H785&gt;50000,"MID",H785&gt;100000,"High")</f>
        <v>MID</v>
      </c>
    </row>
    <row r="786" spans="1:11" x14ac:dyDescent="0.3">
      <c r="A786">
        <v>40</v>
      </c>
      <c r="B786" t="s">
        <v>1521</v>
      </c>
      <c r="C786" t="s">
        <v>1523</v>
      </c>
      <c r="D786" t="s">
        <v>1533</v>
      </c>
      <c r="E786" t="s">
        <v>1538</v>
      </c>
      <c r="F786" t="s">
        <v>1550</v>
      </c>
      <c r="G786" t="s">
        <v>1555</v>
      </c>
      <c r="H786">
        <v>85965</v>
      </c>
      <c r="J786" t="str" cm="1">
        <f t="array" ref="J786">_xlfn.IFS(A786&lt;30,"Young",AND(A786&gt;=30,A786&lt;=40),"Mid",A786&gt;40,"Senior")</f>
        <v>Mid</v>
      </c>
      <c r="K786" t="str" cm="1">
        <f t="array" ref="K786">_xlfn.IFS(H786&lt;50000,"LOW",H786&gt;50000,"MID",H786&gt;100000,"High")</f>
        <v>MID</v>
      </c>
    </row>
    <row r="787" spans="1:11" x14ac:dyDescent="0.3">
      <c r="A787">
        <v>54</v>
      </c>
      <c r="B787" t="s">
        <v>1521</v>
      </c>
      <c r="C787" t="s">
        <v>1528</v>
      </c>
      <c r="D787" t="s">
        <v>1532</v>
      </c>
      <c r="E787" t="s">
        <v>1549</v>
      </c>
      <c r="F787" t="s">
        <v>1551</v>
      </c>
      <c r="G787" t="s">
        <v>1554</v>
      </c>
      <c r="H787">
        <v>67259</v>
      </c>
      <c r="J787" t="str" cm="1">
        <f t="array" ref="J787">_xlfn.IFS(A787&lt;30,"Young",AND(A787&gt;=30,A787&lt;=40),"Mid",A787&gt;40,"Senior")</f>
        <v>Senior</v>
      </c>
      <c r="K787" t="str" cm="1">
        <f t="array" ref="K787">_xlfn.IFS(H787&lt;50000,"LOW",H787&gt;50000,"MID",H787&gt;100000,"High")</f>
        <v>MID</v>
      </c>
    </row>
    <row r="788" spans="1:11" x14ac:dyDescent="0.3">
      <c r="A788">
        <v>45</v>
      </c>
      <c r="B788" t="s">
        <v>1521</v>
      </c>
      <c r="C788" t="s">
        <v>1524</v>
      </c>
      <c r="D788" t="s">
        <v>1534</v>
      </c>
      <c r="E788" t="s">
        <v>1539</v>
      </c>
      <c r="F788" t="s">
        <v>1552</v>
      </c>
      <c r="G788" t="s">
        <v>1554</v>
      </c>
      <c r="H788">
        <v>124953</v>
      </c>
      <c r="J788" t="str" cm="1">
        <f t="array" ref="J788">_xlfn.IFS(A788&lt;30,"Young",AND(A788&gt;=30,A788&lt;=40),"Mid",A788&gt;40,"Senior")</f>
        <v>Senior</v>
      </c>
      <c r="K788" t="str" cm="1">
        <f t="array" ref="K788">_xlfn.IFS(H788&lt;50000,"LOW",H788&gt;50000,"MID",H788&gt;100000,"High")</f>
        <v>MID</v>
      </c>
    </row>
    <row r="789" spans="1:11" x14ac:dyDescent="0.3">
      <c r="A789">
        <v>33</v>
      </c>
      <c r="B789" t="s">
        <v>1520</v>
      </c>
      <c r="C789" t="s">
        <v>1522</v>
      </c>
      <c r="D789" t="s">
        <v>1533</v>
      </c>
      <c r="E789" t="s">
        <v>1546</v>
      </c>
      <c r="F789" t="s">
        <v>1550</v>
      </c>
      <c r="G789" t="s">
        <v>1555</v>
      </c>
      <c r="H789">
        <v>117065</v>
      </c>
      <c r="J789" t="str" cm="1">
        <f t="array" ref="J789">_xlfn.IFS(A789&lt;30,"Young",AND(A789&gt;=30,A789&lt;=40),"Mid",A789&gt;40,"Senior")</f>
        <v>Mid</v>
      </c>
      <c r="K789" t="str" cm="1">
        <f t="array" ref="K789">_xlfn.IFS(H789&lt;50000,"LOW",H789&gt;50000,"MID",H789&gt;100000,"High")</f>
        <v>MID</v>
      </c>
    </row>
    <row r="790" spans="1:11" x14ac:dyDescent="0.3">
      <c r="A790">
        <v>21</v>
      </c>
      <c r="B790" t="s">
        <v>1521</v>
      </c>
      <c r="C790" t="s">
        <v>1527</v>
      </c>
      <c r="D790" t="s">
        <v>1532</v>
      </c>
      <c r="E790" t="s">
        <v>1549</v>
      </c>
      <c r="F790" t="s">
        <v>1553</v>
      </c>
      <c r="G790" t="s">
        <v>1554</v>
      </c>
      <c r="H790">
        <v>125860</v>
      </c>
      <c r="J790" t="str" cm="1">
        <f t="array" ref="J790">_xlfn.IFS(A790&lt;30,"Young",AND(A790&gt;=30,A790&lt;=40),"Mid",A790&gt;40,"Senior")</f>
        <v>Young</v>
      </c>
      <c r="K790" t="str" cm="1">
        <f t="array" ref="K790">_xlfn.IFS(H790&lt;50000,"LOW",H790&gt;50000,"MID",H790&gt;100000,"High")</f>
        <v>MID</v>
      </c>
    </row>
    <row r="791" spans="1:11" x14ac:dyDescent="0.3">
      <c r="A791">
        <v>57</v>
      </c>
      <c r="B791" t="s">
        <v>1520</v>
      </c>
      <c r="C791" t="s">
        <v>1522</v>
      </c>
      <c r="D791" t="s">
        <v>1532</v>
      </c>
      <c r="E791" t="s">
        <v>1537</v>
      </c>
      <c r="F791" t="s">
        <v>1550</v>
      </c>
      <c r="G791" t="s">
        <v>1555</v>
      </c>
      <c r="H791">
        <v>140526</v>
      </c>
      <c r="J791" t="str" cm="1">
        <f t="array" ref="J791">_xlfn.IFS(A791&lt;30,"Young",AND(A791&gt;=30,A791&lt;=40),"Mid",A791&gt;40,"Senior")</f>
        <v>Senior</v>
      </c>
      <c r="K791" t="str" cm="1">
        <f t="array" ref="K791">_xlfn.IFS(H791&lt;50000,"LOW",H791&gt;50000,"MID",H791&gt;100000,"High")</f>
        <v>MID</v>
      </c>
    </row>
    <row r="792" spans="1:11" x14ac:dyDescent="0.3">
      <c r="A792">
        <v>54</v>
      </c>
      <c r="B792" t="s">
        <v>1520</v>
      </c>
      <c r="C792" t="s">
        <v>1529</v>
      </c>
      <c r="D792" t="s">
        <v>1531</v>
      </c>
      <c r="E792" t="s">
        <v>1541</v>
      </c>
      <c r="F792" t="s">
        <v>1553</v>
      </c>
      <c r="G792" t="s">
        <v>1556</v>
      </c>
      <c r="H792">
        <v>51141</v>
      </c>
      <c r="J792" t="str" cm="1">
        <f t="array" ref="J792">_xlfn.IFS(A792&lt;30,"Young",AND(A792&gt;=30,A792&lt;=40),"Mid",A792&gt;40,"Senior")</f>
        <v>Senior</v>
      </c>
      <c r="K792" t="str" cm="1">
        <f t="array" ref="K792">_xlfn.IFS(H792&lt;50000,"LOW",H792&gt;50000,"MID",H792&gt;100000,"High")</f>
        <v>MID</v>
      </c>
    </row>
    <row r="793" spans="1:11" x14ac:dyDescent="0.3">
      <c r="A793">
        <v>52</v>
      </c>
      <c r="B793" t="s">
        <v>1520</v>
      </c>
      <c r="C793" t="s">
        <v>1526</v>
      </c>
      <c r="D793" t="s">
        <v>1531</v>
      </c>
      <c r="E793" t="s">
        <v>1542</v>
      </c>
      <c r="F793" t="s">
        <v>1550</v>
      </c>
      <c r="G793" t="s">
        <v>1555</v>
      </c>
      <c r="H793">
        <v>130980</v>
      </c>
      <c r="J793" t="str" cm="1">
        <f t="array" ref="J793">_xlfn.IFS(A793&lt;30,"Young",AND(A793&gt;=30,A793&lt;=40),"Mid",A793&gt;40,"Senior")</f>
        <v>Senior</v>
      </c>
      <c r="K793" t="str" cm="1">
        <f t="array" ref="K793">_xlfn.IFS(H793&lt;50000,"LOW",H793&gt;50000,"MID",H793&gt;100000,"High")</f>
        <v>MID</v>
      </c>
    </row>
    <row r="794" spans="1:11" x14ac:dyDescent="0.3">
      <c r="A794">
        <v>29</v>
      </c>
      <c r="B794" t="s">
        <v>1521</v>
      </c>
      <c r="C794" t="s">
        <v>1522</v>
      </c>
      <c r="D794" t="s">
        <v>1533</v>
      </c>
      <c r="E794" t="s">
        <v>1546</v>
      </c>
      <c r="F794" t="s">
        <v>1553</v>
      </c>
      <c r="G794" t="s">
        <v>1554</v>
      </c>
      <c r="H794">
        <v>76915</v>
      </c>
      <c r="J794" t="str" cm="1">
        <f t="array" ref="J794">_xlfn.IFS(A794&lt;30,"Young",AND(A794&gt;=30,A794&lt;=40),"Mid",A794&gt;40,"Senior")</f>
        <v>Young</v>
      </c>
      <c r="K794" t="str" cm="1">
        <f t="array" ref="K794">_xlfn.IFS(H794&lt;50000,"LOW",H794&gt;50000,"MID",H794&gt;100000,"High")</f>
        <v>MID</v>
      </c>
    </row>
    <row r="795" spans="1:11" x14ac:dyDescent="0.3">
      <c r="A795">
        <v>24</v>
      </c>
      <c r="B795" t="s">
        <v>1520</v>
      </c>
      <c r="C795" t="s">
        <v>1522</v>
      </c>
      <c r="D795" t="s">
        <v>1534</v>
      </c>
      <c r="E795" t="s">
        <v>1544</v>
      </c>
      <c r="F795" t="s">
        <v>1550</v>
      </c>
      <c r="G795" t="s">
        <v>1554</v>
      </c>
      <c r="H795">
        <v>74303</v>
      </c>
      <c r="J795" t="str" cm="1">
        <f t="array" ref="J795">_xlfn.IFS(A795&lt;30,"Young",AND(A795&gt;=30,A795&lt;=40),"Mid",A795&gt;40,"Senior")</f>
        <v>Young</v>
      </c>
      <c r="K795" t="str" cm="1">
        <f t="array" ref="K795">_xlfn.IFS(H795&lt;50000,"LOW",H795&gt;50000,"MID",H795&gt;100000,"High")</f>
        <v>MID</v>
      </c>
    </row>
    <row r="796" spans="1:11" x14ac:dyDescent="0.3">
      <c r="A796">
        <v>53</v>
      </c>
      <c r="B796" t="s">
        <v>1520</v>
      </c>
      <c r="C796" t="s">
        <v>1527</v>
      </c>
      <c r="D796" t="s">
        <v>1534</v>
      </c>
      <c r="E796" t="s">
        <v>1539</v>
      </c>
      <c r="F796" t="s">
        <v>1552</v>
      </c>
      <c r="G796" t="s">
        <v>1554</v>
      </c>
      <c r="H796">
        <v>158364</v>
      </c>
      <c r="J796" t="str" cm="1">
        <f t="array" ref="J796">_xlfn.IFS(A796&lt;30,"Young",AND(A796&gt;=30,A796&lt;=40),"Mid",A796&gt;40,"Senior")</f>
        <v>Senior</v>
      </c>
      <c r="K796" t="str" cm="1">
        <f t="array" ref="K796">_xlfn.IFS(H796&lt;50000,"LOW",H796&gt;50000,"MID",H796&gt;100000,"High")</f>
        <v>MID</v>
      </c>
    </row>
    <row r="797" spans="1:11" x14ac:dyDescent="0.3">
      <c r="A797">
        <v>34</v>
      </c>
      <c r="B797" t="s">
        <v>1520</v>
      </c>
      <c r="C797" t="s">
        <v>1527</v>
      </c>
      <c r="D797" t="s">
        <v>1530</v>
      </c>
      <c r="E797" t="s">
        <v>1547</v>
      </c>
      <c r="F797" t="s">
        <v>1552</v>
      </c>
      <c r="G797" t="s">
        <v>1556</v>
      </c>
      <c r="H797">
        <v>101137</v>
      </c>
      <c r="J797" t="str" cm="1">
        <f t="array" ref="J797">_xlfn.IFS(A797&lt;30,"Young",AND(A797&gt;=30,A797&lt;=40),"Mid",A797&gt;40,"Senior")</f>
        <v>Mid</v>
      </c>
      <c r="K797" t="str" cm="1">
        <f t="array" ref="K797">_xlfn.IFS(H797&lt;50000,"LOW",H797&gt;50000,"MID",H797&gt;100000,"High")</f>
        <v>MID</v>
      </c>
    </row>
    <row r="798" spans="1:11" x14ac:dyDescent="0.3">
      <c r="A798">
        <v>37</v>
      </c>
      <c r="B798" t="s">
        <v>1521</v>
      </c>
      <c r="C798" t="s">
        <v>1525</v>
      </c>
      <c r="D798" t="s">
        <v>1532</v>
      </c>
      <c r="E798" t="s">
        <v>1548</v>
      </c>
      <c r="F798" t="s">
        <v>1553</v>
      </c>
      <c r="G798" t="s">
        <v>1556</v>
      </c>
      <c r="H798">
        <v>174563</v>
      </c>
      <c r="J798" t="str" cm="1">
        <f t="array" ref="J798">_xlfn.IFS(A798&lt;30,"Young",AND(A798&gt;=30,A798&lt;=40),"Mid",A798&gt;40,"Senior")</f>
        <v>Mid</v>
      </c>
      <c r="K798" t="str" cm="1">
        <f t="array" ref="K798">_xlfn.IFS(H798&lt;50000,"LOW",H798&gt;50000,"MID",H798&gt;100000,"High")</f>
        <v>MID</v>
      </c>
    </row>
    <row r="799" spans="1:11" x14ac:dyDescent="0.3">
      <c r="A799">
        <v>49</v>
      </c>
      <c r="B799" t="s">
        <v>1520</v>
      </c>
      <c r="C799" t="s">
        <v>1526</v>
      </c>
      <c r="D799" t="s">
        <v>1534</v>
      </c>
      <c r="E799" t="s">
        <v>1540</v>
      </c>
      <c r="F799" t="s">
        <v>1551</v>
      </c>
      <c r="G799" t="s">
        <v>1555</v>
      </c>
      <c r="H799">
        <v>83451</v>
      </c>
      <c r="J799" t="str" cm="1">
        <f t="array" ref="J799">_xlfn.IFS(A799&lt;30,"Young",AND(A799&gt;=30,A799&lt;=40),"Mid",A799&gt;40,"Senior")</f>
        <v>Senior</v>
      </c>
      <c r="K799" t="str" cm="1">
        <f t="array" ref="K799">_xlfn.IFS(H799&lt;50000,"LOW",H799&gt;50000,"MID",H799&gt;100000,"High")</f>
        <v>MID</v>
      </c>
    </row>
    <row r="800" spans="1:11" x14ac:dyDescent="0.3">
      <c r="A800">
        <v>39</v>
      </c>
      <c r="B800" t="s">
        <v>1521</v>
      </c>
      <c r="C800" t="s">
        <v>1527</v>
      </c>
      <c r="D800" t="s">
        <v>1533</v>
      </c>
      <c r="E800" t="s">
        <v>1538</v>
      </c>
      <c r="F800" t="s">
        <v>1550</v>
      </c>
      <c r="G800" t="s">
        <v>1555</v>
      </c>
      <c r="H800">
        <v>174450</v>
      </c>
      <c r="J800" t="str" cm="1">
        <f t="array" ref="J800">_xlfn.IFS(A800&lt;30,"Young",AND(A800&gt;=30,A800&lt;=40),"Mid",A800&gt;40,"Senior")</f>
        <v>Mid</v>
      </c>
      <c r="K800" t="str" cm="1">
        <f t="array" ref="K800">_xlfn.IFS(H800&lt;50000,"LOW",H800&gt;50000,"MID",H800&gt;100000,"High")</f>
        <v>MID</v>
      </c>
    </row>
    <row r="801" spans="1:11" x14ac:dyDescent="0.3">
      <c r="A801">
        <v>27</v>
      </c>
      <c r="B801" t="s">
        <v>1520</v>
      </c>
      <c r="C801" t="s">
        <v>1526</v>
      </c>
      <c r="D801" t="s">
        <v>1534</v>
      </c>
      <c r="E801" t="s">
        <v>1544</v>
      </c>
      <c r="F801" t="s">
        <v>1551</v>
      </c>
      <c r="G801" t="s">
        <v>1556</v>
      </c>
      <c r="H801">
        <v>84937</v>
      </c>
      <c r="J801" t="str" cm="1">
        <f t="array" ref="J801">_xlfn.IFS(A801&lt;30,"Young",AND(A801&gt;=30,A801&lt;=40),"Mid",A801&gt;40,"Senior")</f>
        <v>Young</v>
      </c>
      <c r="K801" t="str" cm="1">
        <f t="array" ref="K801">_xlfn.IFS(H801&lt;50000,"LOW",H801&gt;50000,"MID",H801&gt;100000,"High")</f>
        <v>MID</v>
      </c>
    </row>
    <row r="802" spans="1:11" x14ac:dyDescent="0.3">
      <c r="A802">
        <v>23</v>
      </c>
      <c r="B802" t="s">
        <v>1520</v>
      </c>
      <c r="C802" t="s">
        <v>1523</v>
      </c>
      <c r="D802" t="s">
        <v>1534</v>
      </c>
      <c r="E802" t="s">
        <v>1539</v>
      </c>
      <c r="F802" t="s">
        <v>1552</v>
      </c>
      <c r="G802" t="s">
        <v>1554</v>
      </c>
      <c r="H802">
        <v>80163</v>
      </c>
      <c r="J802" t="str" cm="1">
        <f t="array" ref="J802">_xlfn.IFS(A802&lt;30,"Young",AND(A802&gt;=30,A802&lt;=40),"Mid",A802&gt;40,"Senior")</f>
        <v>Young</v>
      </c>
      <c r="K802" t="str" cm="1">
        <f t="array" ref="K802">_xlfn.IFS(H802&lt;50000,"LOW",H802&gt;50000,"MID",H802&gt;100000,"High")</f>
        <v>MID</v>
      </c>
    </row>
    <row r="803" spans="1:11" x14ac:dyDescent="0.3">
      <c r="A803">
        <v>30</v>
      </c>
      <c r="B803" t="s">
        <v>1521</v>
      </c>
      <c r="C803" t="s">
        <v>1529</v>
      </c>
      <c r="D803" t="s">
        <v>1534</v>
      </c>
      <c r="E803" t="s">
        <v>1544</v>
      </c>
      <c r="F803" t="s">
        <v>1550</v>
      </c>
      <c r="G803" t="s">
        <v>1556</v>
      </c>
      <c r="H803">
        <v>157538</v>
      </c>
      <c r="J803" t="str" cm="1">
        <f t="array" ref="J803">_xlfn.IFS(A803&lt;30,"Young",AND(A803&gt;=30,A803&lt;=40),"Mid",A803&gt;40,"Senior")</f>
        <v>Mid</v>
      </c>
      <c r="K803" t="str" cm="1">
        <f t="array" ref="K803">_xlfn.IFS(H803&lt;50000,"LOW",H803&gt;50000,"MID",H803&gt;100000,"High")</f>
        <v>MID</v>
      </c>
    </row>
    <row r="804" spans="1:11" x14ac:dyDescent="0.3">
      <c r="A804">
        <v>30</v>
      </c>
      <c r="B804" t="s">
        <v>1521</v>
      </c>
      <c r="C804" t="s">
        <v>1528</v>
      </c>
      <c r="D804" t="s">
        <v>1532</v>
      </c>
      <c r="E804" t="s">
        <v>1549</v>
      </c>
      <c r="F804" t="s">
        <v>1552</v>
      </c>
      <c r="G804" t="s">
        <v>1556</v>
      </c>
      <c r="H804">
        <v>39867</v>
      </c>
      <c r="J804" t="str" cm="1">
        <f t="array" ref="J804">_xlfn.IFS(A804&lt;30,"Young",AND(A804&gt;=30,A804&lt;=40),"Mid",A804&gt;40,"Senior")</f>
        <v>Mid</v>
      </c>
      <c r="K804" t="str" cm="1">
        <f t="array" ref="K804">_xlfn.IFS(H804&lt;50000,"LOW",H804&gt;50000,"MID",H804&gt;100000,"High")</f>
        <v>LOW</v>
      </c>
    </row>
    <row r="805" spans="1:11" x14ac:dyDescent="0.3">
      <c r="A805">
        <v>21</v>
      </c>
      <c r="B805" t="s">
        <v>1520</v>
      </c>
      <c r="C805" t="s">
        <v>1529</v>
      </c>
      <c r="D805" t="s">
        <v>1530</v>
      </c>
      <c r="E805" t="s">
        <v>1547</v>
      </c>
      <c r="F805" t="s">
        <v>1553</v>
      </c>
      <c r="G805" t="s">
        <v>1556</v>
      </c>
      <c r="H805">
        <v>126587</v>
      </c>
      <c r="J805" t="str" cm="1">
        <f t="array" ref="J805">_xlfn.IFS(A805&lt;30,"Young",AND(A805&gt;=30,A805&lt;=40),"Mid",A805&gt;40,"Senior")</f>
        <v>Young</v>
      </c>
      <c r="K805" t="str" cm="1">
        <f t="array" ref="K805">_xlfn.IFS(H805&lt;50000,"LOW",H805&gt;50000,"MID",H805&gt;100000,"High")</f>
        <v>MID</v>
      </c>
    </row>
    <row r="806" spans="1:11" x14ac:dyDescent="0.3">
      <c r="A806">
        <v>37</v>
      </c>
      <c r="B806" t="s">
        <v>1521</v>
      </c>
      <c r="C806" t="s">
        <v>1528</v>
      </c>
      <c r="D806" t="s">
        <v>1534</v>
      </c>
      <c r="E806" t="s">
        <v>1539</v>
      </c>
      <c r="F806" t="s">
        <v>1552</v>
      </c>
      <c r="G806" t="s">
        <v>1555</v>
      </c>
      <c r="H806">
        <v>144271</v>
      </c>
      <c r="J806" t="str" cm="1">
        <f t="array" ref="J806">_xlfn.IFS(A806&lt;30,"Young",AND(A806&gt;=30,A806&lt;=40),"Mid",A806&gt;40,"Senior")</f>
        <v>Mid</v>
      </c>
      <c r="K806" t="str" cm="1">
        <f t="array" ref="K806">_xlfn.IFS(H806&lt;50000,"LOW",H806&gt;50000,"MID",H806&gt;100000,"High")</f>
        <v>MID</v>
      </c>
    </row>
    <row r="807" spans="1:11" x14ac:dyDescent="0.3">
      <c r="A807">
        <v>40</v>
      </c>
      <c r="B807" t="s">
        <v>1520</v>
      </c>
      <c r="C807" t="s">
        <v>1528</v>
      </c>
      <c r="D807" t="s">
        <v>1530</v>
      </c>
      <c r="E807" t="s">
        <v>1547</v>
      </c>
      <c r="F807" t="s">
        <v>1552</v>
      </c>
      <c r="G807" t="s">
        <v>1554</v>
      </c>
      <c r="H807">
        <v>36155</v>
      </c>
      <c r="J807" t="str" cm="1">
        <f t="array" ref="J807">_xlfn.IFS(A807&lt;30,"Young",AND(A807&gt;=30,A807&lt;=40),"Mid",A807&gt;40,"Senior")</f>
        <v>Mid</v>
      </c>
      <c r="K807" t="str" cm="1">
        <f t="array" ref="K807">_xlfn.IFS(H807&lt;50000,"LOW",H807&gt;50000,"MID",H807&gt;100000,"High")</f>
        <v>LOW</v>
      </c>
    </row>
    <row r="808" spans="1:11" x14ac:dyDescent="0.3">
      <c r="A808">
        <v>50</v>
      </c>
      <c r="B808" t="s">
        <v>1521</v>
      </c>
      <c r="C808" t="s">
        <v>1527</v>
      </c>
      <c r="D808" t="s">
        <v>1534</v>
      </c>
      <c r="E808" t="s">
        <v>1544</v>
      </c>
      <c r="F808" t="s">
        <v>1551</v>
      </c>
      <c r="G808" t="s">
        <v>1555</v>
      </c>
      <c r="H808">
        <v>113552</v>
      </c>
      <c r="J808" t="str" cm="1">
        <f t="array" ref="J808">_xlfn.IFS(A808&lt;30,"Young",AND(A808&gt;=30,A808&lt;=40),"Mid",A808&gt;40,"Senior")</f>
        <v>Senior</v>
      </c>
      <c r="K808" t="str" cm="1">
        <f t="array" ref="K808">_xlfn.IFS(H808&lt;50000,"LOW",H808&gt;50000,"MID",H808&gt;100000,"High")</f>
        <v>MID</v>
      </c>
    </row>
    <row r="809" spans="1:11" x14ac:dyDescent="0.3">
      <c r="A809">
        <v>40</v>
      </c>
      <c r="B809" t="s">
        <v>1520</v>
      </c>
      <c r="C809" t="s">
        <v>1525</v>
      </c>
      <c r="D809" t="s">
        <v>1533</v>
      </c>
      <c r="E809" t="s">
        <v>1538</v>
      </c>
      <c r="F809" t="s">
        <v>1550</v>
      </c>
      <c r="G809" t="s">
        <v>1554</v>
      </c>
      <c r="H809">
        <v>127977</v>
      </c>
      <c r="J809" t="str" cm="1">
        <f t="array" ref="J809">_xlfn.IFS(A809&lt;30,"Young",AND(A809&gt;=30,A809&lt;=40),"Mid",A809&gt;40,"Senior")</f>
        <v>Mid</v>
      </c>
      <c r="K809" t="str" cm="1">
        <f t="array" ref="K809">_xlfn.IFS(H809&lt;50000,"LOW",H809&gt;50000,"MID",H809&gt;100000,"High")</f>
        <v>MID</v>
      </c>
    </row>
    <row r="810" spans="1:11" x14ac:dyDescent="0.3">
      <c r="A810">
        <v>32</v>
      </c>
      <c r="B810" t="s">
        <v>1521</v>
      </c>
      <c r="C810" t="s">
        <v>1528</v>
      </c>
      <c r="D810" t="s">
        <v>1532</v>
      </c>
      <c r="E810" t="s">
        <v>1537</v>
      </c>
      <c r="F810" t="s">
        <v>1553</v>
      </c>
      <c r="G810" t="s">
        <v>1555</v>
      </c>
      <c r="H810">
        <v>31248</v>
      </c>
      <c r="J810" t="str" cm="1">
        <f t="array" ref="J810">_xlfn.IFS(A810&lt;30,"Young",AND(A810&gt;=30,A810&lt;=40),"Mid",A810&gt;40,"Senior")</f>
        <v>Mid</v>
      </c>
      <c r="K810" t="str" cm="1">
        <f t="array" ref="K810">_xlfn.IFS(H810&lt;50000,"LOW",H810&gt;50000,"MID",H810&gt;100000,"High")</f>
        <v>LOW</v>
      </c>
    </row>
    <row r="811" spans="1:11" x14ac:dyDescent="0.3">
      <c r="A811">
        <v>29</v>
      </c>
      <c r="B811" t="s">
        <v>1521</v>
      </c>
      <c r="C811" t="s">
        <v>1526</v>
      </c>
      <c r="D811" t="s">
        <v>1531</v>
      </c>
      <c r="E811" t="s">
        <v>1541</v>
      </c>
      <c r="F811" t="s">
        <v>1550</v>
      </c>
      <c r="G811" t="s">
        <v>1554</v>
      </c>
      <c r="H811">
        <v>107893</v>
      </c>
      <c r="J811" t="str" cm="1">
        <f t="array" ref="J811">_xlfn.IFS(A811&lt;30,"Young",AND(A811&gt;=30,A811&lt;=40),"Mid",A811&gt;40,"Senior")</f>
        <v>Young</v>
      </c>
      <c r="K811" t="str" cm="1">
        <f t="array" ref="K811">_xlfn.IFS(H811&lt;50000,"LOW",H811&gt;50000,"MID",H811&gt;100000,"High")</f>
        <v>MID</v>
      </c>
    </row>
    <row r="812" spans="1:11" x14ac:dyDescent="0.3">
      <c r="A812">
        <v>30</v>
      </c>
      <c r="B812" t="s">
        <v>1520</v>
      </c>
      <c r="C812" t="s">
        <v>1529</v>
      </c>
      <c r="D812" t="s">
        <v>1531</v>
      </c>
      <c r="E812" t="s">
        <v>1541</v>
      </c>
      <c r="F812" t="s">
        <v>1552</v>
      </c>
      <c r="G812" t="s">
        <v>1555</v>
      </c>
      <c r="H812">
        <v>105625</v>
      </c>
      <c r="J812" t="str" cm="1">
        <f t="array" ref="J812">_xlfn.IFS(A812&lt;30,"Young",AND(A812&gt;=30,A812&lt;=40),"Mid",A812&gt;40,"Senior")</f>
        <v>Mid</v>
      </c>
      <c r="K812" t="str" cm="1">
        <f t="array" ref="K812">_xlfn.IFS(H812&lt;50000,"LOW",H812&gt;50000,"MID",H812&gt;100000,"High")</f>
        <v>MID</v>
      </c>
    </row>
    <row r="813" spans="1:11" x14ac:dyDescent="0.3">
      <c r="A813">
        <v>47</v>
      </c>
      <c r="B813" t="s">
        <v>1520</v>
      </c>
      <c r="C813" t="s">
        <v>1524</v>
      </c>
      <c r="D813" t="s">
        <v>1531</v>
      </c>
      <c r="E813" t="s">
        <v>1542</v>
      </c>
      <c r="F813" t="s">
        <v>1551</v>
      </c>
      <c r="G813" t="s">
        <v>1554</v>
      </c>
      <c r="H813">
        <v>164540</v>
      </c>
      <c r="J813" t="str" cm="1">
        <f t="array" ref="J813">_xlfn.IFS(A813&lt;30,"Young",AND(A813&gt;=30,A813&lt;=40),"Mid",A813&gt;40,"Senior")</f>
        <v>Senior</v>
      </c>
      <c r="K813" t="str" cm="1">
        <f t="array" ref="K813">_xlfn.IFS(H813&lt;50000,"LOW",H813&gt;50000,"MID",H813&gt;100000,"High")</f>
        <v>MID</v>
      </c>
    </row>
    <row r="814" spans="1:11" x14ac:dyDescent="0.3">
      <c r="A814">
        <v>51</v>
      </c>
      <c r="B814" t="s">
        <v>1521</v>
      </c>
      <c r="C814" t="s">
        <v>1528</v>
      </c>
      <c r="D814" t="s">
        <v>1531</v>
      </c>
      <c r="E814" t="s">
        <v>1536</v>
      </c>
      <c r="F814" t="s">
        <v>1553</v>
      </c>
      <c r="G814" t="s">
        <v>1554</v>
      </c>
      <c r="H814">
        <v>150011</v>
      </c>
      <c r="J814" t="str" cm="1">
        <f t="array" ref="J814">_xlfn.IFS(A814&lt;30,"Young",AND(A814&gt;=30,A814&lt;=40),"Mid",A814&gt;40,"Senior")</f>
        <v>Senior</v>
      </c>
      <c r="K814" t="str" cm="1">
        <f t="array" ref="K814">_xlfn.IFS(H814&lt;50000,"LOW",H814&gt;50000,"MID",H814&gt;100000,"High")</f>
        <v>MID</v>
      </c>
    </row>
    <row r="815" spans="1:11" x14ac:dyDescent="0.3">
      <c r="A815">
        <v>29</v>
      </c>
      <c r="B815" t="s">
        <v>1521</v>
      </c>
      <c r="C815" t="s">
        <v>1526</v>
      </c>
      <c r="D815" t="s">
        <v>1530</v>
      </c>
      <c r="E815" t="s">
        <v>1535</v>
      </c>
      <c r="F815" t="s">
        <v>1552</v>
      </c>
      <c r="G815" t="s">
        <v>1555</v>
      </c>
      <c r="H815">
        <v>128184</v>
      </c>
      <c r="J815" t="str" cm="1">
        <f t="array" ref="J815">_xlfn.IFS(A815&lt;30,"Young",AND(A815&gt;=30,A815&lt;=40),"Mid",A815&gt;40,"Senior")</f>
        <v>Young</v>
      </c>
      <c r="K815" t="str" cm="1">
        <f t="array" ref="K815">_xlfn.IFS(H815&lt;50000,"LOW",H815&gt;50000,"MID",H815&gt;100000,"High")</f>
        <v>MID</v>
      </c>
    </row>
    <row r="816" spans="1:11" x14ac:dyDescent="0.3">
      <c r="A816">
        <v>37</v>
      </c>
      <c r="B816" t="s">
        <v>1520</v>
      </c>
      <c r="C816" t="s">
        <v>1522</v>
      </c>
      <c r="D816" t="s">
        <v>1531</v>
      </c>
      <c r="E816" t="s">
        <v>1536</v>
      </c>
      <c r="F816" t="s">
        <v>1551</v>
      </c>
      <c r="G816" t="s">
        <v>1555</v>
      </c>
      <c r="H816">
        <v>159590</v>
      </c>
      <c r="J816" t="str" cm="1">
        <f t="array" ref="J816">_xlfn.IFS(A816&lt;30,"Young",AND(A816&gt;=30,A816&lt;=40),"Mid",A816&gt;40,"Senior")</f>
        <v>Mid</v>
      </c>
      <c r="K816" t="str" cm="1">
        <f t="array" ref="K816">_xlfn.IFS(H816&lt;50000,"LOW",H816&gt;50000,"MID",H816&gt;100000,"High")</f>
        <v>MID</v>
      </c>
    </row>
    <row r="817" spans="1:11" x14ac:dyDescent="0.3">
      <c r="A817">
        <v>50</v>
      </c>
      <c r="B817" t="s">
        <v>1520</v>
      </c>
      <c r="C817" t="s">
        <v>1522</v>
      </c>
      <c r="D817" t="s">
        <v>1530</v>
      </c>
      <c r="E817" t="s">
        <v>1547</v>
      </c>
      <c r="F817" t="s">
        <v>1550</v>
      </c>
      <c r="G817" t="s">
        <v>1556</v>
      </c>
      <c r="H817">
        <v>112272</v>
      </c>
      <c r="J817" t="str" cm="1">
        <f t="array" ref="J817">_xlfn.IFS(A817&lt;30,"Young",AND(A817&gt;=30,A817&lt;=40),"Mid",A817&gt;40,"Senior")</f>
        <v>Senior</v>
      </c>
      <c r="K817" t="str" cm="1">
        <f t="array" ref="K817">_xlfn.IFS(H817&lt;50000,"LOW",H817&gt;50000,"MID",H817&gt;100000,"High")</f>
        <v>MID</v>
      </c>
    </row>
    <row r="818" spans="1:11" x14ac:dyDescent="0.3">
      <c r="A818">
        <v>38</v>
      </c>
      <c r="B818" t="s">
        <v>1521</v>
      </c>
      <c r="C818" t="s">
        <v>1523</v>
      </c>
      <c r="D818" t="s">
        <v>1530</v>
      </c>
      <c r="E818" t="s">
        <v>1543</v>
      </c>
      <c r="F818" t="s">
        <v>1552</v>
      </c>
      <c r="G818" t="s">
        <v>1555</v>
      </c>
      <c r="H818">
        <v>112984</v>
      </c>
      <c r="J818" t="str" cm="1">
        <f t="array" ref="J818">_xlfn.IFS(A818&lt;30,"Young",AND(A818&gt;=30,A818&lt;=40),"Mid",A818&gt;40,"Senior")</f>
        <v>Mid</v>
      </c>
      <c r="K818" t="str" cm="1">
        <f t="array" ref="K818">_xlfn.IFS(H818&lt;50000,"LOW",H818&gt;50000,"MID",H818&gt;100000,"High")</f>
        <v>MID</v>
      </c>
    </row>
    <row r="819" spans="1:11" x14ac:dyDescent="0.3">
      <c r="A819">
        <v>26</v>
      </c>
      <c r="B819" t="s">
        <v>1521</v>
      </c>
      <c r="C819" t="s">
        <v>1526</v>
      </c>
      <c r="D819" t="s">
        <v>1534</v>
      </c>
      <c r="E819" t="s">
        <v>1539</v>
      </c>
      <c r="F819" t="s">
        <v>1551</v>
      </c>
      <c r="G819" t="s">
        <v>1556</v>
      </c>
      <c r="H819">
        <v>158376</v>
      </c>
      <c r="J819" t="str" cm="1">
        <f t="array" ref="J819">_xlfn.IFS(A819&lt;30,"Young",AND(A819&gt;=30,A819&lt;=40),"Mid",A819&gt;40,"Senior")</f>
        <v>Young</v>
      </c>
      <c r="K819" t="str" cm="1">
        <f t="array" ref="K819">_xlfn.IFS(H819&lt;50000,"LOW",H819&gt;50000,"MID",H819&gt;100000,"High")</f>
        <v>MID</v>
      </c>
    </row>
    <row r="820" spans="1:11" x14ac:dyDescent="0.3">
      <c r="A820">
        <v>21</v>
      </c>
      <c r="B820" t="s">
        <v>1520</v>
      </c>
      <c r="C820" t="s">
        <v>1526</v>
      </c>
      <c r="D820" t="s">
        <v>1530</v>
      </c>
      <c r="E820" t="s">
        <v>1535</v>
      </c>
      <c r="F820" t="s">
        <v>1550</v>
      </c>
      <c r="G820" t="s">
        <v>1554</v>
      </c>
      <c r="H820">
        <v>114426</v>
      </c>
      <c r="J820" t="str" cm="1">
        <f t="array" ref="J820">_xlfn.IFS(A820&lt;30,"Young",AND(A820&gt;=30,A820&lt;=40),"Mid",A820&gt;40,"Senior")</f>
        <v>Young</v>
      </c>
      <c r="K820" t="str" cm="1">
        <f t="array" ref="K820">_xlfn.IFS(H820&lt;50000,"LOW",H820&gt;50000,"MID",H820&gt;100000,"High")</f>
        <v>MID</v>
      </c>
    </row>
    <row r="821" spans="1:11" x14ac:dyDescent="0.3">
      <c r="A821">
        <v>48</v>
      </c>
      <c r="B821" t="s">
        <v>1520</v>
      </c>
      <c r="C821" t="s">
        <v>1529</v>
      </c>
      <c r="D821" t="s">
        <v>1530</v>
      </c>
      <c r="E821" t="s">
        <v>1535</v>
      </c>
      <c r="F821" t="s">
        <v>1551</v>
      </c>
      <c r="G821" t="s">
        <v>1555</v>
      </c>
      <c r="H821">
        <v>80107</v>
      </c>
      <c r="J821" t="str" cm="1">
        <f t="array" ref="J821">_xlfn.IFS(A821&lt;30,"Young",AND(A821&gt;=30,A821&lt;=40),"Mid",A821&gt;40,"Senior")</f>
        <v>Senior</v>
      </c>
      <c r="K821" t="str" cm="1">
        <f t="array" ref="K821">_xlfn.IFS(H821&lt;50000,"LOW",H821&gt;50000,"MID",H821&gt;100000,"High")</f>
        <v>MID</v>
      </c>
    </row>
    <row r="822" spans="1:11" x14ac:dyDescent="0.3">
      <c r="A822">
        <v>53</v>
      </c>
      <c r="B822" t="s">
        <v>1520</v>
      </c>
      <c r="C822" t="s">
        <v>1527</v>
      </c>
      <c r="D822" t="s">
        <v>1534</v>
      </c>
      <c r="E822" t="s">
        <v>1540</v>
      </c>
      <c r="F822" t="s">
        <v>1550</v>
      </c>
      <c r="G822" t="s">
        <v>1555</v>
      </c>
      <c r="H822">
        <v>45855</v>
      </c>
      <c r="J822" t="str" cm="1">
        <f t="array" ref="J822">_xlfn.IFS(A822&lt;30,"Young",AND(A822&gt;=30,A822&lt;=40),"Mid",A822&gt;40,"Senior")</f>
        <v>Senior</v>
      </c>
      <c r="K822" t="str" cm="1">
        <f t="array" ref="K822">_xlfn.IFS(H822&lt;50000,"LOW",H822&gt;50000,"MID",H822&gt;100000,"High")</f>
        <v>LOW</v>
      </c>
    </row>
    <row r="823" spans="1:11" x14ac:dyDescent="0.3">
      <c r="A823">
        <v>46</v>
      </c>
      <c r="B823" t="s">
        <v>1521</v>
      </c>
      <c r="C823" t="s">
        <v>1527</v>
      </c>
      <c r="D823" t="s">
        <v>1531</v>
      </c>
      <c r="E823" t="s">
        <v>1542</v>
      </c>
      <c r="F823" t="s">
        <v>1550</v>
      </c>
      <c r="G823" t="s">
        <v>1555</v>
      </c>
      <c r="H823">
        <v>133077</v>
      </c>
      <c r="J823" t="str" cm="1">
        <f t="array" ref="J823">_xlfn.IFS(A823&lt;30,"Young",AND(A823&gt;=30,A823&lt;=40),"Mid",A823&gt;40,"Senior")</f>
        <v>Senior</v>
      </c>
      <c r="K823" t="str" cm="1">
        <f t="array" ref="K823">_xlfn.IFS(H823&lt;50000,"LOW",H823&gt;50000,"MID",H823&gt;100000,"High")</f>
        <v>MID</v>
      </c>
    </row>
    <row r="824" spans="1:11" x14ac:dyDescent="0.3">
      <c r="A824">
        <v>43</v>
      </c>
      <c r="B824" t="s">
        <v>1520</v>
      </c>
      <c r="C824" t="s">
        <v>1523</v>
      </c>
      <c r="D824" t="s">
        <v>1530</v>
      </c>
      <c r="E824" t="s">
        <v>1547</v>
      </c>
      <c r="F824" t="s">
        <v>1552</v>
      </c>
      <c r="G824" t="s">
        <v>1555</v>
      </c>
      <c r="H824">
        <v>137746</v>
      </c>
      <c r="J824" t="str" cm="1">
        <f t="array" ref="J824">_xlfn.IFS(A824&lt;30,"Young",AND(A824&gt;=30,A824&lt;=40),"Mid",A824&gt;40,"Senior")</f>
        <v>Senior</v>
      </c>
      <c r="K824" t="str" cm="1">
        <f t="array" ref="K824">_xlfn.IFS(H824&lt;50000,"LOW",H824&gt;50000,"MID",H824&gt;100000,"High")</f>
        <v>MID</v>
      </c>
    </row>
    <row r="825" spans="1:11" x14ac:dyDescent="0.3">
      <c r="A825">
        <v>51</v>
      </c>
      <c r="B825" t="s">
        <v>1521</v>
      </c>
      <c r="C825" t="s">
        <v>1527</v>
      </c>
      <c r="D825" t="s">
        <v>1534</v>
      </c>
      <c r="E825" t="s">
        <v>1544</v>
      </c>
      <c r="F825" t="s">
        <v>1551</v>
      </c>
      <c r="G825" t="s">
        <v>1554</v>
      </c>
      <c r="H825">
        <v>155992</v>
      </c>
      <c r="J825" t="str" cm="1">
        <f t="array" ref="J825">_xlfn.IFS(A825&lt;30,"Young",AND(A825&gt;=30,A825&lt;=40),"Mid",A825&gt;40,"Senior")</f>
        <v>Senior</v>
      </c>
      <c r="K825" t="str" cm="1">
        <f t="array" ref="K825">_xlfn.IFS(H825&lt;50000,"LOW",H825&gt;50000,"MID",H825&gt;100000,"High")</f>
        <v>MID</v>
      </c>
    </row>
    <row r="826" spans="1:11" x14ac:dyDescent="0.3">
      <c r="A826">
        <v>50</v>
      </c>
      <c r="B826" t="s">
        <v>1521</v>
      </c>
      <c r="C826" t="s">
        <v>1523</v>
      </c>
      <c r="D826" t="s">
        <v>1534</v>
      </c>
      <c r="E826" t="s">
        <v>1544</v>
      </c>
      <c r="F826" t="s">
        <v>1553</v>
      </c>
      <c r="G826" t="s">
        <v>1555</v>
      </c>
      <c r="H826">
        <v>65025</v>
      </c>
      <c r="J826" t="str" cm="1">
        <f t="array" ref="J826">_xlfn.IFS(A826&lt;30,"Young",AND(A826&gt;=30,A826&lt;=40),"Mid",A826&gt;40,"Senior")</f>
        <v>Senior</v>
      </c>
      <c r="K826" t="str" cm="1">
        <f t="array" ref="K826">_xlfn.IFS(H826&lt;50000,"LOW",H826&gt;50000,"MID",H826&gt;100000,"High")</f>
        <v>MID</v>
      </c>
    </row>
    <row r="827" spans="1:11" x14ac:dyDescent="0.3">
      <c r="A827">
        <v>58</v>
      </c>
      <c r="B827" t="s">
        <v>1520</v>
      </c>
      <c r="C827" t="s">
        <v>1527</v>
      </c>
      <c r="D827" t="s">
        <v>1531</v>
      </c>
      <c r="E827" t="s">
        <v>1542</v>
      </c>
      <c r="F827" t="s">
        <v>1550</v>
      </c>
      <c r="G827" t="s">
        <v>1556</v>
      </c>
      <c r="H827">
        <v>81883</v>
      </c>
      <c r="J827" t="str" cm="1">
        <f t="array" ref="J827">_xlfn.IFS(A827&lt;30,"Young",AND(A827&gt;=30,A827&lt;=40),"Mid",A827&gt;40,"Senior")</f>
        <v>Senior</v>
      </c>
      <c r="K827" t="str" cm="1">
        <f t="array" ref="K827">_xlfn.IFS(H827&lt;50000,"LOW",H827&gt;50000,"MID",H827&gt;100000,"High")</f>
        <v>MID</v>
      </c>
    </row>
    <row r="828" spans="1:11" x14ac:dyDescent="0.3">
      <c r="A828">
        <v>52</v>
      </c>
      <c r="B828" t="s">
        <v>1521</v>
      </c>
      <c r="C828" t="s">
        <v>1526</v>
      </c>
      <c r="D828" t="s">
        <v>1531</v>
      </c>
      <c r="E828" t="s">
        <v>1542</v>
      </c>
      <c r="F828" t="s">
        <v>1550</v>
      </c>
      <c r="G828" t="s">
        <v>1556</v>
      </c>
      <c r="H828">
        <v>138470</v>
      </c>
      <c r="J828" t="str" cm="1">
        <f t="array" ref="J828">_xlfn.IFS(A828&lt;30,"Young",AND(A828&gt;=30,A828&lt;=40),"Mid",A828&gt;40,"Senior")</f>
        <v>Senior</v>
      </c>
      <c r="K828" t="str" cm="1">
        <f t="array" ref="K828">_xlfn.IFS(H828&lt;50000,"LOW",H828&gt;50000,"MID",H828&gt;100000,"High")</f>
        <v>MID</v>
      </c>
    </row>
    <row r="829" spans="1:11" x14ac:dyDescent="0.3">
      <c r="A829">
        <v>52</v>
      </c>
      <c r="B829" t="s">
        <v>1520</v>
      </c>
      <c r="C829" t="s">
        <v>1525</v>
      </c>
      <c r="D829" t="s">
        <v>1531</v>
      </c>
      <c r="E829" t="s">
        <v>1536</v>
      </c>
      <c r="F829" t="s">
        <v>1550</v>
      </c>
      <c r="G829" t="s">
        <v>1555</v>
      </c>
      <c r="H829">
        <v>105742</v>
      </c>
      <c r="J829" t="str" cm="1">
        <f t="array" ref="J829">_xlfn.IFS(A829&lt;30,"Young",AND(A829&gt;=30,A829&lt;=40),"Mid",A829&gt;40,"Senior")</f>
        <v>Senior</v>
      </c>
      <c r="K829" t="str" cm="1">
        <f t="array" ref="K829">_xlfn.IFS(H829&lt;50000,"LOW",H829&gt;50000,"MID",H829&gt;100000,"High")</f>
        <v>MID</v>
      </c>
    </row>
    <row r="830" spans="1:11" x14ac:dyDescent="0.3">
      <c r="A830">
        <v>57</v>
      </c>
      <c r="B830" t="s">
        <v>1521</v>
      </c>
      <c r="C830" t="s">
        <v>1523</v>
      </c>
      <c r="D830" t="s">
        <v>1531</v>
      </c>
      <c r="E830" t="s">
        <v>1536</v>
      </c>
      <c r="F830" t="s">
        <v>1551</v>
      </c>
      <c r="G830" t="s">
        <v>1556</v>
      </c>
      <c r="H830">
        <v>41547</v>
      </c>
      <c r="J830" t="str" cm="1">
        <f t="array" ref="J830">_xlfn.IFS(A830&lt;30,"Young",AND(A830&gt;=30,A830&lt;=40),"Mid",A830&gt;40,"Senior")</f>
        <v>Senior</v>
      </c>
      <c r="K830" t="str" cm="1">
        <f t="array" ref="K830">_xlfn.IFS(H830&lt;50000,"LOW",H830&gt;50000,"MID",H830&gt;100000,"High")</f>
        <v>LOW</v>
      </c>
    </row>
    <row r="831" spans="1:11" x14ac:dyDescent="0.3">
      <c r="A831">
        <v>41</v>
      </c>
      <c r="B831" t="s">
        <v>1520</v>
      </c>
      <c r="C831" t="s">
        <v>1526</v>
      </c>
      <c r="D831" t="s">
        <v>1531</v>
      </c>
      <c r="E831" t="s">
        <v>1542</v>
      </c>
      <c r="F831" t="s">
        <v>1553</v>
      </c>
      <c r="G831" t="s">
        <v>1554</v>
      </c>
      <c r="H831">
        <v>87132</v>
      </c>
      <c r="J831" t="str" cm="1">
        <f t="array" ref="J831">_xlfn.IFS(A831&lt;30,"Young",AND(A831&gt;=30,A831&lt;=40),"Mid",A831&gt;40,"Senior")</f>
        <v>Senior</v>
      </c>
      <c r="K831" t="str" cm="1">
        <f t="array" ref="K831">_xlfn.IFS(H831&lt;50000,"LOW",H831&gt;50000,"MID",H831&gt;100000,"High")</f>
        <v>MID</v>
      </c>
    </row>
    <row r="832" spans="1:11" x14ac:dyDescent="0.3">
      <c r="A832">
        <v>38</v>
      </c>
      <c r="B832" t="s">
        <v>1520</v>
      </c>
      <c r="C832" t="s">
        <v>1522</v>
      </c>
      <c r="D832" t="s">
        <v>1534</v>
      </c>
      <c r="E832" t="s">
        <v>1539</v>
      </c>
      <c r="F832" t="s">
        <v>1553</v>
      </c>
      <c r="G832" t="s">
        <v>1554</v>
      </c>
      <c r="H832">
        <v>142829</v>
      </c>
      <c r="J832" t="str" cm="1">
        <f t="array" ref="J832">_xlfn.IFS(A832&lt;30,"Young",AND(A832&gt;=30,A832&lt;=40),"Mid",A832&gt;40,"Senior")</f>
        <v>Mid</v>
      </c>
      <c r="K832" t="str" cm="1">
        <f t="array" ref="K832">_xlfn.IFS(H832&lt;50000,"LOW",H832&gt;50000,"MID",H832&gt;100000,"High")</f>
        <v>MID</v>
      </c>
    </row>
    <row r="833" spans="1:11" x14ac:dyDescent="0.3">
      <c r="A833">
        <v>38</v>
      </c>
      <c r="B833" t="s">
        <v>1521</v>
      </c>
      <c r="C833" t="s">
        <v>1526</v>
      </c>
      <c r="D833" t="s">
        <v>1532</v>
      </c>
      <c r="E833" t="s">
        <v>1549</v>
      </c>
      <c r="F833" t="s">
        <v>1552</v>
      </c>
      <c r="G833" t="s">
        <v>1555</v>
      </c>
      <c r="H833">
        <v>152060</v>
      </c>
      <c r="J833" t="str" cm="1">
        <f t="array" ref="J833">_xlfn.IFS(A833&lt;30,"Young",AND(A833&gt;=30,A833&lt;=40),"Mid",A833&gt;40,"Senior")</f>
        <v>Mid</v>
      </c>
      <c r="K833" t="str" cm="1">
        <f t="array" ref="K833">_xlfn.IFS(H833&lt;50000,"LOW",H833&gt;50000,"MID",H833&gt;100000,"High")</f>
        <v>MID</v>
      </c>
    </row>
    <row r="834" spans="1:11" x14ac:dyDescent="0.3">
      <c r="A834">
        <v>48</v>
      </c>
      <c r="B834" t="s">
        <v>1520</v>
      </c>
      <c r="C834" t="s">
        <v>1525</v>
      </c>
      <c r="D834" t="s">
        <v>1531</v>
      </c>
      <c r="E834" t="s">
        <v>1536</v>
      </c>
      <c r="F834" t="s">
        <v>1550</v>
      </c>
      <c r="G834" t="s">
        <v>1556</v>
      </c>
      <c r="H834">
        <v>103165</v>
      </c>
      <c r="J834" t="str" cm="1">
        <f t="array" ref="J834">_xlfn.IFS(A834&lt;30,"Young",AND(A834&gt;=30,A834&lt;=40),"Mid",A834&gt;40,"Senior")</f>
        <v>Senior</v>
      </c>
      <c r="K834" t="str" cm="1">
        <f t="array" ref="K834">_xlfn.IFS(H834&lt;50000,"LOW",H834&gt;50000,"MID",H834&gt;100000,"High")</f>
        <v>MID</v>
      </c>
    </row>
    <row r="835" spans="1:11" x14ac:dyDescent="0.3">
      <c r="A835">
        <v>49</v>
      </c>
      <c r="B835" t="s">
        <v>1521</v>
      </c>
      <c r="C835" t="s">
        <v>1524</v>
      </c>
      <c r="D835" t="s">
        <v>1532</v>
      </c>
      <c r="E835" t="s">
        <v>1549</v>
      </c>
      <c r="F835" t="s">
        <v>1551</v>
      </c>
      <c r="G835" t="s">
        <v>1555</v>
      </c>
      <c r="H835">
        <v>53244</v>
      </c>
      <c r="J835" t="str" cm="1">
        <f t="array" ref="J835">_xlfn.IFS(A835&lt;30,"Young",AND(A835&gt;=30,A835&lt;=40),"Mid",A835&gt;40,"Senior")</f>
        <v>Senior</v>
      </c>
      <c r="K835" t="str" cm="1">
        <f t="array" ref="K835">_xlfn.IFS(H835&lt;50000,"LOW",H835&gt;50000,"MID",H835&gt;100000,"High")</f>
        <v>MID</v>
      </c>
    </row>
    <row r="836" spans="1:11" x14ac:dyDescent="0.3">
      <c r="A836">
        <v>51</v>
      </c>
      <c r="B836" t="s">
        <v>1521</v>
      </c>
      <c r="C836" t="s">
        <v>1525</v>
      </c>
      <c r="D836" t="s">
        <v>1533</v>
      </c>
      <c r="E836" t="s">
        <v>1538</v>
      </c>
      <c r="F836" t="s">
        <v>1551</v>
      </c>
      <c r="G836" t="s">
        <v>1556</v>
      </c>
      <c r="H836">
        <v>62159</v>
      </c>
      <c r="J836" t="str" cm="1">
        <f t="array" ref="J836">_xlfn.IFS(A836&lt;30,"Young",AND(A836&gt;=30,A836&lt;=40),"Mid",A836&gt;40,"Senior")</f>
        <v>Senior</v>
      </c>
      <c r="K836" t="str" cm="1">
        <f t="array" ref="K836">_xlfn.IFS(H836&lt;50000,"LOW",H836&gt;50000,"MID",H836&gt;100000,"High")</f>
        <v>MID</v>
      </c>
    </row>
    <row r="837" spans="1:11" x14ac:dyDescent="0.3">
      <c r="A837">
        <v>29</v>
      </c>
      <c r="B837" t="s">
        <v>1521</v>
      </c>
      <c r="C837" t="s">
        <v>1527</v>
      </c>
      <c r="D837" t="s">
        <v>1532</v>
      </c>
      <c r="E837" t="s">
        <v>1549</v>
      </c>
      <c r="F837" t="s">
        <v>1550</v>
      </c>
      <c r="G837" t="s">
        <v>1556</v>
      </c>
      <c r="H837">
        <v>41745</v>
      </c>
      <c r="J837" t="str" cm="1">
        <f t="array" ref="J837">_xlfn.IFS(A837&lt;30,"Young",AND(A837&gt;=30,A837&lt;=40),"Mid",A837&gt;40,"Senior")</f>
        <v>Young</v>
      </c>
      <c r="K837" t="str" cm="1">
        <f t="array" ref="K837">_xlfn.IFS(H837&lt;50000,"LOW",H837&gt;50000,"MID",H837&gt;100000,"High")</f>
        <v>LOW</v>
      </c>
    </row>
    <row r="838" spans="1:11" x14ac:dyDescent="0.3">
      <c r="A838">
        <v>46</v>
      </c>
      <c r="B838" t="s">
        <v>1520</v>
      </c>
      <c r="C838" t="s">
        <v>1527</v>
      </c>
      <c r="D838" t="s">
        <v>1530</v>
      </c>
      <c r="E838" t="s">
        <v>1547</v>
      </c>
      <c r="F838" t="s">
        <v>1553</v>
      </c>
      <c r="G838" t="s">
        <v>1554</v>
      </c>
      <c r="H838">
        <v>162541</v>
      </c>
      <c r="J838" t="str" cm="1">
        <f t="array" ref="J838">_xlfn.IFS(A838&lt;30,"Young",AND(A838&gt;=30,A838&lt;=40),"Mid",A838&gt;40,"Senior")</f>
        <v>Senior</v>
      </c>
      <c r="K838" t="str" cm="1">
        <f t="array" ref="K838">_xlfn.IFS(H838&lt;50000,"LOW",H838&gt;50000,"MID",H838&gt;100000,"High")</f>
        <v>MID</v>
      </c>
    </row>
    <row r="839" spans="1:11" x14ac:dyDescent="0.3">
      <c r="A839">
        <v>24</v>
      </c>
      <c r="B839" t="s">
        <v>1520</v>
      </c>
      <c r="C839" t="s">
        <v>1528</v>
      </c>
      <c r="D839" t="s">
        <v>1532</v>
      </c>
      <c r="E839" t="s">
        <v>1549</v>
      </c>
      <c r="F839" t="s">
        <v>1552</v>
      </c>
      <c r="G839" t="s">
        <v>1556</v>
      </c>
      <c r="H839">
        <v>150486</v>
      </c>
      <c r="J839" t="str" cm="1">
        <f t="array" ref="J839">_xlfn.IFS(A839&lt;30,"Young",AND(A839&gt;=30,A839&lt;=40),"Mid",A839&gt;40,"Senior")</f>
        <v>Young</v>
      </c>
      <c r="K839" t="str" cm="1">
        <f t="array" ref="K839">_xlfn.IFS(H839&lt;50000,"LOW",H839&gt;50000,"MID",H839&gt;100000,"High")</f>
        <v>MID</v>
      </c>
    </row>
    <row r="840" spans="1:11" x14ac:dyDescent="0.3">
      <c r="A840">
        <v>47</v>
      </c>
      <c r="B840" t="s">
        <v>1520</v>
      </c>
      <c r="C840" t="s">
        <v>1523</v>
      </c>
      <c r="D840" t="s">
        <v>1534</v>
      </c>
      <c r="E840" t="s">
        <v>1540</v>
      </c>
      <c r="F840" t="s">
        <v>1550</v>
      </c>
      <c r="G840" t="s">
        <v>1555</v>
      </c>
      <c r="H840">
        <v>35519</v>
      </c>
      <c r="J840" t="str" cm="1">
        <f t="array" ref="J840">_xlfn.IFS(A840&lt;30,"Young",AND(A840&gt;=30,A840&lt;=40),"Mid",A840&gt;40,"Senior")</f>
        <v>Senior</v>
      </c>
      <c r="K840" t="str" cm="1">
        <f t="array" ref="K840">_xlfn.IFS(H840&lt;50000,"LOW",H840&gt;50000,"MID",H840&gt;100000,"High")</f>
        <v>LOW</v>
      </c>
    </row>
    <row r="841" spans="1:11" x14ac:dyDescent="0.3">
      <c r="A841">
        <v>39</v>
      </c>
      <c r="B841" t="s">
        <v>1521</v>
      </c>
      <c r="C841" t="s">
        <v>1524</v>
      </c>
      <c r="D841" t="s">
        <v>1532</v>
      </c>
      <c r="E841" t="s">
        <v>1549</v>
      </c>
      <c r="F841" t="s">
        <v>1552</v>
      </c>
      <c r="G841" t="s">
        <v>1554</v>
      </c>
      <c r="H841">
        <v>170820</v>
      </c>
      <c r="J841" t="str" cm="1">
        <f t="array" ref="J841">_xlfn.IFS(A841&lt;30,"Young",AND(A841&gt;=30,A841&lt;=40),"Mid",A841&gt;40,"Senior")</f>
        <v>Mid</v>
      </c>
      <c r="K841" t="str" cm="1">
        <f t="array" ref="K841">_xlfn.IFS(H841&lt;50000,"LOW",H841&gt;50000,"MID",H841&gt;100000,"High")</f>
        <v>MID</v>
      </c>
    </row>
    <row r="842" spans="1:11" x14ac:dyDescent="0.3">
      <c r="A842">
        <v>49</v>
      </c>
      <c r="B842" t="s">
        <v>1521</v>
      </c>
      <c r="C842" t="s">
        <v>1527</v>
      </c>
      <c r="D842" t="s">
        <v>1534</v>
      </c>
      <c r="E842" t="s">
        <v>1540</v>
      </c>
      <c r="F842" t="s">
        <v>1551</v>
      </c>
      <c r="G842" t="s">
        <v>1555</v>
      </c>
      <c r="H842">
        <v>78632</v>
      </c>
      <c r="J842" t="str" cm="1">
        <f t="array" ref="J842">_xlfn.IFS(A842&lt;30,"Young",AND(A842&gt;=30,A842&lt;=40),"Mid",A842&gt;40,"Senior")</f>
        <v>Senior</v>
      </c>
      <c r="K842" t="str" cm="1">
        <f t="array" ref="K842">_xlfn.IFS(H842&lt;50000,"LOW",H842&gt;50000,"MID",H842&gt;100000,"High")</f>
        <v>MID</v>
      </c>
    </row>
    <row r="843" spans="1:11" x14ac:dyDescent="0.3">
      <c r="A843">
        <v>24</v>
      </c>
      <c r="B843" t="s">
        <v>1520</v>
      </c>
      <c r="C843" t="s">
        <v>1527</v>
      </c>
      <c r="D843" t="s">
        <v>1533</v>
      </c>
      <c r="E843" t="s">
        <v>1546</v>
      </c>
      <c r="F843" t="s">
        <v>1551</v>
      </c>
      <c r="G843" t="s">
        <v>1556</v>
      </c>
      <c r="H843">
        <v>173595</v>
      </c>
      <c r="J843" t="str" cm="1">
        <f t="array" ref="J843">_xlfn.IFS(A843&lt;30,"Young",AND(A843&gt;=30,A843&lt;=40),"Mid",A843&gt;40,"Senior")</f>
        <v>Young</v>
      </c>
      <c r="K843" t="str" cm="1">
        <f t="array" ref="K843">_xlfn.IFS(H843&lt;50000,"LOW",H843&gt;50000,"MID",H843&gt;100000,"High")</f>
        <v>MID</v>
      </c>
    </row>
    <row r="844" spans="1:11" x14ac:dyDescent="0.3">
      <c r="A844">
        <v>31</v>
      </c>
      <c r="B844" t="s">
        <v>1521</v>
      </c>
      <c r="C844" t="s">
        <v>1522</v>
      </c>
      <c r="D844" t="s">
        <v>1534</v>
      </c>
      <c r="E844" t="s">
        <v>1544</v>
      </c>
      <c r="F844" t="s">
        <v>1550</v>
      </c>
      <c r="G844" t="s">
        <v>1555</v>
      </c>
      <c r="H844">
        <v>150875</v>
      </c>
      <c r="J844" t="str" cm="1">
        <f t="array" ref="J844">_xlfn.IFS(A844&lt;30,"Young",AND(A844&gt;=30,A844&lt;=40),"Mid",A844&gt;40,"Senior")</f>
        <v>Mid</v>
      </c>
      <c r="K844" t="str" cm="1">
        <f t="array" ref="K844">_xlfn.IFS(H844&lt;50000,"LOW",H844&gt;50000,"MID",H844&gt;100000,"High")</f>
        <v>MID</v>
      </c>
    </row>
    <row r="845" spans="1:11" x14ac:dyDescent="0.3">
      <c r="A845">
        <v>57</v>
      </c>
      <c r="B845" t="s">
        <v>1520</v>
      </c>
      <c r="C845" t="s">
        <v>1523</v>
      </c>
      <c r="D845" t="s">
        <v>1534</v>
      </c>
      <c r="E845" t="s">
        <v>1544</v>
      </c>
      <c r="F845" t="s">
        <v>1550</v>
      </c>
      <c r="G845" t="s">
        <v>1556</v>
      </c>
      <c r="H845">
        <v>50488</v>
      </c>
      <c r="J845" t="str" cm="1">
        <f t="array" ref="J845">_xlfn.IFS(A845&lt;30,"Young",AND(A845&gt;=30,A845&lt;=40),"Mid",A845&gt;40,"Senior")</f>
        <v>Senior</v>
      </c>
      <c r="K845" t="str" cm="1">
        <f t="array" ref="K845">_xlfn.IFS(H845&lt;50000,"LOW",H845&gt;50000,"MID",H845&gt;100000,"High")</f>
        <v>MID</v>
      </c>
    </row>
    <row r="846" spans="1:11" x14ac:dyDescent="0.3">
      <c r="A846">
        <v>30</v>
      </c>
      <c r="B846" t="s">
        <v>1521</v>
      </c>
      <c r="C846" t="s">
        <v>1522</v>
      </c>
      <c r="D846" t="s">
        <v>1530</v>
      </c>
      <c r="E846" t="s">
        <v>1547</v>
      </c>
      <c r="F846" t="s">
        <v>1553</v>
      </c>
      <c r="G846" t="s">
        <v>1554</v>
      </c>
      <c r="H846">
        <v>144780</v>
      </c>
      <c r="J846" t="str" cm="1">
        <f t="array" ref="J846">_xlfn.IFS(A846&lt;30,"Young",AND(A846&gt;=30,A846&lt;=40),"Mid",A846&gt;40,"Senior")</f>
        <v>Mid</v>
      </c>
      <c r="K846" t="str" cm="1">
        <f t="array" ref="K846">_xlfn.IFS(H846&lt;50000,"LOW",H846&gt;50000,"MID",H846&gt;100000,"High")</f>
        <v>MID</v>
      </c>
    </row>
    <row r="847" spans="1:11" x14ac:dyDescent="0.3">
      <c r="A847">
        <v>56</v>
      </c>
      <c r="B847" t="s">
        <v>1521</v>
      </c>
      <c r="C847" t="s">
        <v>1526</v>
      </c>
      <c r="D847" t="s">
        <v>1534</v>
      </c>
      <c r="E847" t="s">
        <v>1539</v>
      </c>
      <c r="F847" t="s">
        <v>1553</v>
      </c>
      <c r="G847" t="s">
        <v>1555</v>
      </c>
      <c r="H847">
        <v>95796</v>
      </c>
      <c r="J847" t="str" cm="1">
        <f t="array" ref="J847">_xlfn.IFS(A847&lt;30,"Young",AND(A847&gt;=30,A847&lt;=40),"Mid",A847&gt;40,"Senior")</f>
        <v>Senior</v>
      </c>
      <c r="K847" t="str" cm="1">
        <f t="array" ref="K847">_xlfn.IFS(H847&lt;50000,"LOW",H847&gt;50000,"MID",H847&gt;100000,"High")</f>
        <v>MID</v>
      </c>
    </row>
    <row r="848" spans="1:11" x14ac:dyDescent="0.3">
      <c r="A848">
        <v>32</v>
      </c>
      <c r="B848" t="s">
        <v>1520</v>
      </c>
      <c r="C848" t="s">
        <v>1524</v>
      </c>
      <c r="D848" t="s">
        <v>1534</v>
      </c>
      <c r="E848" t="s">
        <v>1544</v>
      </c>
      <c r="F848" t="s">
        <v>1553</v>
      </c>
      <c r="G848" t="s">
        <v>1554</v>
      </c>
      <c r="H848">
        <v>176194</v>
      </c>
      <c r="J848" t="str" cm="1">
        <f t="array" ref="J848">_xlfn.IFS(A848&lt;30,"Young",AND(A848&gt;=30,A848&lt;=40),"Mid",A848&gt;40,"Senior")</f>
        <v>Mid</v>
      </c>
      <c r="K848" t="str" cm="1">
        <f t="array" ref="K848">_xlfn.IFS(H848&lt;50000,"LOW",H848&gt;50000,"MID",H848&gt;100000,"High")</f>
        <v>MID</v>
      </c>
    </row>
    <row r="849" spans="1:11" x14ac:dyDescent="0.3">
      <c r="A849">
        <v>49</v>
      </c>
      <c r="B849" t="s">
        <v>1520</v>
      </c>
      <c r="C849" t="s">
        <v>1522</v>
      </c>
      <c r="D849" t="s">
        <v>1531</v>
      </c>
      <c r="E849" t="s">
        <v>1541</v>
      </c>
      <c r="F849" t="s">
        <v>1552</v>
      </c>
      <c r="G849" t="s">
        <v>1556</v>
      </c>
      <c r="H849">
        <v>36566</v>
      </c>
      <c r="J849" t="str" cm="1">
        <f t="array" ref="J849">_xlfn.IFS(A849&lt;30,"Young",AND(A849&gt;=30,A849&lt;=40),"Mid",A849&gt;40,"Senior")</f>
        <v>Senior</v>
      </c>
      <c r="K849" t="str" cm="1">
        <f t="array" ref="K849">_xlfn.IFS(H849&lt;50000,"LOW",H849&gt;50000,"MID",H849&gt;100000,"High")</f>
        <v>LOW</v>
      </c>
    </row>
    <row r="850" spans="1:11" x14ac:dyDescent="0.3">
      <c r="A850">
        <v>44</v>
      </c>
      <c r="B850" t="s">
        <v>1521</v>
      </c>
      <c r="C850" t="s">
        <v>1528</v>
      </c>
      <c r="D850" t="s">
        <v>1532</v>
      </c>
      <c r="E850" t="s">
        <v>1549</v>
      </c>
      <c r="F850" t="s">
        <v>1553</v>
      </c>
      <c r="G850" t="s">
        <v>1556</v>
      </c>
      <c r="H850">
        <v>169447</v>
      </c>
      <c r="J850" t="str" cm="1">
        <f t="array" ref="J850">_xlfn.IFS(A850&lt;30,"Young",AND(A850&gt;=30,A850&lt;=40),"Mid",A850&gt;40,"Senior")</f>
        <v>Senior</v>
      </c>
      <c r="K850" t="str" cm="1">
        <f t="array" ref="K850">_xlfn.IFS(H850&lt;50000,"LOW",H850&gt;50000,"MID",H850&gt;100000,"High")</f>
        <v>MID</v>
      </c>
    </row>
    <row r="851" spans="1:11" x14ac:dyDescent="0.3">
      <c r="A851">
        <v>44</v>
      </c>
      <c r="B851" t="s">
        <v>1521</v>
      </c>
      <c r="C851" t="s">
        <v>1529</v>
      </c>
      <c r="D851" t="s">
        <v>1532</v>
      </c>
      <c r="E851" t="s">
        <v>1537</v>
      </c>
      <c r="F851" t="s">
        <v>1553</v>
      </c>
      <c r="G851" t="s">
        <v>1555</v>
      </c>
      <c r="H851">
        <v>47661</v>
      </c>
      <c r="J851" t="str" cm="1">
        <f t="array" ref="J851">_xlfn.IFS(A851&lt;30,"Young",AND(A851&gt;=30,A851&lt;=40),"Mid",A851&gt;40,"Senior")</f>
        <v>Senior</v>
      </c>
      <c r="K851" t="str" cm="1">
        <f t="array" ref="K851">_xlfn.IFS(H851&lt;50000,"LOW",H851&gt;50000,"MID",H851&gt;100000,"High")</f>
        <v>LOW</v>
      </c>
    </row>
    <row r="852" spans="1:11" x14ac:dyDescent="0.3">
      <c r="A852">
        <v>55</v>
      </c>
      <c r="B852" t="s">
        <v>1520</v>
      </c>
      <c r="C852" t="s">
        <v>1526</v>
      </c>
      <c r="D852" t="s">
        <v>1532</v>
      </c>
      <c r="E852" t="s">
        <v>1537</v>
      </c>
      <c r="F852" t="s">
        <v>1550</v>
      </c>
      <c r="G852" t="s">
        <v>1555</v>
      </c>
      <c r="H852">
        <v>175390</v>
      </c>
      <c r="J852" t="str" cm="1">
        <f t="array" ref="J852">_xlfn.IFS(A852&lt;30,"Young",AND(A852&gt;=30,A852&lt;=40),"Mid",A852&gt;40,"Senior")</f>
        <v>Senior</v>
      </c>
      <c r="K852" t="str" cm="1">
        <f t="array" ref="K852">_xlfn.IFS(H852&lt;50000,"LOW",H852&gt;50000,"MID",H852&gt;100000,"High")</f>
        <v>MID</v>
      </c>
    </row>
    <row r="853" spans="1:11" x14ac:dyDescent="0.3">
      <c r="A853">
        <v>42</v>
      </c>
      <c r="B853" t="s">
        <v>1521</v>
      </c>
      <c r="C853" t="s">
        <v>1525</v>
      </c>
      <c r="D853" t="s">
        <v>1531</v>
      </c>
      <c r="E853" t="s">
        <v>1541</v>
      </c>
      <c r="F853" t="s">
        <v>1551</v>
      </c>
      <c r="G853" t="s">
        <v>1555</v>
      </c>
      <c r="H853">
        <v>55650</v>
      </c>
      <c r="J853" t="str" cm="1">
        <f t="array" ref="J853">_xlfn.IFS(A853&lt;30,"Young",AND(A853&gt;=30,A853&lt;=40),"Mid",A853&gt;40,"Senior")</f>
        <v>Senior</v>
      </c>
      <c r="K853" t="str" cm="1">
        <f t="array" ref="K853">_xlfn.IFS(H853&lt;50000,"LOW",H853&gt;50000,"MID",H853&gt;100000,"High")</f>
        <v>MID</v>
      </c>
    </row>
    <row r="854" spans="1:11" x14ac:dyDescent="0.3">
      <c r="A854">
        <v>33</v>
      </c>
      <c r="B854" t="s">
        <v>1520</v>
      </c>
      <c r="C854" t="s">
        <v>1524</v>
      </c>
      <c r="D854" t="s">
        <v>1531</v>
      </c>
      <c r="E854" t="s">
        <v>1541</v>
      </c>
      <c r="F854" t="s">
        <v>1551</v>
      </c>
      <c r="G854" t="s">
        <v>1556</v>
      </c>
      <c r="H854">
        <v>157254</v>
      </c>
      <c r="J854" t="str" cm="1">
        <f t="array" ref="J854">_xlfn.IFS(A854&lt;30,"Young",AND(A854&gt;=30,A854&lt;=40),"Mid",A854&gt;40,"Senior")</f>
        <v>Mid</v>
      </c>
      <c r="K854" t="str" cm="1">
        <f t="array" ref="K854">_xlfn.IFS(H854&lt;50000,"LOW",H854&gt;50000,"MID",H854&gt;100000,"High")</f>
        <v>MID</v>
      </c>
    </row>
    <row r="855" spans="1:11" x14ac:dyDescent="0.3">
      <c r="A855">
        <v>22</v>
      </c>
      <c r="B855" t="s">
        <v>1520</v>
      </c>
      <c r="C855" t="s">
        <v>1526</v>
      </c>
      <c r="D855" t="s">
        <v>1531</v>
      </c>
      <c r="E855" t="s">
        <v>1542</v>
      </c>
      <c r="F855" t="s">
        <v>1552</v>
      </c>
      <c r="G855" t="s">
        <v>1556</v>
      </c>
      <c r="H855">
        <v>102538</v>
      </c>
      <c r="J855" t="str" cm="1">
        <f t="array" ref="J855">_xlfn.IFS(A855&lt;30,"Young",AND(A855&gt;=30,A855&lt;=40),"Mid",A855&gt;40,"Senior")</f>
        <v>Young</v>
      </c>
      <c r="K855" t="str" cm="1">
        <f t="array" ref="K855">_xlfn.IFS(H855&lt;50000,"LOW",H855&gt;50000,"MID",H855&gt;100000,"High")</f>
        <v>MID</v>
      </c>
    </row>
    <row r="856" spans="1:11" x14ac:dyDescent="0.3">
      <c r="A856">
        <v>40</v>
      </c>
      <c r="B856" t="s">
        <v>1521</v>
      </c>
      <c r="C856" t="s">
        <v>1529</v>
      </c>
      <c r="D856" t="s">
        <v>1530</v>
      </c>
      <c r="E856" t="s">
        <v>1543</v>
      </c>
      <c r="F856" t="s">
        <v>1550</v>
      </c>
      <c r="G856" t="s">
        <v>1555</v>
      </c>
      <c r="H856">
        <v>126645</v>
      </c>
      <c r="J856" t="str" cm="1">
        <f t="array" ref="J856">_xlfn.IFS(A856&lt;30,"Young",AND(A856&gt;=30,A856&lt;=40),"Mid",A856&gt;40,"Senior")</f>
        <v>Mid</v>
      </c>
      <c r="K856" t="str" cm="1">
        <f t="array" ref="K856">_xlfn.IFS(H856&lt;50000,"LOW",H856&gt;50000,"MID",H856&gt;100000,"High")</f>
        <v>MID</v>
      </c>
    </row>
    <row r="857" spans="1:11" x14ac:dyDescent="0.3">
      <c r="A857">
        <v>51</v>
      </c>
      <c r="B857" t="s">
        <v>1521</v>
      </c>
      <c r="C857" t="s">
        <v>1523</v>
      </c>
      <c r="D857" t="s">
        <v>1530</v>
      </c>
      <c r="E857" t="s">
        <v>1547</v>
      </c>
      <c r="F857" t="s">
        <v>1553</v>
      </c>
      <c r="G857" t="s">
        <v>1554</v>
      </c>
      <c r="H857">
        <v>166300</v>
      </c>
      <c r="J857" t="str" cm="1">
        <f t="array" ref="J857">_xlfn.IFS(A857&lt;30,"Young",AND(A857&gt;=30,A857&lt;=40),"Mid",A857&gt;40,"Senior")</f>
        <v>Senior</v>
      </c>
      <c r="K857" t="str" cm="1">
        <f t="array" ref="K857">_xlfn.IFS(H857&lt;50000,"LOW",H857&gt;50000,"MID",H857&gt;100000,"High")</f>
        <v>MID</v>
      </c>
    </row>
    <row r="858" spans="1:11" x14ac:dyDescent="0.3">
      <c r="A858">
        <v>55</v>
      </c>
      <c r="B858" t="s">
        <v>1520</v>
      </c>
      <c r="C858" t="s">
        <v>1529</v>
      </c>
      <c r="D858" t="s">
        <v>1534</v>
      </c>
      <c r="E858" t="s">
        <v>1544</v>
      </c>
      <c r="F858" t="s">
        <v>1550</v>
      </c>
      <c r="G858" t="s">
        <v>1556</v>
      </c>
      <c r="H858">
        <v>46748</v>
      </c>
      <c r="J858" t="str" cm="1">
        <f t="array" ref="J858">_xlfn.IFS(A858&lt;30,"Young",AND(A858&gt;=30,A858&lt;=40),"Mid",A858&gt;40,"Senior")</f>
        <v>Senior</v>
      </c>
      <c r="K858" t="str" cm="1">
        <f t="array" ref="K858">_xlfn.IFS(H858&lt;50000,"LOW",H858&gt;50000,"MID",H858&gt;100000,"High")</f>
        <v>LOW</v>
      </c>
    </row>
    <row r="859" spans="1:11" x14ac:dyDescent="0.3">
      <c r="A859">
        <v>29</v>
      </c>
      <c r="B859" t="s">
        <v>1520</v>
      </c>
      <c r="C859" t="s">
        <v>1525</v>
      </c>
      <c r="D859" t="s">
        <v>1530</v>
      </c>
      <c r="E859" t="s">
        <v>1535</v>
      </c>
      <c r="F859" t="s">
        <v>1550</v>
      </c>
      <c r="G859" t="s">
        <v>1556</v>
      </c>
      <c r="H859">
        <v>157722</v>
      </c>
      <c r="J859" t="str" cm="1">
        <f t="array" ref="J859">_xlfn.IFS(A859&lt;30,"Young",AND(A859&gt;=30,A859&lt;=40),"Mid",A859&gt;40,"Senior")</f>
        <v>Young</v>
      </c>
      <c r="K859" t="str" cm="1">
        <f t="array" ref="K859">_xlfn.IFS(H859&lt;50000,"LOW",H859&gt;50000,"MID",H859&gt;100000,"High")</f>
        <v>MID</v>
      </c>
    </row>
    <row r="860" spans="1:11" x14ac:dyDescent="0.3">
      <c r="A860">
        <v>31</v>
      </c>
      <c r="B860" t="s">
        <v>1520</v>
      </c>
      <c r="C860" t="s">
        <v>1526</v>
      </c>
      <c r="D860" t="s">
        <v>1534</v>
      </c>
      <c r="E860" t="s">
        <v>1544</v>
      </c>
      <c r="F860" t="s">
        <v>1551</v>
      </c>
      <c r="G860" t="s">
        <v>1556</v>
      </c>
      <c r="H860">
        <v>101096</v>
      </c>
      <c r="J860" t="str" cm="1">
        <f t="array" ref="J860">_xlfn.IFS(A860&lt;30,"Young",AND(A860&gt;=30,A860&lt;=40),"Mid",A860&gt;40,"Senior")</f>
        <v>Mid</v>
      </c>
      <c r="K860" t="str" cm="1">
        <f t="array" ref="K860">_xlfn.IFS(H860&lt;50000,"LOW",H860&gt;50000,"MID",H860&gt;100000,"High")</f>
        <v>MID</v>
      </c>
    </row>
    <row r="861" spans="1:11" x14ac:dyDescent="0.3">
      <c r="A861">
        <v>40</v>
      </c>
      <c r="B861" t="s">
        <v>1520</v>
      </c>
      <c r="C861" t="s">
        <v>1526</v>
      </c>
      <c r="D861" t="s">
        <v>1534</v>
      </c>
      <c r="E861" t="s">
        <v>1540</v>
      </c>
      <c r="F861" t="s">
        <v>1550</v>
      </c>
      <c r="G861" t="s">
        <v>1554</v>
      </c>
      <c r="H861">
        <v>83568</v>
      </c>
      <c r="J861" t="str" cm="1">
        <f t="array" ref="J861">_xlfn.IFS(A861&lt;30,"Young",AND(A861&gt;=30,A861&lt;=40),"Mid",A861&gt;40,"Senior")</f>
        <v>Mid</v>
      </c>
      <c r="K861" t="str" cm="1">
        <f t="array" ref="K861">_xlfn.IFS(H861&lt;50000,"LOW",H861&gt;50000,"MID",H861&gt;100000,"High")</f>
        <v>MID</v>
      </c>
    </row>
    <row r="862" spans="1:11" x14ac:dyDescent="0.3">
      <c r="A862">
        <v>44</v>
      </c>
      <c r="B862" t="s">
        <v>1521</v>
      </c>
      <c r="C862" t="s">
        <v>1529</v>
      </c>
      <c r="D862" t="s">
        <v>1534</v>
      </c>
      <c r="E862" t="s">
        <v>1544</v>
      </c>
      <c r="F862" t="s">
        <v>1550</v>
      </c>
      <c r="G862" t="s">
        <v>1556</v>
      </c>
      <c r="H862">
        <v>30383</v>
      </c>
      <c r="J862" t="str" cm="1">
        <f t="array" ref="J862">_xlfn.IFS(A862&lt;30,"Young",AND(A862&gt;=30,A862&lt;=40),"Mid",A862&gt;40,"Senior")</f>
        <v>Senior</v>
      </c>
      <c r="K862" t="str" cm="1">
        <f t="array" ref="K862">_xlfn.IFS(H862&lt;50000,"LOW",H862&gt;50000,"MID",H862&gt;100000,"High")</f>
        <v>LOW</v>
      </c>
    </row>
    <row r="863" spans="1:11" x14ac:dyDescent="0.3">
      <c r="A863">
        <v>43</v>
      </c>
      <c r="B863" t="s">
        <v>1521</v>
      </c>
      <c r="C863" t="s">
        <v>1528</v>
      </c>
      <c r="D863" t="s">
        <v>1533</v>
      </c>
      <c r="E863" t="s">
        <v>1538</v>
      </c>
      <c r="F863" t="s">
        <v>1551</v>
      </c>
      <c r="G863" t="s">
        <v>1556</v>
      </c>
      <c r="H863">
        <v>130205</v>
      </c>
      <c r="J863" t="str" cm="1">
        <f t="array" ref="J863">_xlfn.IFS(A863&lt;30,"Young",AND(A863&gt;=30,A863&lt;=40),"Mid",A863&gt;40,"Senior")</f>
        <v>Senior</v>
      </c>
      <c r="K863" t="str" cm="1">
        <f t="array" ref="K863">_xlfn.IFS(H863&lt;50000,"LOW",H863&gt;50000,"MID",H863&gt;100000,"High")</f>
        <v>MID</v>
      </c>
    </row>
    <row r="864" spans="1:11" x14ac:dyDescent="0.3">
      <c r="A864">
        <v>32</v>
      </c>
      <c r="B864" t="s">
        <v>1521</v>
      </c>
      <c r="C864" t="s">
        <v>1525</v>
      </c>
      <c r="D864" t="s">
        <v>1530</v>
      </c>
      <c r="E864" t="s">
        <v>1543</v>
      </c>
      <c r="F864" t="s">
        <v>1550</v>
      </c>
      <c r="G864" t="s">
        <v>1556</v>
      </c>
      <c r="H864">
        <v>55369</v>
      </c>
      <c r="J864" t="str" cm="1">
        <f t="array" ref="J864">_xlfn.IFS(A864&lt;30,"Young",AND(A864&gt;=30,A864&lt;=40),"Mid",A864&gt;40,"Senior")</f>
        <v>Mid</v>
      </c>
      <c r="K864" t="str" cm="1">
        <f t="array" ref="K864">_xlfn.IFS(H864&lt;50000,"LOW",H864&gt;50000,"MID",H864&gt;100000,"High")</f>
        <v>MID</v>
      </c>
    </row>
    <row r="865" spans="1:11" x14ac:dyDescent="0.3">
      <c r="A865">
        <v>21</v>
      </c>
      <c r="B865" t="s">
        <v>1521</v>
      </c>
      <c r="C865" t="s">
        <v>1529</v>
      </c>
      <c r="D865" t="s">
        <v>1532</v>
      </c>
      <c r="E865" t="s">
        <v>1548</v>
      </c>
      <c r="F865" t="s">
        <v>1553</v>
      </c>
      <c r="G865" t="s">
        <v>1556</v>
      </c>
      <c r="H865">
        <v>60929</v>
      </c>
      <c r="J865" t="str" cm="1">
        <f t="array" ref="J865">_xlfn.IFS(A865&lt;30,"Young",AND(A865&gt;=30,A865&lt;=40),"Mid",A865&gt;40,"Senior")</f>
        <v>Young</v>
      </c>
      <c r="K865" t="str" cm="1">
        <f t="array" ref="K865">_xlfn.IFS(H865&lt;50000,"LOW",H865&gt;50000,"MID",H865&gt;100000,"High")</f>
        <v>MID</v>
      </c>
    </row>
    <row r="866" spans="1:11" x14ac:dyDescent="0.3">
      <c r="A866">
        <v>29</v>
      </c>
      <c r="B866" t="s">
        <v>1520</v>
      </c>
      <c r="C866" t="s">
        <v>1525</v>
      </c>
      <c r="D866" t="s">
        <v>1531</v>
      </c>
      <c r="E866" t="s">
        <v>1541</v>
      </c>
      <c r="F866" t="s">
        <v>1552</v>
      </c>
      <c r="G866" t="s">
        <v>1554</v>
      </c>
      <c r="H866">
        <v>42824</v>
      </c>
      <c r="J866" t="str" cm="1">
        <f t="array" ref="J866">_xlfn.IFS(A866&lt;30,"Young",AND(A866&gt;=30,A866&lt;=40),"Mid",A866&gt;40,"Senior")</f>
        <v>Young</v>
      </c>
      <c r="K866" t="str" cm="1">
        <f t="array" ref="K866">_xlfn.IFS(H866&lt;50000,"LOW",H866&gt;50000,"MID",H866&gt;100000,"High")</f>
        <v>LOW</v>
      </c>
    </row>
    <row r="867" spans="1:11" x14ac:dyDescent="0.3">
      <c r="A867">
        <v>46</v>
      </c>
      <c r="B867" t="s">
        <v>1520</v>
      </c>
      <c r="C867" t="s">
        <v>1527</v>
      </c>
      <c r="D867" t="s">
        <v>1530</v>
      </c>
      <c r="E867" t="s">
        <v>1547</v>
      </c>
      <c r="F867" t="s">
        <v>1551</v>
      </c>
      <c r="G867" t="s">
        <v>1556</v>
      </c>
      <c r="H867">
        <v>75490</v>
      </c>
      <c r="J867" t="str" cm="1">
        <f t="array" ref="J867">_xlfn.IFS(A867&lt;30,"Young",AND(A867&gt;=30,A867&lt;=40),"Mid",A867&gt;40,"Senior")</f>
        <v>Senior</v>
      </c>
      <c r="K867" t="str" cm="1">
        <f t="array" ref="K867">_xlfn.IFS(H867&lt;50000,"LOW",H867&gt;50000,"MID",H867&gt;100000,"High")</f>
        <v>MID</v>
      </c>
    </row>
    <row r="868" spans="1:11" x14ac:dyDescent="0.3">
      <c r="A868">
        <v>48</v>
      </c>
      <c r="B868" t="s">
        <v>1520</v>
      </c>
      <c r="C868" t="s">
        <v>1522</v>
      </c>
      <c r="D868" t="s">
        <v>1534</v>
      </c>
      <c r="E868" t="s">
        <v>1540</v>
      </c>
      <c r="F868" t="s">
        <v>1552</v>
      </c>
      <c r="G868" t="s">
        <v>1556</v>
      </c>
      <c r="H868">
        <v>134397</v>
      </c>
      <c r="J868" t="str" cm="1">
        <f t="array" ref="J868">_xlfn.IFS(A868&lt;30,"Young",AND(A868&gt;=30,A868&lt;=40),"Mid",A868&gt;40,"Senior")</f>
        <v>Senior</v>
      </c>
      <c r="K868" t="str" cm="1">
        <f t="array" ref="K868">_xlfn.IFS(H868&lt;50000,"LOW",H868&gt;50000,"MID",H868&gt;100000,"High")</f>
        <v>MID</v>
      </c>
    </row>
    <row r="869" spans="1:11" x14ac:dyDescent="0.3">
      <c r="A869">
        <v>41</v>
      </c>
      <c r="B869" t="s">
        <v>1521</v>
      </c>
      <c r="C869" t="s">
        <v>1528</v>
      </c>
      <c r="D869" t="s">
        <v>1533</v>
      </c>
      <c r="E869" t="s">
        <v>1538</v>
      </c>
      <c r="F869" t="s">
        <v>1553</v>
      </c>
      <c r="G869" t="s">
        <v>1556</v>
      </c>
      <c r="H869">
        <v>148184</v>
      </c>
      <c r="J869" t="str" cm="1">
        <f t="array" ref="J869">_xlfn.IFS(A869&lt;30,"Young",AND(A869&gt;=30,A869&lt;=40),"Mid",A869&gt;40,"Senior")</f>
        <v>Senior</v>
      </c>
      <c r="K869" t="str" cm="1">
        <f t="array" ref="K869">_xlfn.IFS(H869&lt;50000,"LOW",H869&gt;50000,"MID",H869&gt;100000,"High")</f>
        <v>MID</v>
      </c>
    </row>
    <row r="870" spans="1:11" x14ac:dyDescent="0.3">
      <c r="A870">
        <v>38</v>
      </c>
      <c r="B870" t="s">
        <v>1521</v>
      </c>
      <c r="C870" t="s">
        <v>1527</v>
      </c>
      <c r="D870" t="s">
        <v>1533</v>
      </c>
      <c r="E870" t="s">
        <v>1538</v>
      </c>
      <c r="F870" t="s">
        <v>1551</v>
      </c>
      <c r="G870" t="s">
        <v>1556</v>
      </c>
      <c r="H870">
        <v>100745</v>
      </c>
      <c r="J870" t="str" cm="1">
        <f t="array" ref="J870">_xlfn.IFS(A870&lt;30,"Young",AND(A870&gt;=30,A870&lt;=40),"Mid",A870&gt;40,"Senior")</f>
        <v>Mid</v>
      </c>
      <c r="K870" t="str" cm="1">
        <f t="array" ref="K870">_xlfn.IFS(H870&lt;50000,"LOW",H870&gt;50000,"MID",H870&gt;100000,"High")</f>
        <v>MID</v>
      </c>
    </row>
    <row r="871" spans="1:11" x14ac:dyDescent="0.3">
      <c r="A871">
        <v>48</v>
      </c>
      <c r="B871" t="s">
        <v>1520</v>
      </c>
      <c r="C871" t="s">
        <v>1523</v>
      </c>
      <c r="D871" t="s">
        <v>1533</v>
      </c>
      <c r="E871" t="s">
        <v>1546</v>
      </c>
      <c r="F871" t="s">
        <v>1551</v>
      </c>
      <c r="G871" t="s">
        <v>1556</v>
      </c>
      <c r="H871">
        <v>61510</v>
      </c>
      <c r="J871" t="str" cm="1">
        <f t="array" ref="J871">_xlfn.IFS(A871&lt;30,"Young",AND(A871&gt;=30,A871&lt;=40),"Mid",A871&gt;40,"Senior")</f>
        <v>Senior</v>
      </c>
      <c r="K871" t="str" cm="1">
        <f t="array" ref="K871">_xlfn.IFS(H871&lt;50000,"LOW",H871&gt;50000,"MID",H871&gt;100000,"High")</f>
        <v>MID</v>
      </c>
    </row>
    <row r="872" spans="1:11" x14ac:dyDescent="0.3">
      <c r="A872">
        <v>42</v>
      </c>
      <c r="B872" t="s">
        <v>1520</v>
      </c>
      <c r="C872" t="s">
        <v>1529</v>
      </c>
      <c r="D872" t="s">
        <v>1531</v>
      </c>
      <c r="E872" t="s">
        <v>1542</v>
      </c>
      <c r="F872" t="s">
        <v>1552</v>
      </c>
      <c r="G872" t="s">
        <v>1554</v>
      </c>
      <c r="H872">
        <v>155273</v>
      </c>
      <c r="J872" t="str" cm="1">
        <f t="array" ref="J872">_xlfn.IFS(A872&lt;30,"Young",AND(A872&gt;=30,A872&lt;=40),"Mid",A872&gt;40,"Senior")</f>
        <v>Senior</v>
      </c>
      <c r="K872" t="str" cm="1">
        <f t="array" ref="K872">_xlfn.IFS(H872&lt;50000,"LOW",H872&gt;50000,"MID",H872&gt;100000,"High")</f>
        <v>MID</v>
      </c>
    </row>
    <row r="873" spans="1:11" x14ac:dyDescent="0.3">
      <c r="A873">
        <v>21</v>
      </c>
      <c r="B873" t="s">
        <v>1520</v>
      </c>
      <c r="C873" t="s">
        <v>1524</v>
      </c>
      <c r="D873" t="s">
        <v>1532</v>
      </c>
      <c r="E873" t="s">
        <v>1537</v>
      </c>
      <c r="F873" t="s">
        <v>1553</v>
      </c>
      <c r="G873" t="s">
        <v>1554</v>
      </c>
      <c r="H873">
        <v>74526</v>
      </c>
      <c r="J873" t="str" cm="1">
        <f t="array" ref="J873">_xlfn.IFS(A873&lt;30,"Young",AND(A873&gt;=30,A873&lt;=40),"Mid",A873&gt;40,"Senior")</f>
        <v>Young</v>
      </c>
      <c r="K873" t="str" cm="1">
        <f t="array" ref="K873">_xlfn.IFS(H873&lt;50000,"LOW",H873&gt;50000,"MID",H873&gt;100000,"High")</f>
        <v>MID</v>
      </c>
    </row>
    <row r="874" spans="1:11" x14ac:dyDescent="0.3">
      <c r="A874">
        <v>51</v>
      </c>
      <c r="B874" t="s">
        <v>1521</v>
      </c>
      <c r="C874" t="s">
        <v>1522</v>
      </c>
      <c r="D874" t="s">
        <v>1532</v>
      </c>
      <c r="E874" t="s">
        <v>1549</v>
      </c>
      <c r="F874" t="s">
        <v>1550</v>
      </c>
      <c r="G874" t="s">
        <v>1554</v>
      </c>
      <c r="H874">
        <v>126419</v>
      </c>
      <c r="J874" t="str" cm="1">
        <f t="array" ref="J874">_xlfn.IFS(A874&lt;30,"Young",AND(A874&gt;=30,A874&lt;=40),"Mid",A874&gt;40,"Senior")</f>
        <v>Senior</v>
      </c>
      <c r="K874" t="str" cm="1">
        <f t="array" ref="K874">_xlfn.IFS(H874&lt;50000,"LOW",H874&gt;50000,"MID",H874&gt;100000,"High")</f>
        <v>MID</v>
      </c>
    </row>
    <row r="875" spans="1:11" x14ac:dyDescent="0.3">
      <c r="A875">
        <v>48</v>
      </c>
      <c r="B875" t="s">
        <v>1520</v>
      </c>
      <c r="C875" t="s">
        <v>1524</v>
      </c>
      <c r="D875" t="s">
        <v>1531</v>
      </c>
      <c r="E875" t="s">
        <v>1542</v>
      </c>
      <c r="F875" t="s">
        <v>1552</v>
      </c>
      <c r="G875" t="s">
        <v>1556</v>
      </c>
      <c r="H875">
        <v>35469</v>
      </c>
      <c r="J875" t="str" cm="1">
        <f t="array" ref="J875">_xlfn.IFS(A875&lt;30,"Young",AND(A875&gt;=30,A875&lt;=40),"Mid",A875&gt;40,"Senior")</f>
        <v>Senior</v>
      </c>
      <c r="K875" t="str" cm="1">
        <f t="array" ref="K875">_xlfn.IFS(H875&lt;50000,"LOW",H875&gt;50000,"MID",H875&gt;100000,"High")</f>
        <v>LOW</v>
      </c>
    </row>
    <row r="876" spans="1:11" x14ac:dyDescent="0.3">
      <c r="A876">
        <v>36</v>
      </c>
      <c r="B876" t="s">
        <v>1520</v>
      </c>
      <c r="C876" t="s">
        <v>1525</v>
      </c>
      <c r="D876" t="s">
        <v>1532</v>
      </c>
      <c r="E876" t="s">
        <v>1537</v>
      </c>
      <c r="F876" t="s">
        <v>1551</v>
      </c>
      <c r="G876" t="s">
        <v>1555</v>
      </c>
      <c r="H876">
        <v>31017</v>
      </c>
      <c r="J876" t="str" cm="1">
        <f t="array" ref="J876">_xlfn.IFS(A876&lt;30,"Young",AND(A876&gt;=30,A876&lt;=40),"Mid",A876&gt;40,"Senior")</f>
        <v>Mid</v>
      </c>
      <c r="K876" t="str" cm="1">
        <f t="array" ref="K876">_xlfn.IFS(H876&lt;50000,"LOW",H876&gt;50000,"MID",H876&gt;100000,"High")</f>
        <v>LOW</v>
      </c>
    </row>
    <row r="877" spans="1:11" x14ac:dyDescent="0.3">
      <c r="A877">
        <v>27</v>
      </c>
      <c r="B877" t="s">
        <v>1520</v>
      </c>
      <c r="C877" t="s">
        <v>1527</v>
      </c>
      <c r="D877" t="s">
        <v>1534</v>
      </c>
      <c r="E877" t="s">
        <v>1540</v>
      </c>
      <c r="F877" t="s">
        <v>1552</v>
      </c>
      <c r="G877" t="s">
        <v>1554</v>
      </c>
      <c r="H877">
        <v>131535</v>
      </c>
      <c r="J877" t="str" cm="1">
        <f t="array" ref="J877">_xlfn.IFS(A877&lt;30,"Young",AND(A877&gt;=30,A877&lt;=40),"Mid",A877&gt;40,"Senior")</f>
        <v>Young</v>
      </c>
      <c r="K877" t="str" cm="1">
        <f t="array" ref="K877">_xlfn.IFS(H877&lt;50000,"LOW",H877&gt;50000,"MID",H877&gt;100000,"High")</f>
        <v>MID</v>
      </c>
    </row>
    <row r="878" spans="1:11" x14ac:dyDescent="0.3">
      <c r="A878">
        <v>35</v>
      </c>
      <c r="B878" t="s">
        <v>1520</v>
      </c>
      <c r="C878" t="s">
        <v>1525</v>
      </c>
      <c r="D878" t="s">
        <v>1534</v>
      </c>
      <c r="E878" t="s">
        <v>1540</v>
      </c>
      <c r="F878" t="s">
        <v>1550</v>
      </c>
      <c r="G878" t="s">
        <v>1555</v>
      </c>
      <c r="H878">
        <v>46495</v>
      </c>
      <c r="J878" t="str" cm="1">
        <f t="array" ref="J878">_xlfn.IFS(A878&lt;30,"Young",AND(A878&gt;=30,A878&lt;=40),"Mid",A878&gt;40,"Senior")</f>
        <v>Mid</v>
      </c>
      <c r="K878" t="str" cm="1">
        <f t="array" ref="K878">_xlfn.IFS(H878&lt;50000,"LOW",H878&gt;50000,"MID",H878&gt;100000,"High")</f>
        <v>LOW</v>
      </c>
    </row>
    <row r="879" spans="1:11" x14ac:dyDescent="0.3">
      <c r="A879">
        <v>52</v>
      </c>
      <c r="B879" t="s">
        <v>1521</v>
      </c>
      <c r="C879" t="s">
        <v>1525</v>
      </c>
      <c r="D879" t="s">
        <v>1533</v>
      </c>
      <c r="E879" t="s">
        <v>1545</v>
      </c>
      <c r="F879" t="s">
        <v>1551</v>
      </c>
      <c r="G879" t="s">
        <v>1556</v>
      </c>
      <c r="H879">
        <v>140917</v>
      </c>
      <c r="J879" t="str" cm="1">
        <f t="array" ref="J879">_xlfn.IFS(A879&lt;30,"Young",AND(A879&gt;=30,A879&lt;=40),"Mid",A879&gt;40,"Senior")</f>
        <v>Senior</v>
      </c>
      <c r="K879" t="str" cm="1">
        <f t="array" ref="K879">_xlfn.IFS(H879&lt;50000,"LOW",H879&gt;50000,"MID",H879&gt;100000,"High")</f>
        <v>MID</v>
      </c>
    </row>
    <row r="880" spans="1:11" x14ac:dyDescent="0.3">
      <c r="A880">
        <v>39</v>
      </c>
      <c r="B880" t="s">
        <v>1520</v>
      </c>
      <c r="C880" t="s">
        <v>1526</v>
      </c>
      <c r="D880" t="s">
        <v>1533</v>
      </c>
      <c r="E880" t="s">
        <v>1545</v>
      </c>
      <c r="F880" t="s">
        <v>1553</v>
      </c>
      <c r="G880" t="s">
        <v>1555</v>
      </c>
      <c r="H880">
        <v>124468</v>
      </c>
      <c r="J880" t="str" cm="1">
        <f t="array" ref="J880">_xlfn.IFS(A880&lt;30,"Young",AND(A880&gt;=30,A880&lt;=40),"Mid",A880&gt;40,"Senior")</f>
        <v>Mid</v>
      </c>
      <c r="K880" t="str" cm="1">
        <f t="array" ref="K880">_xlfn.IFS(H880&lt;50000,"LOW",H880&gt;50000,"MID",H880&gt;100000,"High")</f>
        <v>MID</v>
      </c>
    </row>
    <row r="881" spans="1:11" x14ac:dyDescent="0.3">
      <c r="A881">
        <v>52</v>
      </c>
      <c r="B881" t="s">
        <v>1521</v>
      </c>
      <c r="C881" t="s">
        <v>1523</v>
      </c>
      <c r="D881" t="s">
        <v>1534</v>
      </c>
      <c r="E881" t="s">
        <v>1540</v>
      </c>
      <c r="F881" t="s">
        <v>1552</v>
      </c>
      <c r="G881" t="s">
        <v>1556</v>
      </c>
      <c r="H881">
        <v>141739</v>
      </c>
      <c r="J881" t="str" cm="1">
        <f t="array" ref="J881">_xlfn.IFS(A881&lt;30,"Young",AND(A881&gt;=30,A881&lt;=40),"Mid",A881&gt;40,"Senior")</f>
        <v>Senior</v>
      </c>
      <c r="K881" t="str" cm="1">
        <f t="array" ref="K881">_xlfn.IFS(H881&lt;50000,"LOW",H881&gt;50000,"MID",H881&gt;100000,"High")</f>
        <v>MID</v>
      </c>
    </row>
    <row r="882" spans="1:11" x14ac:dyDescent="0.3">
      <c r="A882">
        <v>44</v>
      </c>
      <c r="B882" t="s">
        <v>1520</v>
      </c>
      <c r="C882" t="s">
        <v>1524</v>
      </c>
      <c r="D882" t="s">
        <v>1530</v>
      </c>
      <c r="E882" t="s">
        <v>1547</v>
      </c>
      <c r="F882" t="s">
        <v>1550</v>
      </c>
      <c r="G882" t="s">
        <v>1555</v>
      </c>
      <c r="H882">
        <v>84920</v>
      </c>
      <c r="J882" t="str" cm="1">
        <f t="array" ref="J882">_xlfn.IFS(A882&lt;30,"Young",AND(A882&gt;=30,A882&lt;=40),"Mid",A882&gt;40,"Senior")</f>
        <v>Senior</v>
      </c>
      <c r="K882" t="str" cm="1">
        <f t="array" ref="K882">_xlfn.IFS(H882&lt;50000,"LOW",H882&gt;50000,"MID",H882&gt;100000,"High")</f>
        <v>MID</v>
      </c>
    </row>
    <row r="883" spans="1:11" x14ac:dyDescent="0.3">
      <c r="A883">
        <v>32</v>
      </c>
      <c r="B883" t="s">
        <v>1520</v>
      </c>
      <c r="C883" t="s">
        <v>1522</v>
      </c>
      <c r="D883" t="s">
        <v>1534</v>
      </c>
      <c r="E883" t="s">
        <v>1544</v>
      </c>
      <c r="F883" t="s">
        <v>1551</v>
      </c>
      <c r="G883" t="s">
        <v>1556</v>
      </c>
      <c r="H883">
        <v>132338</v>
      </c>
      <c r="J883" t="str" cm="1">
        <f t="array" ref="J883">_xlfn.IFS(A883&lt;30,"Young",AND(A883&gt;=30,A883&lt;=40),"Mid",A883&gt;40,"Senior")</f>
        <v>Mid</v>
      </c>
      <c r="K883" t="str" cm="1">
        <f t="array" ref="K883">_xlfn.IFS(H883&lt;50000,"LOW",H883&gt;50000,"MID",H883&gt;100000,"High")</f>
        <v>MID</v>
      </c>
    </row>
    <row r="884" spans="1:11" x14ac:dyDescent="0.3">
      <c r="A884">
        <v>25</v>
      </c>
      <c r="B884" t="s">
        <v>1520</v>
      </c>
      <c r="C884" t="s">
        <v>1523</v>
      </c>
      <c r="D884" t="s">
        <v>1530</v>
      </c>
      <c r="E884" t="s">
        <v>1535</v>
      </c>
      <c r="F884" t="s">
        <v>1551</v>
      </c>
      <c r="G884" t="s">
        <v>1554</v>
      </c>
      <c r="H884">
        <v>51610</v>
      </c>
      <c r="J884" t="str" cm="1">
        <f t="array" ref="J884">_xlfn.IFS(A884&lt;30,"Young",AND(A884&gt;=30,A884&lt;=40),"Mid",A884&gt;40,"Senior")</f>
        <v>Young</v>
      </c>
      <c r="K884" t="str" cm="1">
        <f t="array" ref="K884">_xlfn.IFS(H884&lt;50000,"LOW",H884&gt;50000,"MID",H884&gt;100000,"High")</f>
        <v>MID</v>
      </c>
    </row>
    <row r="885" spans="1:11" x14ac:dyDescent="0.3">
      <c r="A885">
        <v>38</v>
      </c>
      <c r="B885" t="s">
        <v>1520</v>
      </c>
      <c r="C885" t="s">
        <v>1528</v>
      </c>
      <c r="D885" t="s">
        <v>1533</v>
      </c>
      <c r="E885" t="s">
        <v>1545</v>
      </c>
      <c r="F885" t="s">
        <v>1551</v>
      </c>
      <c r="G885" t="s">
        <v>1554</v>
      </c>
      <c r="H885">
        <v>156311</v>
      </c>
      <c r="J885" t="str" cm="1">
        <f t="array" ref="J885">_xlfn.IFS(A885&lt;30,"Young",AND(A885&gt;=30,A885&lt;=40),"Mid",A885&gt;40,"Senior")</f>
        <v>Mid</v>
      </c>
      <c r="K885" t="str" cm="1">
        <f t="array" ref="K885">_xlfn.IFS(H885&lt;50000,"LOW",H885&gt;50000,"MID",H885&gt;100000,"High")</f>
        <v>MID</v>
      </c>
    </row>
    <row r="886" spans="1:11" x14ac:dyDescent="0.3">
      <c r="A886">
        <v>50</v>
      </c>
      <c r="B886" t="s">
        <v>1520</v>
      </c>
      <c r="C886" t="s">
        <v>1526</v>
      </c>
      <c r="D886" t="s">
        <v>1534</v>
      </c>
      <c r="E886" t="s">
        <v>1540</v>
      </c>
      <c r="F886" t="s">
        <v>1553</v>
      </c>
      <c r="G886" t="s">
        <v>1554</v>
      </c>
      <c r="H886">
        <v>53803</v>
      </c>
      <c r="J886" t="str" cm="1">
        <f t="array" ref="J886">_xlfn.IFS(A886&lt;30,"Young",AND(A886&gt;=30,A886&lt;=40),"Mid",A886&gt;40,"Senior")</f>
        <v>Senior</v>
      </c>
      <c r="K886" t="str" cm="1">
        <f t="array" ref="K886">_xlfn.IFS(H886&lt;50000,"LOW",H886&gt;50000,"MID",H886&gt;100000,"High")</f>
        <v>MID</v>
      </c>
    </row>
    <row r="887" spans="1:11" x14ac:dyDescent="0.3">
      <c r="A887">
        <v>55</v>
      </c>
      <c r="B887" t="s">
        <v>1521</v>
      </c>
      <c r="C887" t="s">
        <v>1525</v>
      </c>
      <c r="D887" t="s">
        <v>1534</v>
      </c>
      <c r="E887" t="s">
        <v>1539</v>
      </c>
      <c r="F887" t="s">
        <v>1552</v>
      </c>
      <c r="G887" t="s">
        <v>1555</v>
      </c>
      <c r="H887">
        <v>162638</v>
      </c>
      <c r="J887" t="str" cm="1">
        <f t="array" ref="J887">_xlfn.IFS(A887&lt;30,"Young",AND(A887&gt;=30,A887&lt;=40),"Mid",A887&gt;40,"Senior")</f>
        <v>Senior</v>
      </c>
      <c r="K887" t="str" cm="1">
        <f t="array" ref="K887">_xlfn.IFS(H887&lt;50000,"LOW",H887&gt;50000,"MID",H887&gt;100000,"High")</f>
        <v>MID</v>
      </c>
    </row>
    <row r="888" spans="1:11" x14ac:dyDescent="0.3">
      <c r="A888">
        <v>34</v>
      </c>
      <c r="B888" t="s">
        <v>1520</v>
      </c>
      <c r="C888" t="s">
        <v>1522</v>
      </c>
      <c r="D888" t="s">
        <v>1531</v>
      </c>
      <c r="E888" t="s">
        <v>1542</v>
      </c>
      <c r="F888" t="s">
        <v>1552</v>
      </c>
      <c r="G888" t="s">
        <v>1556</v>
      </c>
      <c r="H888">
        <v>121338</v>
      </c>
      <c r="J888" t="str" cm="1">
        <f t="array" ref="J888">_xlfn.IFS(A888&lt;30,"Young",AND(A888&gt;=30,A888&lt;=40),"Mid",A888&gt;40,"Senior")</f>
        <v>Mid</v>
      </c>
      <c r="K888" t="str" cm="1">
        <f t="array" ref="K888">_xlfn.IFS(H888&lt;50000,"LOW",H888&gt;50000,"MID",H888&gt;100000,"High")</f>
        <v>MID</v>
      </c>
    </row>
    <row r="889" spans="1:11" x14ac:dyDescent="0.3">
      <c r="A889">
        <v>29</v>
      </c>
      <c r="B889" t="s">
        <v>1521</v>
      </c>
      <c r="C889" t="s">
        <v>1524</v>
      </c>
      <c r="D889" t="s">
        <v>1534</v>
      </c>
      <c r="E889" t="s">
        <v>1539</v>
      </c>
      <c r="F889" t="s">
        <v>1553</v>
      </c>
      <c r="G889" t="s">
        <v>1556</v>
      </c>
      <c r="H889">
        <v>128903</v>
      </c>
      <c r="J889" t="str" cm="1">
        <f t="array" ref="J889">_xlfn.IFS(A889&lt;30,"Young",AND(A889&gt;=30,A889&lt;=40),"Mid",A889&gt;40,"Senior")</f>
        <v>Young</v>
      </c>
      <c r="K889" t="str" cm="1">
        <f t="array" ref="K889">_xlfn.IFS(H889&lt;50000,"LOW",H889&gt;50000,"MID",H889&gt;100000,"High")</f>
        <v>MID</v>
      </c>
    </row>
    <row r="890" spans="1:11" x14ac:dyDescent="0.3">
      <c r="A890">
        <v>24</v>
      </c>
      <c r="B890" t="s">
        <v>1520</v>
      </c>
      <c r="C890" t="s">
        <v>1525</v>
      </c>
      <c r="D890" t="s">
        <v>1531</v>
      </c>
      <c r="E890" t="s">
        <v>1536</v>
      </c>
      <c r="F890" t="s">
        <v>1553</v>
      </c>
      <c r="G890" t="s">
        <v>1554</v>
      </c>
      <c r="H890">
        <v>63151</v>
      </c>
      <c r="J890" t="str" cm="1">
        <f t="array" ref="J890">_xlfn.IFS(A890&lt;30,"Young",AND(A890&gt;=30,A890&lt;=40),"Mid",A890&gt;40,"Senior")</f>
        <v>Young</v>
      </c>
      <c r="K890" t="str" cm="1">
        <f t="array" ref="K890">_xlfn.IFS(H890&lt;50000,"LOW",H890&gt;50000,"MID",H890&gt;100000,"High")</f>
        <v>MID</v>
      </c>
    </row>
    <row r="891" spans="1:11" x14ac:dyDescent="0.3">
      <c r="A891">
        <v>25</v>
      </c>
      <c r="B891" t="s">
        <v>1521</v>
      </c>
      <c r="C891" t="s">
        <v>1528</v>
      </c>
      <c r="D891" t="s">
        <v>1530</v>
      </c>
      <c r="E891" t="s">
        <v>1547</v>
      </c>
      <c r="F891" t="s">
        <v>1552</v>
      </c>
      <c r="G891" t="s">
        <v>1554</v>
      </c>
      <c r="H891">
        <v>111888</v>
      </c>
      <c r="J891" t="str" cm="1">
        <f t="array" ref="J891">_xlfn.IFS(A891&lt;30,"Young",AND(A891&gt;=30,A891&lt;=40),"Mid",A891&gt;40,"Senior")</f>
        <v>Young</v>
      </c>
      <c r="K891" t="str" cm="1">
        <f t="array" ref="K891">_xlfn.IFS(H891&lt;50000,"LOW",H891&gt;50000,"MID",H891&gt;100000,"High")</f>
        <v>MID</v>
      </c>
    </row>
    <row r="892" spans="1:11" x14ac:dyDescent="0.3">
      <c r="A892">
        <v>42</v>
      </c>
      <c r="B892" t="s">
        <v>1521</v>
      </c>
      <c r="C892" t="s">
        <v>1526</v>
      </c>
      <c r="D892" t="s">
        <v>1534</v>
      </c>
      <c r="E892" t="s">
        <v>1544</v>
      </c>
      <c r="F892" t="s">
        <v>1553</v>
      </c>
      <c r="G892" t="s">
        <v>1556</v>
      </c>
      <c r="H892">
        <v>115944</v>
      </c>
      <c r="J892" t="str" cm="1">
        <f t="array" ref="J892">_xlfn.IFS(A892&lt;30,"Young",AND(A892&gt;=30,A892&lt;=40),"Mid",A892&gt;40,"Senior")</f>
        <v>Senior</v>
      </c>
      <c r="K892" t="str" cm="1">
        <f t="array" ref="K892">_xlfn.IFS(H892&lt;50000,"LOW",H892&gt;50000,"MID",H892&gt;100000,"High")</f>
        <v>MID</v>
      </c>
    </row>
    <row r="893" spans="1:11" x14ac:dyDescent="0.3">
      <c r="A893">
        <v>42</v>
      </c>
      <c r="B893" t="s">
        <v>1521</v>
      </c>
      <c r="C893" t="s">
        <v>1525</v>
      </c>
      <c r="D893" t="s">
        <v>1531</v>
      </c>
      <c r="E893" t="s">
        <v>1536</v>
      </c>
      <c r="F893" t="s">
        <v>1551</v>
      </c>
      <c r="G893" t="s">
        <v>1554</v>
      </c>
      <c r="H893">
        <v>95020</v>
      </c>
      <c r="J893" t="str" cm="1">
        <f t="array" ref="J893">_xlfn.IFS(A893&lt;30,"Young",AND(A893&gt;=30,A893&lt;=40),"Mid",A893&gt;40,"Senior")</f>
        <v>Senior</v>
      </c>
      <c r="K893" t="str" cm="1">
        <f t="array" ref="K893">_xlfn.IFS(H893&lt;50000,"LOW",H893&gt;50000,"MID",H893&gt;100000,"High")</f>
        <v>MID</v>
      </c>
    </row>
    <row r="894" spans="1:11" x14ac:dyDescent="0.3">
      <c r="A894">
        <v>33</v>
      </c>
      <c r="B894" t="s">
        <v>1521</v>
      </c>
      <c r="C894" t="s">
        <v>1526</v>
      </c>
      <c r="D894" t="s">
        <v>1534</v>
      </c>
      <c r="E894" t="s">
        <v>1539</v>
      </c>
      <c r="F894" t="s">
        <v>1551</v>
      </c>
      <c r="G894" t="s">
        <v>1554</v>
      </c>
      <c r="H894">
        <v>64753</v>
      </c>
      <c r="J894" t="str" cm="1">
        <f t="array" ref="J894">_xlfn.IFS(A894&lt;30,"Young",AND(A894&gt;=30,A894&lt;=40),"Mid",A894&gt;40,"Senior")</f>
        <v>Mid</v>
      </c>
      <c r="K894" t="str" cm="1">
        <f t="array" ref="K894">_xlfn.IFS(H894&lt;50000,"LOW",H894&gt;50000,"MID",H894&gt;100000,"High")</f>
        <v>MID</v>
      </c>
    </row>
    <row r="895" spans="1:11" x14ac:dyDescent="0.3">
      <c r="A895">
        <v>52</v>
      </c>
      <c r="B895" t="s">
        <v>1520</v>
      </c>
      <c r="C895" t="s">
        <v>1529</v>
      </c>
      <c r="D895" t="s">
        <v>1531</v>
      </c>
      <c r="E895" t="s">
        <v>1541</v>
      </c>
      <c r="F895" t="s">
        <v>1552</v>
      </c>
      <c r="G895" t="s">
        <v>1555</v>
      </c>
      <c r="H895">
        <v>45963</v>
      </c>
      <c r="J895" t="str" cm="1">
        <f t="array" ref="J895">_xlfn.IFS(A895&lt;30,"Young",AND(A895&gt;=30,A895&lt;=40),"Mid",A895&gt;40,"Senior")</f>
        <v>Senior</v>
      </c>
      <c r="K895" t="str" cm="1">
        <f t="array" ref="K895">_xlfn.IFS(H895&lt;50000,"LOW",H895&gt;50000,"MID",H895&gt;100000,"High")</f>
        <v>LOW</v>
      </c>
    </row>
    <row r="896" spans="1:11" x14ac:dyDescent="0.3">
      <c r="A896">
        <v>38</v>
      </c>
      <c r="B896" t="s">
        <v>1520</v>
      </c>
      <c r="C896" t="s">
        <v>1524</v>
      </c>
      <c r="D896" t="s">
        <v>1532</v>
      </c>
      <c r="E896" t="s">
        <v>1548</v>
      </c>
      <c r="F896" t="s">
        <v>1553</v>
      </c>
      <c r="G896" t="s">
        <v>1555</v>
      </c>
      <c r="H896">
        <v>84296</v>
      </c>
      <c r="J896" t="str" cm="1">
        <f t="array" ref="J896">_xlfn.IFS(A896&lt;30,"Young",AND(A896&gt;=30,A896&lt;=40),"Mid",A896&gt;40,"Senior")</f>
        <v>Mid</v>
      </c>
      <c r="K896" t="str" cm="1">
        <f t="array" ref="K896">_xlfn.IFS(H896&lt;50000,"LOW",H896&gt;50000,"MID",H896&gt;100000,"High")</f>
        <v>MID</v>
      </c>
    </row>
    <row r="897" spans="1:11" x14ac:dyDescent="0.3">
      <c r="A897">
        <v>56</v>
      </c>
      <c r="B897" t="s">
        <v>1520</v>
      </c>
      <c r="C897" t="s">
        <v>1523</v>
      </c>
      <c r="D897" t="s">
        <v>1530</v>
      </c>
      <c r="E897" t="s">
        <v>1535</v>
      </c>
      <c r="F897" t="s">
        <v>1553</v>
      </c>
      <c r="G897" t="s">
        <v>1555</v>
      </c>
      <c r="H897">
        <v>82397</v>
      </c>
      <c r="J897" t="str" cm="1">
        <f t="array" ref="J897">_xlfn.IFS(A897&lt;30,"Young",AND(A897&gt;=30,A897&lt;=40),"Mid",A897&gt;40,"Senior")</f>
        <v>Senior</v>
      </c>
      <c r="K897" t="str" cm="1">
        <f t="array" ref="K897">_xlfn.IFS(H897&lt;50000,"LOW",H897&gt;50000,"MID",H897&gt;100000,"High")</f>
        <v>MID</v>
      </c>
    </row>
    <row r="898" spans="1:11" x14ac:dyDescent="0.3">
      <c r="A898">
        <v>31</v>
      </c>
      <c r="B898" t="s">
        <v>1521</v>
      </c>
      <c r="C898" t="s">
        <v>1528</v>
      </c>
      <c r="D898" t="s">
        <v>1530</v>
      </c>
      <c r="E898" t="s">
        <v>1535</v>
      </c>
      <c r="F898" t="s">
        <v>1553</v>
      </c>
      <c r="G898" t="s">
        <v>1556</v>
      </c>
      <c r="H898">
        <v>42385</v>
      </c>
      <c r="J898" t="str" cm="1">
        <f t="array" ref="J898">_xlfn.IFS(A898&lt;30,"Young",AND(A898&gt;=30,A898&lt;=40),"Mid",A898&gt;40,"Senior")</f>
        <v>Mid</v>
      </c>
      <c r="K898" t="str" cm="1">
        <f t="array" ref="K898">_xlfn.IFS(H898&lt;50000,"LOW",H898&gt;50000,"MID",H898&gt;100000,"High")</f>
        <v>LOW</v>
      </c>
    </row>
    <row r="899" spans="1:11" x14ac:dyDescent="0.3">
      <c r="A899">
        <v>52</v>
      </c>
      <c r="B899" t="s">
        <v>1521</v>
      </c>
      <c r="C899" t="s">
        <v>1528</v>
      </c>
      <c r="D899" t="s">
        <v>1531</v>
      </c>
      <c r="E899" t="s">
        <v>1536</v>
      </c>
      <c r="F899" t="s">
        <v>1552</v>
      </c>
      <c r="G899" t="s">
        <v>1554</v>
      </c>
      <c r="H899">
        <v>179251</v>
      </c>
      <c r="J899" t="str" cm="1">
        <f t="array" ref="J899">_xlfn.IFS(A899&lt;30,"Young",AND(A899&gt;=30,A899&lt;=40),"Mid",A899&gt;40,"Senior")</f>
        <v>Senior</v>
      </c>
      <c r="K899" t="str" cm="1">
        <f t="array" ref="K899">_xlfn.IFS(H899&lt;50000,"LOW",H899&gt;50000,"MID",H899&gt;100000,"High")</f>
        <v>MID</v>
      </c>
    </row>
    <row r="900" spans="1:11" x14ac:dyDescent="0.3">
      <c r="A900">
        <v>26</v>
      </c>
      <c r="B900" t="s">
        <v>1520</v>
      </c>
      <c r="C900" t="s">
        <v>1528</v>
      </c>
      <c r="D900" t="s">
        <v>1530</v>
      </c>
      <c r="E900" t="s">
        <v>1535</v>
      </c>
      <c r="F900" t="s">
        <v>1550</v>
      </c>
      <c r="G900" t="s">
        <v>1554</v>
      </c>
      <c r="H900">
        <v>64333</v>
      </c>
      <c r="J900" t="str" cm="1">
        <f t="array" ref="J900">_xlfn.IFS(A900&lt;30,"Young",AND(A900&gt;=30,A900&lt;=40),"Mid",A900&gt;40,"Senior")</f>
        <v>Young</v>
      </c>
      <c r="K900" t="str" cm="1">
        <f t="array" ref="K900">_xlfn.IFS(H900&lt;50000,"LOW",H900&gt;50000,"MID",H900&gt;100000,"High")</f>
        <v>MID</v>
      </c>
    </row>
    <row r="901" spans="1:11" x14ac:dyDescent="0.3">
      <c r="A901">
        <v>43</v>
      </c>
      <c r="B901" t="s">
        <v>1520</v>
      </c>
      <c r="C901" t="s">
        <v>1526</v>
      </c>
      <c r="D901" t="s">
        <v>1533</v>
      </c>
      <c r="E901" t="s">
        <v>1538</v>
      </c>
      <c r="F901" t="s">
        <v>1550</v>
      </c>
      <c r="G901" t="s">
        <v>1555</v>
      </c>
      <c r="H901">
        <v>35598</v>
      </c>
      <c r="J901" t="str" cm="1">
        <f t="array" ref="J901">_xlfn.IFS(A901&lt;30,"Young",AND(A901&gt;=30,A901&lt;=40),"Mid",A901&gt;40,"Senior")</f>
        <v>Senior</v>
      </c>
      <c r="K901" t="str" cm="1">
        <f t="array" ref="K901">_xlfn.IFS(H901&lt;50000,"LOW",H901&gt;50000,"MID",H901&gt;100000,"High")</f>
        <v>LOW</v>
      </c>
    </row>
    <row r="902" spans="1:11" x14ac:dyDescent="0.3">
      <c r="A902">
        <v>58</v>
      </c>
      <c r="B902" t="s">
        <v>1521</v>
      </c>
      <c r="C902" t="s">
        <v>1524</v>
      </c>
      <c r="D902" t="s">
        <v>1530</v>
      </c>
      <c r="E902" t="s">
        <v>1547</v>
      </c>
      <c r="F902" t="s">
        <v>1551</v>
      </c>
      <c r="G902" t="s">
        <v>1555</v>
      </c>
      <c r="H902">
        <v>162910</v>
      </c>
      <c r="J902" t="str" cm="1">
        <f t="array" ref="J902">_xlfn.IFS(A902&lt;30,"Young",AND(A902&gt;=30,A902&lt;=40),"Mid",A902&gt;40,"Senior")</f>
        <v>Senior</v>
      </c>
      <c r="K902" t="str" cm="1">
        <f t="array" ref="K902">_xlfn.IFS(H902&lt;50000,"LOW",H902&gt;50000,"MID",H902&gt;100000,"High")</f>
        <v>MID</v>
      </c>
    </row>
    <row r="903" spans="1:11" x14ac:dyDescent="0.3">
      <c r="A903">
        <v>46</v>
      </c>
      <c r="B903" t="s">
        <v>1521</v>
      </c>
      <c r="C903" t="s">
        <v>1524</v>
      </c>
      <c r="D903" t="s">
        <v>1533</v>
      </c>
      <c r="E903" t="s">
        <v>1545</v>
      </c>
      <c r="F903" t="s">
        <v>1553</v>
      </c>
      <c r="G903" t="s">
        <v>1556</v>
      </c>
      <c r="H903">
        <v>67678</v>
      </c>
      <c r="J903" t="str" cm="1">
        <f t="array" ref="J903">_xlfn.IFS(A903&lt;30,"Young",AND(A903&gt;=30,A903&lt;=40),"Mid",A903&gt;40,"Senior")</f>
        <v>Senior</v>
      </c>
      <c r="K903" t="str" cm="1">
        <f t="array" ref="K903">_xlfn.IFS(H903&lt;50000,"LOW",H903&gt;50000,"MID",H903&gt;100000,"High")</f>
        <v>MID</v>
      </c>
    </row>
    <row r="904" spans="1:11" x14ac:dyDescent="0.3">
      <c r="A904">
        <v>30</v>
      </c>
      <c r="B904" t="s">
        <v>1520</v>
      </c>
      <c r="C904" t="s">
        <v>1528</v>
      </c>
      <c r="D904" t="s">
        <v>1534</v>
      </c>
      <c r="E904" t="s">
        <v>1540</v>
      </c>
      <c r="F904" t="s">
        <v>1550</v>
      </c>
      <c r="G904" t="s">
        <v>1556</v>
      </c>
      <c r="H904">
        <v>45828</v>
      </c>
      <c r="J904" t="str" cm="1">
        <f t="array" ref="J904">_xlfn.IFS(A904&lt;30,"Young",AND(A904&gt;=30,A904&lt;=40),"Mid",A904&gt;40,"Senior")</f>
        <v>Mid</v>
      </c>
      <c r="K904" t="str" cm="1">
        <f t="array" ref="K904">_xlfn.IFS(H904&lt;50000,"LOW",H904&gt;50000,"MID",H904&gt;100000,"High")</f>
        <v>LOW</v>
      </c>
    </row>
    <row r="905" spans="1:11" x14ac:dyDescent="0.3">
      <c r="A905">
        <v>28</v>
      </c>
      <c r="B905" t="s">
        <v>1521</v>
      </c>
      <c r="C905" t="s">
        <v>1526</v>
      </c>
      <c r="D905" t="s">
        <v>1534</v>
      </c>
      <c r="E905" t="s">
        <v>1544</v>
      </c>
      <c r="F905" t="s">
        <v>1550</v>
      </c>
      <c r="G905" t="s">
        <v>1554</v>
      </c>
      <c r="H905">
        <v>79990</v>
      </c>
      <c r="J905" t="str" cm="1">
        <f t="array" ref="J905">_xlfn.IFS(A905&lt;30,"Young",AND(A905&gt;=30,A905&lt;=40),"Mid",A905&gt;40,"Senior")</f>
        <v>Young</v>
      </c>
      <c r="K905" t="str" cm="1">
        <f t="array" ref="K905">_xlfn.IFS(H905&lt;50000,"LOW",H905&gt;50000,"MID",H905&gt;100000,"High")</f>
        <v>MID</v>
      </c>
    </row>
    <row r="906" spans="1:11" x14ac:dyDescent="0.3">
      <c r="A906">
        <v>46</v>
      </c>
      <c r="B906" t="s">
        <v>1521</v>
      </c>
      <c r="C906" t="s">
        <v>1528</v>
      </c>
      <c r="D906" t="s">
        <v>1534</v>
      </c>
      <c r="E906" t="s">
        <v>1539</v>
      </c>
      <c r="F906" t="s">
        <v>1550</v>
      </c>
      <c r="G906" t="s">
        <v>1554</v>
      </c>
      <c r="H906">
        <v>142863</v>
      </c>
      <c r="J906" t="str" cm="1">
        <f t="array" ref="J906">_xlfn.IFS(A906&lt;30,"Young",AND(A906&gt;=30,A906&lt;=40),"Mid",A906&gt;40,"Senior")</f>
        <v>Senior</v>
      </c>
      <c r="K906" t="str" cm="1">
        <f t="array" ref="K906">_xlfn.IFS(H906&lt;50000,"LOW",H906&gt;50000,"MID",H906&gt;100000,"High")</f>
        <v>MID</v>
      </c>
    </row>
    <row r="907" spans="1:11" x14ac:dyDescent="0.3">
      <c r="A907">
        <v>29</v>
      </c>
      <c r="B907" t="s">
        <v>1520</v>
      </c>
      <c r="C907" t="s">
        <v>1525</v>
      </c>
      <c r="D907" t="s">
        <v>1531</v>
      </c>
      <c r="E907" t="s">
        <v>1542</v>
      </c>
      <c r="F907" t="s">
        <v>1550</v>
      </c>
      <c r="G907" t="s">
        <v>1554</v>
      </c>
      <c r="H907">
        <v>159423</v>
      </c>
      <c r="J907" t="str" cm="1">
        <f t="array" ref="J907">_xlfn.IFS(A907&lt;30,"Young",AND(A907&gt;=30,A907&lt;=40),"Mid",A907&gt;40,"Senior")</f>
        <v>Young</v>
      </c>
      <c r="K907" t="str" cm="1">
        <f t="array" ref="K907">_xlfn.IFS(H907&lt;50000,"LOW",H907&gt;50000,"MID",H907&gt;100000,"High")</f>
        <v>MID</v>
      </c>
    </row>
    <row r="908" spans="1:11" x14ac:dyDescent="0.3">
      <c r="A908">
        <v>51</v>
      </c>
      <c r="B908" t="s">
        <v>1520</v>
      </c>
      <c r="C908" t="s">
        <v>1527</v>
      </c>
      <c r="D908" t="s">
        <v>1530</v>
      </c>
      <c r="E908" t="s">
        <v>1535</v>
      </c>
      <c r="F908" t="s">
        <v>1553</v>
      </c>
      <c r="G908" t="s">
        <v>1555</v>
      </c>
      <c r="H908">
        <v>80328</v>
      </c>
      <c r="J908" t="str" cm="1">
        <f t="array" ref="J908">_xlfn.IFS(A908&lt;30,"Young",AND(A908&gt;=30,A908&lt;=40),"Mid",A908&gt;40,"Senior")</f>
        <v>Senior</v>
      </c>
      <c r="K908" t="str" cm="1">
        <f t="array" ref="K908">_xlfn.IFS(H908&lt;50000,"LOW",H908&gt;50000,"MID",H908&gt;100000,"High")</f>
        <v>MID</v>
      </c>
    </row>
    <row r="909" spans="1:11" x14ac:dyDescent="0.3">
      <c r="A909">
        <v>23</v>
      </c>
      <c r="B909" t="s">
        <v>1521</v>
      </c>
      <c r="C909" t="s">
        <v>1529</v>
      </c>
      <c r="D909" t="s">
        <v>1532</v>
      </c>
      <c r="E909" t="s">
        <v>1537</v>
      </c>
      <c r="F909" t="s">
        <v>1551</v>
      </c>
      <c r="G909" t="s">
        <v>1556</v>
      </c>
      <c r="H909">
        <v>112190</v>
      </c>
      <c r="J909" t="str" cm="1">
        <f t="array" ref="J909">_xlfn.IFS(A909&lt;30,"Young",AND(A909&gt;=30,A909&lt;=40),"Mid",A909&gt;40,"Senior")</f>
        <v>Young</v>
      </c>
      <c r="K909" t="str" cm="1">
        <f t="array" ref="K909">_xlfn.IFS(H909&lt;50000,"LOW",H909&gt;50000,"MID",H909&gt;100000,"High")</f>
        <v>MID</v>
      </c>
    </row>
    <row r="910" spans="1:11" x14ac:dyDescent="0.3">
      <c r="A910">
        <v>58</v>
      </c>
      <c r="B910" t="s">
        <v>1521</v>
      </c>
      <c r="C910" t="s">
        <v>1529</v>
      </c>
      <c r="D910" t="s">
        <v>1530</v>
      </c>
      <c r="E910" t="s">
        <v>1535</v>
      </c>
      <c r="F910" t="s">
        <v>1551</v>
      </c>
      <c r="G910" t="s">
        <v>1556</v>
      </c>
      <c r="H910">
        <v>128497</v>
      </c>
      <c r="J910" t="str" cm="1">
        <f t="array" ref="J910">_xlfn.IFS(A910&lt;30,"Young",AND(A910&gt;=30,A910&lt;=40),"Mid",A910&gt;40,"Senior")</f>
        <v>Senior</v>
      </c>
      <c r="K910" t="str" cm="1">
        <f t="array" ref="K910">_xlfn.IFS(H910&lt;50000,"LOW",H910&gt;50000,"MID",H910&gt;100000,"High")</f>
        <v>MID</v>
      </c>
    </row>
    <row r="911" spans="1:11" x14ac:dyDescent="0.3">
      <c r="A911">
        <v>47</v>
      </c>
      <c r="B911" t="s">
        <v>1520</v>
      </c>
      <c r="C911" t="s">
        <v>1524</v>
      </c>
      <c r="D911" t="s">
        <v>1532</v>
      </c>
      <c r="E911" t="s">
        <v>1548</v>
      </c>
      <c r="F911" t="s">
        <v>1550</v>
      </c>
      <c r="G911" t="s">
        <v>1554</v>
      </c>
      <c r="H911">
        <v>156531</v>
      </c>
      <c r="J911" t="str" cm="1">
        <f t="array" ref="J911">_xlfn.IFS(A911&lt;30,"Young",AND(A911&gt;=30,A911&lt;=40),"Mid",A911&gt;40,"Senior")</f>
        <v>Senior</v>
      </c>
      <c r="K911" t="str" cm="1">
        <f t="array" ref="K911">_xlfn.IFS(H911&lt;50000,"LOW",H911&gt;50000,"MID",H911&gt;100000,"High")</f>
        <v>MID</v>
      </c>
    </row>
    <row r="912" spans="1:11" x14ac:dyDescent="0.3">
      <c r="A912">
        <v>48</v>
      </c>
      <c r="B912" t="s">
        <v>1520</v>
      </c>
      <c r="C912" t="s">
        <v>1524</v>
      </c>
      <c r="D912" t="s">
        <v>1530</v>
      </c>
      <c r="E912" t="s">
        <v>1543</v>
      </c>
      <c r="F912" t="s">
        <v>1551</v>
      </c>
      <c r="G912" t="s">
        <v>1555</v>
      </c>
      <c r="H912">
        <v>111186</v>
      </c>
      <c r="J912" t="str" cm="1">
        <f t="array" ref="J912">_xlfn.IFS(A912&lt;30,"Young",AND(A912&gt;=30,A912&lt;=40),"Mid",A912&gt;40,"Senior")</f>
        <v>Senior</v>
      </c>
      <c r="K912" t="str" cm="1">
        <f t="array" ref="K912">_xlfn.IFS(H912&lt;50000,"LOW",H912&gt;50000,"MID",H912&gt;100000,"High")</f>
        <v>MID</v>
      </c>
    </row>
    <row r="913" spans="1:11" x14ac:dyDescent="0.3">
      <c r="A913">
        <v>31</v>
      </c>
      <c r="B913" t="s">
        <v>1521</v>
      </c>
      <c r="C913" t="s">
        <v>1526</v>
      </c>
      <c r="D913" t="s">
        <v>1531</v>
      </c>
      <c r="E913" t="s">
        <v>1541</v>
      </c>
      <c r="F913" t="s">
        <v>1550</v>
      </c>
      <c r="G913" t="s">
        <v>1554</v>
      </c>
      <c r="H913">
        <v>50586</v>
      </c>
      <c r="J913" t="str" cm="1">
        <f t="array" ref="J913">_xlfn.IFS(A913&lt;30,"Young",AND(A913&gt;=30,A913&lt;=40),"Mid",A913&gt;40,"Senior")</f>
        <v>Mid</v>
      </c>
      <c r="K913" t="str" cm="1">
        <f t="array" ref="K913">_xlfn.IFS(H913&lt;50000,"LOW",H913&gt;50000,"MID",H913&gt;100000,"High")</f>
        <v>MID</v>
      </c>
    </row>
    <row r="914" spans="1:11" x14ac:dyDescent="0.3">
      <c r="A914">
        <v>49</v>
      </c>
      <c r="B914" t="s">
        <v>1521</v>
      </c>
      <c r="C914" t="s">
        <v>1524</v>
      </c>
      <c r="D914" t="s">
        <v>1531</v>
      </c>
      <c r="E914" t="s">
        <v>1542</v>
      </c>
      <c r="F914" t="s">
        <v>1550</v>
      </c>
      <c r="G914" t="s">
        <v>1556</v>
      </c>
      <c r="H914">
        <v>56834</v>
      </c>
      <c r="J914" t="str" cm="1">
        <f t="array" ref="J914">_xlfn.IFS(A914&lt;30,"Young",AND(A914&gt;=30,A914&lt;=40),"Mid",A914&gt;40,"Senior")</f>
        <v>Senior</v>
      </c>
      <c r="K914" t="str" cm="1">
        <f t="array" ref="K914">_xlfn.IFS(H914&lt;50000,"LOW",H914&gt;50000,"MID",H914&gt;100000,"High")</f>
        <v>MID</v>
      </c>
    </row>
    <row r="915" spans="1:11" x14ac:dyDescent="0.3">
      <c r="A915">
        <v>22</v>
      </c>
      <c r="B915" t="s">
        <v>1520</v>
      </c>
      <c r="C915" t="s">
        <v>1527</v>
      </c>
      <c r="D915" t="s">
        <v>1532</v>
      </c>
      <c r="E915" t="s">
        <v>1537</v>
      </c>
      <c r="F915" t="s">
        <v>1553</v>
      </c>
      <c r="G915" t="s">
        <v>1555</v>
      </c>
      <c r="H915">
        <v>41628</v>
      </c>
      <c r="J915" t="str" cm="1">
        <f t="array" ref="J915">_xlfn.IFS(A915&lt;30,"Young",AND(A915&gt;=30,A915&lt;=40),"Mid",A915&gt;40,"Senior")</f>
        <v>Young</v>
      </c>
      <c r="K915" t="str" cm="1">
        <f t="array" ref="K915">_xlfn.IFS(H915&lt;50000,"LOW",H915&gt;50000,"MID",H915&gt;100000,"High")</f>
        <v>LOW</v>
      </c>
    </row>
    <row r="916" spans="1:11" x14ac:dyDescent="0.3">
      <c r="A916">
        <v>53</v>
      </c>
      <c r="B916" t="s">
        <v>1521</v>
      </c>
      <c r="C916" t="s">
        <v>1526</v>
      </c>
      <c r="D916" t="s">
        <v>1534</v>
      </c>
      <c r="E916" t="s">
        <v>1540</v>
      </c>
      <c r="F916" t="s">
        <v>1551</v>
      </c>
      <c r="G916" t="s">
        <v>1555</v>
      </c>
      <c r="H916">
        <v>80668</v>
      </c>
      <c r="J916" t="str" cm="1">
        <f t="array" ref="J916">_xlfn.IFS(A916&lt;30,"Young",AND(A916&gt;=30,A916&lt;=40),"Mid",A916&gt;40,"Senior")</f>
        <v>Senior</v>
      </c>
      <c r="K916" t="str" cm="1">
        <f t="array" ref="K916">_xlfn.IFS(H916&lt;50000,"LOW",H916&gt;50000,"MID",H916&gt;100000,"High")</f>
        <v>MID</v>
      </c>
    </row>
    <row r="917" spans="1:11" x14ac:dyDescent="0.3">
      <c r="A917">
        <v>23</v>
      </c>
      <c r="B917" t="s">
        <v>1521</v>
      </c>
      <c r="C917" t="s">
        <v>1523</v>
      </c>
      <c r="D917" t="s">
        <v>1531</v>
      </c>
      <c r="E917" t="s">
        <v>1542</v>
      </c>
      <c r="F917" t="s">
        <v>1553</v>
      </c>
      <c r="G917" t="s">
        <v>1555</v>
      </c>
      <c r="H917">
        <v>74304</v>
      </c>
      <c r="J917" t="str" cm="1">
        <f t="array" ref="J917">_xlfn.IFS(A917&lt;30,"Young",AND(A917&gt;=30,A917&lt;=40),"Mid",A917&gt;40,"Senior")</f>
        <v>Young</v>
      </c>
      <c r="K917" t="str" cm="1">
        <f t="array" ref="K917">_xlfn.IFS(H917&lt;50000,"LOW",H917&gt;50000,"MID",H917&gt;100000,"High")</f>
        <v>MID</v>
      </c>
    </row>
    <row r="918" spans="1:11" x14ac:dyDescent="0.3">
      <c r="A918">
        <v>54</v>
      </c>
      <c r="B918" t="s">
        <v>1520</v>
      </c>
      <c r="C918" t="s">
        <v>1523</v>
      </c>
      <c r="D918" t="s">
        <v>1530</v>
      </c>
      <c r="E918" t="s">
        <v>1543</v>
      </c>
      <c r="F918" t="s">
        <v>1551</v>
      </c>
      <c r="G918" t="s">
        <v>1556</v>
      </c>
      <c r="H918">
        <v>60591</v>
      </c>
      <c r="J918" t="str" cm="1">
        <f t="array" ref="J918">_xlfn.IFS(A918&lt;30,"Young",AND(A918&gt;=30,A918&lt;=40),"Mid",A918&gt;40,"Senior")</f>
        <v>Senior</v>
      </c>
      <c r="K918" t="str" cm="1">
        <f t="array" ref="K918">_xlfn.IFS(H918&lt;50000,"LOW",H918&gt;50000,"MID",H918&gt;100000,"High")</f>
        <v>MID</v>
      </c>
    </row>
    <row r="919" spans="1:11" x14ac:dyDescent="0.3">
      <c r="A919">
        <v>29</v>
      </c>
      <c r="B919" t="s">
        <v>1521</v>
      </c>
      <c r="C919" t="s">
        <v>1523</v>
      </c>
      <c r="D919" t="s">
        <v>1530</v>
      </c>
      <c r="E919" t="s">
        <v>1547</v>
      </c>
      <c r="F919" t="s">
        <v>1550</v>
      </c>
      <c r="G919" t="s">
        <v>1556</v>
      </c>
      <c r="H919">
        <v>124504</v>
      </c>
      <c r="J919" t="str" cm="1">
        <f t="array" ref="J919">_xlfn.IFS(A919&lt;30,"Young",AND(A919&gt;=30,A919&lt;=40),"Mid",A919&gt;40,"Senior")</f>
        <v>Young</v>
      </c>
      <c r="K919" t="str" cm="1">
        <f t="array" ref="K919">_xlfn.IFS(H919&lt;50000,"LOW",H919&gt;50000,"MID",H919&gt;100000,"High")</f>
        <v>MID</v>
      </c>
    </row>
    <row r="920" spans="1:11" x14ac:dyDescent="0.3">
      <c r="A920">
        <v>32</v>
      </c>
      <c r="B920" t="s">
        <v>1520</v>
      </c>
      <c r="C920" t="s">
        <v>1524</v>
      </c>
      <c r="D920" t="s">
        <v>1533</v>
      </c>
      <c r="E920" t="s">
        <v>1546</v>
      </c>
      <c r="F920" t="s">
        <v>1552</v>
      </c>
      <c r="G920" t="s">
        <v>1556</v>
      </c>
      <c r="H920">
        <v>61025</v>
      </c>
      <c r="J920" t="str" cm="1">
        <f t="array" ref="J920">_xlfn.IFS(A920&lt;30,"Young",AND(A920&gt;=30,A920&lt;=40),"Mid",A920&gt;40,"Senior")</f>
        <v>Mid</v>
      </c>
      <c r="K920" t="str" cm="1">
        <f t="array" ref="K920">_xlfn.IFS(H920&lt;50000,"LOW",H920&gt;50000,"MID",H920&gt;100000,"High")</f>
        <v>MID</v>
      </c>
    </row>
    <row r="921" spans="1:11" x14ac:dyDescent="0.3">
      <c r="A921">
        <v>38</v>
      </c>
      <c r="B921" t="s">
        <v>1521</v>
      </c>
      <c r="C921" t="s">
        <v>1524</v>
      </c>
      <c r="D921" t="s">
        <v>1531</v>
      </c>
      <c r="E921" t="s">
        <v>1542</v>
      </c>
      <c r="F921" t="s">
        <v>1552</v>
      </c>
      <c r="G921" t="s">
        <v>1554</v>
      </c>
      <c r="H921">
        <v>169233</v>
      </c>
      <c r="J921" t="str" cm="1">
        <f t="array" ref="J921">_xlfn.IFS(A921&lt;30,"Young",AND(A921&gt;=30,A921&lt;=40),"Mid",A921&gt;40,"Senior")</f>
        <v>Mid</v>
      </c>
      <c r="K921" t="str" cm="1">
        <f t="array" ref="K921">_xlfn.IFS(H921&lt;50000,"LOW",H921&gt;50000,"MID",H921&gt;100000,"High")</f>
        <v>MID</v>
      </c>
    </row>
    <row r="922" spans="1:11" x14ac:dyDescent="0.3">
      <c r="A922">
        <v>24</v>
      </c>
      <c r="B922" t="s">
        <v>1520</v>
      </c>
      <c r="C922" t="s">
        <v>1523</v>
      </c>
      <c r="D922" t="s">
        <v>1533</v>
      </c>
      <c r="E922" t="s">
        <v>1546</v>
      </c>
      <c r="F922" t="s">
        <v>1553</v>
      </c>
      <c r="G922" t="s">
        <v>1555</v>
      </c>
      <c r="H922">
        <v>43021</v>
      </c>
      <c r="J922" t="str" cm="1">
        <f t="array" ref="J922">_xlfn.IFS(A922&lt;30,"Young",AND(A922&gt;=30,A922&lt;=40),"Mid",A922&gt;40,"Senior")</f>
        <v>Young</v>
      </c>
      <c r="K922" t="str" cm="1">
        <f t="array" ref="K922">_xlfn.IFS(H922&lt;50000,"LOW",H922&gt;50000,"MID",H922&gt;100000,"High")</f>
        <v>LOW</v>
      </c>
    </row>
    <row r="923" spans="1:11" x14ac:dyDescent="0.3">
      <c r="A923">
        <v>31</v>
      </c>
      <c r="B923" t="s">
        <v>1520</v>
      </c>
      <c r="C923" t="s">
        <v>1528</v>
      </c>
      <c r="D923" t="s">
        <v>1530</v>
      </c>
      <c r="E923" t="s">
        <v>1547</v>
      </c>
      <c r="F923" t="s">
        <v>1551</v>
      </c>
      <c r="G923" t="s">
        <v>1555</v>
      </c>
      <c r="H923">
        <v>174163</v>
      </c>
      <c r="J923" t="str" cm="1">
        <f t="array" ref="J923">_xlfn.IFS(A923&lt;30,"Young",AND(A923&gt;=30,A923&lt;=40),"Mid",A923&gt;40,"Senior")</f>
        <v>Mid</v>
      </c>
      <c r="K923" t="str" cm="1">
        <f t="array" ref="K923">_xlfn.IFS(H923&lt;50000,"LOW",H923&gt;50000,"MID",H923&gt;100000,"High")</f>
        <v>MID</v>
      </c>
    </row>
    <row r="924" spans="1:11" x14ac:dyDescent="0.3">
      <c r="A924">
        <v>33</v>
      </c>
      <c r="B924" t="s">
        <v>1521</v>
      </c>
      <c r="C924" t="s">
        <v>1527</v>
      </c>
      <c r="D924" t="s">
        <v>1532</v>
      </c>
      <c r="E924" t="s">
        <v>1548</v>
      </c>
      <c r="F924" t="s">
        <v>1552</v>
      </c>
      <c r="G924" t="s">
        <v>1556</v>
      </c>
      <c r="H924">
        <v>168540</v>
      </c>
      <c r="J924" t="str" cm="1">
        <f t="array" ref="J924">_xlfn.IFS(A924&lt;30,"Young",AND(A924&gt;=30,A924&lt;=40),"Mid",A924&gt;40,"Senior")</f>
        <v>Mid</v>
      </c>
      <c r="K924" t="str" cm="1">
        <f t="array" ref="K924">_xlfn.IFS(H924&lt;50000,"LOW",H924&gt;50000,"MID",H924&gt;100000,"High")</f>
        <v>MID</v>
      </c>
    </row>
    <row r="925" spans="1:11" x14ac:dyDescent="0.3">
      <c r="A925">
        <v>28</v>
      </c>
      <c r="B925" t="s">
        <v>1521</v>
      </c>
      <c r="C925" t="s">
        <v>1527</v>
      </c>
      <c r="D925" t="s">
        <v>1533</v>
      </c>
      <c r="E925" t="s">
        <v>1545</v>
      </c>
      <c r="F925" t="s">
        <v>1552</v>
      </c>
      <c r="G925" t="s">
        <v>1555</v>
      </c>
      <c r="H925">
        <v>91846</v>
      </c>
      <c r="J925" t="str" cm="1">
        <f t="array" ref="J925">_xlfn.IFS(A925&lt;30,"Young",AND(A925&gt;=30,A925&lt;=40),"Mid",A925&gt;40,"Senior")</f>
        <v>Young</v>
      </c>
      <c r="K925" t="str" cm="1">
        <f t="array" ref="K925">_xlfn.IFS(H925&lt;50000,"LOW",H925&gt;50000,"MID",H925&gt;100000,"High")</f>
        <v>MID</v>
      </c>
    </row>
    <row r="926" spans="1:11" x14ac:dyDescent="0.3">
      <c r="A926">
        <v>23</v>
      </c>
      <c r="B926" t="s">
        <v>1520</v>
      </c>
      <c r="C926" t="s">
        <v>1527</v>
      </c>
      <c r="D926" t="s">
        <v>1531</v>
      </c>
      <c r="E926" t="s">
        <v>1541</v>
      </c>
      <c r="F926" t="s">
        <v>1552</v>
      </c>
      <c r="G926" t="s">
        <v>1554</v>
      </c>
      <c r="H926">
        <v>90534</v>
      </c>
      <c r="J926" t="str" cm="1">
        <f t="array" ref="J926">_xlfn.IFS(A926&lt;30,"Young",AND(A926&gt;=30,A926&lt;=40),"Mid",A926&gt;40,"Senior")</f>
        <v>Young</v>
      </c>
      <c r="K926" t="str" cm="1">
        <f t="array" ref="K926">_xlfn.IFS(H926&lt;50000,"LOW",H926&gt;50000,"MID",H926&gt;100000,"High")</f>
        <v>MID</v>
      </c>
    </row>
    <row r="927" spans="1:11" x14ac:dyDescent="0.3">
      <c r="A927">
        <v>27</v>
      </c>
      <c r="B927" t="s">
        <v>1521</v>
      </c>
      <c r="C927" t="s">
        <v>1523</v>
      </c>
      <c r="D927" t="s">
        <v>1530</v>
      </c>
      <c r="E927" t="s">
        <v>1547</v>
      </c>
      <c r="F927" t="s">
        <v>1552</v>
      </c>
      <c r="G927" t="s">
        <v>1556</v>
      </c>
      <c r="H927">
        <v>79089</v>
      </c>
      <c r="J927" t="str" cm="1">
        <f t="array" ref="J927">_xlfn.IFS(A927&lt;30,"Young",AND(A927&gt;=30,A927&lt;=40),"Mid",A927&gt;40,"Senior")</f>
        <v>Young</v>
      </c>
      <c r="K927" t="str" cm="1">
        <f t="array" ref="K927">_xlfn.IFS(H927&lt;50000,"LOW",H927&gt;50000,"MID",H927&gt;100000,"High")</f>
        <v>MID</v>
      </c>
    </row>
    <row r="928" spans="1:11" x14ac:dyDescent="0.3">
      <c r="A928">
        <v>45</v>
      </c>
      <c r="B928" t="s">
        <v>1521</v>
      </c>
      <c r="C928" t="s">
        <v>1522</v>
      </c>
      <c r="D928" t="s">
        <v>1531</v>
      </c>
      <c r="E928" t="s">
        <v>1542</v>
      </c>
      <c r="F928" t="s">
        <v>1552</v>
      </c>
      <c r="G928" t="s">
        <v>1554</v>
      </c>
      <c r="H928">
        <v>74283</v>
      </c>
      <c r="J928" t="str" cm="1">
        <f t="array" ref="J928">_xlfn.IFS(A928&lt;30,"Young",AND(A928&gt;=30,A928&lt;=40),"Mid",A928&gt;40,"Senior")</f>
        <v>Senior</v>
      </c>
      <c r="K928" t="str" cm="1">
        <f t="array" ref="K928">_xlfn.IFS(H928&lt;50000,"LOW",H928&gt;50000,"MID",H928&gt;100000,"High")</f>
        <v>MID</v>
      </c>
    </row>
    <row r="929" spans="1:11" x14ac:dyDescent="0.3">
      <c r="A929">
        <v>39</v>
      </c>
      <c r="B929" t="s">
        <v>1520</v>
      </c>
      <c r="C929" t="s">
        <v>1522</v>
      </c>
      <c r="D929" t="s">
        <v>1534</v>
      </c>
      <c r="E929" t="s">
        <v>1539</v>
      </c>
      <c r="F929" t="s">
        <v>1553</v>
      </c>
      <c r="G929" t="s">
        <v>1555</v>
      </c>
      <c r="H929">
        <v>133371</v>
      </c>
      <c r="J929" t="str" cm="1">
        <f t="array" ref="J929">_xlfn.IFS(A929&lt;30,"Young",AND(A929&gt;=30,A929&lt;=40),"Mid",A929&gt;40,"Senior")</f>
        <v>Mid</v>
      </c>
      <c r="K929" t="str" cm="1">
        <f t="array" ref="K929">_xlfn.IFS(H929&lt;50000,"LOW",H929&gt;50000,"MID",H929&gt;100000,"High")</f>
        <v>MID</v>
      </c>
    </row>
    <row r="930" spans="1:11" x14ac:dyDescent="0.3">
      <c r="A930">
        <v>38</v>
      </c>
      <c r="B930" t="s">
        <v>1521</v>
      </c>
      <c r="C930" t="s">
        <v>1522</v>
      </c>
      <c r="D930" t="s">
        <v>1534</v>
      </c>
      <c r="E930" t="s">
        <v>1540</v>
      </c>
      <c r="F930" t="s">
        <v>1551</v>
      </c>
      <c r="G930" t="s">
        <v>1555</v>
      </c>
      <c r="H930">
        <v>127392</v>
      </c>
      <c r="J930" t="str" cm="1">
        <f t="array" ref="J930">_xlfn.IFS(A930&lt;30,"Young",AND(A930&gt;=30,A930&lt;=40),"Mid",A930&gt;40,"Senior")</f>
        <v>Mid</v>
      </c>
      <c r="K930" t="str" cm="1">
        <f t="array" ref="K930">_xlfn.IFS(H930&lt;50000,"LOW",H930&gt;50000,"MID",H930&gt;100000,"High")</f>
        <v>MID</v>
      </c>
    </row>
    <row r="931" spans="1:11" x14ac:dyDescent="0.3">
      <c r="A931">
        <v>44</v>
      </c>
      <c r="B931" t="s">
        <v>1521</v>
      </c>
      <c r="C931" t="s">
        <v>1526</v>
      </c>
      <c r="D931" t="s">
        <v>1530</v>
      </c>
      <c r="E931" t="s">
        <v>1547</v>
      </c>
      <c r="F931" t="s">
        <v>1551</v>
      </c>
      <c r="G931" t="s">
        <v>1556</v>
      </c>
      <c r="H931">
        <v>50908</v>
      </c>
      <c r="J931" t="str" cm="1">
        <f t="array" ref="J931">_xlfn.IFS(A931&lt;30,"Young",AND(A931&gt;=30,A931&lt;=40),"Mid",A931&gt;40,"Senior")</f>
        <v>Senior</v>
      </c>
      <c r="K931" t="str" cm="1">
        <f t="array" ref="K931">_xlfn.IFS(H931&lt;50000,"LOW",H931&gt;50000,"MID",H931&gt;100000,"High")</f>
        <v>MID</v>
      </c>
    </row>
    <row r="932" spans="1:11" x14ac:dyDescent="0.3">
      <c r="A932">
        <v>21</v>
      </c>
      <c r="B932" t="s">
        <v>1520</v>
      </c>
      <c r="C932" t="s">
        <v>1527</v>
      </c>
      <c r="D932" t="s">
        <v>1534</v>
      </c>
      <c r="E932" t="s">
        <v>1539</v>
      </c>
      <c r="F932" t="s">
        <v>1551</v>
      </c>
      <c r="G932" t="s">
        <v>1554</v>
      </c>
      <c r="H932">
        <v>30130</v>
      </c>
      <c r="J932" t="str" cm="1">
        <f t="array" ref="J932">_xlfn.IFS(A932&lt;30,"Young",AND(A932&gt;=30,A932&lt;=40),"Mid",A932&gt;40,"Senior")</f>
        <v>Young</v>
      </c>
      <c r="K932" t="str" cm="1">
        <f t="array" ref="K932">_xlfn.IFS(H932&lt;50000,"LOW",H932&gt;50000,"MID",H932&gt;100000,"High")</f>
        <v>LOW</v>
      </c>
    </row>
    <row r="933" spans="1:11" x14ac:dyDescent="0.3">
      <c r="A933">
        <v>46</v>
      </c>
      <c r="B933" t="s">
        <v>1521</v>
      </c>
      <c r="C933" t="s">
        <v>1523</v>
      </c>
      <c r="D933" t="s">
        <v>1532</v>
      </c>
      <c r="E933" t="s">
        <v>1549</v>
      </c>
      <c r="F933" t="s">
        <v>1552</v>
      </c>
      <c r="G933" t="s">
        <v>1556</v>
      </c>
      <c r="H933">
        <v>50189</v>
      </c>
      <c r="J933" t="str" cm="1">
        <f t="array" ref="J933">_xlfn.IFS(A933&lt;30,"Young",AND(A933&gt;=30,A933&lt;=40),"Mid",A933&gt;40,"Senior")</f>
        <v>Senior</v>
      </c>
      <c r="K933" t="str" cm="1">
        <f t="array" ref="K933">_xlfn.IFS(H933&lt;50000,"LOW",H933&gt;50000,"MID",H933&gt;100000,"High")</f>
        <v>MID</v>
      </c>
    </row>
    <row r="934" spans="1:11" x14ac:dyDescent="0.3">
      <c r="A934">
        <v>25</v>
      </c>
      <c r="B934" t="s">
        <v>1520</v>
      </c>
      <c r="C934" t="s">
        <v>1525</v>
      </c>
      <c r="D934" t="s">
        <v>1532</v>
      </c>
      <c r="E934" t="s">
        <v>1549</v>
      </c>
      <c r="F934" t="s">
        <v>1550</v>
      </c>
      <c r="G934" t="s">
        <v>1554</v>
      </c>
      <c r="H934">
        <v>173153</v>
      </c>
      <c r="J934" t="str" cm="1">
        <f t="array" ref="J934">_xlfn.IFS(A934&lt;30,"Young",AND(A934&gt;=30,A934&lt;=40),"Mid",A934&gt;40,"Senior")</f>
        <v>Young</v>
      </c>
      <c r="K934" t="str" cm="1">
        <f t="array" ref="K934">_xlfn.IFS(H934&lt;50000,"LOW",H934&gt;50000,"MID",H934&gt;100000,"High")</f>
        <v>MID</v>
      </c>
    </row>
    <row r="935" spans="1:11" x14ac:dyDescent="0.3">
      <c r="A935">
        <v>27</v>
      </c>
      <c r="B935" t="s">
        <v>1520</v>
      </c>
      <c r="C935" t="s">
        <v>1529</v>
      </c>
      <c r="D935" t="s">
        <v>1531</v>
      </c>
      <c r="E935" t="s">
        <v>1536</v>
      </c>
      <c r="F935" t="s">
        <v>1551</v>
      </c>
      <c r="G935" t="s">
        <v>1554</v>
      </c>
      <c r="H935">
        <v>92228</v>
      </c>
      <c r="J935" t="str" cm="1">
        <f t="array" ref="J935">_xlfn.IFS(A935&lt;30,"Young",AND(A935&gt;=30,A935&lt;=40),"Mid",A935&gt;40,"Senior")</f>
        <v>Young</v>
      </c>
      <c r="K935" t="str" cm="1">
        <f t="array" ref="K935">_xlfn.IFS(H935&lt;50000,"LOW",H935&gt;50000,"MID",H935&gt;100000,"High")</f>
        <v>MID</v>
      </c>
    </row>
    <row r="936" spans="1:11" x14ac:dyDescent="0.3">
      <c r="A936">
        <v>55</v>
      </c>
      <c r="B936" t="s">
        <v>1520</v>
      </c>
      <c r="C936" t="s">
        <v>1522</v>
      </c>
      <c r="D936" t="s">
        <v>1533</v>
      </c>
      <c r="E936" t="s">
        <v>1538</v>
      </c>
      <c r="F936" t="s">
        <v>1553</v>
      </c>
      <c r="G936" t="s">
        <v>1554</v>
      </c>
      <c r="H936">
        <v>36579</v>
      </c>
      <c r="J936" t="str" cm="1">
        <f t="array" ref="J936">_xlfn.IFS(A936&lt;30,"Young",AND(A936&gt;=30,A936&lt;=40),"Mid",A936&gt;40,"Senior")</f>
        <v>Senior</v>
      </c>
      <c r="K936" t="str" cm="1">
        <f t="array" ref="K936">_xlfn.IFS(H936&lt;50000,"LOW",H936&gt;50000,"MID",H936&gt;100000,"High")</f>
        <v>LOW</v>
      </c>
    </row>
    <row r="937" spans="1:11" x14ac:dyDescent="0.3">
      <c r="A937">
        <v>21</v>
      </c>
      <c r="B937" t="s">
        <v>1521</v>
      </c>
      <c r="C937" t="s">
        <v>1522</v>
      </c>
      <c r="D937" t="s">
        <v>1532</v>
      </c>
      <c r="E937" t="s">
        <v>1537</v>
      </c>
      <c r="F937" t="s">
        <v>1552</v>
      </c>
      <c r="G937" t="s">
        <v>1554</v>
      </c>
      <c r="H937">
        <v>116477</v>
      </c>
      <c r="J937" t="str" cm="1">
        <f t="array" ref="J937">_xlfn.IFS(A937&lt;30,"Young",AND(A937&gt;=30,A937&lt;=40),"Mid",A937&gt;40,"Senior")</f>
        <v>Young</v>
      </c>
      <c r="K937" t="str" cm="1">
        <f t="array" ref="K937">_xlfn.IFS(H937&lt;50000,"LOW",H937&gt;50000,"MID",H937&gt;100000,"High")</f>
        <v>MID</v>
      </c>
    </row>
    <row r="938" spans="1:11" x14ac:dyDescent="0.3">
      <c r="A938">
        <v>34</v>
      </c>
      <c r="B938" t="s">
        <v>1520</v>
      </c>
      <c r="C938" t="s">
        <v>1528</v>
      </c>
      <c r="D938" t="s">
        <v>1531</v>
      </c>
      <c r="E938" t="s">
        <v>1542</v>
      </c>
      <c r="F938" t="s">
        <v>1550</v>
      </c>
      <c r="G938" t="s">
        <v>1554</v>
      </c>
      <c r="H938">
        <v>59767</v>
      </c>
      <c r="J938" t="str" cm="1">
        <f t="array" ref="J938">_xlfn.IFS(A938&lt;30,"Young",AND(A938&gt;=30,A938&lt;=40),"Mid",A938&gt;40,"Senior")</f>
        <v>Mid</v>
      </c>
      <c r="K938" t="str" cm="1">
        <f t="array" ref="K938">_xlfn.IFS(H938&lt;50000,"LOW",H938&gt;50000,"MID",H938&gt;100000,"High")</f>
        <v>MID</v>
      </c>
    </row>
    <row r="939" spans="1:11" x14ac:dyDescent="0.3">
      <c r="A939">
        <v>25</v>
      </c>
      <c r="B939" t="s">
        <v>1520</v>
      </c>
      <c r="C939" t="s">
        <v>1525</v>
      </c>
      <c r="D939" t="s">
        <v>1531</v>
      </c>
      <c r="E939" t="s">
        <v>1541</v>
      </c>
      <c r="F939" t="s">
        <v>1550</v>
      </c>
      <c r="G939" t="s">
        <v>1554</v>
      </c>
      <c r="H939">
        <v>149185</v>
      </c>
      <c r="J939" t="str" cm="1">
        <f t="array" ref="J939">_xlfn.IFS(A939&lt;30,"Young",AND(A939&gt;=30,A939&lt;=40),"Mid",A939&gt;40,"Senior")</f>
        <v>Young</v>
      </c>
      <c r="K939" t="str" cm="1">
        <f t="array" ref="K939">_xlfn.IFS(H939&lt;50000,"LOW",H939&gt;50000,"MID",H939&gt;100000,"High")</f>
        <v>MID</v>
      </c>
    </row>
    <row r="940" spans="1:11" x14ac:dyDescent="0.3">
      <c r="A940">
        <v>35</v>
      </c>
      <c r="B940" t="s">
        <v>1520</v>
      </c>
      <c r="C940" t="s">
        <v>1523</v>
      </c>
      <c r="D940" t="s">
        <v>1530</v>
      </c>
      <c r="E940" t="s">
        <v>1547</v>
      </c>
      <c r="F940" t="s">
        <v>1553</v>
      </c>
      <c r="G940" t="s">
        <v>1554</v>
      </c>
      <c r="H940">
        <v>94767</v>
      </c>
      <c r="J940" t="str" cm="1">
        <f t="array" ref="J940">_xlfn.IFS(A940&lt;30,"Young",AND(A940&gt;=30,A940&lt;=40),"Mid",A940&gt;40,"Senior")</f>
        <v>Mid</v>
      </c>
      <c r="K940" t="str" cm="1">
        <f t="array" ref="K940">_xlfn.IFS(H940&lt;50000,"LOW",H940&gt;50000,"MID",H940&gt;100000,"High")</f>
        <v>MID</v>
      </c>
    </row>
    <row r="941" spans="1:11" x14ac:dyDescent="0.3">
      <c r="A941">
        <v>38</v>
      </c>
      <c r="B941" t="s">
        <v>1521</v>
      </c>
      <c r="C941" t="s">
        <v>1529</v>
      </c>
      <c r="D941" t="s">
        <v>1532</v>
      </c>
      <c r="E941" t="s">
        <v>1537</v>
      </c>
      <c r="F941" t="s">
        <v>1550</v>
      </c>
      <c r="G941" t="s">
        <v>1555</v>
      </c>
      <c r="H941">
        <v>93217</v>
      </c>
      <c r="J941" t="str" cm="1">
        <f t="array" ref="J941">_xlfn.IFS(A941&lt;30,"Young",AND(A941&gt;=30,A941&lt;=40),"Mid",A941&gt;40,"Senior")</f>
        <v>Mid</v>
      </c>
      <c r="K941" t="str" cm="1">
        <f t="array" ref="K941">_xlfn.IFS(H941&lt;50000,"LOW",H941&gt;50000,"MID",H941&gt;100000,"High")</f>
        <v>MID</v>
      </c>
    </row>
    <row r="942" spans="1:11" x14ac:dyDescent="0.3">
      <c r="A942">
        <v>46</v>
      </c>
      <c r="B942" t="s">
        <v>1520</v>
      </c>
      <c r="C942" t="s">
        <v>1527</v>
      </c>
      <c r="D942" t="s">
        <v>1532</v>
      </c>
      <c r="E942" t="s">
        <v>1537</v>
      </c>
      <c r="F942" t="s">
        <v>1550</v>
      </c>
      <c r="G942" t="s">
        <v>1555</v>
      </c>
      <c r="H942">
        <v>38849</v>
      </c>
      <c r="J942" t="str" cm="1">
        <f t="array" ref="J942">_xlfn.IFS(A942&lt;30,"Young",AND(A942&gt;=30,A942&lt;=40),"Mid",A942&gt;40,"Senior")</f>
        <v>Senior</v>
      </c>
      <c r="K942" t="str" cm="1">
        <f t="array" ref="K942">_xlfn.IFS(H942&lt;50000,"LOW",H942&gt;50000,"MID",H942&gt;100000,"High")</f>
        <v>LOW</v>
      </c>
    </row>
    <row r="943" spans="1:11" x14ac:dyDescent="0.3">
      <c r="A943">
        <v>55</v>
      </c>
      <c r="B943" t="s">
        <v>1520</v>
      </c>
      <c r="C943" t="s">
        <v>1525</v>
      </c>
      <c r="D943" t="s">
        <v>1533</v>
      </c>
      <c r="E943" t="s">
        <v>1538</v>
      </c>
      <c r="F943" t="s">
        <v>1553</v>
      </c>
      <c r="G943" t="s">
        <v>1554</v>
      </c>
      <c r="H943">
        <v>93067</v>
      </c>
      <c r="J943" t="str" cm="1">
        <f t="array" ref="J943">_xlfn.IFS(A943&lt;30,"Young",AND(A943&gt;=30,A943&lt;=40),"Mid",A943&gt;40,"Senior")</f>
        <v>Senior</v>
      </c>
      <c r="K943" t="str" cm="1">
        <f t="array" ref="K943">_xlfn.IFS(H943&lt;50000,"LOW",H943&gt;50000,"MID",H943&gt;100000,"High")</f>
        <v>MID</v>
      </c>
    </row>
    <row r="944" spans="1:11" x14ac:dyDescent="0.3">
      <c r="A944">
        <v>25</v>
      </c>
      <c r="B944" t="s">
        <v>1521</v>
      </c>
      <c r="C944" t="s">
        <v>1523</v>
      </c>
      <c r="D944" t="s">
        <v>1532</v>
      </c>
      <c r="E944" t="s">
        <v>1537</v>
      </c>
      <c r="F944" t="s">
        <v>1550</v>
      </c>
      <c r="G944" t="s">
        <v>1554</v>
      </c>
      <c r="H944">
        <v>168321</v>
      </c>
      <c r="J944" t="str" cm="1">
        <f t="array" ref="J944">_xlfn.IFS(A944&lt;30,"Young",AND(A944&gt;=30,A944&lt;=40),"Mid",A944&gt;40,"Senior")</f>
        <v>Young</v>
      </c>
      <c r="K944" t="str" cm="1">
        <f t="array" ref="K944">_xlfn.IFS(H944&lt;50000,"LOW",H944&gt;50000,"MID",H944&gt;100000,"High")</f>
        <v>MID</v>
      </c>
    </row>
    <row r="945" spans="1:11" x14ac:dyDescent="0.3">
      <c r="A945">
        <v>31</v>
      </c>
      <c r="B945" t="s">
        <v>1520</v>
      </c>
      <c r="C945" t="s">
        <v>1523</v>
      </c>
      <c r="D945" t="s">
        <v>1530</v>
      </c>
      <c r="E945" t="s">
        <v>1547</v>
      </c>
      <c r="F945" t="s">
        <v>1550</v>
      </c>
      <c r="G945" t="s">
        <v>1555</v>
      </c>
      <c r="H945">
        <v>46661</v>
      </c>
      <c r="J945" t="str" cm="1">
        <f t="array" ref="J945">_xlfn.IFS(A945&lt;30,"Young",AND(A945&gt;=30,A945&lt;=40),"Mid",A945&gt;40,"Senior")</f>
        <v>Mid</v>
      </c>
      <c r="K945" t="str" cm="1">
        <f t="array" ref="K945">_xlfn.IFS(H945&lt;50000,"LOW",H945&gt;50000,"MID",H945&gt;100000,"High")</f>
        <v>LOW</v>
      </c>
    </row>
    <row r="946" spans="1:11" x14ac:dyDescent="0.3">
      <c r="A946">
        <v>28</v>
      </c>
      <c r="B946" t="s">
        <v>1521</v>
      </c>
      <c r="C946" t="s">
        <v>1529</v>
      </c>
      <c r="D946" t="s">
        <v>1534</v>
      </c>
      <c r="E946" t="s">
        <v>1539</v>
      </c>
      <c r="F946" t="s">
        <v>1552</v>
      </c>
      <c r="G946" t="s">
        <v>1556</v>
      </c>
      <c r="H946">
        <v>101582</v>
      </c>
      <c r="J946" t="str" cm="1">
        <f t="array" ref="J946">_xlfn.IFS(A946&lt;30,"Young",AND(A946&gt;=30,A946&lt;=40),"Mid",A946&gt;40,"Senior")</f>
        <v>Young</v>
      </c>
      <c r="K946" t="str" cm="1">
        <f t="array" ref="K946">_xlfn.IFS(H946&lt;50000,"LOW",H946&gt;50000,"MID",H946&gt;100000,"High")</f>
        <v>MID</v>
      </c>
    </row>
    <row r="947" spans="1:11" x14ac:dyDescent="0.3">
      <c r="A947">
        <v>23</v>
      </c>
      <c r="B947" t="s">
        <v>1521</v>
      </c>
      <c r="C947" t="s">
        <v>1522</v>
      </c>
      <c r="D947" t="s">
        <v>1532</v>
      </c>
      <c r="E947" t="s">
        <v>1548</v>
      </c>
      <c r="F947" t="s">
        <v>1550</v>
      </c>
      <c r="G947" t="s">
        <v>1555</v>
      </c>
      <c r="H947">
        <v>124469</v>
      </c>
      <c r="J947" t="str" cm="1">
        <f t="array" ref="J947">_xlfn.IFS(A947&lt;30,"Young",AND(A947&gt;=30,A947&lt;=40),"Mid",A947&gt;40,"Senior")</f>
        <v>Young</v>
      </c>
      <c r="K947" t="str" cm="1">
        <f t="array" ref="K947">_xlfn.IFS(H947&lt;50000,"LOW",H947&gt;50000,"MID",H947&gt;100000,"High")</f>
        <v>MID</v>
      </c>
    </row>
    <row r="948" spans="1:11" x14ac:dyDescent="0.3">
      <c r="A948">
        <v>54</v>
      </c>
      <c r="B948" t="s">
        <v>1521</v>
      </c>
      <c r="C948" t="s">
        <v>1528</v>
      </c>
      <c r="D948" t="s">
        <v>1530</v>
      </c>
      <c r="E948" t="s">
        <v>1547</v>
      </c>
      <c r="F948" t="s">
        <v>1552</v>
      </c>
      <c r="G948" t="s">
        <v>1555</v>
      </c>
      <c r="H948">
        <v>163945</v>
      </c>
      <c r="J948" t="str" cm="1">
        <f t="array" ref="J948">_xlfn.IFS(A948&lt;30,"Young",AND(A948&gt;=30,A948&lt;=40),"Mid",A948&gt;40,"Senior")</f>
        <v>Senior</v>
      </c>
      <c r="K948" t="str" cm="1">
        <f t="array" ref="K948">_xlfn.IFS(H948&lt;50000,"LOW",H948&gt;50000,"MID",H948&gt;100000,"High")</f>
        <v>MID</v>
      </c>
    </row>
    <row r="949" spans="1:11" x14ac:dyDescent="0.3">
      <c r="A949">
        <v>31</v>
      </c>
      <c r="B949" t="s">
        <v>1521</v>
      </c>
      <c r="C949" t="s">
        <v>1525</v>
      </c>
      <c r="D949" t="s">
        <v>1533</v>
      </c>
      <c r="E949" t="s">
        <v>1546</v>
      </c>
      <c r="F949" t="s">
        <v>1553</v>
      </c>
      <c r="G949" t="s">
        <v>1555</v>
      </c>
      <c r="H949">
        <v>35976</v>
      </c>
      <c r="J949" t="str" cm="1">
        <f t="array" ref="J949">_xlfn.IFS(A949&lt;30,"Young",AND(A949&gt;=30,A949&lt;=40),"Mid",A949&gt;40,"Senior")</f>
        <v>Mid</v>
      </c>
      <c r="K949" t="str" cm="1">
        <f t="array" ref="K949">_xlfn.IFS(H949&lt;50000,"LOW",H949&gt;50000,"MID",H949&gt;100000,"High")</f>
        <v>LOW</v>
      </c>
    </row>
    <row r="950" spans="1:11" x14ac:dyDescent="0.3">
      <c r="A950">
        <v>24</v>
      </c>
      <c r="B950" t="s">
        <v>1521</v>
      </c>
      <c r="C950" t="s">
        <v>1522</v>
      </c>
      <c r="D950" t="s">
        <v>1531</v>
      </c>
      <c r="E950" t="s">
        <v>1542</v>
      </c>
      <c r="F950" t="s">
        <v>1552</v>
      </c>
      <c r="G950" t="s">
        <v>1555</v>
      </c>
      <c r="H950">
        <v>37317</v>
      </c>
      <c r="J950" t="str" cm="1">
        <f t="array" ref="J950">_xlfn.IFS(A950&lt;30,"Young",AND(A950&gt;=30,A950&lt;=40),"Mid",A950&gt;40,"Senior")</f>
        <v>Young</v>
      </c>
      <c r="K950" t="str" cm="1">
        <f t="array" ref="K950">_xlfn.IFS(H950&lt;50000,"LOW",H950&gt;50000,"MID",H950&gt;100000,"High")</f>
        <v>LOW</v>
      </c>
    </row>
    <row r="951" spans="1:11" x14ac:dyDescent="0.3">
      <c r="A951">
        <v>33</v>
      </c>
      <c r="B951" t="s">
        <v>1521</v>
      </c>
      <c r="C951" t="s">
        <v>1528</v>
      </c>
      <c r="D951" t="s">
        <v>1531</v>
      </c>
      <c r="E951" t="s">
        <v>1541</v>
      </c>
      <c r="F951" t="s">
        <v>1553</v>
      </c>
      <c r="G951" t="s">
        <v>1555</v>
      </c>
      <c r="H951">
        <v>74200</v>
      </c>
      <c r="J951" t="str" cm="1">
        <f t="array" ref="J951">_xlfn.IFS(A951&lt;30,"Young",AND(A951&gt;=30,A951&lt;=40),"Mid",A951&gt;40,"Senior")</f>
        <v>Mid</v>
      </c>
      <c r="K951" t="str" cm="1">
        <f t="array" ref="K951">_xlfn.IFS(H951&lt;50000,"LOW",H951&gt;50000,"MID",H951&gt;100000,"High")</f>
        <v>MID</v>
      </c>
    </row>
    <row r="952" spans="1:11" x14ac:dyDescent="0.3">
      <c r="A952">
        <v>31</v>
      </c>
      <c r="B952" t="s">
        <v>1520</v>
      </c>
      <c r="C952" t="s">
        <v>1525</v>
      </c>
      <c r="D952" t="s">
        <v>1534</v>
      </c>
      <c r="E952" t="s">
        <v>1544</v>
      </c>
      <c r="F952" t="s">
        <v>1551</v>
      </c>
      <c r="G952" t="s">
        <v>1554</v>
      </c>
      <c r="H952">
        <v>88626</v>
      </c>
      <c r="J952" t="str" cm="1">
        <f t="array" ref="J952">_xlfn.IFS(A952&lt;30,"Young",AND(A952&gt;=30,A952&lt;=40),"Mid",A952&gt;40,"Senior")</f>
        <v>Mid</v>
      </c>
      <c r="K952" t="str" cm="1">
        <f t="array" ref="K952">_xlfn.IFS(H952&lt;50000,"LOW",H952&gt;50000,"MID",H952&gt;100000,"High")</f>
        <v>MID</v>
      </c>
    </row>
    <row r="953" spans="1:11" x14ac:dyDescent="0.3">
      <c r="A953">
        <v>45</v>
      </c>
      <c r="B953" t="s">
        <v>1520</v>
      </c>
      <c r="C953" t="s">
        <v>1525</v>
      </c>
      <c r="D953" t="s">
        <v>1534</v>
      </c>
      <c r="E953" t="s">
        <v>1544</v>
      </c>
      <c r="F953" t="s">
        <v>1551</v>
      </c>
      <c r="G953" t="s">
        <v>1555</v>
      </c>
      <c r="H953">
        <v>117976</v>
      </c>
      <c r="J953" t="str" cm="1">
        <f t="array" ref="J953">_xlfn.IFS(A953&lt;30,"Young",AND(A953&gt;=30,A953&lt;=40),"Mid",A953&gt;40,"Senior")</f>
        <v>Senior</v>
      </c>
      <c r="K953" t="str" cm="1">
        <f t="array" ref="K953">_xlfn.IFS(H953&lt;50000,"LOW",H953&gt;50000,"MID",H953&gt;100000,"High")</f>
        <v>MID</v>
      </c>
    </row>
    <row r="954" spans="1:11" x14ac:dyDescent="0.3">
      <c r="A954">
        <v>22</v>
      </c>
      <c r="B954" t="s">
        <v>1520</v>
      </c>
      <c r="C954" t="s">
        <v>1522</v>
      </c>
      <c r="D954" t="s">
        <v>1533</v>
      </c>
      <c r="E954" t="s">
        <v>1545</v>
      </c>
      <c r="F954" t="s">
        <v>1551</v>
      </c>
      <c r="G954" t="s">
        <v>1555</v>
      </c>
      <c r="H954">
        <v>148163</v>
      </c>
      <c r="J954" t="str" cm="1">
        <f t="array" ref="J954">_xlfn.IFS(A954&lt;30,"Young",AND(A954&gt;=30,A954&lt;=40),"Mid",A954&gt;40,"Senior")</f>
        <v>Young</v>
      </c>
      <c r="K954" t="str" cm="1">
        <f t="array" ref="K954">_xlfn.IFS(H954&lt;50000,"LOW",H954&gt;50000,"MID",H954&gt;100000,"High")</f>
        <v>MID</v>
      </c>
    </row>
    <row r="955" spans="1:11" x14ac:dyDescent="0.3">
      <c r="A955">
        <v>29</v>
      </c>
      <c r="B955" t="s">
        <v>1521</v>
      </c>
      <c r="C955" t="s">
        <v>1524</v>
      </c>
      <c r="D955" t="s">
        <v>1533</v>
      </c>
      <c r="E955" t="s">
        <v>1546</v>
      </c>
      <c r="F955" t="s">
        <v>1551</v>
      </c>
      <c r="G955" t="s">
        <v>1554</v>
      </c>
      <c r="H955">
        <v>41129</v>
      </c>
      <c r="J955" t="str" cm="1">
        <f t="array" ref="J955">_xlfn.IFS(A955&lt;30,"Young",AND(A955&gt;=30,A955&lt;=40),"Mid",A955&gt;40,"Senior")</f>
        <v>Young</v>
      </c>
      <c r="K955" t="str" cm="1">
        <f t="array" ref="K955">_xlfn.IFS(H955&lt;50000,"LOW",H955&gt;50000,"MID",H955&gt;100000,"High")</f>
        <v>LOW</v>
      </c>
    </row>
    <row r="956" spans="1:11" x14ac:dyDescent="0.3">
      <c r="A956">
        <v>28</v>
      </c>
      <c r="B956" t="s">
        <v>1521</v>
      </c>
      <c r="C956" t="s">
        <v>1529</v>
      </c>
      <c r="D956" t="s">
        <v>1532</v>
      </c>
      <c r="E956" t="s">
        <v>1537</v>
      </c>
      <c r="F956" t="s">
        <v>1550</v>
      </c>
      <c r="G956" t="s">
        <v>1555</v>
      </c>
      <c r="H956">
        <v>83164</v>
      </c>
      <c r="J956" t="str" cm="1">
        <f t="array" ref="J956">_xlfn.IFS(A956&lt;30,"Young",AND(A956&gt;=30,A956&lt;=40),"Mid",A956&gt;40,"Senior")</f>
        <v>Young</v>
      </c>
      <c r="K956" t="str" cm="1">
        <f t="array" ref="K956">_xlfn.IFS(H956&lt;50000,"LOW",H956&gt;50000,"MID",H956&gt;100000,"High")</f>
        <v>MID</v>
      </c>
    </row>
    <row r="957" spans="1:11" x14ac:dyDescent="0.3">
      <c r="A957">
        <v>34</v>
      </c>
      <c r="B957" t="s">
        <v>1520</v>
      </c>
      <c r="C957" t="s">
        <v>1526</v>
      </c>
      <c r="D957" t="s">
        <v>1531</v>
      </c>
      <c r="E957" t="s">
        <v>1536</v>
      </c>
      <c r="F957" t="s">
        <v>1550</v>
      </c>
      <c r="G957" t="s">
        <v>1555</v>
      </c>
      <c r="H957">
        <v>131166</v>
      </c>
      <c r="J957" t="str" cm="1">
        <f t="array" ref="J957">_xlfn.IFS(A957&lt;30,"Young",AND(A957&gt;=30,A957&lt;=40),"Mid",A957&gt;40,"Senior")</f>
        <v>Mid</v>
      </c>
      <c r="K957" t="str" cm="1">
        <f t="array" ref="K957">_xlfn.IFS(H957&lt;50000,"LOW",H957&gt;50000,"MID",H957&gt;100000,"High")</f>
        <v>MID</v>
      </c>
    </row>
    <row r="958" spans="1:11" x14ac:dyDescent="0.3">
      <c r="A958">
        <v>47</v>
      </c>
      <c r="B958" t="s">
        <v>1520</v>
      </c>
      <c r="C958" t="s">
        <v>1526</v>
      </c>
      <c r="D958" t="s">
        <v>1534</v>
      </c>
      <c r="E958" t="s">
        <v>1539</v>
      </c>
      <c r="F958" t="s">
        <v>1552</v>
      </c>
      <c r="G958" t="s">
        <v>1556</v>
      </c>
      <c r="H958">
        <v>27797</v>
      </c>
      <c r="J958" t="str" cm="1">
        <f t="array" ref="J958">_xlfn.IFS(A958&lt;30,"Young",AND(A958&gt;=30,A958&lt;=40),"Mid",A958&gt;40,"Senior")</f>
        <v>Senior</v>
      </c>
      <c r="K958" t="str" cm="1">
        <f t="array" ref="K958">_xlfn.IFS(H958&lt;50000,"LOW",H958&gt;50000,"MID",H958&gt;100000,"High")</f>
        <v>LOW</v>
      </c>
    </row>
    <row r="959" spans="1:11" x14ac:dyDescent="0.3">
      <c r="A959">
        <v>45</v>
      </c>
      <c r="B959" t="s">
        <v>1521</v>
      </c>
      <c r="C959" t="s">
        <v>1526</v>
      </c>
      <c r="D959" t="s">
        <v>1531</v>
      </c>
      <c r="E959" t="s">
        <v>1541</v>
      </c>
      <c r="F959" t="s">
        <v>1553</v>
      </c>
      <c r="G959" t="s">
        <v>1554</v>
      </c>
      <c r="H959">
        <v>148803</v>
      </c>
      <c r="J959" t="str" cm="1">
        <f t="array" ref="J959">_xlfn.IFS(A959&lt;30,"Young",AND(A959&gt;=30,A959&lt;=40),"Mid",A959&gt;40,"Senior")</f>
        <v>Senior</v>
      </c>
      <c r="K959" t="str" cm="1">
        <f t="array" ref="K959">_xlfn.IFS(H959&lt;50000,"LOW",H959&gt;50000,"MID",H959&gt;100000,"High")</f>
        <v>MID</v>
      </c>
    </row>
    <row r="960" spans="1:11" x14ac:dyDescent="0.3">
      <c r="A960">
        <v>25</v>
      </c>
      <c r="B960" t="s">
        <v>1521</v>
      </c>
      <c r="C960" t="s">
        <v>1527</v>
      </c>
      <c r="D960" t="s">
        <v>1531</v>
      </c>
      <c r="E960" t="s">
        <v>1542</v>
      </c>
      <c r="F960" t="s">
        <v>1553</v>
      </c>
      <c r="G960" t="s">
        <v>1555</v>
      </c>
      <c r="H960">
        <v>43589</v>
      </c>
      <c r="J960" t="str" cm="1">
        <f t="array" ref="J960">_xlfn.IFS(A960&lt;30,"Young",AND(A960&gt;=30,A960&lt;=40),"Mid",A960&gt;40,"Senior")</f>
        <v>Young</v>
      </c>
      <c r="K960" t="str" cm="1">
        <f t="array" ref="K960">_xlfn.IFS(H960&lt;50000,"LOW",H960&gt;50000,"MID",H960&gt;100000,"High")</f>
        <v>LOW</v>
      </c>
    </row>
    <row r="961" spans="1:11" x14ac:dyDescent="0.3">
      <c r="A961">
        <v>31</v>
      </c>
      <c r="B961" t="s">
        <v>1520</v>
      </c>
      <c r="C961" t="s">
        <v>1523</v>
      </c>
      <c r="D961" t="s">
        <v>1534</v>
      </c>
      <c r="E961" t="s">
        <v>1540</v>
      </c>
      <c r="F961" t="s">
        <v>1552</v>
      </c>
      <c r="G961" t="s">
        <v>1556</v>
      </c>
      <c r="H961">
        <v>81514</v>
      </c>
      <c r="J961" t="str" cm="1">
        <f t="array" ref="J961">_xlfn.IFS(A961&lt;30,"Young",AND(A961&gt;=30,A961&lt;=40),"Mid",A961&gt;40,"Senior")</f>
        <v>Mid</v>
      </c>
      <c r="K961" t="str" cm="1">
        <f t="array" ref="K961">_xlfn.IFS(H961&lt;50000,"LOW",H961&gt;50000,"MID",H961&gt;100000,"High")</f>
        <v>MID</v>
      </c>
    </row>
    <row r="962" spans="1:11" x14ac:dyDescent="0.3">
      <c r="A962">
        <v>55</v>
      </c>
      <c r="B962" t="s">
        <v>1521</v>
      </c>
      <c r="C962" t="s">
        <v>1525</v>
      </c>
      <c r="D962" t="s">
        <v>1531</v>
      </c>
      <c r="E962" t="s">
        <v>1541</v>
      </c>
      <c r="F962" t="s">
        <v>1553</v>
      </c>
      <c r="G962" t="s">
        <v>1555</v>
      </c>
      <c r="H962">
        <v>36233</v>
      </c>
      <c r="J962" t="str" cm="1">
        <f t="array" ref="J962">_xlfn.IFS(A962&lt;30,"Young",AND(A962&gt;=30,A962&lt;=40),"Mid",A962&gt;40,"Senior")</f>
        <v>Senior</v>
      </c>
      <c r="K962" t="str" cm="1">
        <f t="array" ref="K962">_xlfn.IFS(H962&lt;50000,"LOW",H962&gt;50000,"MID",H962&gt;100000,"High")</f>
        <v>LOW</v>
      </c>
    </row>
    <row r="963" spans="1:11" x14ac:dyDescent="0.3">
      <c r="A963">
        <v>23</v>
      </c>
      <c r="B963" t="s">
        <v>1520</v>
      </c>
      <c r="C963" t="s">
        <v>1526</v>
      </c>
      <c r="D963" t="s">
        <v>1534</v>
      </c>
      <c r="E963" t="s">
        <v>1540</v>
      </c>
      <c r="F963" t="s">
        <v>1550</v>
      </c>
      <c r="G963" t="s">
        <v>1556</v>
      </c>
      <c r="H963">
        <v>39519</v>
      </c>
      <c r="J963" t="str" cm="1">
        <f t="array" ref="J963">_xlfn.IFS(A963&lt;30,"Young",AND(A963&gt;=30,A963&lt;=40),"Mid",A963&gt;40,"Senior")</f>
        <v>Young</v>
      </c>
      <c r="K963" t="str" cm="1">
        <f t="array" ref="K963">_xlfn.IFS(H963&lt;50000,"LOW",H963&gt;50000,"MID",H963&gt;100000,"High")</f>
        <v>LOW</v>
      </c>
    </row>
    <row r="964" spans="1:11" x14ac:dyDescent="0.3">
      <c r="A964">
        <v>34</v>
      </c>
      <c r="B964" t="s">
        <v>1521</v>
      </c>
      <c r="C964" t="s">
        <v>1526</v>
      </c>
      <c r="D964" t="s">
        <v>1530</v>
      </c>
      <c r="E964" t="s">
        <v>1535</v>
      </c>
      <c r="F964" t="s">
        <v>1553</v>
      </c>
      <c r="G964" t="s">
        <v>1555</v>
      </c>
      <c r="H964">
        <v>114268</v>
      </c>
      <c r="J964" t="str" cm="1">
        <f t="array" ref="J964">_xlfn.IFS(A964&lt;30,"Young",AND(A964&gt;=30,A964&lt;=40),"Mid",A964&gt;40,"Senior")</f>
        <v>Mid</v>
      </c>
      <c r="K964" t="str" cm="1">
        <f t="array" ref="K964">_xlfn.IFS(H964&lt;50000,"LOW",H964&gt;50000,"MID",H964&gt;100000,"High")</f>
        <v>MID</v>
      </c>
    </row>
    <row r="965" spans="1:11" x14ac:dyDescent="0.3">
      <c r="A965">
        <v>54</v>
      </c>
      <c r="B965" t="s">
        <v>1521</v>
      </c>
      <c r="C965" t="s">
        <v>1522</v>
      </c>
      <c r="D965" t="s">
        <v>1532</v>
      </c>
      <c r="E965" t="s">
        <v>1549</v>
      </c>
      <c r="F965" t="s">
        <v>1553</v>
      </c>
      <c r="G965" t="s">
        <v>1554</v>
      </c>
      <c r="H965">
        <v>101126</v>
      </c>
      <c r="J965" t="str" cm="1">
        <f t="array" ref="J965">_xlfn.IFS(A965&lt;30,"Young",AND(A965&gt;=30,A965&lt;=40),"Mid",A965&gt;40,"Senior")</f>
        <v>Senior</v>
      </c>
      <c r="K965" t="str" cm="1">
        <f t="array" ref="K965">_xlfn.IFS(H965&lt;50000,"LOW",H965&gt;50000,"MID",H965&gt;100000,"High")</f>
        <v>MID</v>
      </c>
    </row>
    <row r="966" spans="1:11" x14ac:dyDescent="0.3">
      <c r="A966">
        <v>34</v>
      </c>
      <c r="B966" t="s">
        <v>1520</v>
      </c>
      <c r="C966" t="s">
        <v>1522</v>
      </c>
      <c r="D966" t="s">
        <v>1534</v>
      </c>
      <c r="E966" t="s">
        <v>1540</v>
      </c>
      <c r="F966" t="s">
        <v>1550</v>
      </c>
      <c r="G966" t="s">
        <v>1555</v>
      </c>
      <c r="H966">
        <v>123121</v>
      </c>
      <c r="J966" t="str" cm="1">
        <f t="array" ref="J966">_xlfn.IFS(A966&lt;30,"Young",AND(A966&gt;=30,A966&lt;=40),"Mid",A966&gt;40,"Senior")</f>
        <v>Mid</v>
      </c>
      <c r="K966" t="str" cm="1">
        <f t="array" ref="K966">_xlfn.IFS(H966&lt;50000,"LOW",H966&gt;50000,"MID",H966&gt;100000,"High")</f>
        <v>MID</v>
      </c>
    </row>
    <row r="967" spans="1:11" x14ac:dyDescent="0.3">
      <c r="A967">
        <v>49</v>
      </c>
      <c r="B967" t="s">
        <v>1521</v>
      </c>
      <c r="C967" t="s">
        <v>1525</v>
      </c>
      <c r="D967" t="s">
        <v>1530</v>
      </c>
      <c r="E967" t="s">
        <v>1543</v>
      </c>
      <c r="F967" t="s">
        <v>1553</v>
      </c>
      <c r="G967" t="s">
        <v>1555</v>
      </c>
      <c r="H967">
        <v>177803</v>
      </c>
      <c r="J967" t="str" cm="1">
        <f t="array" ref="J967">_xlfn.IFS(A967&lt;30,"Young",AND(A967&gt;=30,A967&lt;=40),"Mid",A967&gt;40,"Senior")</f>
        <v>Senior</v>
      </c>
      <c r="K967" t="str" cm="1">
        <f t="array" ref="K967">_xlfn.IFS(H967&lt;50000,"LOW",H967&gt;50000,"MID",H967&gt;100000,"High")</f>
        <v>MID</v>
      </c>
    </row>
    <row r="968" spans="1:11" x14ac:dyDescent="0.3">
      <c r="A968">
        <v>44</v>
      </c>
      <c r="B968" t="s">
        <v>1521</v>
      </c>
      <c r="C968" t="s">
        <v>1524</v>
      </c>
      <c r="D968" t="s">
        <v>1531</v>
      </c>
      <c r="E968" t="s">
        <v>1541</v>
      </c>
      <c r="F968" t="s">
        <v>1551</v>
      </c>
      <c r="G968" t="s">
        <v>1554</v>
      </c>
      <c r="H968">
        <v>174097</v>
      </c>
      <c r="J968" t="str" cm="1">
        <f t="array" ref="J968">_xlfn.IFS(A968&lt;30,"Young",AND(A968&gt;=30,A968&lt;=40),"Mid",A968&gt;40,"Senior")</f>
        <v>Senior</v>
      </c>
      <c r="K968" t="str" cm="1">
        <f t="array" ref="K968">_xlfn.IFS(H968&lt;50000,"LOW",H968&gt;50000,"MID",H968&gt;100000,"High")</f>
        <v>MID</v>
      </c>
    </row>
    <row r="969" spans="1:11" x14ac:dyDescent="0.3">
      <c r="A969">
        <v>48</v>
      </c>
      <c r="B969" t="s">
        <v>1521</v>
      </c>
      <c r="C969" t="s">
        <v>1529</v>
      </c>
      <c r="D969" t="s">
        <v>1533</v>
      </c>
      <c r="E969" t="s">
        <v>1545</v>
      </c>
      <c r="F969" t="s">
        <v>1551</v>
      </c>
      <c r="G969" t="s">
        <v>1556</v>
      </c>
      <c r="H969">
        <v>172826</v>
      </c>
      <c r="J969" t="str" cm="1">
        <f t="array" ref="J969">_xlfn.IFS(A969&lt;30,"Young",AND(A969&gt;=30,A969&lt;=40),"Mid",A969&gt;40,"Senior")</f>
        <v>Senior</v>
      </c>
      <c r="K969" t="str" cm="1">
        <f t="array" ref="K969">_xlfn.IFS(H969&lt;50000,"LOW",H969&gt;50000,"MID",H969&gt;100000,"High")</f>
        <v>MID</v>
      </c>
    </row>
    <row r="970" spans="1:11" x14ac:dyDescent="0.3">
      <c r="A970">
        <v>34</v>
      </c>
      <c r="B970" t="s">
        <v>1521</v>
      </c>
      <c r="C970" t="s">
        <v>1523</v>
      </c>
      <c r="D970" t="s">
        <v>1531</v>
      </c>
      <c r="E970" t="s">
        <v>1541</v>
      </c>
      <c r="F970" t="s">
        <v>1551</v>
      </c>
      <c r="G970" t="s">
        <v>1555</v>
      </c>
      <c r="H970">
        <v>172235</v>
      </c>
      <c r="J970" t="str" cm="1">
        <f t="array" ref="J970">_xlfn.IFS(A970&lt;30,"Young",AND(A970&gt;=30,A970&lt;=40),"Mid",A970&gt;40,"Senior")</f>
        <v>Mid</v>
      </c>
      <c r="K970" t="str" cm="1">
        <f t="array" ref="K970">_xlfn.IFS(H970&lt;50000,"LOW",H970&gt;50000,"MID",H970&gt;100000,"High")</f>
        <v>MID</v>
      </c>
    </row>
    <row r="971" spans="1:11" x14ac:dyDescent="0.3">
      <c r="A971">
        <v>28</v>
      </c>
      <c r="B971" t="s">
        <v>1520</v>
      </c>
      <c r="C971" t="s">
        <v>1528</v>
      </c>
      <c r="D971" t="s">
        <v>1533</v>
      </c>
      <c r="E971" t="s">
        <v>1546</v>
      </c>
      <c r="F971" t="s">
        <v>1553</v>
      </c>
      <c r="G971" t="s">
        <v>1555</v>
      </c>
      <c r="H971">
        <v>173443</v>
      </c>
      <c r="J971" t="str" cm="1">
        <f t="array" ref="J971">_xlfn.IFS(A971&lt;30,"Young",AND(A971&gt;=30,A971&lt;=40),"Mid",A971&gt;40,"Senior")</f>
        <v>Young</v>
      </c>
      <c r="K971" t="str" cm="1">
        <f t="array" ref="K971">_xlfn.IFS(H971&lt;50000,"LOW",H971&gt;50000,"MID",H971&gt;100000,"High")</f>
        <v>MID</v>
      </c>
    </row>
    <row r="972" spans="1:11" x14ac:dyDescent="0.3">
      <c r="A972">
        <v>45</v>
      </c>
      <c r="B972" t="s">
        <v>1521</v>
      </c>
      <c r="C972" t="s">
        <v>1525</v>
      </c>
      <c r="D972" t="s">
        <v>1530</v>
      </c>
      <c r="E972" t="s">
        <v>1543</v>
      </c>
      <c r="F972" t="s">
        <v>1550</v>
      </c>
      <c r="G972" t="s">
        <v>1555</v>
      </c>
      <c r="H972">
        <v>115365</v>
      </c>
      <c r="J972" t="str" cm="1">
        <f t="array" ref="J972">_xlfn.IFS(A972&lt;30,"Young",AND(A972&gt;=30,A972&lt;=40),"Mid",A972&gt;40,"Senior")</f>
        <v>Senior</v>
      </c>
      <c r="K972" t="str" cm="1">
        <f t="array" ref="K972">_xlfn.IFS(H972&lt;50000,"LOW",H972&gt;50000,"MID",H972&gt;100000,"High")</f>
        <v>MID</v>
      </c>
    </row>
    <row r="973" spans="1:11" x14ac:dyDescent="0.3">
      <c r="A973">
        <v>33</v>
      </c>
      <c r="B973" t="s">
        <v>1521</v>
      </c>
      <c r="C973" t="s">
        <v>1522</v>
      </c>
      <c r="D973" t="s">
        <v>1530</v>
      </c>
      <c r="E973" t="s">
        <v>1547</v>
      </c>
      <c r="F973" t="s">
        <v>1550</v>
      </c>
      <c r="G973" t="s">
        <v>1554</v>
      </c>
      <c r="H973">
        <v>129509</v>
      </c>
      <c r="J973" t="str" cm="1">
        <f t="array" ref="J973">_xlfn.IFS(A973&lt;30,"Young",AND(A973&gt;=30,A973&lt;=40),"Mid",A973&gt;40,"Senior")</f>
        <v>Mid</v>
      </c>
      <c r="K973" t="str" cm="1">
        <f t="array" ref="K973">_xlfn.IFS(H973&lt;50000,"LOW",H973&gt;50000,"MID",H973&gt;100000,"High")</f>
        <v>MID</v>
      </c>
    </row>
    <row r="974" spans="1:11" x14ac:dyDescent="0.3">
      <c r="A974">
        <v>45</v>
      </c>
      <c r="B974" t="s">
        <v>1520</v>
      </c>
      <c r="C974" t="s">
        <v>1527</v>
      </c>
      <c r="D974" t="s">
        <v>1532</v>
      </c>
      <c r="E974" t="s">
        <v>1537</v>
      </c>
      <c r="F974" t="s">
        <v>1552</v>
      </c>
      <c r="G974" t="s">
        <v>1554</v>
      </c>
      <c r="H974">
        <v>39457</v>
      </c>
      <c r="J974" t="str" cm="1">
        <f t="array" ref="J974">_xlfn.IFS(A974&lt;30,"Young",AND(A974&gt;=30,A974&lt;=40),"Mid",A974&gt;40,"Senior")</f>
        <v>Senior</v>
      </c>
      <c r="K974" t="str" cm="1">
        <f t="array" ref="K974">_xlfn.IFS(H974&lt;50000,"LOW",H974&gt;50000,"MID",H974&gt;100000,"High")</f>
        <v>LOW</v>
      </c>
    </row>
    <row r="975" spans="1:11" x14ac:dyDescent="0.3">
      <c r="A975">
        <v>38</v>
      </c>
      <c r="B975" t="s">
        <v>1520</v>
      </c>
      <c r="C975" t="s">
        <v>1528</v>
      </c>
      <c r="D975" t="s">
        <v>1532</v>
      </c>
      <c r="E975" t="s">
        <v>1548</v>
      </c>
      <c r="F975" t="s">
        <v>1551</v>
      </c>
      <c r="G975" t="s">
        <v>1555</v>
      </c>
      <c r="H975">
        <v>101817</v>
      </c>
      <c r="J975" t="str" cm="1">
        <f t="array" ref="J975">_xlfn.IFS(A975&lt;30,"Young",AND(A975&gt;=30,A975&lt;=40),"Mid",A975&gt;40,"Senior")</f>
        <v>Mid</v>
      </c>
      <c r="K975" t="str" cm="1">
        <f t="array" ref="K975">_xlfn.IFS(H975&lt;50000,"LOW",H975&gt;50000,"MID",H975&gt;100000,"High")</f>
        <v>MID</v>
      </c>
    </row>
    <row r="976" spans="1:11" x14ac:dyDescent="0.3">
      <c r="A976">
        <v>38</v>
      </c>
      <c r="B976" t="s">
        <v>1521</v>
      </c>
      <c r="C976" t="s">
        <v>1522</v>
      </c>
      <c r="D976" t="s">
        <v>1531</v>
      </c>
      <c r="E976" t="s">
        <v>1541</v>
      </c>
      <c r="F976" t="s">
        <v>1553</v>
      </c>
      <c r="G976" t="s">
        <v>1554</v>
      </c>
      <c r="H976">
        <v>29408</v>
      </c>
      <c r="J976" t="str" cm="1">
        <f t="array" ref="J976">_xlfn.IFS(A976&lt;30,"Young",AND(A976&gt;=30,A976&lt;=40),"Mid",A976&gt;40,"Senior")</f>
        <v>Mid</v>
      </c>
      <c r="K976" t="str" cm="1">
        <f t="array" ref="K976">_xlfn.IFS(H976&lt;50000,"LOW",H976&gt;50000,"MID",H976&gt;100000,"High")</f>
        <v>LOW</v>
      </c>
    </row>
    <row r="977" spans="1:11" x14ac:dyDescent="0.3">
      <c r="A977">
        <v>56</v>
      </c>
      <c r="B977" t="s">
        <v>1520</v>
      </c>
      <c r="C977" t="s">
        <v>1526</v>
      </c>
      <c r="D977" t="s">
        <v>1533</v>
      </c>
      <c r="E977" t="s">
        <v>1545</v>
      </c>
      <c r="F977" t="s">
        <v>1552</v>
      </c>
      <c r="G977" t="s">
        <v>1554</v>
      </c>
      <c r="H977">
        <v>153999</v>
      </c>
      <c r="J977" t="str" cm="1">
        <f t="array" ref="J977">_xlfn.IFS(A977&lt;30,"Young",AND(A977&gt;=30,A977&lt;=40),"Mid",A977&gt;40,"Senior")</f>
        <v>Senior</v>
      </c>
      <c r="K977" t="str" cm="1">
        <f t="array" ref="K977">_xlfn.IFS(H977&lt;50000,"LOW",H977&gt;50000,"MID",H977&gt;100000,"High")</f>
        <v>MID</v>
      </c>
    </row>
    <row r="978" spans="1:11" x14ac:dyDescent="0.3">
      <c r="A978">
        <v>35</v>
      </c>
      <c r="B978" t="s">
        <v>1520</v>
      </c>
      <c r="C978" t="s">
        <v>1525</v>
      </c>
      <c r="D978" t="s">
        <v>1531</v>
      </c>
      <c r="E978" t="s">
        <v>1536</v>
      </c>
      <c r="F978" t="s">
        <v>1550</v>
      </c>
      <c r="G978" t="s">
        <v>1556</v>
      </c>
      <c r="H978">
        <v>59777</v>
      </c>
      <c r="J978" t="str" cm="1">
        <f t="array" ref="J978">_xlfn.IFS(A978&lt;30,"Young",AND(A978&gt;=30,A978&lt;=40),"Mid",A978&gt;40,"Senior")</f>
        <v>Mid</v>
      </c>
      <c r="K978" t="str" cm="1">
        <f t="array" ref="K978">_xlfn.IFS(H978&lt;50000,"LOW",H978&gt;50000,"MID",H978&gt;100000,"High")</f>
        <v>MID</v>
      </c>
    </row>
    <row r="979" spans="1:11" x14ac:dyDescent="0.3">
      <c r="A979">
        <v>27</v>
      </c>
      <c r="B979" t="s">
        <v>1520</v>
      </c>
      <c r="C979" t="s">
        <v>1523</v>
      </c>
      <c r="D979" t="s">
        <v>1531</v>
      </c>
      <c r="E979" t="s">
        <v>1541</v>
      </c>
      <c r="F979" t="s">
        <v>1551</v>
      </c>
      <c r="G979" t="s">
        <v>1556</v>
      </c>
      <c r="H979">
        <v>67829</v>
      </c>
      <c r="J979" t="str" cm="1">
        <f t="array" ref="J979">_xlfn.IFS(A979&lt;30,"Young",AND(A979&gt;=30,A979&lt;=40),"Mid",A979&gt;40,"Senior")</f>
        <v>Young</v>
      </c>
      <c r="K979" t="str" cm="1">
        <f t="array" ref="K979">_xlfn.IFS(H979&lt;50000,"LOW",H979&gt;50000,"MID",H979&gt;100000,"High")</f>
        <v>MID</v>
      </c>
    </row>
    <row r="980" spans="1:11" x14ac:dyDescent="0.3">
      <c r="A980">
        <v>25</v>
      </c>
      <c r="B980" t="s">
        <v>1521</v>
      </c>
      <c r="C980" t="s">
        <v>1528</v>
      </c>
      <c r="D980" t="s">
        <v>1531</v>
      </c>
      <c r="E980" t="s">
        <v>1536</v>
      </c>
      <c r="F980" t="s">
        <v>1553</v>
      </c>
      <c r="G980" t="s">
        <v>1556</v>
      </c>
      <c r="H980">
        <v>105503</v>
      </c>
      <c r="J980" t="str" cm="1">
        <f t="array" ref="J980">_xlfn.IFS(A980&lt;30,"Young",AND(A980&gt;=30,A980&lt;=40),"Mid",A980&gt;40,"Senior")</f>
        <v>Young</v>
      </c>
      <c r="K980" t="str" cm="1">
        <f t="array" ref="K980">_xlfn.IFS(H980&lt;50000,"LOW",H980&gt;50000,"MID",H980&gt;100000,"High")</f>
        <v>MID</v>
      </c>
    </row>
    <row r="981" spans="1:11" x14ac:dyDescent="0.3">
      <c r="A981">
        <v>36</v>
      </c>
      <c r="B981" t="s">
        <v>1521</v>
      </c>
      <c r="C981" t="s">
        <v>1528</v>
      </c>
      <c r="D981" t="s">
        <v>1533</v>
      </c>
      <c r="E981" t="s">
        <v>1545</v>
      </c>
      <c r="F981" t="s">
        <v>1553</v>
      </c>
      <c r="G981" t="s">
        <v>1555</v>
      </c>
      <c r="H981">
        <v>78710</v>
      </c>
      <c r="J981" t="str" cm="1">
        <f t="array" ref="J981">_xlfn.IFS(A981&lt;30,"Young",AND(A981&gt;=30,A981&lt;=40),"Mid",A981&gt;40,"Senior")</f>
        <v>Mid</v>
      </c>
      <c r="K981" t="str" cm="1">
        <f t="array" ref="K981">_xlfn.IFS(H981&lt;50000,"LOW",H981&gt;50000,"MID",H981&gt;100000,"High")</f>
        <v>MID</v>
      </c>
    </row>
    <row r="982" spans="1:11" x14ac:dyDescent="0.3">
      <c r="A982">
        <v>26</v>
      </c>
      <c r="B982" t="s">
        <v>1521</v>
      </c>
      <c r="C982" t="s">
        <v>1525</v>
      </c>
      <c r="D982" t="s">
        <v>1531</v>
      </c>
      <c r="E982" t="s">
        <v>1541</v>
      </c>
      <c r="F982" t="s">
        <v>1551</v>
      </c>
      <c r="G982" t="s">
        <v>1555</v>
      </c>
      <c r="H982">
        <v>179401</v>
      </c>
      <c r="J982" t="str" cm="1">
        <f t="array" ref="J982">_xlfn.IFS(A982&lt;30,"Young",AND(A982&gt;=30,A982&lt;=40),"Mid",A982&gt;40,"Senior")</f>
        <v>Young</v>
      </c>
      <c r="K982" t="str" cm="1">
        <f t="array" ref="K982">_xlfn.IFS(H982&lt;50000,"LOW",H982&gt;50000,"MID",H982&gt;100000,"High")</f>
        <v>MID</v>
      </c>
    </row>
    <row r="983" spans="1:11" x14ac:dyDescent="0.3">
      <c r="A983">
        <v>35</v>
      </c>
      <c r="B983" t="s">
        <v>1520</v>
      </c>
      <c r="C983" t="s">
        <v>1522</v>
      </c>
      <c r="D983" t="s">
        <v>1531</v>
      </c>
      <c r="E983" t="s">
        <v>1536</v>
      </c>
      <c r="F983" t="s">
        <v>1552</v>
      </c>
      <c r="G983" t="s">
        <v>1554</v>
      </c>
      <c r="H983">
        <v>55142</v>
      </c>
      <c r="J983" t="str" cm="1">
        <f t="array" ref="J983">_xlfn.IFS(A983&lt;30,"Young",AND(A983&gt;=30,A983&lt;=40),"Mid",A983&gt;40,"Senior")</f>
        <v>Mid</v>
      </c>
      <c r="K983" t="str" cm="1">
        <f t="array" ref="K983">_xlfn.IFS(H983&lt;50000,"LOW",H983&gt;50000,"MID",H983&gt;100000,"High")</f>
        <v>MID</v>
      </c>
    </row>
    <row r="984" spans="1:11" x14ac:dyDescent="0.3">
      <c r="A984">
        <v>28</v>
      </c>
      <c r="B984" t="s">
        <v>1521</v>
      </c>
      <c r="C984" t="s">
        <v>1528</v>
      </c>
      <c r="D984" t="s">
        <v>1534</v>
      </c>
      <c r="E984" t="s">
        <v>1539</v>
      </c>
      <c r="F984" t="s">
        <v>1550</v>
      </c>
      <c r="G984" t="s">
        <v>1556</v>
      </c>
      <c r="H984">
        <v>150389</v>
      </c>
      <c r="J984" t="str" cm="1">
        <f t="array" ref="J984">_xlfn.IFS(A984&lt;30,"Young",AND(A984&gt;=30,A984&lt;=40),"Mid",A984&gt;40,"Senior")</f>
        <v>Young</v>
      </c>
      <c r="K984" t="str" cm="1">
        <f t="array" ref="K984">_xlfn.IFS(H984&lt;50000,"LOW",H984&gt;50000,"MID",H984&gt;100000,"High")</f>
        <v>MID</v>
      </c>
    </row>
    <row r="985" spans="1:11" x14ac:dyDescent="0.3">
      <c r="A985">
        <v>35</v>
      </c>
      <c r="B985" t="s">
        <v>1521</v>
      </c>
      <c r="C985" t="s">
        <v>1522</v>
      </c>
      <c r="D985" t="s">
        <v>1531</v>
      </c>
      <c r="E985" t="s">
        <v>1542</v>
      </c>
      <c r="F985" t="s">
        <v>1552</v>
      </c>
      <c r="G985" t="s">
        <v>1555</v>
      </c>
      <c r="H985">
        <v>110954</v>
      </c>
      <c r="J985" t="str" cm="1">
        <f t="array" ref="J985">_xlfn.IFS(A985&lt;30,"Young",AND(A985&gt;=30,A985&lt;=40),"Mid",A985&gt;40,"Senior")</f>
        <v>Mid</v>
      </c>
      <c r="K985" t="str" cm="1">
        <f t="array" ref="K985">_xlfn.IFS(H985&lt;50000,"LOW",H985&gt;50000,"MID",H985&gt;100000,"High")</f>
        <v>MID</v>
      </c>
    </row>
    <row r="986" spans="1:11" x14ac:dyDescent="0.3">
      <c r="A986">
        <v>32</v>
      </c>
      <c r="B986" t="s">
        <v>1520</v>
      </c>
      <c r="C986" t="s">
        <v>1522</v>
      </c>
      <c r="D986" t="s">
        <v>1530</v>
      </c>
      <c r="E986" t="s">
        <v>1543</v>
      </c>
      <c r="F986" t="s">
        <v>1552</v>
      </c>
      <c r="G986" t="s">
        <v>1554</v>
      </c>
      <c r="H986">
        <v>174584</v>
      </c>
      <c r="J986" t="str" cm="1">
        <f t="array" ref="J986">_xlfn.IFS(A986&lt;30,"Young",AND(A986&gt;=30,A986&lt;=40),"Mid",A986&gt;40,"Senior")</f>
        <v>Mid</v>
      </c>
      <c r="K986" t="str" cm="1">
        <f t="array" ref="K986">_xlfn.IFS(H986&lt;50000,"LOW",H986&gt;50000,"MID",H986&gt;100000,"High")</f>
        <v>MID</v>
      </c>
    </row>
    <row r="987" spans="1:11" x14ac:dyDescent="0.3">
      <c r="A987">
        <v>23</v>
      </c>
      <c r="B987" t="s">
        <v>1521</v>
      </c>
      <c r="C987" t="s">
        <v>1524</v>
      </c>
      <c r="D987" t="s">
        <v>1531</v>
      </c>
      <c r="E987" t="s">
        <v>1542</v>
      </c>
      <c r="F987" t="s">
        <v>1552</v>
      </c>
      <c r="G987" t="s">
        <v>1555</v>
      </c>
      <c r="H987">
        <v>33889</v>
      </c>
      <c r="J987" t="str" cm="1">
        <f t="array" ref="J987">_xlfn.IFS(A987&lt;30,"Young",AND(A987&gt;=30,A987&lt;=40),"Mid",A987&gt;40,"Senior")</f>
        <v>Young</v>
      </c>
      <c r="K987" t="str" cm="1">
        <f t="array" ref="K987">_xlfn.IFS(H987&lt;50000,"LOW",H987&gt;50000,"MID",H987&gt;100000,"High")</f>
        <v>LOW</v>
      </c>
    </row>
    <row r="988" spans="1:11" x14ac:dyDescent="0.3">
      <c r="A988">
        <v>43</v>
      </c>
      <c r="B988" t="s">
        <v>1521</v>
      </c>
      <c r="C988" t="s">
        <v>1523</v>
      </c>
      <c r="D988" t="s">
        <v>1530</v>
      </c>
      <c r="E988" t="s">
        <v>1547</v>
      </c>
      <c r="F988" t="s">
        <v>1551</v>
      </c>
      <c r="G988" t="s">
        <v>1554</v>
      </c>
      <c r="H988">
        <v>168049</v>
      </c>
      <c r="J988" t="str" cm="1">
        <f t="array" ref="J988">_xlfn.IFS(A988&lt;30,"Young",AND(A988&gt;=30,A988&lt;=40),"Mid",A988&gt;40,"Senior")</f>
        <v>Senior</v>
      </c>
      <c r="K988" t="str" cm="1">
        <f t="array" ref="K988">_xlfn.IFS(H988&lt;50000,"LOW",H988&gt;50000,"MID",H988&gt;100000,"High")</f>
        <v>MID</v>
      </c>
    </row>
    <row r="989" spans="1:11" x14ac:dyDescent="0.3">
      <c r="A989">
        <v>32</v>
      </c>
      <c r="B989" t="s">
        <v>1520</v>
      </c>
      <c r="C989" t="s">
        <v>1529</v>
      </c>
      <c r="D989" t="s">
        <v>1531</v>
      </c>
      <c r="E989" t="s">
        <v>1541</v>
      </c>
      <c r="F989" t="s">
        <v>1553</v>
      </c>
      <c r="G989" t="s">
        <v>1555</v>
      </c>
      <c r="H989">
        <v>143490</v>
      </c>
      <c r="J989" t="str" cm="1">
        <f t="array" ref="J989">_xlfn.IFS(A989&lt;30,"Young",AND(A989&gt;=30,A989&lt;=40),"Mid",A989&gt;40,"Senior")</f>
        <v>Mid</v>
      </c>
      <c r="K989" t="str" cm="1">
        <f t="array" ref="K989">_xlfn.IFS(H989&lt;50000,"LOW",H989&gt;50000,"MID",H989&gt;100000,"High")</f>
        <v>MID</v>
      </c>
    </row>
    <row r="990" spans="1:11" x14ac:dyDescent="0.3">
      <c r="A990">
        <v>48</v>
      </c>
      <c r="B990" t="s">
        <v>1521</v>
      </c>
      <c r="C990" t="s">
        <v>1522</v>
      </c>
      <c r="D990" t="s">
        <v>1532</v>
      </c>
      <c r="E990" t="s">
        <v>1548</v>
      </c>
      <c r="F990" t="s">
        <v>1552</v>
      </c>
      <c r="G990" t="s">
        <v>1555</v>
      </c>
      <c r="H990">
        <v>65347</v>
      </c>
      <c r="J990" t="str" cm="1">
        <f t="array" ref="J990">_xlfn.IFS(A990&lt;30,"Young",AND(A990&gt;=30,A990&lt;=40),"Mid",A990&gt;40,"Senior")</f>
        <v>Senior</v>
      </c>
      <c r="K990" t="str" cm="1">
        <f t="array" ref="K990">_xlfn.IFS(H990&lt;50000,"LOW",H990&gt;50000,"MID",H990&gt;100000,"High")</f>
        <v>MID</v>
      </c>
    </row>
    <row r="991" spans="1:11" x14ac:dyDescent="0.3">
      <c r="A991">
        <v>24</v>
      </c>
      <c r="B991" t="s">
        <v>1521</v>
      </c>
      <c r="C991" t="s">
        <v>1529</v>
      </c>
      <c r="D991" t="s">
        <v>1531</v>
      </c>
      <c r="E991" t="s">
        <v>1536</v>
      </c>
      <c r="F991" t="s">
        <v>1550</v>
      </c>
      <c r="G991" t="s">
        <v>1554</v>
      </c>
      <c r="H991">
        <v>32837</v>
      </c>
      <c r="J991" t="str" cm="1">
        <f t="array" ref="J991">_xlfn.IFS(A991&lt;30,"Young",AND(A991&gt;=30,A991&lt;=40),"Mid",A991&gt;40,"Senior")</f>
        <v>Young</v>
      </c>
      <c r="K991" t="str" cm="1">
        <f t="array" ref="K991">_xlfn.IFS(H991&lt;50000,"LOW",H991&gt;50000,"MID",H991&gt;100000,"High")</f>
        <v>LOW</v>
      </c>
    </row>
    <row r="992" spans="1:11" x14ac:dyDescent="0.3">
      <c r="A992">
        <v>38</v>
      </c>
      <c r="B992" t="s">
        <v>1521</v>
      </c>
      <c r="C992" t="s">
        <v>1523</v>
      </c>
      <c r="D992" t="s">
        <v>1533</v>
      </c>
      <c r="E992" t="s">
        <v>1546</v>
      </c>
      <c r="F992" t="s">
        <v>1552</v>
      </c>
      <c r="G992" t="s">
        <v>1554</v>
      </c>
      <c r="H992">
        <v>72855</v>
      </c>
      <c r="J992" t="str" cm="1">
        <f t="array" ref="J992">_xlfn.IFS(A992&lt;30,"Young",AND(A992&gt;=30,A992&lt;=40),"Mid",A992&gt;40,"Senior")</f>
        <v>Mid</v>
      </c>
      <c r="K992" t="str" cm="1">
        <f t="array" ref="K992">_xlfn.IFS(H992&lt;50000,"LOW",H992&gt;50000,"MID",H992&gt;100000,"High")</f>
        <v>MID</v>
      </c>
    </row>
    <row r="993" spans="1:11" x14ac:dyDescent="0.3">
      <c r="A993">
        <v>33</v>
      </c>
      <c r="B993" t="s">
        <v>1520</v>
      </c>
      <c r="C993" t="s">
        <v>1523</v>
      </c>
      <c r="D993" t="s">
        <v>1534</v>
      </c>
      <c r="E993" t="s">
        <v>1540</v>
      </c>
      <c r="F993" t="s">
        <v>1551</v>
      </c>
      <c r="G993" t="s">
        <v>1555</v>
      </c>
      <c r="H993">
        <v>114177</v>
      </c>
      <c r="J993" t="str" cm="1">
        <f t="array" ref="J993">_xlfn.IFS(A993&lt;30,"Young",AND(A993&gt;=30,A993&lt;=40),"Mid",A993&gt;40,"Senior")</f>
        <v>Mid</v>
      </c>
      <c r="K993" t="str" cm="1">
        <f t="array" ref="K993">_xlfn.IFS(H993&lt;50000,"LOW",H993&gt;50000,"MID",H993&gt;100000,"High")</f>
        <v>MID</v>
      </c>
    </row>
    <row r="994" spans="1:11" x14ac:dyDescent="0.3">
      <c r="A994">
        <v>31</v>
      </c>
      <c r="B994" t="s">
        <v>1521</v>
      </c>
      <c r="C994" t="s">
        <v>1523</v>
      </c>
      <c r="D994" t="s">
        <v>1531</v>
      </c>
      <c r="E994" t="s">
        <v>1541</v>
      </c>
      <c r="F994" t="s">
        <v>1550</v>
      </c>
      <c r="G994" t="s">
        <v>1554</v>
      </c>
      <c r="H994">
        <v>179435</v>
      </c>
      <c r="J994" t="str" cm="1">
        <f t="array" ref="J994">_xlfn.IFS(A994&lt;30,"Young",AND(A994&gt;=30,A994&lt;=40),"Mid",A994&gt;40,"Senior")</f>
        <v>Mid</v>
      </c>
      <c r="K994" t="str" cm="1">
        <f t="array" ref="K994">_xlfn.IFS(H994&lt;50000,"LOW",H994&gt;50000,"MID",H994&gt;100000,"High")</f>
        <v>MID</v>
      </c>
    </row>
    <row r="995" spans="1:11" x14ac:dyDescent="0.3">
      <c r="A995">
        <v>22</v>
      </c>
      <c r="B995" t="s">
        <v>1521</v>
      </c>
      <c r="C995" t="s">
        <v>1529</v>
      </c>
      <c r="D995" t="s">
        <v>1533</v>
      </c>
      <c r="E995" t="s">
        <v>1546</v>
      </c>
      <c r="F995" t="s">
        <v>1552</v>
      </c>
      <c r="G995" t="s">
        <v>1556</v>
      </c>
      <c r="H995">
        <v>161035</v>
      </c>
      <c r="J995" t="str" cm="1">
        <f t="array" ref="J995">_xlfn.IFS(A995&lt;30,"Young",AND(A995&gt;=30,A995&lt;=40),"Mid",A995&gt;40,"Senior")</f>
        <v>Young</v>
      </c>
      <c r="K995" t="str" cm="1">
        <f t="array" ref="K995">_xlfn.IFS(H995&lt;50000,"LOW",H995&gt;50000,"MID",H995&gt;100000,"High")</f>
        <v>MID</v>
      </c>
    </row>
    <row r="996" spans="1:11" x14ac:dyDescent="0.3">
      <c r="A996">
        <v>25</v>
      </c>
      <c r="B996" t="s">
        <v>1520</v>
      </c>
      <c r="C996" t="s">
        <v>1523</v>
      </c>
      <c r="D996" t="s">
        <v>1532</v>
      </c>
      <c r="E996" t="s">
        <v>1548</v>
      </c>
      <c r="F996" t="s">
        <v>1551</v>
      </c>
      <c r="G996" t="s">
        <v>1556</v>
      </c>
      <c r="H996">
        <v>151148</v>
      </c>
      <c r="J996" t="str" cm="1">
        <f t="array" ref="J996">_xlfn.IFS(A996&lt;30,"Young",AND(A996&gt;=30,A996&lt;=40),"Mid",A996&gt;40,"Senior")</f>
        <v>Young</v>
      </c>
      <c r="K996" t="str" cm="1">
        <f t="array" ref="K996">_xlfn.IFS(H996&lt;50000,"LOW",H996&gt;50000,"MID",H996&gt;100000,"High")</f>
        <v>MID</v>
      </c>
    </row>
    <row r="997" spans="1:11" x14ac:dyDescent="0.3">
      <c r="A997">
        <v>41</v>
      </c>
      <c r="B997" t="s">
        <v>1521</v>
      </c>
      <c r="C997" t="s">
        <v>1528</v>
      </c>
      <c r="D997" t="s">
        <v>1533</v>
      </c>
      <c r="E997" t="s">
        <v>1545</v>
      </c>
      <c r="F997" t="s">
        <v>1552</v>
      </c>
      <c r="G997" t="s">
        <v>1555</v>
      </c>
      <c r="H997">
        <v>143928</v>
      </c>
      <c r="J997" t="str" cm="1">
        <f t="array" ref="J997">_xlfn.IFS(A997&lt;30,"Young",AND(A997&gt;=30,A997&lt;=40),"Mid",A997&gt;40,"Senior")</f>
        <v>Senior</v>
      </c>
      <c r="K997" t="str" cm="1">
        <f t="array" ref="K997">_xlfn.IFS(H997&lt;50000,"LOW",H997&gt;50000,"MID",H997&gt;100000,"High")</f>
        <v>MID</v>
      </c>
    </row>
    <row r="998" spans="1:11" x14ac:dyDescent="0.3">
      <c r="A998">
        <v>49</v>
      </c>
      <c r="B998" t="s">
        <v>1521</v>
      </c>
      <c r="C998" t="s">
        <v>1526</v>
      </c>
      <c r="D998" t="s">
        <v>1531</v>
      </c>
      <c r="E998" t="s">
        <v>1536</v>
      </c>
      <c r="F998" t="s">
        <v>1552</v>
      </c>
      <c r="G998" t="s">
        <v>1554</v>
      </c>
      <c r="H998">
        <v>37004</v>
      </c>
      <c r="J998" t="str" cm="1">
        <f t="array" ref="J998">_xlfn.IFS(A998&lt;30,"Young",AND(A998&gt;=30,A998&lt;=40),"Mid",A998&gt;40,"Senior")</f>
        <v>Senior</v>
      </c>
      <c r="K998" t="str" cm="1">
        <f t="array" ref="K998">_xlfn.IFS(H998&lt;50000,"LOW",H998&gt;50000,"MID",H998&gt;100000,"High")</f>
        <v>LOW</v>
      </c>
    </row>
    <row r="999" spans="1:11" x14ac:dyDescent="0.3">
      <c r="A999">
        <v>28</v>
      </c>
      <c r="B999" t="s">
        <v>1521</v>
      </c>
      <c r="C999" t="s">
        <v>1527</v>
      </c>
      <c r="D999" t="s">
        <v>1532</v>
      </c>
      <c r="E999" t="s">
        <v>1548</v>
      </c>
      <c r="F999" t="s">
        <v>1552</v>
      </c>
      <c r="G999" t="s">
        <v>1556</v>
      </c>
      <c r="H999">
        <v>172190</v>
      </c>
      <c r="J999" t="str" cm="1">
        <f t="array" ref="J999">_xlfn.IFS(A999&lt;30,"Young",AND(A999&gt;=30,A999&lt;=40),"Mid",A999&gt;40,"Senior")</f>
        <v>Young</v>
      </c>
      <c r="K999" t="str" cm="1">
        <f t="array" ref="K999">_xlfn.IFS(H999&lt;50000,"LOW",H999&gt;50000,"MID",H999&gt;100000,"High")</f>
        <v>MID</v>
      </c>
    </row>
    <row r="1000" spans="1:11" x14ac:dyDescent="0.3">
      <c r="A1000">
        <v>41</v>
      </c>
      <c r="B1000" t="s">
        <v>1521</v>
      </c>
      <c r="C1000" t="s">
        <v>1529</v>
      </c>
      <c r="D1000" t="s">
        <v>1534</v>
      </c>
      <c r="E1000" t="s">
        <v>1540</v>
      </c>
      <c r="F1000" t="s">
        <v>1552</v>
      </c>
      <c r="G1000" t="s">
        <v>1555</v>
      </c>
      <c r="H1000">
        <v>142907</v>
      </c>
      <c r="J1000" t="str" cm="1">
        <f t="array" ref="J1000">_xlfn.IFS(A1000&lt;30,"Young",AND(A1000&gt;=30,A1000&lt;=40),"Mid",A1000&gt;40,"Senior")</f>
        <v>Senior</v>
      </c>
      <c r="K1000" t="str" cm="1">
        <f t="array" ref="K1000">_xlfn.IFS(H1000&lt;50000,"LOW",H1000&gt;50000,"MID",H1000&gt;100000,"High")</f>
        <v>MID</v>
      </c>
    </row>
    <row r="1001" spans="1:11" x14ac:dyDescent="0.3">
      <c r="A1001">
        <v>44</v>
      </c>
      <c r="B1001" t="s">
        <v>1521</v>
      </c>
      <c r="C1001" t="s">
        <v>1526</v>
      </c>
      <c r="D1001" t="s">
        <v>1532</v>
      </c>
      <c r="E1001" t="s">
        <v>1537</v>
      </c>
      <c r="F1001" t="s">
        <v>1550</v>
      </c>
      <c r="G1001" t="s">
        <v>1555</v>
      </c>
      <c r="H1001">
        <v>100506</v>
      </c>
      <c r="J1001" t="str" cm="1">
        <f t="array" ref="J1001">_xlfn.IFS(A1001&lt;30,"Young",AND(A1001&gt;=30,A1001&lt;=40),"Mid",A1001&gt;40,"Senior")</f>
        <v>Senior</v>
      </c>
      <c r="K1001" t="str" cm="1">
        <f t="array" ref="K1001">_xlfn.IFS(H1001&lt;50000,"LOW",H1001&gt;50000,"MID",H1001&gt;100000,"High")</f>
        <v>MID</v>
      </c>
    </row>
    <row r="1002" spans="1:11" x14ac:dyDescent="0.3">
      <c r="A1002">
        <v>30</v>
      </c>
      <c r="B1002" t="s">
        <v>1521</v>
      </c>
      <c r="C1002" t="s">
        <v>1526</v>
      </c>
      <c r="D1002" t="s">
        <v>1530</v>
      </c>
      <c r="E1002" t="s">
        <v>1535</v>
      </c>
      <c r="F1002" t="s">
        <v>1552</v>
      </c>
      <c r="G1002" t="s">
        <v>1556</v>
      </c>
      <c r="H1002">
        <v>122649</v>
      </c>
      <c r="J1002" t="str" cm="1">
        <f t="array" ref="J1002">_xlfn.IFS(A1002&lt;30,"Young",AND(A1002&gt;=30,A1002&lt;=40),"Mid",A1002&gt;40,"Senior")</f>
        <v>Mid</v>
      </c>
      <c r="K1002" t="str" cm="1">
        <f t="array" ref="K1002">_xlfn.IFS(H1002&lt;50000,"LOW",H1002&gt;50000,"MID",H1002&gt;100000,"High")</f>
        <v>MID</v>
      </c>
    </row>
    <row r="1003" spans="1:11" x14ac:dyDescent="0.3">
      <c r="A1003">
        <v>54</v>
      </c>
      <c r="B1003" t="s">
        <v>1520</v>
      </c>
      <c r="C1003" t="s">
        <v>1525</v>
      </c>
      <c r="D1003" t="s">
        <v>1534</v>
      </c>
      <c r="E1003" t="s">
        <v>1540</v>
      </c>
      <c r="F1003" t="s">
        <v>1553</v>
      </c>
      <c r="G1003" t="s">
        <v>1555</v>
      </c>
      <c r="H1003">
        <v>136590</v>
      </c>
      <c r="J1003" t="str" cm="1">
        <f t="array" ref="J1003">_xlfn.IFS(A1003&lt;30,"Young",AND(A1003&gt;=30,A1003&lt;=40),"Mid",A1003&gt;40,"Senior")</f>
        <v>Senior</v>
      </c>
      <c r="K1003" t="str" cm="1">
        <f t="array" ref="K1003">_xlfn.IFS(H1003&lt;50000,"LOW",H1003&gt;50000,"MID",H1003&gt;100000,"High")</f>
        <v>MID</v>
      </c>
    </row>
    <row r="1004" spans="1:11" x14ac:dyDescent="0.3">
      <c r="A1004">
        <v>49</v>
      </c>
      <c r="B1004" t="s">
        <v>1521</v>
      </c>
      <c r="C1004" t="s">
        <v>1528</v>
      </c>
      <c r="D1004" t="s">
        <v>1534</v>
      </c>
      <c r="E1004" t="s">
        <v>1544</v>
      </c>
      <c r="F1004" t="s">
        <v>1552</v>
      </c>
      <c r="G1004" t="s">
        <v>1556</v>
      </c>
      <c r="H1004">
        <v>133338</v>
      </c>
      <c r="J1004" t="str" cm="1">
        <f t="array" ref="J1004">_xlfn.IFS(A1004&lt;30,"Young",AND(A1004&gt;=30,A1004&lt;=40),"Mid",A1004&gt;40,"Senior")</f>
        <v>Senior</v>
      </c>
      <c r="K1004" t="str" cm="1">
        <f t="array" ref="K1004">_xlfn.IFS(H1004&lt;50000,"LOW",H1004&gt;50000,"MID",H1004&gt;100000,"High")</f>
        <v>MID</v>
      </c>
    </row>
    <row r="1005" spans="1:11" x14ac:dyDescent="0.3">
      <c r="A1005">
        <v>29</v>
      </c>
      <c r="B1005" t="s">
        <v>1520</v>
      </c>
      <c r="C1005" t="s">
        <v>1524</v>
      </c>
      <c r="D1005" t="s">
        <v>1532</v>
      </c>
      <c r="E1005" t="s">
        <v>1549</v>
      </c>
      <c r="F1005" t="s">
        <v>1550</v>
      </c>
      <c r="G1005" t="s">
        <v>1554</v>
      </c>
      <c r="H1005">
        <v>41492</v>
      </c>
      <c r="J1005" t="str" cm="1">
        <f t="array" ref="J1005">_xlfn.IFS(A1005&lt;30,"Young",AND(A1005&gt;=30,A1005&lt;=40),"Mid",A1005&gt;40,"Senior")</f>
        <v>Young</v>
      </c>
      <c r="K1005" t="str" cm="1">
        <f t="array" ref="K1005">_xlfn.IFS(H1005&lt;50000,"LOW",H1005&gt;50000,"MID",H1005&gt;100000,"High")</f>
        <v>LOW</v>
      </c>
    </row>
    <row r="1006" spans="1:11" x14ac:dyDescent="0.3">
      <c r="A1006">
        <v>52</v>
      </c>
      <c r="B1006" t="s">
        <v>1520</v>
      </c>
      <c r="C1006" t="s">
        <v>1529</v>
      </c>
      <c r="D1006" t="s">
        <v>1534</v>
      </c>
      <c r="E1006" t="s">
        <v>1544</v>
      </c>
      <c r="F1006" t="s">
        <v>1553</v>
      </c>
      <c r="G1006" t="s">
        <v>1555</v>
      </c>
      <c r="H1006">
        <v>78466</v>
      </c>
      <c r="J1006" t="str" cm="1">
        <f t="array" ref="J1006">_xlfn.IFS(A1006&lt;30,"Young",AND(A1006&gt;=30,A1006&lt;=40),"Mid",A1006&gt;40,"Senior")</f>
        <v>Senior</v>
      </c>
      <c r="K1006" t="str" cm="1">
        <f t="array" ref="K1006">_xlfn.IFS(H1006&lt;50000,"LOW",H1006&gt;50000,"MID",H1006&gt;100000,"High")</f>
        <v>MID</v>
      </c>
    </row>
    <row r="1007" spans="1:11" x14ac:dyDescent="0.3">
      <c r="A1007">
        <v>50</v>
      </c>
      <c r="B1007" t="s">
        <v>1521</v>
      </c>
      <c r="C1007" t="s">
        <v>1522</v>
      </c>
      <c r="D1007" t="s">
        <v>1533</v>
      </c>
      <c r="E1007" t="s">
        <v>1546</v>
      </c>
      <c r="F1007" t="s">
        <v>1552</v>
      </c>
      <c r="G1007" t="s">
        <v>1554</v>
      </c>
      <c r="H1007">
        <v>93246</v>
      </c>
      <c r="J1007" t="str" cm="1">
        <f t="array" ref="J1007">_xlfn.IFS(A1007&lt;30,"Young",AND(A1007&gt;=30,A1007&lt;=40),"Mid",A1007&gt;40,"Senior")</f>
        <v>Senior</v>
      </c>
      <c r="K1007" t="str" cm="1">
        <f t="array" ref="K1007">_xlfn.IFS(H1007&lt;50000,"LOW",H1007&gt;50000,"MID",H1007&gt;100000,"High")</f>
        <v>MID</v>
      </c>
    </row>
    <row r="1008" spans="1:11" x14ac:dyDescent="0.3">
      <c r="A1008">
        <v>56</v>
      </c>
      <c r="B1008" t="s">
        <v>1520</v>
      </c>
      <c r="C1008" t="s">
        <v>1526</v>
      </c>
      <c r="D1008" t="s">
        <v>1534</v>
      </c>
      <c r="E1008" t="s">
        <v>1539</v>
      </c>
      <c r="F1008" t="s">
        <v>1553</v>
      </c>
      <c r="G1008" t="s">
        <v>1554</v>
      </c>
      <c r="H1008">
        <v>51804</v>
      </c>
      <c r="J1008" t="str" cm="1">
        <f t="array" ref="J1008">_xlfn.IFS(A1008&lt;30,"Young",AND(A1008&gt;=30,A1008&lt;=40),"Mid",A1008&gt;40,"Senior")</f>
        <v>Senior</v>
      </c>
      <c r="K1008" t="str" cm="1">
        <f t="array" ref="K1008">_xlfn.IFS(H1008&lt;50000,"LOW",H1008&gt;50000,"MID",H1008&gt;100000,"High")</f>
        <v>MID</v>
      </c>
    </row>
    <row r="1009" spans="1:11" x14ac:dyDescent="0.3">
      <c r="A1009">
        <v>58</v>
      </c>
      <c r="B1009" t="s">
        <v>1520</v>
      </c>
      <c r="C1009" t="s">
        <v>1527</v>
      </c>
      <c r="D1009" t="s">
        <v>1531</v>
      </c>
      <c r="E1009" t="s">
        <v>1541</v>
      </c>
      <c r="F1009" t="s">
        <v>1553</v>
      </c>
      <c r="G1009" t="s">
        <v>1554</v>
      </c>
      <c r="H1009">
        <v>32672</v>
      </c>
      <c r="J1009" t="str" cm="1">
        <f t="array" ref="J1009">_xlfn.IFS(A1009&lt;30,"Young",AND(A1009&gt;=30,A1009&lt;=40),"Mid",A1009&gt;40,"Senior")</f>
        <v>Senior</v>
      </c>
      <c r="K1009" t="str" cm="1">
        <f t="array" ref="K1009">_xlfn.IFS(H1009&lt;50000,"LOW",H1009&gt;50000,"MID",H1009&gt;100000,"High")</f>
        <v>LOW</v>
      </c>
    </row>
    <row r="1010" spans="1:11" x14ac:dyDescent="0.3">
      <c r="A1010">
        <v>56</v>
      </c>
      <c r="B1010" t="s">
        <v>1520</v>
      </c>
      <c r="C1010" t="s">
        <v>1527</v>
      </c>
      <c r="D1010" t="s">
        <v>1533</v>
      </c>
      <c r="E1010" t="s">
        <v>1545</v>
      </c>
      <c r="F1010" t="s">
        <v>1552</v>
      </c>
      <c r="G1010" t="s">
        <v>1555</v>
      </c>
      <c r="H1010">
        <v>86985</v>
      </c>
      <c r="J1010" t="str" cm="1">
        <f t="array" ref="J1010">_xlfn.IFS(A1010&lt;30,"Young",AND(A1010&gt;=30,A1010&lt;=40),"Mid",A1010&gt;40,"Senior")</f>
        <v>Senior</v>
      </c>
      <c r="K1010" t="str" cm="1">
        <f t="array" ref="K1010">_xlfn.IFS(H1010&lt;50000,"LOW",H1010&gt;50000,"MID",H1010&gt;100000,"High")</f>
        <v>MID</v>
      </c>
    </row>
    <row r="1011" spans="1:11" x14ac:dyDescent="0.3">
      <c r="A1011">
        <v>52</v>
      </c>
      <c r="B1011" t="s">
        <v>1520</v>
      </c>
      <c r="C1011" t="s">
        <v>1523</v>
      </c>
      <c r="D1011" t="s">
        <v>1534</v>
      </c>
      <c r="E1011" t="s">
        <v>1539</v>
      </c>
      <c r="F1011" t="s">
        <v>1552</v>
      </c>
      <c r="G1011" t="s">
        <v>1556</v>
      </c>
      <c r="H1011">
        <v>67352</v>
      </c>
      <c r="J1011" t="str" cm="1">
        <f t="array" ref="J1011">_xlfn.IFS(A1011&lt;30,"Young",AND(A1011&gt;=30,A1011&lt;=40),"Mid",A1011&gt;40,"Senior")</f>
        <v>Senior</v>
      </c>
      <c r="K1011" t="str" cm="1">
        <f t="array" ref="K1011">_xlfn.IFS(H1011&lt;50000,"LOW",H1011&gt;50000,"MID",H1011&gt;100000,"High")</f>
        <v>MID</v>
      </c>
    </row>
    <row r="1012" spans="1:11" x14ac:dyDescent="0.3">
      <c r="A1012">
        <v>58</v>
      </c>
      <c r="B1012" t="s">
        <v>1521</v>
      </c>
      <c r="C1012" t="s">
        <v>1527</v>
      </c>
      <c r="D1012" t="s">
        <v>1531</v>
      </c>
      <c r="E1012" t="s">
        <v>1536</v>
      </c>
      <c r="F1012" t="s">
        <v>1553</v>
      </c>
      <c r="G1012" t="s">
        <v>1555</v>
      </c>
      <c r="H1012">
        <v>25704</v>
      </c>
      <c r="J1012" t="str" cm="1">
        <f t="array" ref="J1012">_xlfn.IFS(A1012&lt;30,"Young",AND(A1012&gt;=30,A1012&lt;=40),"Mid",A1012&gt;40,"Senior")</f>
        <v>Senior</v>
      </c>
      <c r="K1012" t="str" cm="1">
        <f t="array" ref="K1012">_xlfn.IFS(H1012&lt;50000,"LOW",H1012&gt;50000,"MID",H1012&gt;100000,"High")</f>
        <v>LOW</v>
      </c>
    </row>
    <row r="1013" spans="1:11" x14ac:dyDescent="0.3">
      <c r="A1013">
        <v>56</v>
      </c>
      <c r="B1013" t="s">
        <v>1520</v>
      </c>
      <c r="C1013" t="s">
        <v>1522</v>
      </c>
      <c r="D1013" t="s">
        <v>1531</v>
      </c>
      <c r="E1013" t="s">
        <v>1541</v>
      </c>
      <c r="F1013" t="s">
        <v>1551</v>
      </c>
      <c r="G1013" t="s">
        <v>1554</v>
      </c>
      <c r="H1013">
        <v>59253</v>
      </c>
      <c r="J1013" t="str" cm="1">
        <f t="array" ref="J1013">_xlfn.IFS(A1013&lt;30,"Young",AND(A1013&gt;=30,A1013&lt;=40),"Mid",A1013&gt;40,"Senior")</f>
        <v>Senior</v>
      </c>
      <c r="K1013" t="str" cm="1">
        <f t="array" ref="K1013">_xlfn.IFS(H1013&lt;50000,"LOW",H1013&gt;50000,"MID",H1013&gt;100000,"High")</f>
        <v>MID</v>
      </c>
    </row>
    <row r="1014" spans="1:11" x14ac:dyDescent="0.3">
      <c r="A1014">
        <v>50</v>
      </c>
      <c r="B1014" t="s">
        <v>1521</v>
      </c>
      <c r="C1014" t="s">
        <v>1527</v>
      </c>
      <c r="D1014" t="s">
        <v>1532</v>
      </c>
      <c r="E1014" t="s">
        <v>1548</v>
      </c>
      <c r="F1014" t="s">
        <v>1553</v>
      </c>
      <c r="G1014" t="s">
        <v>1554</v>
      </c>
      <c r="H1014">
        <v>116570</v>
      </c>
      <c r="J1014" t="str" cm="1">
        <f t="array" ref="J1014">_xlfn.IFS(A1014&lt;30,"Young",AND(A1014&gt;=30,A1014&lt;=40),"Mid",A1014&gt;40,"Senior")</f>
        <v>Senior</v>
      </c>
      <c r="K1014" t="str" cm="1">
        <f t="array" ref="K1014">_xlfn.IFS(H1014&lt;50000,"LOW",H1014&gt;50000,"MID",H1014&gt;100000,"High")</f>
        <v>MID</v>
      </c>
    </row>
    <row r="1015" spans="1:11" x14ac:dyDescent="0.3">
      <c r="A1015">
        <v>26</v>
      </c>
      <c r="B1015" t="s">
        <v>1521</v>
      </c>
      <c r="C1015" t="s">
        <v>1527</v>
      </c>
      <c r="D1015" t="s">
        <v>1531</v>
      </c>
      <c r="E1015" t="s">
        <v>1536</v>
      </c>
      <c r="F1015" t="s">
        <v>1550</v>
      </c>
      <c r="G1015" t="s">
        <v>1554</v>
      </c>
      <c r="H1015">
        <v>53699</v>
      </c>
      <c r="J1015" t="str" cm="1">
        <f t="array" ref="J1015">_xlfn.IFS(A1015&lt;30,"Young",AND(A1015&gt;=30,A1015&lt;=40),"Mid",A1015&gt;40,"Senior")</f>
        <v>Young</v>
      </c>
      <c r="K1015" t="str" cm="1">
        <f t="array" ref="K1015">_xlfn.IFS(H1015&lt;50000,"LOW",H1015&gt;50000,"MID",H1015&gt;100000,"High")</f>
        <v>MID</v>
      </c>
    </row>
    <row r="1016" spans="1:11" x14ac:dyDescent="0.3">
      <c r="A1016">
        <v>40</v>
      </c>
      <c r="B1016" t="s">
        <v>1520</v>
      </c>
      <c r="C1016" t="s">
        <v>1522</v>
      </c>
      <c r="D1016" t="s">
        <v>1530</v>
      </c>
      <c r="E1016" t="s">
        <v>1535</v>
      </c>
      <c r="F1016" t="s">
        <v>1553</v>
      </c>
      <c r="G1016" t="s">
        <v>1556</v>
      </c>
      <c r="H1016">
        <v>150296</v>
      </c>
      <c r="J1016" t="str" cm="1">
        <f t="array" ref="J1016">_xlfn.IFS(A1016&lt;30,"Young",AND(A1016&gt;=30,A1016&lt;=40),"Mid",A1016&gt;40,"Senior")</f>
        <v>Mid</v>
      </c>
      <c r="K1016" t="str" cm="1">
        <f t="array" ref="K1016">_xlfn.IFS(H1016&lt;50000,"LOW",H1016&gt;50000,"MID",H1016&gt;100000,"High")</f>
        <v>MID</v>
      </c>
    </row>
    <row r="1017" spans="1:11" x14ac:dyDescent="0.3">
      <c r="A1017">
        <v>30</v>
      </c>
      <c r="B1017" t="s">
        <v>1521</v>
      </c>
      <c r="C1017" t="s">
        <v>1529</v>
      </c>
      <c r="D1017" t="s">
        <v>1532</v>
      </c>
      <c r="E1017" t="s">
        <v>1549</v>
      </c>
      <c r="F1017" t="s">
        <v>1553</v>
      </c>
      <c r="G1017" t="s">
        <v>1556</v>
      </c>
      <c r="H1017">
        <v>37692</v>
      </c>
      <c r="J1017" t="str" cm="1">
        <f t="array" ref="J1017">_xlfn.IFS(A1017&lt;30,"Young",AND(A1017&gt;=30,A1017&lt;=40),"Mid",A1017&gt;40,"Senior")</f>
        <v>Mid</v>
      </c>
      <c r="K1017" t="str" cm="1">
        <f t="array" ref="K1017">_xlfn.IFS(H1017&lt;50000,"LOW",H1017&gt;50000,"MID",H1017&gt;100000,"High")</f>
        <v>LOW</v>
      </c>
    </row>
    <row r="1018" spans="1:11" x14ac:dyDescent="0.3">
      <c r="A1018">
        <v>45</v>
      </c>
      <c r="B1018" t="s">
        <v>1521</v>
      </c>
      <c r="C1018" t="s">
        <v>1529</v>
      </c>
      <c r="D1018" t="s">
        <v>1530</v>
      </c>
      <c r="E1018" t="s">
        <v>1535</v>
      </c>
      <c r="F1018" t="s">
        <v>1551</v>
      </c>
      <c r="G1018" t="s">
        <v>1555</v>
      </c>
      <c r="H1018">
        <v>52395</v>
      </c>
      <c r="J1018" t="str" cm="1">
        <f t="array" ref="J1018">_xlfn.IFS(A1018&lt;30,"Young",AND(A1018&gt;=30,A1018&lt;=40),"Mid",A1018&gt;40,"Senior")</f>
        <v>Senior</v>
      </c>
      <c r="K1018" t="str" cm="1">
        <f t="array" ref="K1018">_xlfn.IFS(H1018&lt;50000,"LOW",H1018&gt;50000,"MID",H1018&gt;100000,"High")</f>
        <v>MID</v>
      </c>
    </row>
    <row r="1019" spans="1:11" x14ac:dyDescent="0.3">
      <c r="A1019">
        <v>57</v>
      </c>
      <c r="B1019" t="s">
        <v>1520</v>
      </c>
      <c r="C1019" t="s">
        <v>1529</v>
      </c>
      <c r="D1019" t="s">
        <v>1530</v>
      </c>
      <c r="E1019" t="s">
        <v>1547</v>
      </c>
      <c r="F1019" t="s">
        <v>1552</v>
      </c>
      <c r="G1019" t="s">
        <v>1555</v>
      </c>
      <c r="H1019">
        <v>138101</v>
      </c>
      <c r="J1019" t="str" cm="1">
        <f t="array" ref="J1019">_xlfn.IFS(A1019&lt;30,"Young",AND(A1019&gt;=30,A1019&lt;=40),"Mid",A1019&gt;40,"Senior")</f>
        <v>Senior</v>
      </c>
      <c r="K1019" t="str" cm="1">
        <f t="array" ref="K1019">_xlfn.IFS(H1019&lt;50000,"LOW",H1019&gt;50000,"MID",H1019&gt;100000,"High")</f>
        <v>MID</v>
      </c>
    </row>
    <row r="1020" spans="1:11" x14ac:dyDescent="0.3">
      <c r="A1020">
        <v>22</v>
      </c>
      <c r="B1020" t="s">
        <v>1521</v>
      </c>
      <c r="C1020" t="s">
        <v>1528</v>
      </c>
      <c r="D1020" t="s">
        <v>1530</v>
      </c>
      <c r="E1020" t="s">
        <v>1547</v>
      </c>
      <c r="F1020" t="s">
        <v>1551</v>
      </c>
      <c r="G1020" t="s">
        <v>1555</v>
      </c>
      <c r="H1020">
        <v>162577</v>
      </c>
      <c r="J1020" t="str" cm="1">
        <f t="array" ref="J1020">_xlfn.IFS(A1020&lt;30,"Young",AND(A1020&gt;=30,A1020&lt;=40),"Mid",A1020&gt;40,"Senior")</f>
        <v>Young</v>
      </c>
      <c r="K1020" t="str" cm="1">
        <f t="array" ref="K1020">_xlfn.IFS(H1020&lt;50000,"LOW",H1020&gt;50000,"MID",H1020&gt;100000,"High")</f>
        <v>MID</v>
      </c>
    </row>
    <row r="1021" spans="1:11" x14ac:dyDescent="0.3">
      <c r="A1021">
        <v>45</v>
      </c>
      <c r="B1021" t="s">
        <v>1520</v>
      </c>
      <c r="C1021" t="s">
        <v>1529</v>
      </c>
      <c r="D1021" t="s">
        <v>1533</v>
      </c>
      <c r="E1021" t="s">
        <v>1546</v>
      </c>
      <c r="F1021" t="s">
        <v>1550</v>
      </c>
      <c r="G1021" t="s">
        <v>1554</v>
      </c>
      <c r="H1021">
        <v>25324</v>
      </c>
      <c r="J1021" t="str" cm="1">
        <f t="array" ref="J1021">_xlfn.IFS(A1021&lt;30,"Young",AND(A1021&gt;=30,A1021&lt;=40),"Mid",A1021&gt;40,"Senior")</f>
        <v>Senior</v>
      </c>
      <c r="K1021" t="str" cm="1">
        <f t="array" ref="K1021">_xlfn.IFS(H1021&lt;50000,"LOW",H1021&gt;50000,"MID",H1021&gt;100000,"High")</f>
        <v>LOW</v>
      </c>
    </row>
    <row r="1022" spans="1:11" x14ac:dyDescent="0.3">
      <c r="A1022">
        <v>43</v>
      </c>
      <c r="B1022" t="s">
        <v>1521</v>
      </c>
      <c r="C1022" t="s">
        <v>1522</v>
      </c>
      <c r="D1022" t="s">
        <v>1531</v>
      </c>
      <c r="E1022" t="s">
        <v>1536</v>
      </c>
      <c r="F1022" t="s">
        <v>1552</v>
      </c>
      <c r="G1022" t="s">
        <v>1554</v>
      </c>
      <c r="H1022">
        <v>166463</v>
      </c>
      <c r="J1022" t="str" cm="1">
        <f t="array" ref="J1022">_xlfn.IFS(A1022&lt;30,"Young",AND(A1022&gt;=30,A1022&lt;=40),"Mid",A1022&gt;40,"Senior")</f>
        <v>Senior</v>
      </c>
      <c r="K1022" t="str" cm="1">
        <f t="array" ref="K1022">_xlfn.IFS(H1022&lt;50000,"LOW",H1022&gt;50000,"MID",H1022&gt;100000,"High")</f>
        <v>MID</v>
      </c>
    </row>
    <row r="1023" spans="1:11" x14ac:dyDescent="0.3">
      <c r="A1023">
        <v>44</v>
      </c>
      <c r="B1023" t="s">
        <v>1520</v>
      </c>
      <c r="C1023" t="s">
        <v>1522</v>
      </c>
      <c r="D1023" t="s">
        <v>1534</v>
      </c>
      <c r="E1023" t="s">
        <v>1540</v>
      </c>
      <c r="F1023" t="s">
        <v>1553</v>
      </c>
      <c r="G1023" t="s">
        <v>1555</v>
      </c>
      <c r="H1023">
        <v>150648</v>
      </c>
      <c r="J1023" t="str" cm="1">
        <f t="array" ref="J1023">_xlfn.IFS(A1023&lt;30,"Young",AND(A1023&gt;=30,A1023&lt;=40),"Mid",A1023&gt;40,"Senior")</f>
        <v>Senior</v>
      </c>
      <c r="K1023" t="str" cm="1">
        <f t="array" ref="K1023">_xlfn.IFS(H1023&lt;50000,"LOW",H1023&gt;50000,"MID",H1023&gt;100000,"High")</f>
        <v>MID</v>
      </c>
    </row>
    <row r="1024" spans="1:11" x14ac:dyDescent="0.3">
      <c r="A1024">
        <v>29</v>
      </c>
      <c r="B1024" t="s">
        <v>1520</v>
      </c>
      <c r="C1024" t="s">
        <v>1528</v>
      </c>
      <c r="D1024" t="s">
        <v>1534</v>
      </c>
      <c r="E1024" t="s">
        <v>1540</v>
      </c>
      <c r="F1024" t="s">
        <v>1550</v>
      </c>
      <c r="G1024" t="s">
        <v>1554</v>
      </c>
      <c r="H1024">
        <v>98767</v>
      </c>
      <c r="J1024" t="str" cm="1">
        <f t="array" ref="J1024">_xlfn.IFS(A1024&lt;30,"Young",AND(A1024&gt;=30,A1024&lt;=40),"Mid",A1024&gt;40,"Senior")</f>
        <v>Young</v>
      </c>
      <c r="K1024" t="str" cm="1">
        <f t="array" ref="K1024">_xlfn.IFS(H1024&lt;50000,"LOW",H1024&gt;50000,"MID",H1024&gt;100000,"High")</f>
        <v>MID</v>
      </c>
    </row>
    <row r="1025" spans="1:11" x14ac:dyDescent="0.3">
      <c r="A1025">
        <v>44</v>
      </c>
      <c r="B1025" t="s">
        <v>1521</v>
      </c>
      <c r="C1025" t="s">
        <v>1526</v>
      </c>
      <c r="D1025" t="s">
        <v>1530</v>
      </c>
      <c r="E1025" t="s">
        <v>1543</v>
      </c>
      <c r="F1025" t="s">
        <v>1552</v>
      </c>
      <c r="G1025" t="s">
        <v>1556</v>
      </c>
      <c r="H1025">
        <v>155124</v>
      </c>
      <c r="J1025" t="str" cm="1">
        <f t="array" ref="J1025">_xlfn.IFS(A1025&lt;30,"Young",AND(A1025&gt;=30,A1025&lt;=40),"Mid",A1025&gt;40,"Senior")</f>
        <v>Senior</v>
      </c>
      <c r="K1025" t="str" cm="1">
        <f t="array" ref="K1025">_xlfn.IFS(H1025&lt;50000,"LOW",H1025&gt;50000,"MID",H1025&gt;100000,"High")</f>
        <v>MID</v>
      </c>
    </row>
    <row r="1026" spans="1:11" x14ac:dyDescent="0.3">
      <c r="A1026">
        <v>37</v>
      </c>
      <c r="B1026" t="s">
        <v>1521</v>
      </c>
      <c r="C1026" t="s">
        <v>1522</v>
      </c>
      <c r="D1026" t="s">
        <v>1531</v>
      </c>
      <c r="E1026" t="s">
        <v>1542</v>
      </c>
      <c r="F1026" t="s">
        <v>1550</v>
      </c>
      <c r="G1026" t="s">
        <v>1555</v>
      </c>
      <c r="H1026">
        <v>52898</v>
      </c>
      <c r="J1026" t="str" cm="1">
        <f t="array" ref="J1026">_xlfn.IFS(A1026&lt;30,"Young",AND(A1026&gt;=30,A1026&lt;=40),"Mid",A1026&gt;40,"Senior")</f>
        <v>Mid</v>
      </c>
      <c r="K1026" t="str" cm="1">
        <f t="array" ref="K1026">_xlfn.IFS(H1026&lt;50000,"LOW",H1026&gt;50000,"MID",H1026&gt;100000,"High")</f>
        <v>MID</v>
      </c>
    </row>
    <row r="1027" spans="1:11" x14ac:dyDescent="0.3">
      <c r="A1027">
        <v>27</v>
      </c>
      <c r="B1027" t="s">
        <v>1521</v>
      </c>
      <c r="C1027" t="s">
        <v>1522</v>
      </c>
      <c r="D1027" t="s">
        <v>1532</v>
      </c>
      <c r="E1027" t="s">
        <v>1549</v>
      </c>
      <c r="F1027" t="s">
        <v>1550</v>
      </c>
      <c r="G1027" t="s">
        <v>1555</v>
      </c>
      <c r="H1027">
        <v>129500</v>
      </c>
      <c r="J1027" t="str" cm="1">
        <f t="array" ref="J1027">_xlfn.IFS(A1027&lt;30,"Young",AND(A1027&gt;=30,A1027&lt;=40),"Mid",A1027&gt;40,"Senior")</f>
        <v>Young</v>
      </c>
      <c r="K1027" t="str" cm="1">
        <f t="array" ref="K1027">_xlfn.IFS(H1027&lt;50000,"LOW",H1027&gt;50000,"MID",H1027&gt;100000,"High")</f>
        <v>MID</v>
      </c>
    </row>
    <row r="1028" spans="1:11" x14ac:dyDescent="0.3">
      <c r="A1028">
        <v>24</v>
      </c>
      <c r="B1028" t="s">
        <v>1521</v>
      </c>
      <c r="C1028" t="s">
        <v>1522</v>
      </c>
      <c r="D1028" t="s">
        <v>1530</v>
      </c>
      <c r="E1028" t="s">
        <v>1547</v>
      </c>
      <c r="F1028" t="s">
        <v>1553</v>
      </c>
      <c r="G1028" t="s">
        <v>1555</v>
      </c>
      <c r="H1028">
        <v>47134</v>
      </c>
      <c r="J1028" t="str" cm="1">
        <f t="array" ref="J1028">_xlfn.IFS(A1028&lt;30,"Young",AND(A1028&gt;=30,A1028&lt;=40),"Mid",A1028&gt;40,"Senior")</f>
        <v>Young</v>
      </c>
      <c r="K1028" t="str" cm="1">
        <f t="array" ref="K1028">_xlfn.IFS(H1028&lt;50000,"LOW",H1028&gt;50000,"MID",H1028&gt;100000,"High")</f>
        <v>LOW</v>
      </c>
    </row>
    <row r="1029" spans="1:11" x14ac:dyDescent="0.3">
      <c r="A1029">
        <v>38</v>
      </c>
      <c r="B1029" t="s">
        <v>1521</v>
      </c>
      <c r="C1029" t="s">
        <v>1522</v>
      </c>
      <c r="D1029" t="s">
        <v>1533</v>
      </c>
      <c r="E1029" t="s">
        <v>1538</v>
      </c>
      <c r="F1029" t="s">
        <v>1553</v>
      </c>
      <c r="G1029" t="s">
        <v>1554</v>
      </c>
      <c r="H1029">
        <v>103705</v>
      </c>
      <c r="J1029" t="str" cm="1">
        <f t="array" ref="J1029">_xlfn.IFS(A1029&lt;30,"Young",AND(A1029&gt;=30,A1029&lt;=40),"Mid",A1029&gt;40,"Senior")</f>
        <v>Mid</v>
      </c>
      <c r="K1029" t="str" cm="1">
        <f t="array" ref="K1029">_xlfn.IFS(H1029&lt;50000,"LOW",H1029&gt;50000,"MID",H1029&gt;100000,"High")</f>
        <v>MID</v>
      </c>
    </row>
    <row r="1030" spans="1:11" x14ac:dyDescent="0.3">
      <c r="A1030">
        <v>52</v>
      </c>
      <c r="B1030" t="s">
        <v>1520</v>
      </c>
      <c r="C1030" t="s">
        <v>1527</v>
      </c>
      <c r="D1030" t="s">
        <v>1532</v>
      </c>
      <c r="E1030" t="s">
        <v>1537</v>
      </c>
      <c r="F1030" t="s">
        <v>1553</v>
      </c>
      <c r="G1030" t="s">
        <v>1554</v>
      </c>
      <c r="H1030">
        <v>78624</v>
      </c>
      <c r="J1030" t="str" cm="1">
        <f t="array" ref="J1030">_xlfn.IFS(A1030&lt;30,"Young",AND(A1030&gt;=30,A1030&lt;=40),"Mid",A1030&gt;40,"Senior")</f>
        <v>Senior</v>
      </c>
      <c r="K1030" t="str" cm="1">
        <f t="array" ref="K1030">_xlfn.IFS(H1030&lt;50000,"LOW",H1030&gt;50000,"MID",H1030&gt;100000,"High")</f>
        <v>MID</v>
      </c>
    </row>
    <row r="1031" spans="1:11" x14ac:dyDescent="0.3">
      <c r="A1031">
        <v>43</v>
      </c>
      <c r="B1031" t="s">
        <v>1520</v>
      </c>
      <c r="C1031" t="s">
        <v>1524</v>
      </c>
      <c r="D1031" t="s">
        <v>1531</v>
      </c>
      <c r="E1031" t="s">
        <v>1542</v>
      </c>
      <c r="F1031" t="s">
        <v>1553</v>
      </c>
      <c r="G1031" t="s">
        <v>1556</v>
      </c>
      <c r="H1031">
        <v>162524</v>
      </c>
      <c r="J1031" t="str" cm="1">
        <f t="array" ref="J1031">_xlfn.IFS(A1031&lt;30,"Young",AND(A1031&gt;=30,A1031&lt;=40),"Mid",A1031&gt;40,"Senior")</f>
        <v>Senior</v>
      </c>
      <c r="K1031" t="str" cm="1">
        <f t="array" ref="K1031">_xlfn.IFS(H1031&lt;50000,"LOW",H1031&gt;50000,"MID",H1031&gt;100000,"High")</f>
        <v>MID</v>
      </c>
    </row>
    <row r="1032" spans="1:11" x14ac:dyDescent="0.3">
      <c r="A1032">
        <v>24</v>
      </c>
      <c r="B1032" t="s">
        <v>1521</v>
      </c>
      <c r="C1032" t="s">
        <v>1524</v>
      </c>
      <c r="D1032" t="s">
        <v>1530</v>
      </c>
      <c r="E1032" t="s">
        <v>1535</v>
      </c>
      <c r="F1032" t="s">
        <v>1551</v>
      </c>
      <c r="G1032" t="s">
        <v>1555</v>
      </c>
      <c r="H1032">
        <v>179275</v>
      </c>
      <c r="J1032" t="str" cm="1">
        <f t="array" ref="J1032">_xlfn.IFS(A1032&lt;30,"Young",AND(A1032&gt;=30,A1032&lt;=40),"Mid",A1032&gt;40,"Senior")</f>
        <v>Young</v>
      </c>
      <c r="K1032" t="str" cm="1">
        <f t="array" ref="K1032">_xlfn.IFS(H1032&lt;50000,"LOW",H1032&gt;50000,"MID",H1032&gt;100000,"High")</f>
        <v>MID</v>
      </c>
    </row>
    <row r="1033" spans="1:11" x14ac:dyDescent="0.3">
      <c r="A1033">
        <v>41</v>
      </c>
      <c r="B1033" t="s">
        <v>1520</v>
      </c>
      <c r="C1033" t="s">
        <v>1522</v>
      </c>
      <c r="D1033" t="s">
        <v>1532</v>
      </c>
      <c r="E1033" t="s">
        <v>1549</v>
      </c>
      <c r="F1033" t="s">
        <v>1552</v>
      </c>
      <c r="G1033" t="s">
        <v>1555</v>
      </c>
      <c r="H1033">
        <v>42243</v>
      </c>
      <c r="J1033" t="str" cm="1">
        <f t="array" ref="J1033">_xlfn.IFS(A1033&lt;30,"Young",AND(A1033&gt;=30,A1033&lt;=40),"Mid",A1033&gt;40,"Senior")</f>
        <v>Senior</v>
      </c>
      <c r="K1033" t="str" cm="1">
        <f t="array" ref="K1033">_xlfn.IFS(H1033&lt;50000,"LOW",H1033&gt;50000,"MID",H1033&gt;100000,"High")</f>
        <v>LOW</v>
      </c>
    </row>
    <row r="1034" spans="1:11" x14ac:dyDescent="0.3">
      <c r="A1034">
        <v>25</v>
      </c>
      <c r="B1034" t="s">
        <v>1520</v>
      </c>
      <c r="C1034" t="s">
        <v>1524</v>
      </c>
      <c r="D1034" t="s">
        <v>1531</v>
      </c>
      <c r="E1034" t="s">
        <v>1541</v>
      </c>
      <c r="F1034" t="s">
        <v>1550</v>
      </c>
      <c r="G1034" t="s">
        <v>1556</v>
      </c>
      <c r="H1034">
        <v>146437</v>
      </c>
      <c r="J1034" t="str" cm="1">
        <f t="array" ref="J1034">_xlfn.IFS(A1034&lt;30,"Young",AND(A1034&gt;=30,A1034&lt;=40),"Mid",A1034&gt;40,"Senior")</f>
        <v>Young</v>
      </c>
      <c r="K1034" t="str" cm="1">
        <f t="array" ref="K1034">_xlfn.IFS(H1034&lt;50000,"LOW",H1034&gt;50000,"MID",H1034&gt;100000,"High")</f>
        <v>MID</v>
      </c>
    </row>
    <row r="1035" spans="1:11" x14ac:dyDescent="0.3">
      <c r="A1035">
        <v>52</v>
      </c>
      <c r="B1035" t="s">
        <v>1521</v>
      </c>
      <c r="C1035" t="s">
        <v>1525</v>
      </c>
      <c r="D1035" t="s">
        <v>1533</v>
      </c>
      <c r="E1035" t="s">
        <v>1545</v>
      </c>
      <c r="F1035" t="s">
        <v>1551</v>
      </c>
      <c r="G1035" t="s">
        <v>1554</v>
      </c>
      <c r="H1035">
        <v>174688</v>
      </c>
      <c r="J1035" t="str" cm="1">
        <f t="array" ref="J1035">_xlfn.IFS(A1035&lt;30,"Young",AND(A1035&gt;=30,A1035&lt;=40),"Mid",A1035&gt;40,"Senior")</f>
        <v>Senior</v>
      </c>
      <c r="K1035" t="str" cm="1">
        <f t="array" ref="K1035">_xlfn.IFS(H1035&lt;50000,"LOW",H1035&gt;50000,"MID",H1035&gt;100000,"High")</f>
        <v>MID</v>
      </c>
    </row>
    <row r="1036" spans="1:11" x14ac:dyDescent="0.3">
      <c r="A1036">
        <v>21</v>
      </c>
      <c r="B1036" t="s">
        <v>1520</v>
      </c>
      <c r="C1036" t="s">
        <v>1529</v>
      </c>
      <c r="D1036" t="s">
        <v>1532</v>
      </c>
      <c r="E1036" t="s">
        <v>1537</v>
      </c>
      <c r="F1036" t="s">
        <v>1551</v>
      </c>
      <c r="G1036" t="s">
        <v>1554</v>
      </c>
      <c r="H1036">
        <v>94235</v>
      </c>
      <c r="J1036" t="str" cm="1">
        <f t="array" ref="J1036">_xlfn.IFS(A1036&lt;30,"Young",AND(A1036&gt;=30,A1036&lt;=40),"Mid",A1036&gt;40,"Senior")</f>
        <v>Young</v>
      </c>
      <c r="K1036" t="str" cm="1">
        <f t="array" ref="K1036">_xlfn.IFS(H1036&lt;50000,"LOW",H1036&gt;50000,"MID",H1036&gt;100000,"High")</f>
        <v>MID</v>
      </c>
    </row>
    <row r="1037" spans="1:11" x14ac:dyDescent="0.3">
      <c r="A1037">
        <v>37</v>
      </c>
      <c r="B1037" t="s">
        <v>1520</v>
      </c>
      <c r="C1037" t="s">
        <v>1529</v>
      </c>
      <c r="D1037" t="s">
        <v>1530</v>
      </c>
      <c r="E1037" t="s">
        <v>1543</v>
      </c>
      <c r="F1037" t="s">
        <v>1551</v>
      </c>
      <c r="G1037" t="s">
        <v>1554</v>
      </c>
      <c r="H1037">
        <v>168064</v>
      </c>
      <c r="J1037" t="str" cm="1">
        <f t="array" ref="J1037">_xlfn.IFS(A1037&lt;30,"Young",AND(A1037&gt;=30,A1037&lt;=40),"Mid",A1037&gt;40,"Senior")</f>
        <v>Mid</v>
      </c>
      <c r="K1037" t="str" cm="1">
        <f t="array" ref="K1037">_xlfn.IFS(H1037&lt;50000,"LOW",H1037&gt;50000,"MID",H1037&gt;100000,"High")</f>
        <v>MID</v>
      </c>
    </row>
    <row r="1038" spans="1:11" x14ac:dyDescent="0.3">
      <c r="A1038">
        <v>25</v>
      </c>
      <c r="B1038" t="s">
        <v>1521</v>
      </c>
      <c r="C1038" t="s">
        <v>1523</v>
      </c>
      <c r="D1038" t="s">
        <v>1532</v>
      </c>
      <c r="E1038" t="s">
        <v>1549</v>
      </c>
      <c r="F1038" t="s">
        <v>1551</v>
      </c>
      <c r="G1038" t="s">
        <v>1555</v>
      </c>
      <c r="H1038">
        <v>93166</v>
      </c>
      <c r="J1038" t="str" cm="1">
        <f t="array" ref="J1038">_xlfn.IFS(A1038&lt;30,"Young",AND(A1038&gt;=30,A1038&lt;=40),"Mid",A1038&gt;40,"Senior")</f>
        <v>Young</v>
      </c>
      <c r="K1038" t="str" cm="1">
        <f t="array" ref="K1038">_xlfn.IFS(H1038&lt;50000,"LOW",H1038&gt;50000,"MID",H1038&gt;100000,"High")</f>
        <v>MID</v>
      </c>
    </row>
    <row r="1039" spans="1:11" x14ac:dyDescent="0.3">
      <c r="A1039">
        <v>37</v>
      </c>
      <c r="B1039" t="s">
        <v>1520</v>
      </c>
      <c r="C1039" t="s">
        <v>1528</v>
      </c>
      <c r="D1039" t="s">
        <v>1530</v>
      </c>
      <c r="E1039" t="s">
        <v>1535</v>
      </c>
      <c r="F1039" t="s">
        <v>1551</v>
      </c>
      <c r="G1039" t="s">
        <v>1556</v>
      </c>
      <c r="H1039">
        <v>134782</v>
      </c>
      <c r="J1039" t="str" cm="1">
        <f t="array" ref="J1039">_xlfn.IFS(A1039&lt;30,"Young",AND(A1039&gt;=30,A1039&lt;=40),"Mid",A1039&gt;40,"Senior")</f>
        <v>Mid</v>
      </c>
      <c r="K1039" t="str" cm="1">
        <f t="array" ref="K1039">_xlfn.IFS(H1039&lt;50000,"LOW",H1039&gt;50000,"MID",H1039&gt;100000,"High")</f>
        <v>MID</v>
      </c>
    </row>
    <row r="1040" spans="1:11" x14ac:dyDescent="0.3">
      <c r="A1040">
        <v>26</v>
      </c>
      <c r="B1040" t="s">
        <v>1520</v>
      </c>
      <c r="C1040" t="s">
        <v>1528</v>
      </c>
      <c r="D1040" t="s">
        <v>1530</v>
      </c>
      <c r="E1040" t="s">
        <v>1543</v>
      </c>
      <c r="F1040" t="s">
        <v>1553</v>
      </c>
      <c r="G1040" t="s">
        <v>1555</v>
      </c>
      <c r="H1040">
        <v>158928</v>
      </c>
      <c r="J1040" t="str" cm="1">
        <f t="array" ref="J1040">_xlfn.IFS(A1040&lt;30,"Young",AND(A1040&gt;=30,A1040&lt;=40),"Mid",A1040&gt;40,"Senior")</f>
        <v>Young</v>
      </c>
      <c r="K1040" t="str" cm="1">
        <f t="array" ref="K1040">_xlfn.IFS(H1040&lt;50000,"LOW",H1040&gt;50000,"MID",H1040&gt;100000,"High")</f>
        <v>MID</v>
      </c>
    </row>
    <row r="1041" spans="1:11" x14ac:dyDescent="0.3">
      <c r="A1041">
        <v>35</v>
      </c>
      <c r="B1041" t="s">
        <v>1520</v>
      </c>
      <c r="C1041" t="s">
        <v>1527</v>
      </c>
      <c r="D1041" t="s">
        <v>1532</v>
      </c>
      <c r="E1041" t="s">
        <v>1537</v>
      </c>
      <c r="F1041" t="s">
        <v>1551</v>
      </c>
      <c r="G1041" t="s">
        <v>1556</v>
      </c>
      <c r="H1041">
        <v>92803</v>
      </c>
      <c r="J1041" t="str" cm="1">
        <f t="array" ref="J1041">_xlfn.IFS(A1041&lt;30,"Young",AND(A1041&gt;=30,A1041&lt;=40),"Mid",A1041&gt;40,"Senior")</f>
        <v>Mid</v>
      </c>
      <c r="K1041" t="str" cm="1">
        <f t="array" ref="K1041">_xlfn.IFS(H1041&lt;50000,"LOW",H1041&gt;50000,"MID",H1041&gt;100000,"High")</f>
        <v>MID</v>
      </c>
    </row>
    <row r="1042" spans="1:11" x14ac:dyDescent="0.3">
      <c r="A1042">
        <v>50</v>
      </c>
      <c r="B1042" t="s">
        <v>1521</v>
      </c>
      <c r="C1042" t="s">
        <v>1525</v>
      </c>
      <c r="D1042" t="s">
        <v>1533</v>
      </c>
      <c r="E1042" t="s">
        <v>1545</v>
      </c>
      <c r="F1042" t="s">
        <v>1553</v>
      </c>
      <c r="G1042" t="s">
        <v>1555</v>
      </c>
      <c r="H1042">
        <v>72638</v>
      </c>
      <c r="J1042" t="str" cm="1">
        <f t="array" ref="J1042">_xlfn.IFS(A1042&lt;30,"Young",AND(A1042&gt;=30,A1042&lt;=40),"Mid",A1042&gt;40,"Senior")</f>
        <v>Senior</v>
      </c>
      <c r="K1042" t="str" cm="1">
        <f t="array" ref="K1042">_xlfn.IFS(H1042&lt;50000,"LOW",H1042&gt;50000,"MID",H1042&gt;100000,"High")</f>
        <v>MID</v>
      </c>
    </row>
    <row r="1043" spans="1:11" x14ac:dyDescent="0.3">
      <c r="A1043">
        <v>53</v>
      </c>
      <c r="B1043" t="s">
        <v>1521</v>
      </c>
      <c r="C1043" t="s">
        <v>1525</v>
      </c>
      <c r="D1043" t="s">
        <v>1533</v>
      </c>
      <c r="E1043" t="s">
        <v>1546</v>
      </c>
      <c r="F1043" t="s">
        <v>1551</v>
      </c>
      <c r="G1043" t="s">
        <v>1554</v>
      </c>
      <c r="H1043">
        <v>64764</v>
      </c>
      <c r="J1043" t="str" cm="1">
        <f t="array" ref="J1043">_xlfn.IFS(A1043&lt;30,"Young",AND(A1043&gt;=30,A1043&lt;=40),"Mid",A1043&gt;40,"Senior")</f>
        <v>Senior</v>
      </c>
      <c r="K1043" t="str" cm="1">
        <f t="array" ref="K1043">_xlfn.IFS(H1043&lt;50000,"LOW",H1043&gt;50000,"MID",H1043&gt;100000,"High")</f>
        <v>MID</v>
      </c>
    </row>
    <row r="1044" spans="1:11" x14ac:dyDescent="0.3">
      <c r="A1044">
        <v>57</v>
      </c>
      <c r="B1044" t="s">
        <v>1520</v>
      </c>
      <c r="C1044" t="s">
        <v>1522</v>
      </c>
      <c r="D1044" t="s">
        <v>1530</v>
      </c>
      <c r="E1044" t="s">
        <v>1543</v>
      </c>
      <c r="F1044" t="s">
        <v>1553</v>
      </c>
      <c r="G1044" t="s">
        <v>1554</v>
      </c>
      <c r="H1044">
        <v>94708</v>
      </c>
      <c r="J1044" t="str" cm="1">
        <f t="array" ref="J1044">_xlfn.IFS(A1044&lt;30,"Young",AND(A1044&gt;=30,A1044&lt;=40),"Mid",A1044&gt;40,"Senior")</f>
        <v>Senior</v>
      </c>
      <c r="K1044" t="str" cm="1">
        <f t="array" ref="K1044">_xlfn.IFS(H1044&lt;50000,"LOW",H1044&gt;50000,"MID",H1044&gt;100000,"High")</f>
        <v>MID</v>
      </c>
    </row>
    <row r="1045" spans="1:11" x14ac:dyDescent="0.3">
      <c r="A1045">
        <v>25</v>
      </c>
      <c r="B1045" t="s">
        <v>1521</v>
      </c>
      <c r="C1045" t="s">
        <v>1526</v>
      </c>
      <c r="D1045" t="s">
        <v>1532</v>
      </c>
      <c r="E1045" t="s">
        <v>1548</v>
      </c>
      <c r="F1045" t="s">
        <v>1551</v>
      </c>
      <c r="G1045" t="s">
        <v>1556</v>
      </c>
      <c r="H1045">
        <v>30781</v>
      </c>
      <c r="J1045" t="str" cm="1">
        <f t="array" ref="J1045">_xlfn.IFS(A1045&lt;30,"Young",AND(A1045&gt;=30,A1045&lt;=40),"Mid",A1045&gt;40,"Senior")</f>
        <v>Young</v>
      </c>
      <c r="K1045" t="str" cm="1">
        <f t="array" ref="K1045">_xlfn.IFS(H1045&lt;50000,"LOW",H1045&gt;50000,"MID",H1045&gt;100000,"High")</f>
        <v>LOW</v>
      </c>
    </row>
    <row r="1046" spans="1:11" x14ac:dyDescent="0.3">
      <c r="A1046">
        <v>34</v>
      </c>
      <c r="B1046" t="s">
        <v>1521</v>
      </c>
      <c r="C1046" t="s">
        <v>1524</v>
      </c>
      <c r="D1046" t="s">
        <v>1530</v>
      </c>
      <c r="E1046" t="s">
        <v>1535</v>
      </c>
      <c r="F1046" t="s">
        <v>1552</v>
      </c>
      <c r="G1046" t="s">
        <v>1555</v>
      </c>
      <c r="H1046">
        <v>131858</v>
      </c>
      <c r="J1046" t="str" cm="1">
        <f t="array" ref="J1046">_xlfn.IFS(A1046&lt;30,"Young",AND(A1046&gt;=30,A1046&lt;=40),"Mid",A1046&gt;40,"Senior")</f>
        <v>Mid</v>
      </c>
      <c r="K1046" t="str" cm="1">
        <f t="array" ref="K1046">_xlfn.IFS(H1046&lt;50000,"LOW",H1046&gt;50000,"MID",H1046&gt;100000,"High")</f>
        <v>MID</v>
      </c>
    </row>
    <row r="1047" spans="1:11" x14ac:dyDescent="0.3">
      <c r="A1047">
        <v>38</v>
      </c>
      <c r="B1047" t="s">
        <v>1521</v>
      </c>
      <c r="C1047" t="s">
        <v>1522</v>
      </c>
      <c r="D1047" t="s">
        <v>1531</v>
      </c>
      <c r="E1047" t="s">
        <v>1536</v>
      </c>
      <c r="F1047" t="s">
        <v>1551</v>
      </c>
      <c r="G1047" t="s">
        <v>1555</v>
      </c>
      <c r="H1047">
        <v>154916</v>
      </c>
      <c r="J1047" t="str" cm="1">
        <f t="array" ref="J1047">_xlfn.IFS(A1047&lt;30,"Young",AND(A1047&gt;=30,A1047&lt;=40),"Mid",A1047&gt;40,"Senior")</f>
        <v>Mid</v>
      </c>
      <c r="K1047" t="str" cm="1">
        <f t="array" ref="K1047">_xlfn.IFS(H1047&lt;50000,"LOW",H1047&gt;50000,"MID",H1047&gt;100000,"High")</f>
        <v>MID</v>
      </c>
    </row>
    <row r="1048" spans="1:11" x14ac:dyDescent="0.3">
      <c r="A1048">
        <v>51</v>
      </c>
      <c r="B1048" t="s">
        <v>1521</v>
      </c>
      <c r="C1048" t="s">
        <v>1522</v>
      </c>
      <c r="D1048" t="s">
        <v>1534</v>
      </c>
      <c r="E1048" t="s">
        <v>1540</v>
      </c>
      <c r="F1048" t="s">
        <v>1550</v>
      </c>
      <c r="G1048" t="s">
        <v>1556</v>
      </c>
      <c r="H1048">
        <v>42126</v>
      </c>
      <c r="J1048" t="str" cm="1">
        <f t="array" ref="J1048">_xlfn.IFS(A1048&lt;30,"Young",AND(A1048&gt;=30,A1048&lt;=40),"Mid",A1048&gt;40,"Senior")</f>
        <v>Senior</v>
      </c>
      <c r="K1048" t="str" cm="1">
        <f t="array" ref="K1048">_xlfn.IFS(H1048&lt;50000,"LOW",H1048&gt;50000,"MID",H1048&gt;100000,"High")</f>
        <v>LOW</v>
      </c>
    </row>
    <row r="1049" spans="1:11" x14ac:dyDescent="0.3">
      <c r="A1049">
        <v>47</v>
      </c>
      <c r="B1049" t="s">
        <v>1520</v>
      </c>
      <c r="C1049" t="s">
        <v>1525</v>
      </c>
      <c r="D1049" t="s">
        <v>1534</v>
      </c>
      <c r="E1049" t="s">
        <v>1544</v>
      </c>
      <c r="F1049" t="s">
        <v>1551</v>
      </c>
      <c r="G1049" t="s">
        <v>1555</v>
      </c>
      <c r="H1049">
        <v>84368</v>
      </c>
      <c r="J1049" t="str" cm="1">
        <f t="array" ref="J1049">_xlfn.IFS(A1049&lt;30,"Young",AND(A1049&gt;=30,A1049&lt;=40),"Mid",A1049&gt;40,"Senior")</f>
        <v>Senior</v>
      </c>
      <c r="K1049" t="str" cm="1">
        <f t="array" ref="K1049">_xlfn.IFS(H1049&lt;50000,"LOW",H1049&gt;50000,"MID",H1049&gt;100000,"High")</f>
        <v>MID</v>
      </c>
    </row>
    <row r="1050" spans="1:11" x14ac:dyDescent="0.3">
      <c r="A1050">
        <v>45</v>
      </c>
      <c r="B1050" t="s">
        <v>1521</v>
      </c>
      <c r="C1050" t="s">
        <v>1522</v>
      </c>
      <c r="D1050" t="s">
        <v>1533</v>
      </c>
      <c r="E1050" t="s">
        <v>1538</v>
      </c>
      <c r="F1050" t="s">
        <v>1550</v>
      </c>
      <c r="G1050" t="s">
        <v>1554</v>
      </c>
      <c r="H1050">
        <v>48670</v>
      </c>
      <c r="J1050" t="str" cm="1">
        <f t="array" ref="J1050">_xlfn.IFS(A1050&lt;30,"Young",AND(A1050&gt;=30,A1050&lt;=40),"Mid",A1050&gt;40,"Senior")</f>
        <v>Senior</v>
      </c>
      <c r="K1050" t="str" cm="1">
        <f t="array" ref="K1050">_xlfn.IFS(H1050&lt;50000,"LOW",H1050&gt;50000,"MID",H1050&gt;100000,"High")</f>
        <v>LOW</v>
      </c>
    </row>
    <row r="1051" spans="1:11" x14ac:dyDescent="0.3">
      <c r="A1051">
        <v>51</v>
      </c>
      <c r="B1051" t="s">
        <v>1521</v>
      </c>
      <c r="C1051" t="s">
        <v>1526</v>
      </c>
      <c r="D1051" t="s">
        <v>1530</v>
      </c>
      <c r="E1051" t="s">
        <v>1543</v>
      </c>
      <c r="F1051" t="s">
        <v>1553</v>
      </c>
      <c r="G1051" t="s">
        <v>1555</v>
      </c>
      <c r="H1051">
        <v>89591</v>
      </c>
      <c r="J1051" t="str" cm="1">
        <f t="array" ref="J1051">_xlfn.IFS(A1051&lt;30,"Young",AND(A1051&gt;=30,A1051&lt;=40),"Mid",A1051&gt;40,"Senior")</f>
        <v>Senior</v>
      </c>
      <c r="K1051" t="str" cm="1">
        <f t="array" ref="K1051">_xlfn.IFS(H1051&lt;50000,"LOW",H1051&gt;50000,"MID",H1051&gt;100000,"High")</f>
        <v>MID</v>
      </c>
    </row>
    <row r="1052" spans="1:11" x14ac:dyDescent="0.3">
      <c r="A1052">
        <v>41</v>
      </c>
      <c r="B1052" t="s">
        <v>1520</v>
      </c>
      <c r="C1052" t="s">
        <v>1523</v>
      </c>
      <c r="D1052" t="s">
        <v>1531</v>
      </c>
      <c r="E1052" t="s">
        <v>1536</v>
      </c>
      <c r="F1052" t="s">
        <v>1550</v>
      </c>
      <c r="G1052" t="s">
        <v>1556</v>
      </c>
      <c r="H1052">
        <v>132686</v>
      </c>
      <c r="J1052" t="str" cm="1">
        <f t="array" ref="J1052">_xlfn.IFS(A1052&lt;30,"Young",AND(A1052&gt;=30,A1052&lt;=40),"Mid",A1052&gt;40,"Senior")</f>
        <v>Senior</v>
      </c>
      <c r="K1052" t="str" cm="1">
        <f t="array" ref="K1052">_xlfn.IFS(H1052&lt;50000,"LOW",H1052&gt;50000,"MID",H1052&gt;100000,"High")</f>
        <v>MID</v>
      </c>
    </row>
    <row r="1053" spans="1:11" x14ac:dyDescent="0.3">
      <c r="A1053">
        <v>54</v>
      </c>
      <c r="B1053" t="s">
        <v>1521</v>
      </c>
      <c r="C1053" t="s">
        <v>1524</v>
      </c>
      <c r="D1053" t="s">
        <v>1531</v>
      </c>
      <c r="E1053" t="s">
        <v>1536</v>
      </c>
      <c r="F1053" t="s">
        <v>1553</v>
      </c>
      <c r="G1053" t="s">
        <v>1556</v>
      </c>
      <c r="H1053">
        <v>71904</v>
      </c>
      <c r="J1053" t="str" cm="1">
        <f t="array" ref="J1053">_xlfn.IFS(A1053&lt;30,"Young",AND(A1053&gt;=30,A1053&lt;=40),"Mid",A1053&gt;40,"Senior")</f>
        <v>Senior</v>
      </c>
      <c r="K1053" t="str" cm="1">
        <f t="array" ref="K1053">_xlfn.IFS(H1053&lt;50000,"LOW",H1053&gt;50000,"MID",H1053&gt;100000,"High")</f>
        <v>MID</v>
      </c>
    </row>
    <row r="1054" spans="1:11" x14ac:dyDescent="0.3">
      <c r="A1054">
        <v>21</v>
      </c>
      <c r="B1054" t="s">
        <v>1521</v>
      </c>
      <c r="C1054" t="s">
        <v>1522</v>
      </c>
      <c r="D1054" t="s">
        <v>1533</v>
      </c>
      <c r="E1054" t="s">
        <v>1545</v>
      </c>
      <c r="F1054" t="s">
        <v>1553</v>
      </c>
      <c r="G1054" t="s">
        <v>1556</v>
      </c>
      <c r="H1054">
        <v>107509</v>
      </c>
      <c r="J1054" t="str" cm="1">
        <f t="array" ref="J1054">_xlfn.IFS(A1054&lt;30,"Young",AND(A1054&gt;=30,A1054&lt;=40),"Mid",A1054&gt;40,"Senior")</f>
        <v>Young</v>
      </c>
      <c r="K1054" t="str" cm="1">
        <f t="array" ref="K1054">_xlfn.IFS(H1054&lt;50000,"LOW",H1054&gt;50000,"MID",H1054&gt;100000,"High")</f>
        <v>MID</v>
      </c>
    </row>
    <row r="1055" spans="1:11" x14ac:dyDescent="0.3">
      <c r="A1055">
        <v>36</v>
      </c>
      <c r="B1055" t="s">
        <v>1521</v>
      </c>
      <c r="C1055" t="s">
        <v>1525</v>
      </c>
      <c r="D1055" t="s">
        <v>1534</v>
      </c>
      <c r="E1055" t="s">
        <v>1540</v>
      </c>
      <c r="F1055" t="s">
        <v>1552</v>
      </c>
      <c r="G1055" t="s">
        <v>1555</v>
      </c>
      <c r="H1055">
        <v>92656</v>
      </c>
      <c r="J1055" t="str" cm="1">
        <f t="array" ref="J1055">_xlfn.IFS(A1055&lt;30,"Young",AND(A1055&gt;=30,A1055&lt;=40),"Mid",A1055&gt;40,"Senior")</f>
        <v>Mid</v>
      </c>
      <c r="K1055" t="str" cm="1">
        <f t="array" ref="K1055">_xlfn.IFS(H1055&lt;50000,"LOW",H1055&gt;50000,"MID",H1055&gt;100000,"High")</f>
        <v>MID</v>
      </c>
    </row>
    <row r="1056" spans="1:11" x14ac:dyDescent="0.3">
      <c r="A1056">
        <v>43</v>
      </c>
      <c r="B1056" t="s">
        <v>1520</v>
      </c>
      <c r="C1056" t="s">
        <v>1528</v>
      </c>
      <c r="D1056" t="s">
        <v>1532</v>
      </c>
      <c r="E1056" t="s">
        <v>1548</v>
      </c>
      <c r="F1056" t="s">
        <v>1552</v>
      </c>
      <c r="G1056" t="s">
        <v>1554</v>
      </c>
      <c r="H1056">
        <v>39076</v>
      </c>
      <c r="J1056" t="str" cm="1">
        <f t="array" ref="J1056">_xlfn.IFS(A1056&lt;30,"Young",AND(A1056&gt;=30,A1056&lt;=40),"Mid",A1056&gt;40,"Senior")</f>
        <v>Senior</v>
      </c>
      <c r="K1056" t="str" cm="1">
        <f t="array" ref="K1056">_xlfn.IFS(H1056&lt;50000,"LOW",H1056&gt;50000,"MID",H1056&gt;100000,"High")</f>
        <v>LOW</v>
      </c>
    </row>
    <row r="1057" spans="1:11" x14ac:dyDescent="0.3">
      <c r="A1057">
        <v>29</v>
      </c>
      <c r="B1057" t="s">
        <v>1521</v>
      </c>
      <c r="C1057" t="s">
        <v>1526</v>
      </c>
      <c r="D1057" t="s">
        <v>1533</v>
      </c>
      <c r="E1057" t="s">
        <v>1546</v>
      </c>
      <c r="F1057" t="s">
        <v>1550</v>
      </c>
      <c r="G1057" t="s">
        <v>1556</v>
      </c>
      <c r="H1057">
        <v>42650</v>
      </c>
      <c r="J1057" t="str" cm="1">
        <f t="array" ref="J1057">_xlfn.IFS(A1057&lt;30,"Young",AND(A1057&gt;=30,A1057&lt;=40),"Mid",A1057&gt;40,"Senior")</f>
        <v>Young</v>
      </c>
      <c r="K1057" t="str" cm="1">
        <f t="array" ref="K1057">_xlfn.IFS(H1057&lt;50000,"LOW",H1057&gt;50000,"MID",H1057&gt;100000,"High")</f>
        <v>LOW</v>
      </c>
    </row>
    <row r="1058" spans="1:11" x14ac:dyDescent="0.3">
      <c r="A1058">
        <v>55</v>
      </c>
      <c r="B1058" t="s">
        <v>1520</v>
      </c>
      <c r="C1058" t="s">
        <v>1528</v>
      </c>
      <c r="D1058" t="s">
        <v>1530</v>
      </c>
      <c r="E1058" t="s">
        <v>1535</v>
      </c>
      <c r="F1058" t="s">
        <v>1551</v>
      </c>
      <c r="G1058" t="s">
        <v>1554</v>
      </c>
      <c r="H1058">
        <v>53402</v>
      </c>
      <c r="J1058" t="str" cm="1">
        <f t="array" ref="J1058">_xlfn.IFS(A1058&lt;30,"Young",AND(A1058&gt;=30,A1058&lt;=40),"Mid",A1058&gt;40,"Senior")</f>
        <v>Senior</v>
      </c>
      <c r="K1058" t="str" cm="1">
        <f t="array" ref="K1058">_xlfn.IFS(H1058&lt;50000,"LOW",H1058&gt;50000,"MID",H1058&gt;100000,"High")</f>
        <v>MID</v>
      </c>
    </row>
    <row r="1059" spans="1:11" x14ac:dyDescent="0.3">
      <c r="A1059">
        <v>29</v>
      </c>
      <c r="B1059" t="s">
        <v>1521</v>
      </c>
      <c r="C1059" t="s">
        <v>1528</v>
      </c>
      <c r="D1059" t="s">
        <v>1533</v>
      </c>
      <c r="E1059" t="s">
        <v>1546</v>
      </c>
      <c r="F1059" t="s">
        <v>1550</v>
      </c>
      <c r="G1059" t="s">
        <v>1554</v>
      </c>
      <c r="H1059">
        <v>93975</v>
      </c>
      <c r="J1059" t="str" cm="1">
        <f t="array" ref="J1059">_xlfn.IFS(A1059&lt;30,"Young",AND(A1059&gt;=30,A1059&lt;=40),"Mid",A1059&gt;40,"Senior")</f>
        <v>Young</v>
      </c>
      <c r="K1059" t="str" cm="1">
        <f t="array" ref="K1059">_xlfn.IFS(H1059&lt;50000,"LOW",H1059&gt;50000,"MID",H1059&gt;100000,"High")</f>
        <v>MID</v>
      </c>
    </row>
    <row r="1060" spans="1:11" x14ac:dyDescent="0.3">
      <c r="A1060">
        <v>48</v>
      </c>
      <c r="B1060" t="s">
        <v>1521</v>
      </c>
      <c r="C1060" t="s">
        <v>1528</v>
      </c>
      <c r="D1060" t="s">
        <v>1533</v>
      </c>
      <c r="E1060" t="s">
        <v>1545</v>
      </c>
      <c r="F1060" t="s">
        <v>1552</v>
      </c>
      <c r="G1060" t="s">
        <v>1556</v>
      </c>
      <c r="H1060">
        <v>179335</v>
      </c>
      <c r="J1060" t="str" cm="1">
        <f t="array" ref="J1060">_xlfn.IFS(A1060&lt;30,"Young",AND(A1060&gt;=30,A1060&lt;=40),"Mid",A1060&gt;40,"Senior")</f>
        <v>Senior</v>
      </c>
      <c r="K1060" t="str" cm="1">
        <f t="array" ref="K1060">_xlfn.IFS(H1060&lt;50000,"LOW",H1060&gt;50000,"MID",H1060&gt;100000,"High")</f>
        <v>MID</v>
      </c>
    </row>
    <row r="1061" spans="1:11" x14ac:dyDescent="0.3">
      <c r="A1061">
        <v>35</v>
      </c>
      <c r="B1061" t="s">
        <v>1521</v>
      </c>
      <c r="C1061" t="s">
        <v>1524</v>
      </c>
      <c r="D1061" t="s">
        <v>1532</v>
      </c>
      <c r="E1061" t="s">
        <v>1548</v>
      </c>
      <c r="F1061" t="s">
        <v>1552</v>
      </c>
      <c r="G1061" t="s">
        <v>1555</v>
      </c>
      <c r="H1061">
        <v>91379</v>
      </c>
      <c r="J1061" t="str" cm="1">
        <f t="array" ref="J1061">_xlfn.IFS(A1061&lt;30,"Young",AND(A1061&gt;=30,A1061&lt;=40),"Mid",A1061&gt;40,"Senior")</f>
        <v>Mid</v>
      </c>
      <c r="K1061" t="str" cm="1">
        <f t="array" ref="K1061">_xlfn.IFS(H1061&lt;50000,"LOW",H1061&gt;50000,"MID",H1061&gt;100000,"High")</f>
        <v>MID</v>
      </c>
    </row>
    <row r="1062" spans="1:11" x14ac:dyDescent="0.3">
      <c r="A1062">
        <v>28</v>
      </c>
      <c r="B1062" t="s">
        <v>1520</v>
      </c>
      <c r="C1062" t="s">
        <v>1529</v>
      </c>
      <c r="D1062" t="s">
        <v>1531</v>
      </c>
      <c r="E1062" t="s">
        <v>1542</v>
      </c>
      <c r="F1062" t="s">
        <v>1550</v>
      </c>
      <c r="G1062" t="s">
        <v>1556</v>
      </c>
      <c r="H1062">
        <v>75737</v>
      </c>
      <c r="J1062" t="str" cm="1">
        <f t="array" ref="J1062">_xlfn.IFS(A1062&lt;30,"Young",AND(A1062&gt;=30,A1062&lt;=40),"Mid",A1062&gt;40,"Senior")</f>
        <v>Young</v>
      </c>
      <c r="K1062" t="str" cm="1">
        <f t="array" ref="K1062">_xlfn.IFS(H1062&lt;50000,"LOW",H1062&gt;50000,"MID",H1062&gt;100000,"High")</f>
        <v>MID</v>
      </c>
    </row>
    <row r="1063" spans="1:11" x14ac:dyDescent="0.3">
      <c r="A1063">
        <v>31</v>
      </c>
      <c r="B1063" t="s">
        <v>1520</v>
      </c>
      <c r="C1063" t="s">
        <v>1526</v>
      </c>
      <c r="D1063" t="s">
        <v>1531</v>
      </c>
      <c r="E1063" t="s">
        <v>1536</v>
      </c>
      <c r="F1063" t="s">
        <v>1553</v>
      </c>
      <c r="G1063" t="s">
        <v>1556</v>
      </c>
      <c r="H1063">
        <v>75234</v>
      </c>
      <c r="J1063" t="str" cm="1">
        <f t="array" ref="J1063">_xlfn.IFS(A1063&lt;30,"Young",AND(A1063&gt;=30,A1063&lt;=40),"Mid",A1063&gt;40,"Senior")</f>
        <v>Mid</v>
      </c>
      <c r="K1063" t="str" cm="1">
        <f t="array" ref="K1063">_xlfn.IFS(H1063&lt;50000,"LOW",H1063&gt;50000,"MID",H1063&gt;100000,"High")</f>
        <v>MID</v>
      </c>
    </row>
    <row r="1064" spans="1:11" x14ac:dyDescent="0.3">
      <c r="A1064">
        <v>37</v>
      </c>
      <c r="B1064" t="s">
        <v>1521</v>
      </c>
      <c r="C1064" t="s">
        <v>1528</v>
      </c>
      <c r="D1064" t="s">
        <v>1531</v>
      </c>
      <c r="E1064" t="s">
        <v>1542</v>
      </c>
      <c r="F1064" t="s">
        <v>1552</v>
      </c>
      <c r="G1064" t="s">
        <v>1555</v>
      </c>
      <c r="H1064">
        <v>75950</v>
      </c>
      <c r="J1064" t="str" cm="1">
        <f t="array" ref="J1064">_xlfn.IFS(A1064&lt;30,"Young",AND(A1064&gt;=30,A1064&lt;=40),"Mid",A1064&gt;40,"Senior")</f>
        <v>Mid</v>
      </c>
      <c r="K1064" t="str" cm="1">
        <f t="array" ref="K1064">_xlfn.IFS(H1064&lt;50000,"LOW",H1064&gt;50000,"MID",H1064&gt;100000,"High")</f>
        <v>MID</v>
      </c>
    </row>
    <row r="1065" spans="1:11" x14ac:dyDescent="0.3">
      <c r="A1065">
        <v>27</v>
      </c>
      <c r="B1065" t="s">
        <v>1520</v>
      </c>
      <c r="C1065" t="s">
        <v>1525</v>
      </c>
      <c r="D1065" t="s">
        <v>1530</v>
      </c>
      <c r="E1065" t="s">
        <v>1543</v>
      </c>
      <c r="F1065" t="s">
        <v>1552</v>
      </c>
      <c r="G1065" t="s">
        <v>1554</v>
      </c>
      <c r="H1065">
        <v>128897</v>
      </c>
      <c r="J1065" t="str" cm="1">
        <f t="array" ref="J1065">_xlfn.IFS(A1065&lt;30,"Young",AND(A1065&gt;=30,A1065&lt;=40),"Mid",A1065&gt;40,"Senior")</f>
        <v>Young</v>
      </c>
      <c r="K1065" t="str" cm="1">
        <f t="array" ref="K1065">_xlfn.IFS(H1065&lt;50000,"LOW",H1065&gt;50000,"MID",H1065&gt;100000,"High")</f>
        <v>MID</v>
      </c>
    </row>
    <row r="1066" spans="1:11" x14ac:dyDescent="0.3">
      <c r="A1066">
        <v>48</v>
      </c>
      <c r="B1066" t="s">
        <v>1520</v>
      </c>
      <c r="C1066" t="s">
        <v>1527</v>
      </c>
      <c r="D1066" t="s">
        <v>1533</v>
      </c>
      <c r="E1066" t="s">
        <v>1546</v>
      </c>
      <c r="F1066" t="s">
        <v>1553</v>
      </c>
      <c r="G1066" t="s">
        <v>1555</v>
      </c>
      <c r="H1066">
        <v>164391</v>
      </c>
      <c r="J1066" t="str" cm="1">
        <f t="array" ref="J1066">_xlfn.IFS(A1066&lt;30,"Young",AND(A1066&gt;=30,A1066&lt;=40),"Mid",A1066&gt;40,"Senior")</f>
        <v>Senior</v>
      </c>
      <c r="K1066" t="str" cm="1">
        <f t="array" ref="K1066">_xlfn.IFS(H1066&lt;50000,"LOW",H1066&gt;50000,"MID",H1066&gt;100000,"High")</f>
        <v>MID</v>
      </c>
    </row>
    <row r="1067" spans="1:11" x14ac:dyDescent="0.3">
      <c r="A1067">
        <v>28</v>
      </c>
      <c r="B1067" t="s">
        <v>1520</v>
      </c>
      <c r="C1067" t="s">
        <v>1525</v>
      </c>
      <c r="D1067" t="s">
        <v>1531</v>
      </c>
      <c r="E1067" t="s">
        <v>1541</v>
      </c>
      <c r="F1067" t="s">
        <v>1553</v>
      </c>
      <c r="G1067" t="s">
        <v>1555</v>
      </c>
      <c r="H1067">
        <v>165674</v>
      </c>
      <c r="J1067" t="str" cm="1">
        <f t="array" ref="J1067">_xlfn.IFS(A1067&lt;30,"Young",AND(A1067&gt;=30,A1067&lt;=40),"Mid",A1067&gt;40,"Senior")</f>
        <v>Young</v>
      </c>
      <c r="K1067" t="str" cm="1">
        <f t="array" ref="K1067">_xlfn.IFS(H1067&lt;50000,"LOW",H1067&gt;50000,"MID",H1067&gt;100000,"High")</f>
        <v>MID</v>
      </c>
    </row>
    <row r="1068" spans="1:11" x14ac:dyDescent="0.3">
      <c r="A1068">
        <v>58</v>
      </c>
      <c r="B1068" t="s">
        <v>1520</v>
      </c>
      <c r="C1068" t="s">
        <v>1527</v>
      </c>
      <c r="D1068" t="s">
        <v>1533</v>
      </c>
      <c r="E1068" t="s">
        <v>1546</v>
      </c>
      <c r="F1068" t="s">
        <v>1550</v>
      </c>
      <c r="G1068" t="s">
        <v>1554</v>
      </c>
      <c r="H1068">
        <v>150656</v>
      </c>
      <c r="J1068" t="str" cm="1">
        <f t="array" ref="J1068">_xlfn.IFS(A1068&lt;30,"Young",AND(A1068&gt;=30,A1068&lt;=40),"Mid",A1068&gt;40,"Senior")</f>
        <v>Senior</v>
      </c>
      <c r="K1068" t="str" cm="1">
        <f t="array" ref="K1068">_xlfn.IFS(H1068&lt;50000,"LOW",H1068&gt;50000,"MID",H1068&gt;100000,"High")</f>
        <v>MID</v>
      </c>
    </row>
    <row r="1069" spans="1:11" x14ac:dyDescent="0.3">
      <c r="A1069">
        <v>56</v>
      </c>
      <c r="B1069" t="s">
        <v>1520</v>
      </c>
      <c r="C1069" t="s">
        <v>1528</v>
      </c>
      <c r="D1069" t="s">
        <v>1531</v>
      </c>
      <c r="E1069" t="s">
        <v>1542</v>
      </c>
      <c r="F1069" t="s">
        <v>1550</v>
      </c>
      <c r="G1069" t="s">
        <v>1555</v>
      </c>
      <c r="H1069">
        <v>142841</v>
      </c>
      <c r="J1069" t="str" cm="1">
        <f t="array" ref="J1069">_xlfn.IFS(A1069&lt;30,"Young",AND(A1069&gt;=30,A1069&lt;=40),"Mid",A1069&gt;40,"Senior")</f>
        <v>Senior</v>
      </c>
      <c r="K1069" t="str" cm="1">
        <f t="array" ref="K1069">_xlfn.IFS(H1069&lt;50000,"LOW",H1069&gt;50000,"MID",H1069&gt;100000,"High")</f>
        <v>MID</v>
      </c>
    </row>
    <row r="1070" spans="1:11" x14ac:dyDescent="0.3">
      <c r="A1070">
        <v>32</v>
      </c>
      <c r="B1070" t="s">
        <v>1520</v>
      </c>
      <c r="C1070" t="s">
        <v>1526</v>
      </c>
      <c r="D1070" t="s">
        <v>1532</v>
      </c>
      <c r="E1070" t="s">
        <v>1549</v>
      </c>
      <c r="F1070" t="s">
        <v>1550</v>
      </c>
      <c r="G1070" t="s">
        <v>1554</v>
      </c>
      <c r="H1070">
        <v>176538</v>
      </c>
      <c r="J1070" t="str" cm="1">
        <f t="array" ref="J1070">_xlfn.IFS(A1070&lt;30,"Young",AND(A1070&gt;=30,A1070&lt;=40),"Mid",A1070&gt;40,"Senior")</f>
        <v>Mid</v>
      </c>
      <c r="K1070" t="str" cm="1">
        <f t="array" ref="K1070">_xlfn.IFS(H1070&lt;50000,"LOW",H1070&gt;50000,"MID",H1070&gt;100000,"High")</f>
        <v>MID</v>
      </c>
    </row>
    <row r="1071" spans="1:11" x14ac:dyDescent="0.3">
      <c r="A1071">
        <v>50</v>
      </c>
      <c r="B1071" t="s">
        <v>1521</v>
      </c>
      <c r="C1071" t="s">
        <v>1529</v>
      </c>
      <c r="D1071" t="s">
        <v>1532</v>
      </c>
      <c r="E1071" t="s">
        <v>1537</v>
      </c>
      <c r="F1071" t="s">
        <v>1553</v>
      </c>
      <c r="G1071" t="s">
        <v>1554</v>
      </c>
      <c r="H1071">
        <v>124458</v>
      </c>
      <c r="J1071" t="str" cm="1">
        <f t="array" ref="J1071">_xlfn.IFS(A1071&lt;30,"Young",AND(A1071&gt;=30,A1071&lt;=40),"Mid",A1071&gt;40,"Senior")</f>
        <v>Senior</v>
      </c>
      <c r="K1071" t="str" cm="1">
        <f t="array" ref="K1071">_xlfn.IFS(H1071&lt;50000,"LOW",H1071&gt;50000,"MID",H1071&gt;100000,"High")</f>
        <v>MID</v>
      </c>
    </row>
    <row r="1072" spans="1:11" x14ac:dyDescent="0.3">
      <c r="A1072">
        <v>39</v>
      </c>
      <c r="B1072" t="s">
        <v>1520</v>
      </c>
      <c r="C1072" t="s">
        <v>1526</v>
      </c>
      <c r="D1072" t="s">
        <v>1534</v>
      </c>
      <c r="E1072" t="s">
        <v>1540</v>
      </c>
      <c r="F1072" t="s">
        <v>1550</v>
      </c>
      <c r="G1072" t="s">
        <v>1556</v>
      </c>
      <c r="H1072">
        <v>86664</v>
      </c>
      <c r="J1072" t="str" cm="1">
        <f t="array" ref="J1072">_xlfn.IFS(A1072&lt;30,"Young",AND(A1072&gt;=30,A1072&lt;=40),"Mid",A1072&gt;40,"Senior")</f>
        <v>Mid</v>
      </c>
      <c r="K1072" t="str" cm="1">
        <f t="array" ref="K1072">_xlfn.IFS(H1072&lt;50000,"LOW",H1072&gt;50000,"MID",H1072&gt;100000,"High")</f>
        <v>MID</v>
      </c>
    </row>
    <row r="1073" spans="1:11" x14ac:dyDescent="0.3">
      <c r="A1073">
        <v>40</v>
      </c>
      <c r="B1073" t="s">
        <v>1521</v>
      </c>
      <c r="C1073" t="s">
        <v>1522</v>
      </c>
      <c r="D1073" t="s">
        <v>1531</v>
      </c>
      <c r="E1073" t="s">
        <v>1536</v>
      </c>
      <c r="F1073" t="s">
        <v>1553</v>
      </c>
      <c r="G1073" t="s">
        <v>1556</v>
      </c>
      <c r="H1073">
        <v>179324</v>
      </c>
      <c r="J1073" t="str" cm="1">
        <f t="array" ref="J1073">_xlfn.IFS(A1073&lt;30,"Young",AND(A1073&gt;=30,A1073&lt;=40),"Mid",A1073&gt;40,"Senior")</f>
        <v>Mid</v>
      </c>
      <c r="K1073" t="str" cm="1">
        <f t="array" ref="K1073">_xlfn.IFS(H1073&lt;50000,"LOW",H1073&gt;50000,"MID",H1073&gt;100000,"High")</f>
        <v>MID</v>
      </c>
    </row>
    <row r="1074" spans="1:11" x14ac:dyDescent="0.3">
      <c r="A1074">
        <v>58</v>
      </c>
      <c r="B1074" t="s">
        <v>1521</v>
      </c>
      <c r="C1074" t="s">
        <v>1525</v>
      </c>
      <c r="D1074" t="s">
        <v>1533</v>
      </c>
      <c r="E1074" t="s">
        <v>1538</v>
      </c>
      <c r="F1074" t="s">
        <v>1553</v>
      </c>
      <c r="G1074" t="s">
        <v>1556</v>
      </c>
      <c r="H1074">
        <v>139697</v>
      </c>
      <c r="J1074" t="str" cm="1">
        <f t="array" ref="J1074">_xlfn.IFS(A1074&lt;30,"Young",AND(A1074&gt;=30,A1074&lt;=40),"Mid",A1074&gt;40,"Senior")</f>
        <v>Senior</v>
      </c>
      <c r="K1074" t="str" cm="1">
        <f t="array" ref="K1074">_xlfn.IFS(H1074&lt;50000,"LOW",H1074&gt;50000,"MID",H1074&gt;100000,"High")</f>
        <v>MID</v>
      </c>
    </row>
    <row r="1075" spans="1:11" x14ac:dyDescent="0.3">
      <c r="A1075">
        <v>26</v>
      </c>
      <c r="B1075" t="s">
        <v>1520</v>
      </c>
      <c r="C1075" t="s">
        <v>1524</v>
      </c>
      <c r="D1075" t="s">
        <v>1533</v>
      </c>
      <c r="E1075" t="s">
        <v>1546</v>
      </c>
      <c r="F1075" t="s">
        <v>1553</v>
      </c>
      <c r="G1075" t="s">
        <v>1554</v>
      </c>
      <c r="H1075">
        <v>83928</v>
      </c>
      <c r="J1075" t="str" cm="1">
        <f t="array" ref="J1075">_xlfn.IFS(A1075&lt;30,"Young",AND(A1075&gt;=30,A1075&lt;=40),"Mid",A1075&gt;40,"Senior")</f>
        <v>Young</v>
      </c>
      <c r="K1075" t="str" cm="1">
        <f t="array" ref="K1075">_xlfn.IFS(H1075&lt;50000,"LOW",H1075&gt;50000,"MID",H1075&gt;100000,"High")</f>
        <v>MID</v>
      </c>
    </row>
    <row r="1076" spans="1:11" x14ac:dyDescent="0.3">
      <c r="A1076">
        <v>56</v>
      </c>
      <c r="B1076" t="s">
        <v>1520</v>
      </c>
      <c r="C1076" t="s">
        <v>1525</v>
      </c>
      <c r="D1076" t="s">
        <v>1534</v>
      </c>
      <c r="E1076" t="s">
        <v>1544</v>
      </c>
      <c r="F1076" t="s">
        <v>1551</v>
      </c>
      <c r="G1076" t="s">
        <v>1556</v>
      </c>
      <c r="H1076">
        <v>102123</v>
      </c>
      <c r="J1076" t="str" cm="1">
        <f t="array" ref="J1076">_xlfn.IFS(A1076&lt;30,"Young",AND(A1076&gt;=30,A1076&lt;=40),"Mid",A1076&gt;40,"Senior")</f>
        <v>Senior</v>
      </c>
      <c r="K1076" t="str" cm="1">
        <f t="array" ref="K1076">_xlfn.IFS(H1076&lt;50000,"LOW",H1076&gt;50000,"MID",H1076&gt;100000,"High")</f>
        <v>MID</v>
      </c>
    </row>
    <row r="1077" spans="1:11" x14ac:dyDescent="0.3">
      <c r="A1077">
        <v>56</v>
      </c>
      <c r="B1077" t="s">
        <v>1520</v>
      </c>
      <c r="C1077" t="s">
        <v>1525</v>
      </c>
      <c r="D1077" t="s">
        <v>1532</v>
      </c>
      <c r="E1077" t="s">
        <v>1537</v>
      </c>
      <c r="F1077" t="s">
        <v>1551</v>
      </c>
      <c r="G1077" t="s">
        <v>1556</v>
      </c>
      <c r="H1077">
        <v>148857</v>
      </c>
      <c r="J1077" t="str" cm="1">
        <f t="array" ref="J1077">_xlfn.IFS(A1077&lt;30,"Young",AND(A1077&gt;=30,A1077&lt;=40),"Mid",A1077&gt;40,"Senior")</f>
        <v>Senior</v>
      </c>
      <c r="K1077" t="str" cm="1">
        <f t="array" ref="K1077">_xlfn.IFS(H1077&lt;50000,"LOW",H1077&gt;50000,"MID",H1077&gt;100000,"High")</f>
        <v>MID</v>
      </c>
    </row>
    <row r="1078" spans="1:11" x14ac:dyDescent="0.3">
      <c r="A1078">
        <v>36</v>
      </c>
      <c r="B1078" t="s">
        <v>1520</v>
      </c>
      <c r="C1078" t="s">
        <v>1523</v>
      </c>
      <c r="D1078" t="s">
        <v>1530</v>
      </c>
      <c r="E1078" t="s">
        <v>1543</v>
      </c>
      <c r="F1078" t="s">
        <v>1553</v>
      </c>
      <c r="G1078" t="s">
        <v>1555</v>
      </c>
      <c r="H1078">
        <v>30839</v>
      </c>
      <c r="J1078" t="str" cm="1">
        <f t="array" ref="J1078">_xlfn.IFS(A1078&lt;30,"Young",AND(A1078&gt;=30,A1078&lt;=40),"Mid",A1078&gt;40,"Senior")</f>
        <v>Mid</v>
      </c>
      <c r="K1078" t="str" cm="1">
        <f t="array" ref="K1078">_xlfn.IFS(H1078&lt;50000,"LOW",H1078&gt;50000,"MID",H1078&gt;100000,"High")</f>
        <v>LOW</v>
      </c>
    </row>
    <row r="1079" spans="1:11" x14ac:dyDescent="0.3">
      <c r="A1079">
        <v>21</v>
      </c>
      <c r="B1079" t="s">
        <v>1521</v>
      </c>
      <c r="C1079" t="s">
        <v>1526</v>
      </c>
      <c r="D1079" t="s">
        <v>1530</v>
      </c>
      <c r="E1079" t="s">
        <v>1543</v>
      </c>
      <c r="F1079" t="s">
        <v>1553</v>
      </c>
      <c r="G1079" t="s">
        <v>1556</v>
      </c>
      <c r="H1079">
        <v>61490</v>
      </c>
      <c r="J1079" t="str" cm="1">
        <f t="array" ref="J1079">_xlfn.IFS(A1079&lt;30,"Young",AND(A1079&gt;=30,A1079&lt;=40),"Mid",A1079&gt;40,"Senior")</f>
        <v>Young</v>
      </c>
      <c r="K1079" t="str" cm="1">
        <f t="array" ref="K1079">_xlfn.IFS(H1079&lt;50000,"LOW",H1079&gt;50000,"MID",H1079&gt;100000,"High")</f>
        <v>MID</v>
      </c>
    </row>
    <row r="1080" spans="1:11" x14ac:dyDescent="0.3">
      <c r="A1080">
        <v>45</v>
      </c>
      <c r="B1080" t="s">
        <v>1520</v>
      </c>
      <c r="C1080" t="s">
        <v>1525</v>
      </c>
      <c r="D1080" t="s">
        <v>1534</v>
      </c>
      <c r="E1080" t="s">
        <v>1544</v>
      </c>
      <c r="F1080" t="s">
        <v>1551</v>
      </c>
      <c r="G1080" t="s">
        <v>1556</v>
      </c>
      <c r="H1080">
        <v>44563</v>
      </c>
      <c r="J1080" t="str" cm="1">
        <f t="array" ref="J1080">_xlfn.IFS(A1080&lt;30,"Young",AND(A1080&gt;=30,A1080&lt;=40),"Mid",A1080&gt;40,"Senior")</f>
        <v>Senior</v>
      </c>
      <c r="K1080" t="str" cm="1">
        <f t="array" ref="K1080">_xlfn.IFS(H1080&lt;50000,"LOW",H1080&gt;50000,"MID",H1080&gt;100000,"High")</f>
        <v>LOW</v>
      </c>
    </row>
    <row r="1081" spans="1:11" x14ac:dyDescent="0.3">
      <c r="A1081">
        <v>58</v>
      </c>
      <c r="B1081" t="s">
        <v>1520</v>
      </c>
      <c r="C1081" t="s">
        <v>1523</v>
      </c>
      <c r="D1081" t="s">
        <v>1533</v>
      </c>
      <c r="E1081" t="s">
        <v>1538</v>
      </c>
      <c r="F1081" t="s">
        <v>1552</v>
      </c>
      <c r="G1081" t="s">
        <v>1556</v>
      </c>
      <c r="H1081">
        <v>142775</v>
      </c>
      <c r="J1081" t="str" cm="1">
        <f t="array" ref="J1081">_xlfn.IFS(A1081&lt;30,"Young",AND(A1081&gt;=30,A1081&lt;=40),"Mid",A1081&gt;40,"Senior")</f>
        <v>Senior</v>
      </c>
      <c r="K1081" t="str" cm="1">
        <f t="array" ref="K1081">_xlfn.IFS(H1081&lt;50000,"LOW",H1081&gt;50000,"MID",H1081&gt;100000,"High")</f>
        <v>MID</v>
      </c>
    </row>
    <row r="1082" spans="1:11" x14ac:dyDescent="0.3">
      <c r="A1082">
        <v>30</v>
      </c>
      <c r="B1082" t="s">
        <v>1520</v>
      </c>
      <c r="C1082" t="s">
        <v>1525</v>
      </c>
      <c r="D1082" t="s">
        <v>1530</v>
      </c>
      <c r="E1082" t="s">
        <v>1543</v>
      </c>
      <c r="F1082" t="s">
        <v>1551</v>
      </c>
      <c r="G1082" t="s">
        <v>1555</v>
      </c>
      <c r="H1082">
        <v>121251</v>
      </c>
      <c r="J1082" t="str" cm="1">
        <f t="array" ref="J1082">_xlfn.IFS(A1082&lt;30,"Young",AND(A1082&gt;=30,A1082&lt;=40),"Mid",A1082&gt;40,"Senior")</f>
        <v>Mid</v>
      </c>
      <c r="K1082" t="str" cm="1">
        <f t="array" ref="K1082">_xlfn.IFS(H1082&lt;50000,"LOW",H1082&gt;50000,"MID",H1082&gt;100000,"High")</f>
        <v>MID</v>
      </c>
    </row>
    <row r="1083" spans="1:11" x14ac:dyDescent="0.3">
      <c r="A1083">
        <v>29</v>
      </c>
      <c r="B1083" t="s">
        <v>1521</v>
      </c>
      <c r="C1083" t="s">
        <v>1524</v>
      </c>
      <c r="D1083" t="s">
        <v>1531</v>
      </c>
      <c r="E1083" t="s">
        <v>1542</v>
      </c>
      <c r="F1083" t="s">
        <v>1550</v>
      </c>
      <c r="G1083" t="s">
        <v>1554</v>
      </c>
      <c r="H1083">
        <v>148208</v>
      </c>
      <c r="J1083" t="str" cm="1">
        <f t="array" ref="J1083">_xlfn.IFS(A1083&lt;30,"Young",AND(A1083&gt;=30,A1083&lt;=40),"Mid",A1083&gt;40,"Senior")</f>
        <v>Young</v>
      </c>
      <c r="K1083" t="str" cm="1">
        <f t="array" ref="K1083">_xlfn.IFS(H1083&lt;50000,"LOW",H1083&gt;50000,"MID",H1083&gt;100000,"High")</f>
        <v>MID</v>
      </c>
    </row>
    <row r="1084" spans="1:11" x14ac:dyDescent="0.3">
      <c r="A1084">
        <v>37</v>
      </c>
      <c r="B1084" t="s">
        <v>1521</v>
      </c>
      <c r="C1084" t="s">
        <v>1523</v>
      </c>
      <c r="D1084" t="s">
        <v>1531</v>
      </c>
      <c r="E1084" t="s">
        <v>1541</v>
      </c>
      <c r="F1084" t="s">
        <v>1550</v>
      </c>
      <c r="G1084" t="s">
        <v>1556</v>
      </c>
      <c r="H1084">
        <v>88011</v>
      </c>
      <c r="J1084" t="str" cm="1">
        <f t="array" ref="J1084">_xlfn.IFS(A1084&lt;30,"Young",AND(A1084&gt;=30,A1084&lt;=40),"Mid",A1084&gt;40,"Senior")</f>
        <v>Mid</v>
      </c>
      <c r="K1084" t="str" cm="1">
        <f t="array" ref="K1084">_xlfn.IFS(H1084&lt;50000,"LOW",H1084&gt;50000,"MID",H1084&gt;100000,"High")</f>
        <v>MID</v>
      </c>
    </row>
    <row r="1085" spans="1:11" x14ac:dyDescent="0.3">
      <c r="A1085">
        <v>57</v>
      </c>
      <c r="B1085" t="s">
        <v>1521</v>
      </c>
      <c r="C1085" t="s">
        <v>1526</v>
      </c>
      <c r="D1085" t="s">
        <v>1530</v>
      </c>
      <c r="E1085" t="s">
        <v>1535</v>
      </c>
      <c r="F1085" t="s">
        <v>1552</v>
      </c>
      <c r="G1085" t="s">
        <v>1554</v>
      </c>
      <c r="H1085">
        <v>25268</v>
      </c>
      <c r="J1085" t="str" cm="1">
        <f t="array" ref="J1085">_xlfn.IFS(A1085&lt;30,"Young",AND(A1085&gt;=30,A1085&lt;=40),"Mid",A1085&gt;40,"Senior")</f>
        <v>Senior</v>
      </c>
      <c r="K1085" t="str" cm="1">
        <f t="array" ref="K1085">_xlfn.IFS(H1085&lt;50000,"LOW",H1085&gt;50000,"MID",H1085&gt;100000,"High")</f>
        <v>LOW</v>
      </c>
    </row>
    <row r="1086" spans="1:11" x14ac:dyDescent="0.3">
      <c r="A1086">
        <v>24</v>
      </c>
      <c r="B1086" t="s">
        <v>1520</v>
      </c>
      <c r="C1086" t="s">
        <v>1523</v>
      </c>
      <c r="D1086" t="s">
        <v>1531</v>
      </c>
      <c r="E1086" t="s">
        <v>1536</v>
      </c>
      <c r="F1086" t="s">
        <v>1550</v>
      </c>
      <c r="G1086" t="s">
        <v>1554</v>
      </c>
      <c r="H1086">
        <v>77326</v>
      </c>
      <c r="J1086" t="str" cm="1">
        <f t="array" ref="J1086">_xlfn.IFS(A1086&lt;30,"Young",AND(A1086&gt;=30,A1086&lt;=40),"Mid",A1086&gt;40,"Senior")</f>
        <v>Young</v>
      </c>
      <c r="K1086" t="str" cm="1">
        <f t="array" ref="K1086">_xlfn.IFS(H1086&lt;50000,"LOW",H1086&gt;50000,"MID",H1086&gt;100000,"High")</f>
        <v>MID</v>
      </c>
    </row>
    <row r="1087" spans="1:11" x14ac:dyDescent="0.3">
      <c r="A1087">
        <v>41</v>
      </c>
      <c r="B1087" t="s">
        <v>1521</v>
      </c>
      <c r="C1087" t="s">
        <v>1527</v>
      </c>
      <c r="D1087" t="s">
        <v>1532</v>
      </c>
      <c r="E1087" t="s">
        <v>1548</v>
      </c>
      <c r="F1087" t="s">
        <v>1553</v>
      </c>
      <c r="G1087" t="s">
        <v>1556</v>
      </c>
      <c r="H1087">
        <v>84507</v>
      </c>
      <c r="J1087" t="str" cm="1">
        <f t="array" ref="J1087">_xlfn.IFS(A1087&lt;30,"Young",AND(A1087&gt;=30,A1087&lt;=40),"Mid",A1087&gt;40,"Senior")</f>
        <v>Senior</v>
      </c>
      <c r="K1087" t="str" cm="1">
        <f t="array" ref="K1087">_xlfn.IFS(H1087&lt;50000,"LOW",H1087&gt;50000,"MID",H1087&gt;100000,"High")</f>
        <v>MID</v>
      </c>
    </row>
    <row r="1088" spans="1:11" x14ac:dyDescent="0.3">
      <c r="A1088">
        <v>26</v>
      </c>
      <c r="B1088" t="s">
        <v>1520</v>
      </c>
      <c r="C1088" t="s">
        <v>1526</v>
      </c>
      <c r="D1088" t="s">
        <v>1534</v>
      </c>
      <c r="E1088" t="s">
        <v>1539</v>
      </c>
      <c r="F1088" t="s">
        <v>1550</v>
      </c>
      <c r="G1088" t="s">
        <v>1556</v>
      </c>
      <c r="H1088">
        <v>149291</v>
      </c>
      <c r="J1088" t="str" cm="1">
        <f t="array" ref="J1088">_xlfn.IFS(A1088&lt;30,"Young",AND(A1088&gt;=30,A1088&lt;=40),"Mid",A1088&gt;40,"Senior")</f>
        <v>Young</v>
      </c>
      <c r="K1088" t="str" cm="1">
        <f t="array" ref="K1088">_xlfn.IFS(H1088&lt;50000,"LOW",H1088&gt;50000,"MID",H1088&gt;100000,"High")</f>
        <v>MID</v>
      </c>
    </row>
    <row r="1089" spans="1:11" x14ac:dyDescent="0.3">
      <c r="A1089">
        <v>32</v>
      </c>
      <c r="B1089" t="s">
        <v>1520</v>
      </c>
      <c r="C1089" t="s">
        <v>1523</v>
      </c>
      <c r="D1089" t="s">
        <v>1531</v>
      </c>
      <c r="E1089" t="s">
        <v>1541</v>
      </c>
      <c r="F1089" t="s">
        <v>1553</v>
      </c>
      <c r="G1089" t="s">
        <v>1556</v>
      </c>
      <c r="H1089">
        <v>147754</v>
      </c>
      <c r="J1089" t="str" cm="1">
        <f t="array" ref="J1089">_xlfn.IFS(A1089&lt;30,"Young",AND(A1089&gt;=30,A1089&lt;=40),"Mid",A1089&gt;40,"Senior")</f>
        <v>Mid</v>
      </c>
      <c r="K1089" t="str" cm="1">
        <f t="array" ref="K1089">_xlfn.IFS(H1089&lt;50000,"LOW",H1089&gt;50000,"MID",H1089&gt;100000,"High")</f>
        <v>MID</v>
      </c>
    </row>
    <row r="1090" spans="1:11" x14ac:dyDescent="0.3">
      <c r="A1090">
        <v>24</v>
      </c>
      <c r="B1090" t="s">
        <v>1521</v>
      </c>
      <c r="C1090" t="s">
        <v>1527</v>
      </c>
      <c r="D1090" t="s">
        <v>1534</v>
      </c>
      <c r="E1090" t="s">
        <v>1539</v>
      </c>
      <c r="F1090" t="s">
        <v>1552</v>
      </c>
      <c r="G1090" t="s">
        <v>1556</v>
      </c>
      <c r="H1090">
        <v>96567</v>
      </c>
      <c r="J1090" t="str" cm="1">
        <f t="array" ref="J1090">_xlfn.IFS(A1090&lt;30,"Young",AND(A1090&gt;=30,A1090&lt;=40),"Mid",A1090&gt;40,"Senior")</f>
        <v>Young</v>
      </c>
      <c r="K1090" t="str" cm="1">
        <f t="array" ref="K1090">_xlfn.IFS(H1090&lt;50000,"LOW",H1090&gt;50000,"MID",H1090&gt;100000,"High")</f>
        <v>MID</v>
      </c>
    </row>
    <row r="1091" spans="1:11" x14ac:dyDescent="0.3">
      <c r="A1091">
        <v>45</v>
      </c>
      <c r="B1091" t="s">
        <v>1521</v>
      </c>
      <c r="C1091" t="s">
        <v>1529</v>
      </c>
      <c r="D1091" t="s">
        <v>1533</v>
      </c>
      <c r="E1091" t="s">
        <v>1545</v>
      </c>
      <c r="F1091" t="s">
        <v>1552</v>
      </c>
      <c r="G1091" t="s">
        <v>1555</v>
      </c>
      <c r="H1091">
        <v>131402</v>
      </c>
      <c r="J1091" t="str" cm="1">
        <f t="array" ref="J1091">_xlfn.IFS(A1091&lt;30,"Young",AND(A1091&gt;=30,A1091&lt;=40),"Mid",A1091&gt;40,"Senior")</f>
        <v>Senior</v>
      </c>
      <c r="K1091" t="str" cm="1">
        <f t="array" ref="K1091">_xlfn.IFS(H1091&lt;50000,"LOW",H1091&gt;50000,"MID",H1091&gt;100000,"High")</f>
        <v>MID</v>
      </c>
    </row>
    <row r="1092" spans="1:11" x14ac:dyDescent="0.3">
      <c r="A1092">
        <v>44</v>
      </c>
      <c r="B1092" t="s">
        <v>1521</v>
      </c>
      <c r="C1092" t="s">
        <v>1523</v>
      </c>
      <c r="D1092" t="s">
        <v>1533</v>
      </c>
      <c r="E1092" t="s">
        <v>1545</v>
      </c>
      <c r="F1092" t="s">
        <v>1552</v>
      </c>
      <c r="G1092" t="s">
        <v>1554</v>
      </c>
      <c r="H1092">
        <v>66800</v>
      </c>
      <c r="J1092" t="str" cm="1">
        <f t="array" ref="J1092">_xlfn.IFS(A1092&lt;30,"Young",AND(A1092&gt;=30,A1092&lt;=40),"Mid",A1092&gt;40,"Senior")</f>
        <v>Senior</v>
      </c>
      <c r="K1092" t="str" cm="1">
        <f t="array" ref="K1092">_xlfn.IFS(H1092&lt;50000,"LOW",H1092&gt;50000,"MID",H1092&gt;100000,"High")</f>
        <v>MID</v>
      </c>
    </row>
    <row r="1093" spans="1:11" x14ac:dyDescent="0.3">
      <c r="A1093">
        <v>35</v>
      </c>
      <c r="B1093" t="s">
        <v>1520</v>
      </c>
      <c r="C1093" t="s">
        <v>1522</v>
      </c>
      <c r="D1093" t="s">
        <v>1532</v>
      </c>
      <c r="E1093" t="s">
        <v>1549</v>
      </c>
      <c r="F1093" t="s">
        <v>1551</v>
      </c>
      <c r="G1093" t="s">
        <v>1556</v>
      </c>
      <c r="H1093">
        <v>46845</v>
      </c>
      <c r="J1093" t="str" cm="1">
        <f t="array" ref="J1093">_xlfn.IFS(A1093&lt;30,"Young",AND(A1093&gt;=30,A1093&lt;=40),"Mid",A1093&gt;40,"Senior")</f>
        <v>Mid</v>
      </c>
      <c r="K1093" t="str" cm="1">
        <f t="array" ref="K1093">_xlfn.IFS(H1093&lt;50000,"LOW",H1093&gt;50000,"MID",H1093&gt;100000,"High")</f>
        <v>LOW</v>
      </c>
    </row>
    <row r="1094" spans="1:11" x14ac:dyDescent="0.3">
      <c r="A1094">
        <v>22</v>
      </c>
      <c r="B1094" t="s">
        <v>1521</v>
      </c>
      <c r="C1094" t="s">
        <v>1528</v>
      </c>
      <c r="D1094" t="s">
        <v>1531</v>
      </c>
      <c r="E1094" t="s">
        <v>1541</v>
      </c>
      <c r="F1094" t="s">
        <v>1550</v>
      </c>
      <c r="G1094" t="s">
        <v>1554</v>
      </c>
      <c r="H1094">
        <v>122242</v>
      </c>
      <c r="J1094" t="str" cm="1">
        <f t="array" ref="J1094">_xlfn.IFS(A1094&lt;30,"Young",AND(A1094&gt;=30,A1094&lt;=40),"Mid",A1094&gt;40,"Senior")</f>
        <v>Young</v>
      </c>
      <c r="K1094" t="str" cm="1">
        <f t="array" ref="K1094">_xlfn.IFS(H1094&lt;50000,"LOW",H1094&gt;50000,"MID",H1094&gt;100000,"High")</f>
        <v>MID</v>
      </c>
    </row>
    <row r="1095" spans="1:11" x14ac:dyDescent="0.3">
      <c r="A1095">
        <v>31</v>
      </c>
      <c r="B1095" t="s">
        <v>1521</v>
      </c>
      <c r="C1095" t="s">
        <v>1528</v>
      </c>
      <c r="D1095" t="s">
        <v>1530</v>
      </c>
      <c r="E1095" t="s">
        <v>1535</v>
      </c>
      <c r="F1095" t="s">
        <v>1552</v>
      </c>
      <c r="G1095" t="s">
        <v>1555</v>
      </c>
      <c r="H1095">
        <v>38310</v>
      </c>
      <c r="J1095" t="str" cm="1">
        <f t="array" ref="J1095">_xlfn.IFS(A1095&lt;30,"Young",AND(A1095&gt;=30,A1095&lt;=40),"Mid",A1095&gt;40,"Senior")</f>
        <v>Mid</v>
      </c>
      <c r="K1095" t="str" cm="1">
        <f t="array" ref="K1095">_xlfn.IFS(H1095&lt;50000,"LOW",H1095&gt;50000,"MID",H1095&gt;100000,"High")</f>
        <v>LOW</v>
      </c>
    </row>
    <row r="1096" spans="1:11" x14ac:dyDescent="0.3">
      <c r="A1096">
        <v>39</v>
      </c>
      <c r="B1096" t="s">
        <v>1520</v>
      </c>
      <c r="C1096" t="s">
        <v>1522</v>
      </c>
      <c r="D1096" t="s">
        <v>1530</v>
      </c>
      <c r="E1096" t="s">
        <v>1547</v>
      </c>
      <c r="F1096" t="s">
        <v>1552</v>
      </c>
      <c r="G1096" t="s">
        <v>1555</v>
      </c>
      <c r="H1096">
        <v>154056</v>
      </c>
      <c r="J1096" t="str" cm="1">
        <f t="array" ref="J1096">_xlfn.IFS(A1096&lt;30,"Young",AND(A1096&gt;=30,A1096&lt;=40),"Mid",A1096&gt;40,"Senior")</f>
        <v>Mid</v>
      </c>
      <c r="K1096" t="str" cm="1">
        <f t="array" ref="K1096">_xlfn.IFS(H1096&lt;50000,"LOW",H1096&gt;50000,"MID",H1096&gt;100000,"High")</f>
        <v>MID</v>
      </c>
    </row>
    <row r="1097" spans="1:11" x14ac:dyDescent="0.3">
      <c r="A1097">
        <v>46</v>
      </c>
      <c r="B1097" t="s">
        <v>1521</v>
      </c>
      <c r="C1097" t="s">
        <v>1522</v>
      </c>
      <c r="D1097" t="s">
        <v>1530</v>
      </c>
      <c r="E1097" t="s">
        <v>1535</v>
      </c>
      <c r="F1097" t="s">
        <v>1552</v>
      </c>
      <c r="G1097" t="s">
        <v>1556</v>
      </c>
      <c r="H1097">
        <v>81683</v>
      </c>
      <c r="J1097" t="str" cm="1">
        <f t="array" ref="J1097">_xlfn.IFS(A1097&lt;30,"Young",AND(A1097&gt;=30,A1097&lt;=40),"Mid",A1097&gt;40,"Senior")</f>
        <v>Senior</v>
      </c>
      <c r="K1097" t="str" cm="1">
        <f t="array" ref="K1097">_xlfn.IFS(H1097&lt;50000,"LOW",H1097&gt;50000,"MID",H1097&gt;100000,"High")</f>
        <v>MID</v>
      </c>
    </row>
    <row r="1098" spans="1:11" x14ac:dyDescent="0.3">
      <c r="A1098">
        <v>39</v>
      </c>
      <c r="B1098" t="s">
        <v>1520</v>
      </c>
      <c r="C1098" t="s">
        <v>1523</v>
      </c>
      <c r="D1098" t="s">
        <v>1532</v>
      </c>
      <c r="E1098" t="s">
        <v>1548</v>
      </c>
      <c r="F1098" t="s">
        <v>1551</v>
      </c>
      <c r="G1098" t="s">
        <v>1555</v>
      </c>
      <c r="H1098">
        <v>43876</v>
      </c>
      <c r="J1098" t="str" cm="1">
        <f t="array" ref="J1098">_xlfn.IFS(A1098&lt;30,"Young",AND(A1098&gt;=30,A1098&lt;=40),"Mid",A1098&gt;40,"Senior")</f>
        <v>Mid</v>
      </c>
      <c r="K1098" t="str" cm="1">
        <f t="array" ref="K1098">_xlfn.IFS(H1098&lt;50000,"LOW",H1098&gt;50000,"MID",H1098&gt;100000,"High")</f>
        <v>LOW</v>
      </c>
    </row>
    <row r="1099" spans="1:11" x14ac:dyDescent="0.3">
      <c r="A1099">
        <v>44</v>
      </c>
      <c r="B1099" t="s">
        <v>1521</v>
      </c>
      <c r="C1099" t="s">
        <v>1522</v>
      </c>
      <c r="D1099" t="s">
        <v>1531</v>
      </c>
      <c r="E1099" t="s">
        <v>1542</v>
      </c>
      <c r="F1099" t="s">
        <v>1550</v>
      </c>
      <c r="G1099" t="s">
        <v>1556</v>
      </c>
      <c r="H1099">
        <v>43523</v>
      </c>
      <c r="J1099" t="str" cm="1">
        <f t="array" ref="J1099">_xlfn.IFS(A1099&lt;30,"Young",AND(A1099&gt;=30,A1099&lt;=40),"Mid",A1099&gt;40,"Senior")</f>
        <v>Senior</v>
      </c>
      <c r="K1099" t="str" cm="1">
        <f t="array" ref="K1099">_xlfn.IFS(H1099&lt;50000,"LOW",H1099&gt;50000,"MID",H1099&gt;100000,"High")</f>
        <v>LOW</v>
      </c>
    </row>
    <row r="1100" spans="1:11" x14ac:dyDescent="0.3">
      <c r="A1100">
        <v>49</v>
      </c>
      <c r="B1100" t="s">
        <v>1521</v>
      </c>
      <c r="C1100" t="s">
        <v>1528</v>
      </c>
      <c r="D1100" t="s">
        <v>1532</v>
      </c>
      <c r="E1100" t="s">
        <v>1537</v>
      </c>
      <c r="F1100" t="s">
        <v>1551</v>
      </c>
      <c r="G1100" t="s">
        <v>1555</v>
      </c>
      <c r="H1100">
        <v>93883</v>
      </c>
      <c r="J1100" t="str" cm="1">
        <f t="array" ref="J1100">_xlfn.IFS(A1100&lt;30,"Young",AND(A1100&gt;=30,A1100&lt;=40),"Mid",A1100&gt;40,"Senior")</f>
        <v>Senior</v>
      </c>
      <c r="K1100" t="str" cm="1">
        <f t="array" ref="K1100">_xlfn.IFS(H1100&lt;50000,"LOW",H1100&gt;50000,"MID",H1100&gt;100000,"High")</f>
        <v>MID</v>
      </c>
    </row>
    <row r="1101" spans="1:11" x14ac:dyDescent="0.3">
      <c r="A1101">
        <v>21</v>
      </c>
      <c r="B1101" t="s">
        <v>1521</v>
      </c>
      <c r="C1101" t="s">
        <v>1528</v>
      </c>
      <c r="D1101" t="s">
        <v>1531</v>
      </c>
      <c r="E1101" t="s">
        <v>1542</v>
      </c>
      <c r="F1101" t="s">
        <v>1552</v>
      </c>
      <c r="G1101" t="s">
        <v>1554</v>
      </c>
      <c r="H1101">
        <v>153654</v>
      </c>
      <c r="J1101" t="str" cm="1">
        <f t="array" ref="J1101">_xlfn.IFS(A1101&lt;30,"Young",AND(A1101&gt;=30,A1101&lt;=40),"Mid",A1101&gt;40,"Senior")</f>
        <v>Young</v>
      </c>
      <c r="K1101" t="str" cm="1">
        <f t="array" ref="K1101">_xlfn.IFS(H1101&lt;50000,"LOW",H1101&gt;50000,"MID",H1101&gt;100000,"High")</f>
        <v>MID</v>
      </c>
    </row>
    <row r="1102" spans="1:11" x14ac:dyDescent="0.3">
      <c r="A1102">
        <v>46</v>
      </c>
      <c r="B1102" t="s">
        <v>1520</v>
      </c>
      <c r="C1102" t="s">
        <v>1528</v>
      </c>
      <c r="D1102" t="s">
        <v>1533</v>
      </c>
      <c r="E1102" t="s">
        <v>1545</v>
      </c>
      <c r="F1102" t="s">
        <v>1551</v>
      </c>
      <c r="G1102" t="s">
        <v>1554</v>
      </c>
      <c r="H1102">
        <v>99938</v>
      </c>
      <c r="J1102" t="str" cm="1">
        <f t="array" ref="J1102">_xlfn.IFS(A1102&lt;30,"Young",AND(A1102&gt;=30,A1102&lt;=40),"Mid",A1102&gt;40,"Senior")</f>
        <v>Senior</v>
      </c>
      <c r="K1102" t="str" cm="1">
        <f t="array" ref="K1102">_xlfn.IFS(H1102&lt;50000,"LOW",H1102&gt;50000,"MID",H1102&gt;100000,"High")</f>
        <v>MID</v>
      </c>
    </row>
    <row r="1103" spans="1:11" x14ac:dyDescent="0.3">
      <c r="A1103">
        <v>23</v>
      </c>
      <c r="B1103" t="s">
        <v>1520</v>
      </c>
      <c r="C1103" t="s">
        <v>1525</v>
      </c>
      <c r="D1103" t="s">
        <v>1530</v>
      </c>
      <c r="E1103" t="s">
        <v>1535</v>
      </c>
      <c r="F1103" t="s">
        <v>1552</v>
      </c>
      <c r="G1103" t="s">
        <v>1554</v>
      </c>
      <c r="H1103">
        <v>135560</v>
      </c>
      <c r="J1103" t="str" cm="1">
        <f t="array" ref="J1103">_xlfn.IFS(A1103&lt;30,"Young",AND(A1103&gt;=30,A1103&lt;=40),"Mid",A1103&gt;40,"Senior")</f>
        <v>Young</v>
      </c>
      <c r="K1103" t="str" cm="1">
        <f t="array" ref="K1103">_xlfn.IFS(H1103&lt;50000,"LOW",H1103&gt;50000,"MID",H1103&gt;100000,"High")</f>
        <v>MID</v>
      </c>
    </row>
    <row r="1104" spans="1:11" x14ac:dyDescent="0.3">
      <c r="A1104">
        <v>35</v>
      </c>
      <c r="B1104" t="s">
        <v>1520</v>
      </c>
      <c r="C1104" t="s">
        <v>1529</v>
      </c>
      <c r="D1104" t="s">
        <v>1534</v>
      </c>
      <c r="E1104" t="s">
        <v>1544</v>
      </c>
      <c r="F1104" t="s">
        <v>1552</v>
      </c>
      <c r="G1104" t="s">
        <v>1555</v>
      </c>
      <c r="H1104">
        <v>26702</v>
      </c>
      <c r="J1104" t="str" cm="1">
        <f t="array" ref="J1104">_xlfn.IFS(A1104&lt;30,"Young",AND(A1104&gt;=30,A1104&lt;=40),"Mid",A1104&gt;40,"Senior")</f>
        <v>Mid</v>
      </c>
      <c r="K1104" t="str" cm="1">
        <f t="array" ref="K1104">_xlfn.IFS(H1104&lt;50000,"LOW",H1104&gt;50000,"MID",H1104&gt;100000,"High")</f>
        <v>LOW</v>
      </c>
    </row>
    <row r="1105" spans="1:11" x14ac:dyDescent="0.3">
      <c r="A1105">
        <v>46</v>
      </c>
      <c r="B1105" t="s">
        <v>1520</v>
      </c>
      <c r="C1105" t="s">
        <v>1528</v>
      </c>
      <c r="D1105" t="s">
        <v>1533</v>
      </c>
      <c r="E1105" t="s">
        <v>1545</v>
      </c>
      <c r="F1105" t="s">
        <v>1553</v>
      </c>
      <c r="G1105" t="s">
        <v>1556</v>
      </c>
      <c r="H1105">
        <v>85540</v>
      </c>
      <c r="J1105" t="str" cm="1">
        <f t="array" ref="J1105">_xlfn.IFS(A1105&lt;30,"Young",AND(A1105&gt;=30,A1105&lt;=40),"Mid",A1105&gt;40,"Senior")</f>
        <v>Senior</v>
      </c>
      <c r="K1105" t="str" cm="1">
        <f t="array" ref="K1105">_xlfn.IFS(H1105&lt;50000,"LOW",H1105&gt;50000,"MID",H1105&gt;100000,"High")</f>
        <v>MID</v>
      </c>
    </row>
    <row r="1106" spans="1:11" x14ac:dyDescent="0.3">
      <c r="A1106">
        <v>29</v>
      </c>
      <c r="B1106" t="s">
        <v>1520</v>
      </c>
      <c r="C1106" t="s">
        <v>1522</v>
      </c>
      <c r="D1106" t="s">
        <v>1534</v>
      </c>
      <c r="E1106" t="s">
        <v>1540</v>
      </c>
      <c r="F1106" t="s">
        <v>1551</v>
      </c>
      <c r="G1106" t="s">
        <v>1554</v>
      </c>
      <c r="H1106">
        <v>141632</v>
      </c>
      <c r="J1106" t="str" cm="1">
        <f t="array" ref="J1106">_xlfn.IFS(A1106&lt;30,"Young",AND(A1106&gt;=30,A1106&lt;=40),"Mid",A1106&gt;40,"Senior")</f>
        <v>Young</v>
      </c>
      <c r="K1106" t="str" cm="1">
        <f t="array" ref="K1106">_xlfn.IFS(H1106&lt;50000,"LOW",H1106&gt;50000,"MID",H1106&gt;100000,"High")</f>
        <v>MID</v>
      </c>
    </row>
    <row r="1107" spans="1:11" x14ac:dyDescent="0.3">
      <c r="A1107">
        <v>54</v>
      </c>
      <c r="B1107" t="s">
        <v>1520</v>
      </c>
      <c r="C1107" t="s">
        <v>1525</v>
      </c>
      <c r="D1107" t="s">
        <v>1530</v>
      </c>
      <c r="E1107" t="s">
        <v>1547</v>
      </c>
      <c r="F1107" t="s">
        <v>1550</v>
      </c>
      <c r="G1107" t="s">
        <v>1554</v>
      </c>
      <c r="H1107">
        <v>161905</v>
      </c>
      <c r="J1107" t="str" cm="1">
        <f t="array" ref="J1107">_xlfn.IFS(A1107&lt;30,"Young",AND(A1107&gt;=30,A1107&lt;=40),"Mid",A1107&gt;40,"Senior")</f>
        <v>Senior</v>
      </c>
      <c r="K1107" t="str" cm="1">
        <f t="array" ref="K1107">_xlfn.IFS(H1107&lt;50000,"LOW",H1107&gt;50000,"MID",H1107&gt;100000,"High")</f>
        <v>MID</v>
      </c>
    </row>
    <row r="1108" spans="1:11" x14ac:dyDescent="0.3">
      <c r="A1108">
        <v>56</v>
      </c>
      <c r="B1108" t="s">
        <v>1520</v>
      </c>
      <c r="C1108" t="s">
        <v>1525</v>
      </c>
      <c r="D1108" t="s">
        <v>1533</v>
      </c>
      <c r="E1108" t="s">
        <v>1538</v>
      </c>
      <c r="F1108" t="s">
        <v>1550</v>
      </c>
      <c r="G1108" t="s">
        <v>1555</v>
      </c>
      <c r="H1108">
        <v>179282</v>
      </c>
      <c r="J1108" t="str" cm="1">
        <f t="array" ref="J1108">_xlfn.IFS(A1108&lt;30,"Young",AND(A1108&gt;=30,A1108&lt;=40),"Mid",A1108&gt;40,"Senior")</f>
        <v>Senior</v>
      </c>
      <c r="K1108" t="str" cm="1">
        <f t="array" ref="K1108">_xlfn.IFS(H1108&lt;50000,"LOW",H1108&gt;50000,"MID",H1108&gt;100000,"High")</f>
        <v>MID</v>
      </c>
    </row>
    <row r="1109" spans="1:11" x14ac:dyDescent="0.3">
      <c r="A1109">
        <v>45</v>
      </c>
      <c r="B1109" t="s">
        <v>1520</v>
      </c>
      <c r="C1109" t="s">
        <v>1524</v>
      </c>
      <c r="D1109" t="s">
        <v>1530</v>
      </c>
      <c r="E1109" t="s">
        <v>1543</v>
      </c>
      <c r="F1109" t="s">
        <v>1550</v>
      </c>
      <c r="G1109" t="s">
        <v>1555</v>
      </c>
      <c r="H1109">
        <v>158305</v>
      </c>
      <c r="J1109" t="str" cm="1">
        <f t="array" ref="J1109">_xlfn.IFS(A1109&lt;30,"Young",AND(A1109&gt;=30,A1109&lt;=40),"Mid",A1109&gt;40,"Senior")</f>
        <v>Senior</v>
      </c>
      <c r="K1109" t="str" cm="1">
        <f t="array" ref="K1109">_xlfn.IFS(H1109&lt;50000,"LOW",H1109&gt;50000,"MID",H1109&gt;100000,"High")</f>
        <v>MID</v>
      </c>
    </row>
    <row r="1110" spans="1:11" x14ac:dyDescent="0.3">
      <c r="A1110">
        <v>24</v>
      </c>
      <c r="B1110" t="s">
        <v>1520</v>
      </c>
      <c r="C1110" t="s">
        <v>1527</v>
      </c>
      <c r="D1110" t="s">
        <v>1531</v>
      </c>
      <c r="E1110" t="s">
        <v>1542</v>
      </c>
      <c r="F1110" t="s">
        <v>1551</v>
      </c>
      <c r="G1110" t="s">
        <v>1555</v>
      </c>
      <c r="H1110">
        <v>169493</v>
      </c>
      <c r="J1110" t="str" cm="1">
        <f t="array" ref="J1110">_xlfn.IFS(A1110&lt;30,"Young",AND(A1110&gt;=30,A1110&lt;=40),"Mid",A1110&gt;40,"Senior")</f>
        <v>Young</v>
      </c>
      <c r="K1110" t="str" cm="1">
        <f t="array" ref="K1110">_xlfn.IFS(H1110&lt;50000,"LOW",H1110&gt;50000,"MID",H1110&gt;100000,"High")</f>
        <v>MID</v>
      </c>
    </row>
    <row r="1111" spans="1:11" x14ac:dyDescent="0.3">
      <c r="A1111">
        <v>38</v>
      </c>
      <c r="B1111" t="s">
        <v>1520</v>
      </c>
      <c r="C1111" t="s">
        <v>1523</v>
      </c>
      <c r="D1111" t="s">
        <v>1533</v>
      </c>
      <c r="E1111" t="s">
        <v>1546</v>
      </c>
      <c r="F1111" t="s">
        <v>1551</v>
      </c>
      <c r="G1111" t="s">
        <v>1555</v>
      </c>
      <c r="H1111">
        <v>59518</v>
      </c>
      <c r="J1111" t="str" cm="1">
        <f t="array" ref="J1111">_xlfn.IFS(A1111&lt;30,"Young",AND(A1111&gt;=30,A1111&lt;=40),"Mid",A1111&gt;40,"Senior")</f>
        <v>Mid</v>
      </c>
      <c r="K1111" t="str" cm="1">
        <f t="array" ref="K1111">_xlfn.IFS(H1111&lt;50000,"LOW",H1111&gt;50000,"MID",H1111&gt;100000,"High")</f>
        <v>MID</v>
      </c>
    </row>
    <row r="1112" spans="1:11" x14ac:dyDescent="0.3">
      <c r="A1112">
        <v>38</v>
      </c>
      <c r="B1112" t="s">
        <v>1520</v>
      </c>
      <c r="C1112" t="s">
        <v>1528</v>
      </c>
      <c r="D1112" t="s">
        <v>1531</v>
      </c>
      <c r="E1112" t="s">
        <v>1542</v>
      </c>
      <c r="F1112" t="s">
        <v>1550</v>
      </c>
      <c r="G1112" t="s">
        <v>1554</v>
      </c>
      <c r="H1112">
        <v>82414</v>
      </c>
      <c r="J1112" t="str" cm="1">
        <f t="array" ref="J1112">_xlfn.IFS(A1112&lt;30,"Young",AND(A1112&gt;=30,A1112&lt;=40),"Mid",A1112&gt;40,"Senior")</f>
        <v>Mid</v>
      </c>
      <c r="K1112" t="str" cm="1">
        <f t="array" ref="K1112">_xlfn.IFS(H1112&lt;50000,"LOW",H1112&gt;50000,"MID",H1112&gt;100000,"High")</f>
        <v>MID</v>
      </c>
    </row>
    <row r="1113" spans="1:11" x14ac:dyDescent="0.3">
      <c r="A1113">
        <v>47</v>
      </c>
      <c r="B1113" t="s">
        <v>1521</v>
      </c>
      <c r="C1113" t="s">
        <v>1522</v>
      </c>
      <c r="D1113" t="s">
        <v>1532</v>
      </c>
      <c r="E1113" t="s">
        <v>1549</v>
      </c>
      <c r="F1113" t="s">
        <v>1552</v>
      </c>
      <c r="G1113" t="s">
        <v>1555</v>
      </c>
      <c r="H1113">
        <v>37329</v>
      </c>
      <c r="J1113" t="str" cm="1">
        <f t="array" ref="J1113">_xlfn.IFS(A1113&lt;30,"Young",AND(A1113&gt;=30,A1113&lt;=40),"Mid",A1113&gt;40,"Senior")</f>
        <v>Senior</v>
      </c>
      <c r="K1113" t="str" cm="1">
        <f t="array" ref="K1113">_xlfn.IFS(H1113&lt;50000,"LOW",H1113&gt;50000,"MID",H1113&gt;100000,"High")</f>
        <v>LOW</v>
      </c>
    </row>
    <row r="1114" spans="1:11" x14ac:dyDescent="0.3">
      <c r="A1114">
        <v>58</v>
      </c>
      <c r="B1114" t="s">
        <v>1520</v>
      </c>
      <c r="C1114" t="s">
        <v>1526</v>
      </c>
      <c r="D1114" t="s">
        <v>1533</v>
      </c>
      <c r="E1114" t="s">
        <v>1546</v>
      </c>
      <c r="F1114" t="s">
        <v>1553</v>
      </c>
      <c r="G1114" t="s">
        <v>1555</v>
      </c>
      <c r="H1114">
        <v>165841</v>
      </c>
      <c r="J1114" t="str" cm="1">
        <f t="array" ref="J1114">_xlfn.IFS(A1114&lt;30,"Young",AND(A1114&gt;=30,A1114&lt;=40),"Mid",A1114&gt;40,"Senior")</f>
        <v>Senior</v>
      </c>
      <c r="K1114" t="str" cm="1">
        <f t="array" ref="K1114">_xlfn.IFS(H1114&lt;50000,"LOW",H1114&gt;50000,"MID",H1114&gt;100000,"High")</f>
        <v>MID</v>
      </c>
    </row>
    <row r="1115" spans="1:11" x14ac:dyDescent="0.3">
      <c r="A1115">
        <v>54</v>
      </c>
      <c r="B1115" t="s">
        <v>1520</v>
      </c>
      <c r="C1115" t="s">
        <v>1524</v>
      </c>
      <c r="D1115" t="s">
        <v>1531</v>
      </c>
      <c r="E1115" t="s">
        <v>1541</v>
      </c>
      <c r="F1115" t="s">
        <v>1550</v>
      </c>
      <c r="G1115" t="s">
        <v>1555</v>
      </c>
      <c r="H1115">
        <v>56282</v>
      </c>
      <c r="J1115" t="str" cm="1">
        <f t="array" ref="J1115">_xlfn.IFS(A1115&lt;30,"Young",AND(A1115&gt;=30,A1115&lt;=40),"Mid",A1115&gt;40,"Senior")</f>
        <v>Senior</v>
      </c>
      <c r="K1115" t="str" cm="1">
        <f t="array" ref="K1115">_xlfn.IFS(H1115&lt;50000,"LOW",H1115&gt;50000,"MID",H1115&gt;100000,"High")</f>
        <v>MID</v>
      </c>
    </row>
    <row r="1116" spans="1:11" x14ac:dyDescent="0.3">
      <c r="A1116">
        <v>47</v>
      </c>
      <c r="B1116" t="s">
        <v>1521</v>
      </c>
      <c r="C1116" t="s">
        <v>1525</v>
      </c>
      <c r="D1116" t="s">
        <v>1531</v>
      </c>
      <c r="E1116" t="s">
        <v>1542</v>
      </c>
      <c r="F1116" t="s">
        <v>1553</v>
      </c>
      <c r="G1116" t="s">
        <v>1556</v>
      </c>
      <c r="H1116">
        <v>28667</v>
      </c>
      <c r="J1116" t="str" cm="1">
        <f t="array" ref="J1116">_xlfn.IFS(A1116&lt;30,"Young",AND(A1116&gt;=30,A1116&lt;=40),"Mid",A1116&gt;40,"Senior")</f>
        <v>Senior</v>
      </c>
      <c r="K1116" t="str" cm="1">
        <f t="array" ref="K1116">_xlfn.IFS(H1116&lt;50000,"LOW",H1116&gt;50000,"MID",H1116&gt;100000,"High")</f>
        <v>LOW</v>
      </c>
    </row>
    <row r="1117" spans="1:11" x14ac:dyDescent="0.3">
      <c r="A1117">
        <v>57</v>
      </c>
      <c r="B1117" t="s">
        <v>1521</v>
      </c>
      <c r="C1117" t="s">
        <v>1524</v>
      </c>
      <c r="D1117" t="s">
        <v>1531</v>
      </c>
      <c r="E1117" t="s">
        <v>1542</v>
      </c>
      <c r="F1117" t="s">
        <v>1552</v>
      </c>
      <c r="G1117" t="s">
        <v>1555</v>
      </c>
      <c r="H1117">
        <v>119909</v>
      </c>
      <c r="J1117" t="str" cm="1">
        <f t="array" ref="J1117">_xlfn.IFS(A1117&lt;30,"Young",AND(A1117&gt;=30,A1117&lt;=40),"Mid",A1117&gt;40,"Senior")</f>
        <v>Senior</v>
      </c>
      <c r="K1117" t="str" cm="1">
        <f t="array" ref="K1117">_xlfn.IFS(H1117&lt;50000,"LOW",H1117&gt;50000,"MID",H1117&gt;100000,"High")</f>
        <v>MID</v>
      </c>
    </row>
    <row r="1118" spans="1:11" x14ac:dyDescent="0.3">
      <c r="A1118">
        <v>33</v>
      </c>
      <c r="B1118" t="s">
        <v>1520</v>
      </c>
      <c r="C1118" t="s">
        <v>1528</v>
      </c>
      <c r="D1118" t="s">
        <v>1533</v>
      </c>
      <c r="E1118" t="s">
        <v>1538</v>
      </c>
      <c r="F1118" t="s">
        <v>1553</v>
      </c>
      <c r="G1118" t="s">
        <v>1554</v>
      </c>
      <c r="H1118">
        <v>173780</v>
      </c>
      <c r="J1118" t="str" cm="1">
        <f t="array" ref="J1118">_xlfn.IFS(A1118&lt;30,"Young",AND(A1118&gt;=30,A1118&lt;=40),"Mid",A1118&gt;40,"Senior")</f>
        <v>Mid</v>
      </c>
      <c r="K1118" t="str" cm="1">
        <f t="array" ref="K1118">_xlfn.IFS(H1118&lt;50000,"LOW",H1118&gt;50000,"MID",H1118&gt;100000,"High")</f>
        <v>MID</v>
      </c>
    </row>
    <row r="1119" spans="1:11" x14ac:dyDescent="0.3">
      <c r="A1119">
        <v>39</v>
      </c>
      <c r="B1119" t="s">
        <v>1520</v>
      </c>
      <c r="C1119" t="s">
        <v>1523</v>
      </c>
      <c r="D1119" t="s">
        <v>1530</v>
      </c>
      <c r="E1119" t="s">
        <v>1535</v>
      </c>
      <c r="F1119" t="s">
        <v>1552</v>
      </c>
      <c r="G1119" t="s">
        <v>1555</v>
      </c>
      <c r="H1119">
        <v>92037</v>
      </c>
      <c r="J1119" t="str" cm="1">
        <f t="array" ref="J1119">_xlfn.IFS(A1119&lt;30,"Young",AND(A1119&gt;=30,A1119&lt;=40),"Mid",A1119&gt;40,"Senior")</f>
        <v>Mid</v>
      </c>
      <c r="K1119" t="str" cm="1">
        <f t="array" ref="K1119">_xlfn.IFS(H1119&lt;50000,"LOW",H1119&gt;50000,"MID",H1119&gt;100000,"High")</f>
        <v>MID</v>
      </c>
    </row>
    <row r="1120" spans="1:11" x14ac:dyDescent="0.3">
      <c r="A1120">
        <v>52</v>
      </c>
      <c r="B1120" t="s">
        <v>1520</v>
      </c>
      <c r="C1120" t="s">
        <v>1525</v>
      </c>
      <c r="D1120" t="s">
        <v>1532</v>
      </c>
      <c r="E1120" t="s">
        <v>1548</v>
      </c>
      <c r="F1120" t="s">
        <v>1552</v>
      </c>
      <c r="G1120" t="s">
        <v>1554</v>
      </c>
      <c r="H1120">
        <v>131840</v>
      </c>
      <c r="J1120" t="str" cm="1">
        <f t="array" ref="J1120">_xlfn.IFS(A1120&lt;30,"Young",AND(A1120&gt;=30,A1120&lt;=40),"Mid",A1120&gt;40,"Senior")</f>
        <v>Senior</v>
      </c>
      <c r="K1120" t="str" cm="1">
        <f t="array" ref="K1120">_xlfn.IFS(H1120&lt;50000,"LOW",H1120&gt;50000,"MID",H1120&gt;100000,"High")</f>
        <v>MID</v>
      </c>
    </row>
    <row r="1121" spans="1:11" x14ac:dyDescent="0.3">
      <c r="A1121">
        <v>44</v>
      </c>
      <c r="B1121" t="s">
        <v>1520</v>
      </c>
      <c r="C1121" t="s">
        <v>1522</v>
      </c>
      <c r="D1121" t="s">
        <v>1534</v>
      </c>
      <c r="E1121" t="s">
        <v>1540</v>
      </c>
      <c r="F1121" t="s">
        <v>1551</v>
      </c>
      <c r="G1121" t="s">
        <v>1554</v>
      </c>
      <c r="H1121">
        <v>120596</v>
      </c>
      <c r="J1121" t="str" cm="1">
        <f t="array" ref="J1121">_xlfn.IFS(A1121&lt;30,"Young",AND(A1121&gt;=30,A1121&lt;=40),"Mid",A1121&gt;40,"Senior")</f>
        <v>Senior</v>
      </c>
      <c r="K1121" t="str" cm="1">
        <f t="array" ref="K1121">_xlfn.IFS(H1121&lt;50000,"LOW",H1121&gt;50000,"MID",H1121&gt;100000,"High")</f>
        <v>MID</v>
      </c>
    </row>
    <row r="1122" spans="1:11" x14ac:dyDescent="0.3">
      <c r="A1122">
        <v>38</v>
      </c>
      <c r="B1122" t="s">
        <v>1521</v>
      </c>
      <c r="C1122" t="s">
        <v>1524</v>
      </c>
      <c r="D1122" t="s">
        <v>1530</v>
      </c>
      <c r="E1122" t="s">
        <v>1547</v>
      </c>
      <c r="F1122" t="s">
        <v>1552</v>
      </c>
      <c r="G1122" t="s">
        <v>1554</v>
      </c>
      <c r="H1122">
        <v>147396</v>
      </c>
      <c r="J1122" t="str" cm="1">
        <f t="array" ref="J1122">_xlfn.IFS(A1122&lt;30,"Young",AND(A1122&gt;=30,A1122&lt;=40),"Mid",A1122&gt;40,"Senior")</f>
        <v>Mid</v>
      </c>
      <c r="K1122" t="str" cm="1">
        <f t="array" ref="K1122">_xlfn.IFS(H1122&lt;50000,"LOW",H1122&gt;50000,"MID",H1122&gt;100000,"High")</f>
        <v>MID</v>
      </c>
    </row>
    <row r="1123" spans="1:11" x14ac:dyDescent="0.3">
      <c r="A1123">
        <v>45</v>
      </c>
      <c r="B1123" t="s">
        <v>1521</v>
      </c>
      <c r="C1123" t="s">
        <v>1524</v>
      </c>
      <c r="D1123" t="s">
        <v>1533</v>
      </c>
      <c r="E1123" t="s">
        <v>1546</v>
      </c>
      <c r="F1123" t="s">
        <v>1552</v>
      </c>
      <c r="G1123" t="s">
        <v>1554</v>
      </c>
      <c r="H1123">
        <v>41667</v>
      </c>
      <c r="J1123" t="str" cm="1">
        <f t="array" ref="J1123">_xlfn.IFS(A1123&lt;30,"Young",AND(A1123&gt;=30,A1123&lt;=40),"Mid",A1123&gt;40,"Senior")</f>
        <v>Senior</v>
      </c>
      <c r="K1123" t="str" cm="1">
        <f t="array" ref="K1123">_xlfn.IFS(H1123&lt;50000,"LOW",H1123&gt;50000,"MID",H1123&gt;100000,"High")</f>
        <v>LOW</v>
      </c>
    </row>
    <row r="1124" spans="1:11" x14ac:dyDescent="0.3">
      <c r="A1124">
        <v>42</v>
      </c>
      <c r="B1124" t="s">
        <v>1520</v>
      </c>
      <c r="C1124" t="s">
        <v>1525</v>
      </c>
      <c r="D1124" t="s">
        <v>1532</v>
      </c>
      <c r="E1124" t="s">
        <v>1549</v>
      </c>
      <c r="F1124" t="s">
        <v>1553</v>
      </c>
      <c r="G1124" t="s">
        <v>1556</v>
      </c>
      <c r="H1124">
        <v>129621</v>
      </c>
      <c r="J1124" t="str" cm="1">
        <f t="array" ref="J1124">_xlfn.IFS(A1124&lt;30,"Young",AND(A1124&gt;=30,A1124&lt;=40),"Mid",A1124&gt;40,"Senior")</f>
        <v>Senior</v>
      </c>
      <c r="K1124" t="str" cm="1">
        <f t="array" ref="K1124">_xlfn.IFS(H1124&lt;50000,"LOW",H1124&gt;50000,"MID",H1124&gt;100000,"High")</f>
        <v>MID</v>
      </c>
    </row>
    <row r="1125" spans="1:11" x14ac:dyDescent="0.3">
      <c r="A1125">
        <v>38</v>
      </c>
      <c r="B1125" t="s">
        <v>1520</v>
      </c>
      <c r="C1125" t="s">
        <v>1524</v>
      </c>
      <c r="D1125" t="s">
        <v>1530</v>
      </c>
      <c r="E1125" t="s">
        <v>1547</v>
      </c>
      <c r="F1125" t="s">
        <v>1550</v>
      </c>
      <c r="G1125" t="s">
        <v>1555</v>
      </c>
      <c r="H1125">
        <v>87809</v>
      </c>
      <c r="J1125" t="str" cm="1">
        <f t="array" ref="J1125">_xlfn.IFS(A1125&lt;30,"Young",AND(A1125&gt;=30,A1125&lt;=40),"Mid",A1125&gt;40,"Senior")</f>
        <v>Mid</v>
      </c>
      <c r="K1125" t="str" cm="1">
        <f t="array" ref="K1125">_xlfn.IFS(H1125&lt;50000,"LOW",H1125&gt;50000,"MID",H1125&gt;100000,"High")</f>
        <v>MID</v>
      </c>
    </row>
    <row r="1126" spans="1:11" x14ac:dyDescent="0.3">
      <c r="A1126">
        <v>40</v>
      </c>
      <c r="B1126" t="s">
        <v>1521</v>
      </c>
      <c r="C1126" t="s">
        <v>1529</v>
      </c>
      <c r="D1126" t="s">
        <v>1534</v>
      </c>
      <c r="E1126" t="s">
        <v>1540</v>
      </c>
      <c r="F1126" t="s">
        <v>1551</v>
      </c>
      <c r="G1126" t="s">
        <v>1554</v>
      </c>
      <c r="H1126">
        <v>105988</v>
      </c>
      <c r="J1126" t="str" cm="1">
        <f t="array" ref="J1126">_xlfn.IFS(A1126&lt;30,"Young",AND(A1126&gt;=30,A1126&lt;=40),"Mid",A1126&gt;40,"Senior")</f>
        <v>Mid</v>
      </c>
      <c r="K1126" t="str" cm="1">
        <f t="array" ref="K1126">_xlfn.IFS(H1126&lt;50000,"LOW",H1126&gt;50000,"MID",H1126&gt;100000,"High")</f>
        <v>MID</v>
      </c>
    </row>
    <row r="1127" spans="1:11" x14ac:dyDescent="0.3">
      <c r="A1127">
        <v>43</v>
      </c>
      <c r="B1127" t="s">
        <v>1520</v>
      </c>
      <c r="C1127" t="s">
        <v>1524</v>
      </c>
      <c r="D1127" t="s">
        <v>1534</v>
      </c>
      <c r="E1127" t="s">
        <v>1539</v>
      </c>
      <c r="F1127" t="s">
        <v>1552</v>
      </c>
      <c r="G1127" t="s">
        <v>1554</v>
      </c>
      <c r="H1127">
        <v>62247</v>
      </c>
      <c r="J1127" t="str" cm="1">
        <f t="array" ref="J1127">_xlfn.IFS(A1127&lt;30,"Young",AND(A1127&gt;=30,A1127&lt;=40),"Mid",A1127&gt;40,"Senior")</f>
        <v>Senior</v>
      </c>
      <c r="K1127" t="str" cm="1">
        <f t="array" ref="K1127">_xlfn.IFS(H1127&lt;50000,"LOW",H1127&gt;50000,"MID",H1127&gt;100000,"High")</f>
        <v>MID</v>
      </c>
    </row>
    <row r="1128" spans="1:11" x14ac:dyDescent="0.3">
      <c r="A1128">
        <v>50</v>
      </c>
      <c r="B1128" t="s">
        <v>1521</v>
      </c>
      <c r="C1128" t="s">
        <v>1528</v>
      </c>
      <c r="D1128" t="s">
        <v>1534</v>
      </c>
      <c r="E1128" t="s">
        <v>1539</v>
      </c>
      <c r="F1128" t="s">
        <v>1550</v>
      </c>
      <c r="G1128" t="s">
        <v>1555</v>
      </c>
      <c r="H1128">
        <v>95007</v>
      </c>
      <c r="J1128" t="str" cm="1">
        <f t="array" ref="J1128">_xlfn.IFS(A1128&lt;30,"Young",AND(A1128&gt;=30,A1128&lt;=40),"Mid",A1128&gt;40,"Senior")</f>
        <v>Senior</v>
      </c>
      <c r="K1128" t="str" cm="1">
        <f t="array" ref="K1128">_xlfn.IFS(H1128&lt;50000,"LOW",H1128&gt;50000,"MID",H1128&gt;100000,"High")</f>
        <v>MID</v>
      </c>
    </row>
    <row r="1129" spans="1:11" x14ac:dyDescent="0.3">
      <c r="A1129">
        <v>50</v>
      </c>
      <c r="B1129" t="s">
        <v>1521</v>
      </c>
      <c r="C1129" t="s">
        <v>1527</v>
      </c>
      <c r="D1129" t="s">
        <v>1531</v>
      </c>
      <c r="E1129" t="s">
        <v>1536</v>
      </c>
      <c r="F1129" t="s">
        <v>1553</v>
      </c>
      <c r="G1129" t="s">
        <v>1554</v>
      </c>
      <c r="H1129">
        <v>59617</v>
      </c>
      <c r="J1129" t="str" cm="1">
        <f t="array" ref="J1129">_xlfn.IFS(A1129&lt;30,"Young",AND(A1129&gt;=30,A1129&lt;=40),"Mid",A1129&gt;40,"Senior")</f>
        <v>Senior</v>
      </c>
      <c r="K1129" t="str" cm="1">
        <f t="array" ref="K1129">_xlfn.IFS(H1129&lt;50000,"LOW",H1129&gt;50000,"MID",H1129&gt;100000,"High")</f>
        <v>MID</v>
      </c>
    </row>
    <row r="1130" spans="1:11" x14ac:dyDescent="0.3">
      <c r="A1130">
        <v>49</v>
      </c>
      <c r="B1130" t="s">
        <v>1520</v>
      </c>
      <c r="C1130" t="s">
        <v>1522</v>
      </c>
      <c r="D1130" t="s">
        <v>1533</v>
      </c>
      <c r="E1130" t="s">
        <v>1545</v>
      </c>
      <c r="F1130" t="s">
        <v>1551</v>
      </c>
      <c r="G1130" t="s">
        <v>1556</v>
      </c>
      <c r="H1130">
        <v>31445</v>
      </c>
      <c r="J1130" t="str" cm="1">
        <f t="array" ref="J1130">_xlfn.IFS(A1130&lt;30,"Young",AND(A1130&gt;=30,A1130&lt;=40),"Mid",A1130&gt;40,"Senior")</f>
        <v>Senior</v>
      </c>
      <c r="K1130" t="str" cm="1">
        <f t="array" ref="K1130">_xlfn.IFS(H1130&lt;50000,"LOW",H1130&gt;50000,"MID",H1130&gt;100000,"High")</f>
        <v>LOW</v>
      </c>
    </row>
    <row r="1131" spans="1:11" x14ac:dyDescent="0.3">
      <c r="A1131">
        <v>33</v>
      </c>
      <c r="B1131" t="s">
        <v>1520</v>
      </c>
      <c r="C1131" t="s">
        <v>1526</v>
      </c>
      <c r="D1131" t="s">
        <v>1533</v>
      </c>
      <c r="E1131" t="s">
        <v>1546</v>
      </c>
      <c r="F1131" t="s">
        <v>1551</v>
      </c>
      <c r="G1131" t="s">
        <v>1556</v>
      </c>
      <c r="H1131">
        <v>136521</v>
      </c>
      <c r="J1131" t="str" cm="1">
        <f t="array" ref="J1131">_xlfn.IFS(A1131&lt;30,"Young",AND(A1131&gt;=30,A1131&lt;=40),"Mid",A1131&gt;40,"Senior")</f>
        <v>Mid</v>
      </c>
      <c r="K1131" t="str" cm="1">
        <f t="array" ref="K1131">_xlfn.IFS(H1131&lt;50000,"LOW",H1131&gt;50000,"MID",H1131&gt;100000,"High")</f>
        <v>MID</v>
      </c>
    </row>
    <row r="1132" spans="1:11" x14ac:dyDescent="0.3">
      <c r="A1132">
        <v>33</v>
      </c>
      <c r="B1132" t="s">
        <v>1521</v>
      </c>
      <c r="C1132" t="s">
        <v>1522</v>
      </c>
      <c r="D1132" t="s">
        <v>1531</v>
      </c>
      <c r="E1132" t="s">
        <v>1542</v>
      </c>
      <c r="F1132" t="s">
        <v>1551</v>
      </c>
      <c r="G1132" t="s">
        <v>1555</v>
      </c>
      <c r="H1132">
        <v>115665</v>
      </c>
      <c r="J1132" t="str" cm="1">
        <f t="array" ref="J1132">_xlfn.IFS(A1132&lt;30,"Young",AND(A1132&gt;=30,A1132&lt;=40),"Mid",A1132&gt;40,"Senior")</f>
        <v>Mid</v>
      </c>
      <c r="K1132" t="str" cm="1">
        <f t="array" ref="K1132">_xlfn.IFS(H1132&lt;50000,"LOW",H1132&gt;50000,"MID",H1132&gt;100000,"High")</f>
        <v>MID</v>
      </c>
    </row>
    <row r="1133" spans="1:11" x14ac:dyDescent="0.3">
      <c r="A1133">
        <v>34</v>
      </c>
      <c r="B1133" t="s">
        <v>1520</v>
      </c>
      <c r="C1133" t="s">
        <v>1528</v>
      </c>
      <c r="D1133" t="s">
        <v>1532</v>
      </c>
      <c r="E1133" t="s">
        <v>1537</v>
      </c>
      <c r="F1133" t="s">
        <v>1550</v>
      </c>
      <c r="G1133" t="s">
        <v>1556</v>
      </c>
      <c r="H1133">
        <v>63891</v>
      </c>
      <c r="J1133" t="str" cm="1">
        <f t="array" ref="J1133">_xlfn.IFS(A1133&lt;30,"Young",AND(A1133&gt;=30,A1133&lt;=40),"Mid",A1133&gt;40,"Senior")</f>
        <v>Mid</v>
      </c>
      <c r="K1133" t="str" cm="1">
        <f t="array" ref="K1133">_xlfn.IFS(H1133&lt;50000,"LOW",H1133&gt;50000,"MID",H1133&gt;100000,"High")</f>
        <v>MID</v>
      </c>
    </row>
    <row r="1134" spans="1:11" x14ac:dyDescent="0.3">
      <c r="A1134">
        <v>35</v>
      </c>
      <c r="B1134" t="s">
        <v>1521</v>
      </c>
      <c r="C1134" t="s">
        <v>1526</v>
      </c>
      <c r="D1134" t="s">
        <v>1531</v>
      </c>
      <c r="E1134" t="s">
        <v>1542</v>
      </c>
      <c r="F1134" t="s">
        <v>1550</v>
      </c>
      <c r="G1134" t="s">
        <v>1555</v>
      </c>
      <c r="H1134">
        <v>136888</v>
      </c>
      <c r="J1134" t="str" cm="1">
        <f t="array" ref="J1134">_xlfn.IFS(A1134&lt;30,"Young",AND(A1134&gt;=30,A1134&lt;=40),"Mid",A1134&gt;40,"Senior")</f>
        <v>Mid</v>
      </c>
      <c r="K1134" t="str" cm="1">
        <f t="array" ref="K1134">_xlfn.IFS(H1134&lt;50000,"LOW",H1134&gt;50000,"MID",H1134&gt;100000,"High")</f>
        <v>MID</v>
      </c>
    </row>
    <row r="1135" spans="1:11" x14ac:dyDescent="0.3">
      <c r="A1135">
        <v>28</v>
      </c>
      <c r="B1135" t="s">
        <v>1520</v>
      </c>
      <c r="C1135" t="s">
        <v>1525</v>
      </c>
      <c r="D1135" t="s">
        <v>1532</v>
      </c>
      <c r="E1135" t="s">
        <v>1537</v>
      </c>
      <c r="F1135" t="s">
        <v>1550</v>
      </c>
      <c r="G1135" t="s">
        <v>1556</v>
      </c>
      <c r="H1135">
        <v>77403</v>
      </c>
      <c r="J1135" t="str" cm="1">
        <f t="array" ref="J1135">_xlfn.IFS(A1135&lt;30,"Young",AND(A1135&gt;=30,A1135&lt;=40),"Mid",A1135&gt;40,"Senior")</f>
        <v>Young</v>
      </c>
      <c r="K1135" t="str" cm="1">
        <f t="array" ref="K1135">_xlfn.IFS(H1135&lt;50000,"LOW",H1135&gt;50000,"MID",H1135&gt;100000,"High")</f>
        <v>MID</v>
      </c>
    </row>
    <row r="1136" spans="1:11" x14ac:dyDescent="0.3">
      <c r="A1136">
        <v>48</v>
      </c>
      <c r="B1136" t="s">
        <v>1521</v>
      </c>
      <c r="C1136" t="s">
        <v>1524</v>
      </c>
      <c r="D1136" t="s">
        <v>1530</v>
      </c>
      <c r="E1136" t="s">
        <v>1547</v>
      </c>
      <c r="F1136" t="s">
        <v>1551</v>
      </c>
      <c r="G1136" t="s">
        <v>1554</v>
      </c>
      <c r="H1136">
        <v>165019</v>
      </c>
      <c r="J1136" t="str" cm="1">
        <f t="array" ref="J1136">_xlfn.IFS(A1136&lt;30,"Young",AND(A1136&gt;=30,A1136&lt;=40),"Mid",A1136&gt;40,"Senior")</f>
        <v>Senior</v>
      </c>
      <c r="K1136" t="str" cm="1">
        <f t="array" ref="K1136">_xlfn.IFS(H1136&lt;50000,"LOW",H1136&gt;50000,"MID",H1136&gt;100000,"High")</f>
        <v>MID</v>
      </c>
    </row>
    <row r="1137" spans="1:11" x14ac:dyDescent="0.3">
      <c r="A1137">
        <v>27</v>
      </c>
      <c r="B1137" t="s">
        <v>1521</v>
      </c>
      <c r="C1137" t="s">
        <v>1528</v>
      </c>
      <c r="D1137" t="s">
        <v>1532</v>
      </c>
      <c r="E1137" t="s">
        <v>1549</v>
      </c>
      <c r="F1137" t="s">
        <v>1551</v>
      </c>
      <c r="G1137" t="s">
        <v>1555</v>
      </c>
      <c r="H1137">
        <v>91520</v>
      </c>
      <c r="J1137" t="str" cm="1">
        <f t="array" ref="J1137">_xlfn.IFS(A1137&lt;30,"Young",AND(A1137&gt;=30,A1137&lt;=40),"Mid",A1137&gt;40,"Senior")</f>
        <v>Young</v>
      </c>
      <c r="K1137" t="str" cm="1">
        <f t="array" ref="K1137">_xlfn.IFS(H1137&lt;50000,"LOW",H1137&gt;50000,"MID",H1137&gt;100000,"High")</f>
        <v>MID</v>
      </c>
    </row>
    <row r="1138" spans="1:11" x14ac:dyDescent="0.3">
      <c r="A1138">
        <v>34</v>
      </c>
      <c r="B1138" t="s">
        <v>1521</v>
      </c>
      <c r="C1138" t="s">
        <v>1526</v>
      </c>
      <c r="D1138" t="s">
        <v>1532</v>
      </c>
      <c r="E1138" t="s">
        <v>1537</v>
      </c>
      <c r="F1138" t="s">
        <v>1550</v>
      </c>
      <c r="G1138" t="s">
        <v>1556</v>
      </c>
      <c r="H1138">
        <v>37926</v>
      </c>
      <c r="J1138" t="str" cm="1">
        <f t="array" ref="J1138">_xlfn.IFS(A1138&lt;30,"Young",AND(A1138&gt;=30,A1138&lt;=40),"Mid",A1138&gt;40,"Senior")</f>
        <v>Mid</v>
      </c>
      <c r="K1138" t="str" cm="1">
        <f t="array" ref="K1138">_xlfn.IFS(H1138&lt;50000,"LOW",H1138&gt;50000,"MID",H1138&gt;100000,"High")</f>
        <v>LOW</v>
      </c>
    </row>
    <row r="1139" spans="1:11" x14ac:dyDescent="0.3">
      <c r="A1139">
        <v>41</v>
      </c>
      <c r="B1139" t="s">
        <v>1520</v>
      </c>
      <c r="C1139" t="s">
        <v>1526</v>
      </c>
      <c r="D1139" t="s">
        <v>1530</v>
      </c>
      <c r="E1139" t="s">
        <v>1547</v>
      </c>
      <c r="F1139" t="s">
        <v>1551</v>
      </c>
      <c r="G1139" t="s">
        <v>1556</v>
      </c>
      <c r="H1139">
        <v>171509</v>
      </c>
      <c r="J1139" t="str" cm="1">
        <f t="array" ref="J1139">_xlfn.IFS(A1139&lt;30,"Young",AND(A1139&gt;=30,A1139&lt;=40),"Mid",A1139&gt;40,"Senior")</f>
        <v>Senior</v>
      </c>
      <c r="K1139" t="str" cm="1">
        <f t="array" ref="K1139">_xlfn.IFS(H1139&lt;50000,"LOW",H1139&gt;50000,"MID",H1139&gt;100000,"High")</f>
        <v>MID</v>
      </c>
    </row>
    <row r="1140" spans="1:11" x14ac:dyDescent="0.3">
      <c r="A1140">
        <v>57</v>
      </c>
      <c r="B1140" t="s">
        <v>1521</v>
      </c>
      <c r="C1140" t="s">
        <v>1522</v>
      </c>
      <c r="D1140" t="s">
        <v>1534</v>
      </c>
      <c r="E1140" t="s">
        <v>1540</v>
      </c>
      <c r="F1140" t="s">
        <v>1552</v>
      </c>
      <c r="G1140" t="s">
        <v>1556</v>
      </c>
      <c r="H1140">
        <v>120780</v>
      </c>
      <c r="J1140" t="str" cm="1">
        <f t="array" ref="J1140">_xlfn.IFS(A1140&lt;30,"Young",AND(A1140&gt;=30,A1140&lt;=40),"Mid",A1140&gt;40,"Senior")</f>
        <v>Senior</v>
      </c>
      <c r="K1140" t="str" cm="1">
        <f t="array" ref="K1140">_xlfn.IFS(H1140&lt;50000,"LOW",H1140&gt;50000,"MID",H1140&gt;100000,"High")</f>
        <v>MID</v>
      </c>
    </row>
    <row r="1141" spans="1:11" x14ac:dyDescent="0.3">
      <c r="A1141">
        <v>48</v>
      </c>
      <c r="B1141" t="s">
        <v>1521</v>
      </c>
      <c r="C1141" t="s">
        <v>1526</v>
      </c>
      <c r="D1141" t="s">
        <v>1533</v>
      </c>
      <c r="E1141" t="s">
        <v>1545</v>
      </c>
      <c r="F1141" t="s">
        <v>1553</v>
      </c>
      <c r="G1141" t="s">
        <v>1555</v>
      </c>
      <c r="H1141">
        <v>43879</v>
      </c>
      <c r="J1141" t="str" cm="1">
        <f t="array" ref="J1141">_xlfn.IFS(A1141&lt;30,"Young",AND(A1141&gt;=30,A1141&lt;=40),"Mid",A1141&gt;40,"Senior")</f>
        <v>Senior</v>
      </c>
      <c r="K1141" t="str" cm="1">
        <f t="array" ref="K1141">_xlfn.IFS(H1141&lt;50000,"LOW",H1141&gt;50000,"MID",H1141&gt;100000,"High")</f>
        <v>LOW</v>
      </c>
    </row>
    <row r="1142" spans="1:11" x14ac:dyDescent="0.3">
      <c r="A1142">
        <v>24</v>
      </c>
      <c r="B1142" t="s">
        <v>1521</v>
      </c>
      <c r="C1142" t="s">
        <v>1528</v>
      </c>
      <c r="D1142" t="s">
        <v>1533</v>
      </c>
      <c r="E1142" t="s">
        <v>1545</v>
      </c>
      <c r="F1142" t="s">
        <v>1550</v>
      </c>
      <c r="G1142" t="s">
        <v>1554</v>
      </c>
      <c r="H1142">
        <v>25138</v>
      </c>
      <c r="J1142" t="str" cm="1">
        <f t="array" ref="J1142">_xlfn.IFS(A1142&lt;30,"Young",AND(A1142&gt;=30,A1142&lt;=40),"Mid",A1142&gt;40,"Senior")</f>
        <v>Young</v>
      </c>
      <c r="K1142" t="str" cm="1">
        <f t="array" ref="K1142">_xlfn.IFS(H1142&lt;50000,"LOW",H1142&gt;50000,"MID",H1142&gt;100000,"High")</f>
        <v>LOW</v>
      </c>
    </row>
    <row r="1143" spans="1:11" x14ac:dyDescent="0.3">
      <c r="A1143">
        <v>25</v>
      </c>
      <c r="B1143" t="s">
        <v>1520</v>
      </c>
      <c r="C1143" t="s">
        <v>1529</v>
      </c>
      <c r="D1143" t="s">
        <v>1531</v>
      </c>
      <c r="E1143" t="s">
        <v>1536</v>
      </c>
      <c r="F1143" t="s">
        <v>1553</v>
      </c>
      <c r="G1143" t="s">
        <v>1554</v>
      </c>
      <c r="H1143">
        <v>174834</v>
      </c>
      <c r="J1143" t="str" cm="1">
        <f t="array" ref="J1143">_xlfn.IFS(A1143&lt;30,"Young",AND(A1143&gt;=30,A1143&lt;=40),"Mid",A1143&gt;40,"Senior")</f>
        <v>Young</v>
      </c>
      <c r="K1143" t="str" cm="1">
        <f t="array" ref="K1143">_xlfn.IFS(H1143&lt;50000,"LOW",H1143&gt;50000,"MID",H1143&gt;100000,"High")</f>
        <v>MID</v>
      </c>
    </row>
    <row r="1144" spans="1:11" x14ac:dyDescent="0.3">
      <c r="A1144">
        <v>51</v>
      </c>
      <c r="B1144" t="s">
        <v>1520</v>
      </c>
      <c r="C1144" t="s">
        <v>1522</v>
      </c>
      <c r="D1144" t="s">
        <v>1534</v>
      </c>
      <c r="E1144" t="s">
        <v>1544</v>
      </c>
      <c r="F1144" t="s">
        <v>1553</v>
      </c>
      <c r="G1144" t="s">
        <v>1556</v>
      </c>
      <c r="H1144">
        <v>45946</v>
      </c>
      <c r="J1144" t="str" cm="1">
        <f t="array" ref="J1144">_xlfn.IFS(A1144&lt;30,"Young",AND(A1144&gt;=30,A1144&lt;=40),"Mid",A1144&gt;40,"Senior")</f>
        <v>Senior</v>
      </c>
      <c r="K1144" t="str" cm="1">
        <f t="array" ref="K1144">_xlfn.IFS(H1144&lt;50000,"LOW",H1144&gt;50000,"MID",H1144&gt;100000,"High")</f>
        <v>LOW</v>
      </c>
    </row>
    <row r="1145" spans="1:11" x14ac:dyDescent="0.3">
      <c r="A1145">
        <v>34</v>
      </c>
      <c r="B1145" t="s">
        <v>1521</v>
      </c>
      <c r="C1145" t="s">
        <v>1523</v>
      </c>
      <c r="D1145" t="s">
        <v>1531</v>
      </c>
      <c r="E1145" t="s">
        <v>1541</v>
      </c>
      <c r="F1145" t="s">
        <v>1551</v>
      </c>
      <c r="G1145" t="s">
        <v>1554</v>
      </c>
      <c r="H1145">
        <v>78219</v>
      </c>
      <c r="J1145" t="str" cm="1">
        <f t="array" ref="J1145">_xlfn.IFS(A1145&lt;30,"Young",AND(A1145&gt;=30,A1145&lt;=40),"Mid",A1145&gt;40,"Senior")</f>
        <v>Mid</v>
      </c>
      <c r="K1145" t="str" cm="1">
        <f t="array" ref="K1145">_xlfn.IFS(H1145&lt;50000,"LOW",H1145&gt;50000,"MID",H1145&gt;100000,"High")</f>
        <v>MID</v>
      </c>
    </row>
    <row r="1146" spans="1:11" x14ac:dyDescent="0.3">
      <c r="A1146">
        <v>43</v>
      </c>
      <c r="B1146" t="s">
        <v>1520</v>
      </c>
      <c r="C1146" t="s">
        <v>1529</v>
      </c>
      <c r="D1146" t="s">
        <v>1532</v>
      </c>
      <c r="E1146" t="s">
        <v>1549</v>
      </c>
      <c r="F1146" t="s">
        <v>1552</v>
      </c>
      <c r="G1146" t="s">
        <v>1556</v>
      </c>
      <c r="H1146">
        <v>116515</v>
      </c>
      <c r="J1146" t="str" cm="1">
        <f t="array" ref="J1146">_xlfn.IFS(A1146&lt;30,"Young",AND(A1146&gt;=30,A1146&lt;=40),"Mid",A1146&gt;40,"Senior")</f>
        <v>Senior</v>
      </c>
      <c r="K1146" t="str" cm="1">
        <f t="array" ref="K1146">_xlfn.IFS(H1146&lt;50000,"LOW",H1146&gt;50000,"MID",H1146&gt;100000,"High")</f>
        <v>MID</v>
      </c>
    </row>
    <row r="1147" spans="1:11" x14ac:dyDescent="0.3">
      <c r="A1147">
        <v>46</v>
      </c>
      <c r="B1147" t="s">
        <v>1521</v>
      </c>
      <c r="C1147" t="s">
        <v>1529</v>
      </c>
      <c r="D1147" t="s">
        <v>1532</v>
      </c>
      <c r="E1147" t="s">
        <v>1537</v>
      </c>
      <c r="F1147" t="s">
        <v>1552</v>
      </c>
      <c r="G1147" t="s">
        <v>1554</v>
      </c>
      <c r="H1147">
        <v>106051</v>
      </c>
      <c r="J1147" t="str" cm="1">
        <f t="array" ref="J1147">_xlfn.IFS(A1147&lt;30,"Young",AND(A1147&gt;=30,A1147&lt;=40),"Mid",A1147&gt;40,"Senior")</f>
        <v>Senior</v>
      </c>
      <c r="K1147" t="str" cm="1">
        <f t="array" ref="K1147">_xlfn.IFS(H1147&lt;50000,"LOW",H1147&gt;50000,"MID",H1147&gt;100000,"High")</f>
        <v>MID</v>
      </c>
    </row>
    <row r="1148" spans="1:11" x14ac:dyDescent="0.3">
      <c r="A1148">
        <v>42</v>
      </c>
      <c r="B1148" t="s">
        <v>1520</v>
      </c>
      <c r="C1148" t="s">
        <v>1527</v>
      </c>
      <c r="D1148" t="s">
        <v>1530</v>
      </c>
      <c r="E1148" t="s">
        <v>1547</v>
      </c>
      <c r="F1148" t="s">
        <v>1550</v>
      </c>
      <c r="G1148" t="s">
        <v>1555</v>
      </c>
      <c r="H1148">
        <v>31043</v>
      </c>
      <c r="J1148" t="str" cm="1">
        <f t="array" ref="J1148">_xlfn.IFS(A1148&lt;30,"Young",AND(A1148&gt;=30,A1148&lt;=40),"Mid",A1148&gt;40,"Senior")</f>
        <v>Senior</v>
      </c>
      <c r="K1148" t="str" cm="1">
        <f t="array" ref="K1148">_xlfn.IFS(H1148&lt;50000,"LOW",H1148&gt;50000,"MID",H1148&gt;100000,"High")</f>
        <v>LOW</v>
      </c>
    </row>
    <row r="1149" spans="1:11" x14ac:dyDescent="0.3">
      <c r="A1149">
        <v>26</v>
      </c>
      <c r="B1149" t="s">
        <v>1520</v>
      </c>
      <c r="C1149" t="s">
        <v>1523</v>
      </c>
      <c r="D1149" t="s">
        <v>1534</v>
      </c>
      <c r="E1149" t="s">
        <v>1544</v>
      </c>
      <c r="F1149" t="s">
        <v>1553</v>
      </c>
      <c r="G1149" t="s">
        <v>1555</v>
      </c>
      <c r="H1149">
        <v>173224</v>
      </c>
      <c r="J1149" t="str" cm="1">
        <f t="array" ref="J1149">_xlfn.IFS(A1149&lt;30,"Young",AND(A1149&gt;=30,A1149&lt;=40),"Mid",A1149&gt;40,"Senior")</f>
        <v>Young</v>
      </c>
      <c r="K1149" t="str" cm="1">
        <f t="array" ref="K1149">_xlfn.IFS(H1149&lt;50000,"LOW",H1149&gt;50000,"MID",H1149&gt;100000,"High")</f>
        <v>MID</v>
      </c>
    </row>
    <row r="1150" spans="1:11" x14ac:dyDescent="0.3">
      <c r="A1150">
        <v>31</v>
      </c>
      <c r="B1150" t="s">
        <v>1521</v>
      </c>
      <c r="C1150" t="s">
        <v>1523</v>
      </c>
      <c r="D1150" t="s">
        <v>1531</v>
      </c>
      <c r="E1150" t="s">
        <v>1541</v>
      </c>
      <c r="F1150" t="s">
        <v>1552</v>
      </c>
      <c r="G1150" t="s">
        <v>1555</v>
      </c>
      <c r="H1150">
        <v>133403</v>
      </c>
      <c r="J1150" t="str" cm="1">
        <f t="array" ref="J1150">_xlfn.IFS(A1150&lt;30,"Young",AND(A1150&gt;=30,A1150&lt;=40),"Mid",A1150&gt;40,"Senior")</f>
        <v>Mid</v>
      </c>
      <c r="K1150" t="str" cm="1">
        <f t="array" ref="K1150">_xlfn.IFS(H1150&lt;50000,"LOW",H1150&gt;50000,"MID",H1150&gt;100000,"High")</f>
        <v>MID</v>
      </c>
    </row>
    <row r="1151" spans="1:11" x14ac:dyDescent="0.3">
      <c r="A1151">
        <v>48</v>
      </c>
      <c r="B1151" t="s">
        <v>1520</v>
      </c>
      <c r="C1151" t="s">
        <v>1524</v>
      </c>
      <c r="D1151" t="s">
        <v>1533</v>
      </c>
      <c r="E1151" t="s">
        <v>1546</v>
      </c>
      <c r="F1151" t="s">
        <v>1550</v>
      </c>
      <c r="G1151" t="s">
        <v>1556</v>
      </c>
      <c r="H1151">
        <v>103259</v>
      </c>
      <c r="J1151" t="str" cm="1">
        <f t="array" ref="J1151">_xlfn.IFS(A1151&lt;30,"Young",AND(A1151&gt;=30,A1151&lt;=40),"Mid",A1151&gt;40,"Senior")</f>
        <v>Senior</v>
      </c>
      <c r="K1151" t="str" cm="1">
        <f t="array" ref="K1151">_xlfn.IFS(H1151&lt;50000,"LOW",H1151&gt;50000,"MID",H1151&gt;100000,"High")</f>
        <v>MID</v>
      </c>
    </row>
    <row r="1152" spans="1:11" x14ac:dyDescent="0.3">
      <c r="A1152">
        <v>37</v>
      </c>
      <c r="B1152" t="s">
        <v>1521</v>
      </c>
      <c r="C1152" t="s">
        <v>1525</v>
      </c>
      <c r="D1152" t="s">
        <v>1532</v>
      </c>
      <c r="E1152" t="s">
        <v>1549</v>
      </c>
      <c r="F1152" t="s">
        <v>1552</v>
      </c>
      <c r="G1152" t="s">
        <v>1554</v>
      </c>
      <c r="H1152">
        <v>176602</v>
      </c>
      <c r="J1152" t="str" cm="1">
        <f t="array" ref="J1152">_xlfn.IFS(A1152&lt;30,"Young",AND(A1152&gt;=30,A1152&lt;=40),"Mid",A1152&gt;40,"Senior")</f>
        <v>Mid</v>
      </c>
      <c r="K1152" t="str" cm="1">
        <f t="array" ref="K1152">_xlfn.IFS(H1152&lt;50000,"LOW",H1152&gt;50000,"MID",H1152&gt;100000,"High")</f>
        <v>MID</v>
      </c>
    </row>
    <row r="1153" spans="1:11" x14ac:dyDescent="0.3">
      <c r="A1153">
        <v>53</v>
      </c>
      <c r="B1153" t="s">
        <v>1521</v>
      </c>
      <c r="C1153" t="s">
        <v>1524</v>
      </c>
      <c r="D1153" t="s">
        <v>1532</v>
      </c>
      <c r="E1153" t="s">
        <v>1537</v>
      </c>
      <c r="F1153" t="s">
        <v>1550</v>
      </c>
      <c r="G1153" t="s">
        <v>1554</v>
      </c>
      <c r="H1153">
        <v>58634</v>
      </c>
      <c r="J1153" t="str" cm="1">
        <f t="array" ref="J1153">_xlfn.IFS(A1153&lt;30,"Young",AND(A1153&gt;=30,A1153&lt;=40),"Mid",A1153&gt;40,"Senior")</f>
        <v>Senior</v>
      </c>
      <c r="K1153" t="str" cm="1">
        <f t="array" ref="K1153">_xlfn.IFS(H1153&lt;50000,"LOW",H1153&gt;50000,"MID",H1153&gt;100000,"High")</f>
        <v>MID</v>
      </c>
    </row>
    <row r="1154" spans="1:11" x14ac:dyDescent="0.3">
      <c r="A1154">
        <v>32</v>
      </c>
      <c r="B1154" t="s">
        <v>1520</v>
      </c>
      <c r="C1154" t="s">
        <v>1523</v>
      </c>
      <c r="D1154" t="s">
        <v>1531</v>
      </c>
      <c r="E1154" t="s">
        <v>1542</v>
      </c>
      <c r="F1154" t="s">
        <v>1551</v>
      </c>
      <c r="G1154" t="s">
        <v>1556</v>
      </c>
      <c r="H1154">
        <v>150498</v>
      </c>
      <c r="J1154" t="str" cm="1">
        <f t="array" ref="J1154">_xlfn.IFS(A1154&lt;30,"Young",AND(A1154&gt;=30,A1154&lt;=40),"Mid",A1154&gt;40,"Senior")</f>
        <v>Mid</v>
      </c>
      <c r="K1154" t="str" cm="1">
        <f t="array" ref="K1154">_xlfn.IFS(H1154&lt;50000,"LOW",H1154&gt;50000,"MID",H1154&gt;100000,"High")</f>
        <v>MID</v>
      </c>
    </row>
    <row r="1155" spans="1:11" x14ac:dyDescent="0.3">
      <c r="A1155">
        <v>36</v>
      </c>
      <c r="B1155" t="s">
        <v>1520</v>
      </c>
      <c r="C1155" t="s">
        <v>1526</v>
      </c>
      <c r="D1155" t="s">
        <v>1531</v>
      </c>
      <c r="E1155" t="s">
        <v>1542</v>
      </c>
      <c r="F1155" t="s">
        <v>1551</v>
      </c>
      <c r="G1155" t="s">
        <v>1555</v>
      </c>
      <c r="H1155">
        <v>36248</v>
      </c>
      <c r="J1155" t="str" cm="1">
        <f t="array" ref="J1155">_xlfn.IFS(A1155&lt;30,"Young",AND(A1155&gt;=30,A1155&lt;=40),"Mid",A1155&gt;40,"Senior")</f>
        <v>Mid</v>
      </c>
      <c r="K1155" t="str" cm="1">
        <f t="array" ref="K1155">_xlfn.IFS(H1155&lt;50000,"LOW",H1155&gt;50000,"MID",H1155&gt;100000,"High")</f>
        <v>LOW</v>
      </c>
    </row>
    <row r="1156" spans="1:11" x14ac:dyDescent="0.3">
      <c r="A1156">
        <v>43</v>
      </c>
      <c r="B1156" t="s">
        <v>1520</v>
      </c>
      <c r="C1156" t="s">
        <v>1525</v>
      </c>
      <c r="D1156" t="s">
        <v>1531</v>
      </c>
      <c r="E1156" t="s">
        <v>1541</v>
      </c>
      <c r="F1156" t="s">
        <v>1552</v>
      </c>
      <c r="G1156" t="s">
        <v>1555</v>
      </c>
      <c r="H1156">
        <v>60746</v>
      </c>
      <c r="J1156" t="str" cm="1">
        <f t="array" ref="J1156">_xlfn.IFS(A1156&lt;30,"Young",AND(A1156&gt;=30,A1156&lt;=40),"Mid",A1156&gt;40,"Senior")</f>
        <v>Senior</v>
      </c>
      <c r="K1156" t="str" cm="1">
        <f t="array" ref="K1156">_xlfn.IFS(H1156&lt;50000,"LOW",H1156&gt;50000,"MID",H1156&gt;100000,"High")</f>
        <v>MID</v>
      </c>
    </row>
    <row r="1157" spans="1:11" x14ac:dyDescent="0.3">
      <c r="A1157">
        <v>56</v>
      </c>
      <c r="B1157" t="s">
        <v>1521</v>
      </c>
      <c r="C1157" t="s">
        <v>1524</v>
      </c>
      <c r="D1157" t="s">
        <v>1534</v>
      </c>
      <c r="E1157" t="s">
        <v>1540</v>
      </c>
      <c r="F1157" t="s">
        <v>1551</v>
      </c>
      <c r="G1157" t="s">
        <v>1556</v>
      </c>
      <c r="H1157">
        <v>45678</v>
      </c>
      <c r="J1157" t="str" cm="1">
        <f t="array" ref="J1157">_xlfn.IFS(A1157&lt;30,"Young",AND(A1157&gt;=30,A1157&lt;=40),"Mid",A1157&gt;40,"Senior")</f>
        <v>Senior</v>
      </c>
      <c r="K1157" t="str" cm="1">
        <f t="array" ref="K1157">_xlfn.IFS(H1157&lt;50000,"LOW",H1157&gt;50000,"MID",H1157&gt;100000,"High")</f>
        <v>LOW</v>
      </c>
    </row>
    <row r="1158" spans="1:11" x14ac:dyDescent="0.3">
      <c r="A1158">
        <v>55</v>
      </c>
      <c r="B1158" t="s">
        <v>1521</v>
      </c>
      <c r="C1158" t="s">
        <v>1528</v>
      </c>
      <c r="D1158" t="s">
        <v>1530</v>
      </c>
      <c r="E1158" t="s">
        <v>1535</v>
      </c>
      <c r="F1158" t="s">
        <v>1550</v>
      </c>
      <c r="G1158" t="s">
        <v>1554</v>
      </c>
      <c r="H1158">
        <v>37598</v>
      </c>
      <c r="J1158" t="str" cm="1">
        <f t="array" ref="J1158">_xlfn.IFS(A1158&lt;30,"Young",AND(A1158&gt;=30,A1158&lt;=40),"Mid",A1158&gt;40,"Senior")</f>
        <v>Senior</v>
      </c>
      <c r="K1158" t="str" cm="1">
        <f t="array" ref="K1158">_xlfn.IFS(H1158&lt;50000,"LOW",H1158&gt;50000,"MID",H1158&gt;100000,"High")</f>
        <v>LOW</v>
      </c>
    </row>
    <row r="1159" spans="1:11" x14ac:dyDescent="0.3">
      <c r="A1159">
        <v>34</v>
      </c>
      <c r="B1159" t="s">
        <v>1520</v>
      </c>
      <c r="C1159" t="s">
        <v>1525</v>
      </c>
      <c r="D1159" t="s">
        <v>1533</v>
      </c>
      <c r="E1159" t="s">
        <v>1546</v>
      </c>
      <c r="F1159" t="s">
        <v>1550</v>
      </c>
      <c r="G1159" t="s">
        <v>1554</v>
      </c>
      <c r="H1159">
        <v>29906</v>
      </c>
      <c r="J1159" t="str" cm="1">
        <f t="array" ref="J1159">_xlfn.IFS(A1159&lt;30,"Young",AND(A1159&gt;=30,A1159&lt;=40),"Mid",A1159&gt;40,"Senior")</f>
        <v>Mid</v>
      </c>
      <c r="K1159" t="str" cm="1">
        <f t="array" ref="K1159">_xlfn.IFS(H1159&lt;50000,"LOW",H1159&gt;50000,"MID",H1159&gt;100000,"High")</f>
        <v>LOW</v>
      </c>
    </row>
    <row r="1160" spans="1:11" x14ac:dyDescent="0.3">
      <c r="A1160">
        <v>24</v>
      </c>
      <c r="B1160" t="s">
        <v>1520</v>
      </c>
      <c r="C1160" t="s">
        <v>1524</v>
      </c>
      <c r="D1160" t="s">
        <v>1534</v>
      </c>
      <c r="E1160" t="s">
        <v>1539</v>
      </c>
      <c r="F1160" t="s">
        <v>1551</v>
      </c>
      <c r="G1160" t="s">
        <v>1554</v>
      </c>
      <c r="H1160">
        <v>48506</v>
      </c>
      <c r="J1160" t="str" cm="1">
        <f t="array" ref="J1160">_xlfn.IFS(A1160&lt;30,"Young",AND(A1160&gt;=30,A1160&lt;=40),"Mid",A1160&gt;40,"Senior")</f>
        <v>Young</v>
      </c>
      <c r="K1160" t="str" cm="1">
        <f t="array" ref="K1160">_xlfn.IFS(H1160&lt;50000,"LOW",H1160&gt;50000,"MID",H1160&gt;100000,"High")</f>
        <v>LOW</v>
      </c>
    </row>
    <row r="1161" spans="1:11" x14ac:dyDescent="0.3">
      <c r="A1161">
        <v>44</v>
      </c>
      <c r="B1161" t="s">
        <v>1520</v>
      </c>
      <c r="C1161" t="s">
        <v>1529</v>
      </c>
      <c r="D1161" t="s">
        <v>1531</v>
      </c>
      <c r="E1161" t="s">
        <v>1541</v>
      </c>
      <c r="F1161" t="s">
        <v>1552</v>
      </c>
      <c r="G1161" t="s">
        <v>1555</v>
      </c>
      <c r="H1161">
        <v>67826</v>
      </c>
      <c r="J1161" t="str" cm="1">
        <f t="array" ref="J1161">_xlfn.IFS(A1161&lt;30,"Young",AND(A1161&gt;=30,A1161&lt;=40),"Mid",A1161&gt;40,"Senior")</f>
        <v>Senior</v>
      </c>
      <c r="K1161" t="str" cm="1">
        <f t="array" ref="K1161">_xlfn.IFS(H1161&lt;50000,"LOW",H1161&gt;50000,"MID",H1161&gt;100000,"High")</f>
        <v>MID</v>
      </c>
    </row>
    <row r="1162" spans="1:11" x14ac:dyDescent="0.3">
      <c r="A1162">
        <v>21</v>
      </c>
      <c r="B1162" t="s">
        <v>1520</v>
      </c>
      <c r="C1162" t="s">
        <v>1527</v>
      </c>
      <c r="D1162" t="s">
        <v>1532</v>
      </c>
      <c r="E1162" t="s">
        <v>1549</v>
      </c>
      <c r="F1162" t="s">
        <v>1550</v>
      </c>
      <c r="G1162" t="s">
        <v>1554</v>
      </c>
      <c r="H1162">
        <v>29257</v>
      </c>
      <c r="J1162" t="str" cm="1">
        <f t="array" ref="J1162">_xlfn.IFS(A1162&lt;30,"Young",AND(A1162&gt;=30,A1162&lt;=40),"Mid",A1162&gt;40,"Senior")</f>
        <v>Young</v>
      </c>
      <c r="K1162" t="str" cm="1">
        <f t="array" ref="K1162">_xlfn.IFS(H1162&lt;50000,"LOW",H1162&gt;50000,"MID",H1162&gt;100000,"High")</f>
        <v>LOW</v>
      </c>
    </row>
    <row r="1163" spans="1:11" x14ac:dyDescent="0.3">
      <c r="A1163">
        <v>25</v>
      </c>
      <c r="B1163" t="s">
        <v>1520</v>
      </c>
      <c r="C1163" t="s">
        <v>1529</v>
      </c>
      <c r="D1163" t="s">
        <v>1534</v>
      </c>
      <c r="E1163" t="s">
        <v>1544</v>
      </c>
      <c r="F1163" t="s">
        <v>1552</v>
      </c>
      <c r="G1163" t="s">
        <v>1556</v>
      </c>
      <c r="H1163">
        <v>137138</v>
      </c>
      <c r="J1163" t="str" cm="1">
        <f t="array" ref="J1163">_xlfn.IFS(A1163&lt;30,"Young",AND(A1163&gt;=30,A1163&lt;=40),"Mid",A1163&gt;40,"Senior")</f>
        <v>Young</v>
      </c>
      <c r="K1163" t="str" cm="1">
        <f t="array" ref="K1163">_xlfn.IFS(H1163&lt;50000,"LOW",H1163&gt;50000,"MID",H1163&gt;100000,"High")</f>
        <v>MID</v>
      </c>
    </row>
    <row r="1164" spans="1:11" x14ac:dyDescent="0.3">
      <c r="A1164">
        <v>26</v>
      </c>
      <c r="B1164" t="s">
        <v>1520</v>
      </c>
      <c r="C1164" t="s">
        <v>1524</v>
      </c>
      <c r="D1164" t="s">
        <v>1531</v>
      </c>
      <c r="E1164" t="s">
        <v>1542</v>
      </c>
      <c r="F1164" t="s">
        <v>1551</v>
      </c>
      <c r="G1164" t="s">
        <v>1554</v>
      </c>
      <c r="H1164">
        <v>85510</v>
      </c>
      <c r="J1164" t="str" cm="1">
        <f t="array" ref="J1164">_xlfn.IFS(A1164&lt;30,"Young",AND(A1164&gt;=30,A1164&lt;=40),"Mid",A1164&gt;40,"Senior")</f>
        <v>Young</v>
      </c>
      <c r="K1164" t="str" cm="1">
        <f t="array" ref="K1164">_xlfn.IFS(H1164&lt;50000,"LOW",H1164&gt;50000,"MID",H1164&gt;100000,"High")</f>
        <v>MID</v>
      </c>
    </row>
    <row r="1165" spans="1:11" x14ac:dyDescent="0.3">
      <c r="A1165">
        <v>31</v>
      </c>
      <c r="B1165" t="s">
        <v>1520</v>
      </c>
      <c r="C1165" t="s">
        <v>1525</v>
      </c>
      <c r="D1165" t="s">
        <v>1530</v>
      </c>
      <c r="E1165" t="s">
        <v>1547</v>
      </c>
      <c r="F1165" t="s">
        <v>1552</v>
      </c>
      <c r="G1165" t="s">
        <v>1555</v>
      </c>
      <c r="H1165">
        <v>59708</v>
      </c>
      <c r="J1165" t="str" cm="1">
        <f t="array" ref="J1165">_xlfn.IFS(A1165&lt;30,"Young",AND(A1165&gt;=30,A1165&lt;=40),"Mid",A1165&gt;40,"Senior")</f>
        <v>Mid</v>
      </c>
      <c r="K1165" t="str" cm="1">
        <f t="array" ref="K1165">_xlfn.IFS(H1165&lt;50000,"LOW",H1165&gt;50000,"MID",H1165&gt;100000,"High")</f>
        <v>MID</v>
      </c>
    </row>
    <row r="1166" spans="1:11" x14ac:dyDescent="0.3">
      <c r="A1166">
        <v>37</v>
      </c>
      <c r="B1166" t="s">
        <v>1521</v>
      </c>
      <c r="C1166" t="s">
        <v>1527</v>
      </c>
      <c r="D1166" t="s">
        <v>1534</v>
      </c>
      <c r="E1166" t="s">
        <v>1544</v>
      </c>
      <c r="F1166" t="s">
        <v>1553</v>
      </c>
      <c r="G1166" t="s">
        <v>1554</v>
      </c>
      <c r="H1166">
        <v>52753</v>
      </c>
      <c r="J1166" t="str" cm="1">
        <f t="array" ref="J1166">_xlfn.IFS(A1166&lt;30,"Young",AND(A1166&gt;=30,A1166&lt;=40),"Mid",A1166&gt;40,"Senior")</f>
        <v>Mid</v>
      </c>
      <c r="K1166" t="str" cm="1">
        <f t="array" ref="K1166">_xlfn.IFS(H1166&lt;50000,"LOW",H1166&gt;50000,"MID",H1166&gt;100000,"High")</f>
        <v>MID</v>
      </c>
    </row>
    <row r="1167" spans="1:11" x14ac:dyDescent="0.3">
      <c r="A1167">
        <v>41</v>
      </c>
      <c r="B1167" t="s">
        <v>1520</v>
      </c>
      <c r="C1167" t="s">
        <v>1524</v>
      </c>
      <c r="D1167" t="s">
        <v>1531</v>
      </c>
      <c r="E1167" t="s">
        <v>1542</v>
      </c>
      <c r="F1167" t="s">
        <v>1551</v>
      </c>
      <c r="G1167" t="s">
        <v>1554</v>
      </c>
      <c r="H1167">
        <v>178336</v>
      </c>
      <c r="J1167" t="str" cm="1">
        <f t="array" ref="J1167">_xlfn.IFS(A1167&lt;30,"Young",AND(A1167&gt;=30,A1167&lt;=40),"Mid",A1167&gt;40,"Senior")</f>
        <v>Senior</v>
      </c>
      <c r="K1167" t="str" cm="1">
        <f t="array" ref="K1167">_xlfn.IFS(H1167&lt;50000,"LOW",H1167&gt;50000,"MID",H1167&gt;100000,"High")</f>
        <v>MID</v>
      </c>
    </row>
    <row r="1168" spans="1:11" x14ac:dyDescent="0.3">
      <c r="A1168">
        <v>29</v>
      </c>
      <c r="B1168" t="s">
        <v>1520</v>
      </c>
      <c r="C1168" t="s">
        <v>1527</v>
      </c>
      <c r="D1168" t="s">
        <v>1531</v>
      </c>
      <c r="E1168" t="s">
        <v>1542</v>
      </c>
      <c r="F1168" t="s">
        <v>1552</v>
      </c>
      <c r="G1168" t="s">
        <v>1555</v>
      </c>
      <c r="H1168">
        <v>47531</v>
      </c>
      <c r="J1168" t="str" cm="1">
        <f t="array" ref="J1168">_xlfn.IFS(A1168&lt;30,"Young",AND(A1168&gt;=30,A1168&lt;=40),"Mid",A1168&gt;40,"Senior")</f>
        <v>Young</v>
      </c>
      <c r="K1168" t="str" cm="1">
        <f t="array" ref="K1168">_xlfn.IFS(H1168&lt;50000,"LOW",H1168&gt;50000,"MID",H1168&gt;100000,"High")</f>
        <v>LOW</v>
      </c>
    </row>
    <row r="1169" spans="1:11" x14ac:dyDescent="0.3">
      <c r="A1169">
        <v>52</v>
      </c>
      <c r="B1169" t="s">
        <v>1521</v>
      </c>
      <c r="C1169" t="s">
        <v>1524</v>
      </c>
      <c r="D1169" t="s">
        <v>1534</v>
      </c>
      <c r="E1169" t="s">
        <v>1540</v>
      </c>
      <c r="F1169" t="s">
        <v>1552</v>
      </c>
      <c r="G1169" t="s">
        <v>1554</v>
      </c>
      <c r="H1169">
        <v>34451</v>
      </c>
      <c r="J1169" t="str" cm="1">
        <f t="array" ref="J1169">_xlfn.IFS(A1169&lt;30,"Young",AND(A1169&gt;=30,A1169&lt;=40),"Mid",A1169&gt;40,"Senior")</f>
        <v>Senior</v>
      </c>
      <c r="K1169" t="str" cm="1">
        <f t="array" ref="K1169">_xlfn.IFS(H1169&lt;50000,"LOW",H1169&gt;50000,"MID",H1169&gt;100000,"High")</f>
        <v>LOW</v>
      </c>
    </row>
    <row r="1170" spans="1:11" x14ac:dyDescent="0.3">
      <c r="A1170">
        <v>30</v>
      </c>
      <c r="B1170" t="s">
        <v>1521</v>
      </c>
      <c r="C1170" t="s">
        <v>1528</v>
      </c>
      <c r="D1170" t="s">
        <v>1531</v>
      </c>
      <c r="E1170" t="s">
        <v>1542</v>
      </c>
      <c r="F1170" t="s">
        <v>1550</v>
      </c>
      <c r="G1170" t="s">
        <v>1556</v>
      </c>
      <c r="H1170">
        <v>126662</v>
      </c>
      <c r="J1170" t="str" cm="1">
        <f t="array" ref="J1170">_xlfn.IFS(A1170&lt;30,"Young",AND(A1170&gt;=30,A1170&lt;=40),"Mid",A1170&gt;40,"Senior")</f>
        <v>Mid</v>
      </c>
      <c r="K1170" t="str" cm="1">
        <f t="array" ref="K1170">_xlfn.IFS(H1170&lt;50000,"LOW",H1170&gt;50000,"MID",H1170&gt;100000,"High")</f>
        <v>MID</v>
      </c>
    </row>
    <row r="1171" spans="1:11" x14ac:dyDescent="0.3">
      <c r="A1171">
        <v>41</v>
      </c>
      <c r="B1171" t="s">
        <v>1521</v>
      </c>
      <c r="C1171" t="s">
        <v>1522</v>
      </c>
      <c r="D1171" t="s">
        <v>1531</v>
      </c>
      <c r="E1171" t="s">
        <v>1536</v>
      </c>
      <c r="F1171" t="s">
        <v>1551</v>
      </c>
      <c r="G1171" t="s">
        <v>1554</v>
      </c>
      <c r="H1171">
        <v>179954</v>
      </c>
      <c r="J1171" t="str" cm="1">
        <f t="array" ref="J1171">_xlfn.IFS(A1171&lt;30,"Young",AND(A1171&gt;=30,A1171&lt;=40),"Mid",A1171&gt;40,"Senior")</f>
        <v>Senior</v>
      </c>
      <c r="K1171" t="str" cm="1">
        <f t="array" ref="K1171">_xlfn.IFS(H1171&lt;50000,"LOW",H1171&gt;50000,"MID",H1171&gt;100000,"High")</f>
        <v>MID</v>
      </c>
    </row>
    <row r="1172" spans="1:11" x14ac:dyDescent="0.3">
      <c r="A1172">
        <v>54</v>
      </c>
      <c r="B1172" t="s">
        <v>1521</v>
      </c>
      <c r="C1172" t="s">
        <v>1528</v>
      </c>
      <c r="D1172" t="s">
        <v>1533</v>
      </c>
      <c r="E1172" t="s">
        <v>1538</v>
      </c>
      <c r="F1172" t="s">
        <v>1550</v>
      </c>
      <c r="G1172" t="s">
        <v>1556</v>
      </c>
      <c r="H1172">
        <v>158319</v>
      </c>
      <c r="J1172" t="str" cm="1">
        <f t="array" ref="J1172">_xlfn.IFS(A1172&lt;30,"Young",AND(A1172&gt;=30,A1172&lt;=40),"Mid",A1172&gt;40,"Senior")</f>
        <v>Senior</v>
      </c>
      <c r="K1172" t="str" cm="1">
        <f t="array" ref="K1172">_xlfn.IFS(H1172&lt;50000,"LOW",H1172&gt;50000,"MID",H1172&gt;100000,"High")</f>
        <v>MID</v>
      </c>
    </row>
    <row r="1173" spans="1:11" x14ac:dyDescent="0.3">
      <c r="A1173">
        <v>41</v>
      </c>
      <c r="B1173" t="s">
        <v>1520</v>
      </c>
      <c r="C1173" t="s">
        <v>1527</v>
      </c>
      <c r="D1173" t="s">
        <v>1530</v>
      </c>
      <c r="E1173" t="s">
        <v>1543</v>
      </c>
      <c r="F1173" t="s">
        <v>1551</v>
      </c>
      <c r="G1173" t="s">
        <v>1555</v>
      </c>
      <c r="H1173">
        <v>142491</v>
      </c>
      <c r="J1173" t="str" cm="1">
        <f t="array" ref="J1173">_xlfn.IFS(A1173&lt;30,"Young",AND(A1173&gt;=30,A1173&lt;=40),"Mid",A1173&gt;40,"Senior")</f>
        <v>Senior</v>
      </c>
      <c r="K1173" t="str" cm="1">
        <f t="array" ref="K1173">_xlfn.IFS(H1173&lt;50000,"LOW",H1173&gt;50000,"MID",H1173&gt;100000,"High")</f>
        <v>MID</v>
      </c>
    </row>
    <row r="1174" spans="1:11" x14ac:dyDescent="0.3">
      <c r="A1174">
        <v>51</v>
      </c>
      <c r="B1174" t="s">
        <v>1521</v>
      </c>
      <c r="C1174" t="s">
        <v>1525</v>
      </c>
      <c r="D1174" t="s">
        <v>1534</v>
      </c>
      <c r="E1174" t="s">
        <v>1544</v>
      </c>
      <c r="F1174" t="s">
        <v>1552</v>
      </c>
      <c r="G1174" t="s">
        <v>1555</v>
      </c>
      <c r="H1174">
        <v>69694</v>
      </c>
      <c r="J1174" t="str" cm="1">
        <f t="array" ref="J1174">_xlfn.IFS(A1174&lt;30,"Young",AND(A1174&gt;=30,A1174&lt;=40),"Mid",A1174&gt;40,"Senior")</f>
        <v>Senior</v>
      </c>
      <c r="K1174" t="str" cm="1">
        <f t="array" ref="K1174">_xlfn.IFS(H1174&lt;50000,"LOW",H1174&gt;50000,"MID",H1174&gt;100000,"High")</f>
        <v>MID</v>
      </c>
    </row>
    <row r="1175" spans="1:11" x14ac:dyDescent="0.3">
      <c r="A1175">
        <v>31</v>
      </c>
      <c r="B1175" t="s">
        <v>1520</v>
      </c>
      <c r="C1175" t="s">
        <v>1525</v>
      </c>
      <c r="D1175" t="s">
        <v>1533</v>
      </c>
      <c r="E1175" t="s">
        <v>1538</v>
      </c>
      <c r="F1175" t="s">
        <v>1551</v>
      </c>
      <c r="G1175" t="s">
        <v>1554</v>
      </c>
      <c r="H1175">
        <v>99930</v>
      </c>
      <c r="J1175" t="str" cm="1">
        <f t="array" ref="J1175">_xlfn.IFS(A1175&lt;30,"Young",AND(A1175&gt;=30,A1175&lt;=40),"Mid",A1175&gt;40,"Senior")</f>
        <v>Mid</v>
      </c>
      <c r="K1175" t="str" cm="1">
        <f t="array" ref="K1175">_xlfn.IFS(H1175&lt;50000,"LOW",H1175&gt;50000,"MID",H1175&gt;100000,"High")</f>
        <v>MID</v>
      </c>
    </row>
    <row r="1176" spans="1:11" x14ac:dyDescent="0.3">
      <c r="A1176">
        <v>36</v>
      </c>
      <c r="B1176" t="s">
        <v>1521</v>
      </c>
      <c r="C1176" t="s">
        <v>1522</v>
      </c>
      <c r="D1176" t="s">
        <v>1531</v>
      </c>
      <c r="E1176" t="s">
        <v>1536</v>
      </c>
      <c r="F1176" t="s">
        <v>1553</v>
      </c>
      <c r="G1176" t="s">
        <v>1556</v>
      </c>
      <c r="H1176">
        <v>65414</v>
      </c>
      <c r="J1176" t="str" cm="1">
        <f t="array" ref="J1176">_xlfn.IFS(A1176&lt;30,"Young",AND(A1176&gt;=30,A1176&lt;=40),"Mid",A1176&gt;40,"Senior")</f>
        <v>Mid</v>
      </c>
      <c r="K1176" t="str" cm="1">
        <f t="array" ref="K1176">_xlfn.IFS(H1176&lt;50000,"LOW",H1176&gt;50000,"MID",H1176&gt;100000,"High")</f>
        <v>MID</v>
      </c>
    </row>
    <row r="1177" spans="1:11" x14ac:dyDescent="0.3">
      <c r="A1177">
        <v>27</v>
      </c>
      <c r="B1177" t="s">
        <v>1520</v>
      </c>
      <c r="C1177" t="s">
        <v>1524</v>
      </c>
      <c r="D1177" t="s">
        <v>1532</v>
      </c>
      <c r="E1177" t="s">
        <v>1537</v>
      </c>
      <c r="F1177" t="s">
        <v>1551</v>
      </c>
      <c r="G1177" t="s">
        <v>1555</v>
      </c>
      <c r="H1177">
        <v>78677</v>
      </c>
      <c r="J1177" t="str" cm="1">
        <f t="array" ref="J1177">_xlfn.IFS(A1177&lt;30,"Young",AND(A1177&gt;=30,A1177&lt;=40),"Mid",A1177&gt;40,"Senior")</f>
        <v>Young</v>
      </c>
      <c r="K1177" t="str" cm="1">
        <f t="array" ref="K1177">_xlfn.IFS(H1177&lt;50000,"LOW",H1177&gt;50000,"MID",H1177&gt;100000,"High")</f>
        <v>MID</v>
      </c>
    </row>
    <row r="1178" spans="1:11" x14ac:dyDescent="0.3">
      <c r="A1178">
        <v>25</v>
      </c>
      <c r="B1178" t="s">
        <v>1521</v>
      </c>
      <c r="C1178" t="s">
        <v>1525</v>
      </c>
      <c r="D1178" t="s">
        <v>1530</v>
      </c>
      <c r="E1178" t="s">
        <v>1535</v>
      </c>
      <c r="F1178" t="s">
        <v>1553</v>
      </c>
      <c r="G1178" t="s">
        <v>1556</v>
      </c>
      <c r="H1178">
        <v>102613</v>
      </c>
      <c r="J1178" t="str" cm="1">
        <f t="array" ref="J1178">_xlfn.IFS(A1178&lt;30,"Young",AND(A1178&gt;=30,A1178&lt;=40),"Mid",A1178&gt;40,"Senior")</f>
        <v>Young</v>
      </c>
      <c r="K1178" t="str" cm="1">
        <f t="array" ref="K1178">_xlfn.IFS(H1178&lt;50000,"LOW",H1178&gt;50000,"MID",H1178&gt;100000,"High")</f>
        <v>MID</v>
      </c>
    </row>
    <row r="1179" spans="1:11" x14ac:dyDescent="0.3">
      <c r="A1179">
        <v>37</v>
      </c>
      <c r="B1179" t="s">
        <v>1520</v>
      </c>
      <c r="C1179" t="s">
        <v>1522</v>
      </c>
      <c r="D1179" t="s">
        <v>1532</v>
      </c>
      <c r="E1179" t="s">
        <v>1537</v>
      </c>
      <c r="F1179" t="s">
        <v>1553</v>
      </c>
      <c r="G1179" t="s">
        <v>1554</v>
      </c>
      <c r="H1179">
        <v>127095</v>
      </c>
      <c r="J1179" t="str" cm="1">
        <f t="array" ref="J1179">_xlfn.IFS(A1179&lt;30,"Young",AND(A1179&gt;=30,A1179&lt;=40),"Mid",A1179&gt;40,"Senior")</f>
        <v>Mid</v>
      </c>
      <c r="K1179" t="str" cm="1">
        <f t="array" ref="K1179">_xlfn.IFS(H1179&lt;50000,"LOW",H1179&gt;50000,"MID",H1179&gt;100000,"High")</f>
        <v>MID</v>
      </c>
    </row>
    <row r="1180" spans="1:11" x14ac:dyDescent="0.3">
      <c r="A1180">
        <v>54</v>
      </c>
      <c r="B1180" t="s">
        <v>1521</v>
      </c>
      <c r="C1180" t="s">
        <v>1524</v>
      </c>
      <c r="D1180" t="s">
        <v>1531</v>
      </c>
      <c r="E1180" t="s">
        <v>1536</v>
      </c>
      <c r="F1180" t="s">
        <v>1550</v>
      </c>
      <c r="G1180" t="s">
        <v>1555</v>
      </c>
      <c r="H1180">
        <v>126637</v>
      </c>
      <c r="J1180" t="str" cm="1">
        <f t="array" ref="J1180">_xlfn.IFS(A1180&lt;30,"Young",AND(A1180&gt;=30,A1180&lt;=40),"Mid",A1180&gt;40,"Senior")</f>
        <v>Senior</v>
      </c>
      <c r="K1180" t="str" cm="1">
        <f t="array" ref="K1180">_xlfn.IFS(H1180&lt;50000,"LOW",H1180&gt;50000,"MID",H1180&gt;100000,"High")</f>
        <v>MID</v>
      </c>
    </row>
    <row r="1181" spans="1:11" x14ac:dyDescent="0.3">
      <c r="A1181">
        <v>30</v>
      </c>
      <c r="B1181" t="s">
        <v>1521</v>
      </c>
      <c r="C1181" t="s">
        <v>1526</v>
      </c>
      <c r="D1181" t="s">
        <v>1530</v>
      </c>
      <c r="E1181" t="s">
        <v>1543</v>
      </c>
      <c r="F1181" t="s">
        <v>1550</v>
      </c>
      <c r="G1181" t="s">
        <v>1556</v>
      </c>
      <c r="H1181">
        <v>62966</v>
      </c>
      <c r="J1181" t="str" cm="1">
        <f t="array" ref="J1181">_xlfn.IFS(A1181&lt;30,"Young",AND(A1181&gt;=30,A1181&lt;=40),"Mid",A1181&gt;40,"Senior")</f>
        <v>Mid</v>
      </c>
      <c r="K1181" t="str" cm="1">
        <f t="array" ref="K1181">_xlfn.IFS(H1181&lt;50000,"LOW",H1181&gt;50000,"MID",H1181&gt;100000,"High")</f>
        <v>MID</v>
      </c>
    </row>
    <row r="1182" spans="1:11" x14ac:dyDescent="0.3">
      <c r="A1182">
        <v>52</v>
      </c>
      <c r="B1182" t="s">
        <v>1520</v>
      </c>
      <c r="C1182" t="s">
        <v>1524</v>
      </c>
      <c r="D1182" t="s">
        <v>1533</v>
      </c>
      <c r="E1182" t="s">
        <v>1538</v>
      </c>
      <c r="F1182" t="s">
        <v>1550</v>
      </c>
      <c r="G1182" t="s">
        <v>1555</v>
      </c>
      <c r="H1182">
        <v>48605</v>
      </c>
      <c r="J1182" t="str" cm="1">
        <f t="array" ref="J1182">_xlfn.IFS(A1182&lt;30,"Young",AND(A1182&gt;=30,A1182&lt;=40),"Mid",A1182&gt;40,"Senior")</f>
        <v>Senior</v>
      </c>
      <c r="K1182" t="str" cm="1">
        <f t="array" ref="K1182">_xlfn.IFS(H1182&lt;50000,"LOW",H1182&gt;50000,"MID",H1182&gt;100000,"High")</f>
        <v>LOW</v>
      </c>
    </row>
    <row r="1183" spans="1:11" x14ac:dyDescent="0.3">
      <c r="A1183">
        <v>48</v>
      </c>
      <c r="B1183" t="s">
        <v>1521</v>
      </c>
      <c r="C1183" t="s">
        <v>1527</v>
      </c>
      <c r="D1183" t="s">
        <v>1530</v>
      </c>
      <c r="E1183" t="s">
        <v>1535</v>
      </c>
      <c r="F1183" t="s">
        <v>1551</v>
      </c>
      <c r="G1183" t="s">
        <v>1555</v>
      </c>
      <c r="H1183">
        <v>132432</v>
      </c>
      <c r="J1183" t="str" cm="1">
        <f t="array" ref="J1183">_xlfn.IFS(A1183&lt;30,"Young",AND(A1183&gt;=30,A1183&lt;=40),"Mid",A1183&gt;40,"Senior")</f>
        <v>Senior</v>
      </c>
      <c r="K1183" t="str" cm="1">
        <f t="array" ref="K1183">_xlfn.IFS(H1183&lt;50000,"LOW",H1183&gt;50000,"MID",H1183&gt;100000,"High")</f>
        <v>MID</v>
      </c>
    </row>
    <row r="1184" spans="1:11" x14ac:dyDescent="0.3">
      <c r="A1184">
        <v>41</v>
      </c>
      <c r="B1184" t="s">
        <v>1520</v>
      </c>
      <c r="C1184" t="s">
        <v>1522</v>
      </c>
      <c r="D1184" t="s">
        <v>1530</v>
      </c>
      <c r="E1184" t="s">
        <v>1535</v>
      </c>
      <c r="F1184" t="s">
        <v>1552</v>
      </c>
      <c r="G1184" t="s">
        <v>1555</v>
      </c>
      <c r="H1184">
        <v>110626</v>
      </c>
      <c r="J1184" t="str" cm="1">
        <f t="array" ref="J1184">_xlfn.IFS(A1184&lt;30,"Young",AND(A1184&gt;=30,A1184&lt;=40),"Mid",A1184&gt;40,"Senior")</f>
        <v>Senior</v>
      </c>
      <c r="K1184" t="str" cm="1">
        <f t="array" ref="K1184">_xlfn.IFS(H1184&lt;50000,"LOW",H1184&gt;50000,"MID",H1184&gt;100000,"High")</f>
        <v>MID</v>
      </c>
    </row>
    <row r="1185" spans="1:11" x14ac:dyDescent="0.3">
      <c r="A1185">
        <v>46</v>
      </c>
      <c r="B1185" t="s">
        <v>1521</v>
      </c>
      <c r="C1185" t="s">
        <v>1527</v>
      </c>
      <c r="D1185" t="s">
        <v>1530</v>
      </c>
      <c r="E1185" t="s">
        <v>1547</v>
      </c>
      <c r="F1185" t="s">
        <v>1553</v>
      </c>
      <c r="G1185" t="s">
        <v>1555</v>
      </c>
      <c r="H1185">
        <v>67995</v>
      </c>
      <c r="J1185" t="str" cm="1">
        <f t="array" ref="J1185">_xlfn.IFS(A1185&lt;30,"Young",AND(A1185&gt;=30,A1185&lt;=40),"Mid",A1185&gt;40,"Senior")</f>
        <v>Senior</v>
      </c>
      <c r="K1185" t="str" cm="1">
        <f t="array" ref="K1185">_xlfn.IFS(H1185&lt;50000,"LOW",H1185&gt;50000,"MID",H1185&gt;100000,"High")</f>
        <v>MID</v>
      </c>
    </row>
    <row r="1186" spans="1:11" x14ac:dyDescent="0.3">
      <c r="A1186">
        <v>28</v>
      </c>
      <c r="B1186" t="s">
        <v>1521</v>
      </c>
      <c r="C1186" t="s">
        <v>1526</v>
      </c>
      <c r="D1186" t="s">
        <v>1532</v>
      </c>
      <c r="E1186" t="s">
        <v>1537</v>
      </c>
      <c r="F1186" t="s">
        <v>1550</v>
      </c>
      <c r="G1186" t="s">
        <v>1554</v>
      </c>
      <c r="H1186">
        <v>71408</v>
      </c>
      <c r="J1186" t="str" cm="1">
        <f t="array" ref="J1186">_xlfn.IFS(A1186&lt;30,"Young",AND(A1186&gt;=30,A1186&lt;=40),"Mid",A1186&gt;40,"Senior")</f>
        <v>Young</v>
      </c>
      <c r="K1186" t="str" cm="1">
        <f t="array" ref="K1186">_xlfn.IFS(H1186&lt;50000,"LOW",H1186&gt;50000,"MID",H1186&gt;100000,"High")</f>
        <v>MID</v>
      </c>
    </row>
    <row r="1187" spans="1:11" x14ac:dyDescent="0.3">
      <c r="A1187">
        <v>30</v>
      </c>
      <c r="B1187" t="s">
        <v>1520</v>
      </c>
      <c r="C1187" t="s">
        <v>1526</v>
      </c>
      <c r="D1187" t="s">
        <v>1531</v>
      </c>
      <c r="E1187" t="s">
        <v>1542</v>
      </c>
      <c r="F1187" t="s">
        <v>1553</v>
      </c>
      <c r="G1187" t="s">
        <v>1556</v>
      </c>
      <c r="H1187">
        <v>166705</v>
      </c>
      <c r="J1187" t="str" cm="1">
        <f t="array" ref="J1187">_xlfn.IFS(A1187&lt;30,"Young",AND(A1187&gt;=30,A1187&lt;=40),"Mid",A1187&gt;40,"Senior")</f>
        <v>Mid</v>
      </c>
      <c r="K1187" t="str" cm="1">
        <f t="array" ref="K1187">_xlfn.IFS(H1187&lt;50000,"LOW",H1187&gt;50000,"MID",H1187&gt;100000,"High")</f>
        <v>MID</v>
      </c>
    </row>
    <row r="1188" spans="1:11" x14ac:dyDescent="0.3">
      <c r="A1188">
        <v>23</v>
      </c>
      <c r="B1188" t="s">
        <v>1521</v>
      </c>
      <c r="C1188" t="s">
        <v>1526</v>
      </c>
      <c r="D1188" t="s">
        <v>1530</v>
      </c>
      <c r="E1188" t="s">
        <v>1543</v>
      </c>
      <c r="F1188" t="s">
        <v>1552</v>
      </c>
      <c r="G1188" t="s">
        <v>1554</v>
      </c>
      <c r="H1188">
        <v>122054</v>
      </c>
      <c r="J1188" t="str" cm="1">
        <f t="array" ref="J1188">_xlfn.IFS(A1188&lt;30,"Young",AND(A1188&gt;=30,A1188&lt;=40),"Mid",A1188&gt;40,"Senior")</f>
        <v>Young</v>
      </c>
      <c r="K1188" t="str" cm="1">
        <f t="array" ref="K1188">_xlfn.IFS(H1188&lt;50000,"LOW",H1188&gt;50000,"MID",H1188&gt;100000,"High")</f>
        <v>MID</v>
      </c>
    </row>
    <row r="1189" spans="1:11" x14ac:dyDescent="0.3">
      <c r="A1189">
        <v>50</v>
      </c>
      <c r="B1189" t="s">
        <v>1520</v>
      </c>
      <c r="C1189" t="s">
        <v>1524</v>
      </c>
      <c r="D1189" t="s">
        <v>1534</v>
      </c>
      <c r="E1189" t="s">
        <v>1540</v>
      </c>
      <c r="F1189" t="s">
        <v>1552</v>
      </c>
      <c r="G1189" t="s">
        <v>1555</v>
      </c>
      <c r="H1189">
        <v>117364</v>
      </c>
      <c r="J1189" t="str" cm="1">
        <f t="array" ref="J1189">_xlfn.IFS(A1189&lt;30,"Young",AND(A1189&gt;=30,A1189&lt;=40),"Mid",A1189&gt;40,"Senior")</f>
        <v>Senior</v>
      </c>
      <c r="K1189" t="str" cm="1">
        <f t="array" ref="K1189">_xlfn.IFS(H1189&lt;50000,"LOW",H1189&gt;50000,"MID",H1189&gt;100000,"High")</f>
        <v>MID</v>
      </c>
    </row>
    <row r="1190" spans="1:11" x14ac:dyDescent="0.3">
      <c r="A1190">
        <v>44</v>
      </c>
      <c r="B1190" t="s">
        <v>1521</v>
      </c>
      <c r="C1190" t="s">
        <v>1523</v>
      </c>
      <c r="D1190" t="s">
        <v>1534</v>
      </c>
      <c r="E1190" t="s">
        <v>1544</v>
      </c>
      <c r="F1190" t="s">
        <v>1553</v>
      </c>
      <c r="G1190" t="s">
        <v>1554</v>
      </c>
      <c r="H1190">
        <v>164949</v>
      </c>
      <c r="J1190" t="str" cm="1">
        <f t="array" ref="J1190">_xlfn.IFS(A1190&lt;30,"Young",AND(A1190&gt;=30,A1190&lt;=40),"Mid",A1190&gt;40,"Senior")</f>
        <v>Senior</v>
      </c>
      <c r="K1190" t="str" cm="1">
        <f t="array" ref="K1190">_xlfn.IFS(H1190&lt;50000,"LOW",H1190&gt;50000,"MID",H1190&gt;100000,"High")</f>
        <v>MID</v>
      </c>
    </row>
    <row r="1191" spans="1:11" x14ac:dyDescent="0.3">
      <c r="A1191">
        <v>48</v>
      </c>
      <c r="B1191" t="s">
        <v>1520</v>
      </c>
      <c r="C1191" t="s">
        <v>1529</v>
      </c>
      <c r="D1191" t="s">
        <v>1532</v>
      </c>
      <c r="E1191" t="s">
        <v>1537</v>
      </c>
      <c r="F1191" t="s">
        <v>1552</v>
      </c>
      <c r="G1191" t="s">
        <v>1555</v>
      </c>
      <c r="H1191">
        <v>141480</v>
      </c>
      <c r="J1191" t="str" cm="1">
        <f t="array" ref="J1191">_xlfn.IFS(A1191&lt;30,"Young",AND(A1191&gt;=30,A1191&lt;=40),"Mid",A1191&gt;40,"Senior")</f>
        <v>Senior</v>
      </c>
      <c r="K1191" t="str" cm="1">
        <f t="array" ref="K1191">_xlfn.IFS(H1191&lt;50000,"LOW",H1191&gt;50000,"MID",H1191&gt;100000,"High")</f>
        <v>MID</v>
      </c>
    </row>
    <row r="1192" spans="1:11" x14ac:dyDescent="0.3">
      <c r="A1192">
        <v>25</v>
      </c>
      <c r="B1192" t="s">
        <v>1521</v>
      </c>
      <c r="C1192" t="s">
        <v>1529</v>
      </c>
      <c r="D1192" t="s">
        <v>1532</v>
      </c>
      <c r="E1192" t="s">
        <v>1537</v>
      </c>
      <c r="F1192" t="s">
        <v>1552</v>
      </c>
      <c r="G1192" t="s">
        <v>1555</v>
      </c>
      <c r="H1192">
        <v>175495</v>
      </c>
      <c r="J1192" t="str" cm="1">
        <f t="array" ref="J1192">_xlfn.IFS(A1192&lt;30,"Young",AND(A1192&gt;=30,A1192&lt;=40),"Mid",A1192&gt;40,"Senior")</f>
        <v>Young</v>
      </c>
      <c r="K1192" t="str" cm="1">
        <f t="array" ref="K1192">_xlfn.IFS(H1192&lt;50000,"LOW",H1192&gt;50000,"MID",H1192&gt;100000,"High")</f>
        <v>MID</v>
      </c>
    </row>
    <row r="1193" spans="1:11" x14ac:dyDescent="0.3">
      <c r="A1193">
        <v>25</v>
      </c>
      <c r="B1193" t="s">
        <v>1520</v>
      </c>
      <c r="C1193" t="s">
        <v>1529</v>
      </c>
      <c r="D1193" t="s">
        <v>1534</v>
      </c>
      <c r="E1193" t="s">
        <v>1544</v>
      </c>
      <c r="F1193" t="s">
        <v>1552</v>
      </c>
      <c r="G1193" t="s">
        <v>1554</v>
      </c>
      <c r="H1193">
        <v>157138</v>
      </c>
      <c r="J1193" t="str" cm="1">
        <f t="array" ref="J1193">_xlfn.IFS(A1193&lt;30,"Young",AND(A1193&gt;=30,A1193&lt;=40),"Mid",A1193&gt;40,"Senior")</f>
        <v>Young</v>
      </c>
      <c r="K1193" t="str" cm="1">
        <f t="array" ref="K1193">_xlfn.IFS(H1193&lt;50000,"LOW",H1193&gt;50000,"MID",H1193&gt;100000,"High")</f>
        <v>MID</v>
      </c>
    </row>
    <row r="1194" spans="1:11" x14ac:dyDescent="0.3">
      <c r="A1194">
        <v>41</v>
      </c>
      <c r="B1194" t="s">
        <v>1520</v>
      </c>
      <c r="C1194" t="s">
        <v>1528</v>
      </c>
      <c r="D1194" t="s">
        <v>1533</v>
      </c>
      <c r="E1194" t="s">
        <v>1546</v>
      </c>
      <c r="F1194" t="s">
        <v>1550</v>
      </c>
      <c r="G1194" t="s">
        <v>1554</v>
      </c>
      <c r="H1194">
        <v>68690</v>
      </c>
      <c r="J1194" t="str" cm="1">
        <f t="array" ref="J1194">_xlfn.IFS(A1194&lt;30,"Young",AND(A1194&gt;=30,A1194&lt;=40),"Mid",A1194&gt;40,"Senior")</f>
        <v>Senior</v>
      </c>
      <c r="K1194" t="str" cm="1">
        <f t="array" ref="K1194">_xlfn.IFS(H1194&lt;50000,"LOW",H1194&gt;50000,"MID",H1194&gt;100000,"High")</f>
        <v>MID</v>
      </c>
    </row>
    <row r="1195" spans="1:11" x14ac:dyDescent="0.3">
      <c r="A1195">
        <v>39</v>
      </c>
      <c r="B1195" t="s">
        <v>1520</v>
      </c>
      <c r="C1195" t="s">
        <v>1526</v>
      </c>
      <c r="D1195" t="s">
        <v>1534</v>
      </c>
      <c r="E1195" t="s">
        <v>1544</v>
      </c>
      <c r="F1195" t="s">
        <v>1551</v>
      </c>
      <c r="G1195" t="s">
        <v>1554</v>
      </c>
      <c r="H1195">
        <v>29739</v>
      </c>
      <c r="J1195" t="str" cm="1">
        <f t="array" ref="J1195">_xlfn.IFS(A1195&lt;30,"Young",AND(A1195&gt;=30,A1195&lt;=40),"Mid",A1195&gt;40,"Senior")</f>
        <v>Mid</v>
      </c>
      <c r="K1195" t="str" cm="1">
        <f t="array" ref="K1195">_xlfn.IFS(H1195&lt;50000,"LOW",H1195&gt;50000,"MID",H1195&gt;100000,"High")</f>
        <v>LOW</v>
      </c>
    </row>
    <row r="1196" spans="1:11" x14ac:dyDescent="0.3">
      <c r="A1196">
        <v>55</v>
      </c>
      <c r="B1196" t="s">
        <v>1520</v>
      </c>
      <c r="C1196" t="s">
        <v>1522</v>
      </c>
      <c r="D1196" t="s">
        <v>1533</v>
      </c>
      <c r="E1196" t="s">
        <v>1538</v>
      </c>
      <c r="F1196" t="s">
        <v>1551</v>
      </c>
      <c r="G1196" t="s">
        <v>1556</v>
      </c>
      <c r="H1196">
        <v>149184</v>
      </c>
      <c r="J1196" t="str" cm="1">
        <f t="array" ref="J1196">_xlfn.IFS(A1196&lt;30,"Young",AND(A1196&gt;=30,A1196&lt;=40),"Mid",A1196&gt;40,"Senior")</f>
        <v>Senior</v>
      </c>
      <c r="K1196" t="str" cm="1">
        <f t="array" ref="K1196">_xlfn.IFS(H1196&lt;50000,"LOW",H1196&gt;50000,"MID",H1196&gt;100000,"High")</f>
        <v>MID</v>
      </c>
    </row>
    <row r="1197" spans="1:11" x14ac:dyDescent="0.3">
      <c r="A1197">
        <v>43</v>
      </c>
      <c r="B1197" t="s">
        <v>1521</v>
      </c>
      <c r="C1197" t="s">
        <v>1523</v>
      </c>
      <c r="D1197" t="s">
        <v>1530</v>
      </c>
      <c r="E1197" t="s">
        <v>1543</v>
      </c>
      <c r="F1197" t="s">
        <v>1553</v>
      </c>
      <c r="G1197" t="s">
        <v>1556</v>
      </c>
      <c r="H1197">
        <v>130721</v>
      </c>
      <c r="J1197" t="str" cm="1">
        <f t="array" ref="J1197">_xlfn.IFS(A1197&lt;30,"Young",AND(A1197&gt;=30,A1197&lt;=40),"Mid",A1197&gt;40,"Senior")</f>
        <v>Senior</v>
      </c>
      <c r="K1197" t="str" cm="1">
        <f t="array" ref="K1197">_xlfn.IFS(H1197&lt;50000,"LOW",H1197&gt;50000,"MID",H1197&gt;100000,"High")</f>
        <v>MID</v>
      </c>
    </row>
    <row r="1198" spans="1:11" x14ac:dyDescent="0.3">
      <c r="A1198">
        <v>39</v>
      </c>
      <c r="B1198" t="s">
        <v>1521</v>
      </c>
      <c r="C1198" t="s">
        <v>1522</v>
      </c>
      <c r="D1198" t="s">
        <v>1532</v>
      </c>
      <c r="E1198" t="s">
        <v>1548</v>
      </c>
      <c r="F1198" t="s">
        <v>1550</v>
      </c>
      <c r="G1198" t="s">
        <v>1555</v>
      </c>
      <c r="H1198">
        <v>142656</v>
      </c>
      <c r="J1198" t="str" cm="1">
        <f t="array" ref="J1198">_xlfn.IFS(A1198&lt;30,"Young",AND(A1198&gt;=30,A1198&lt;=40),"Mid",A1198&gt;40,"Senior")</f>
        <v>Mid</v>
      </c>
      <c r="K1198" t="str" cm="1">
        <f t="array" ref="K1198">_xlfn.IFS(H1198&lt;50000,"LOW",H1198&gt;50000,"MID",H1198&gt;100000,"High")</f>
        <v>MID</v>
      </c>
    </row>
    <row r="1199" spans="1:11" x14ac:dyDescent="0.3">
      <c r="A1199">
        <v>34</v>
      </c>
      <c r="B1199" t="s">
        <v>1521</v>
      </c>
      <c r="C1199" t="s">
        <v>1524</v>
      </c>
      <c r="D1199" t="s">
        <v>1530</v>
      </c>
      <c r="E1199" t="s">
        <v>1535</v>
      </c>
      <c r="F1199" t="s">
        <v>1551</v>
      </c>
      <c r="G1199" t="s">
        <v>1555</v>
      </c>
      <c r="H1199">
        <v>122612</v>
      </c>
      <c r="J1199" t="str" cm="1">
        <f t="array" ref="J1199">_xlfn.IFS(A1199&lt;30,"Young",AND(A1199&gt;=30,A1199&lt;=40),"Mid",A1199&gt;40,"Senior")</f>
        <v>Mid</v>
      </c>
      <c r="K1199" t="str" cm="1">
        <f t="array" ref="K1199">_xlfn.IFS(H1199&lt;50000,"LOW",H1199&gt;50000,"MID",H1199&gt;100000,"High")</f>
        <v>MID</v>
      </c>
    </row>
    <row r="1200" spans="1:11" x14ac:dyDescent="0.3">
      <c r="A1200">
        <v>56</v>
      </c>
      <c r="B1200" t="s">
        <v>1521</v>
      </c>
      <c r="C1200" t="s">
        <v>1528</v>
      </c>
      <c r="D1200" t="s">
        <v>1533</v>
      </c>
      <c r="E1200" t="s">
        <v>1546</v>
      </c>
      <c r="F1200" t="s">
        <v>1550</v>
      </c>
      <c r="G1200" t="s">
        <v>1556</v>
      </c>
      <c r="H1200">
        <v>123100</v>
      </c>
      <c r="J1200" t="str" cm="1">
        <f t="array" ref="J1200">_xlfn.IFS(A1200&lt;30,"Young",AND(A1200&gt;=30,A1200&lt;=40),"Mid",A1200&gt;40,"Senior")</f>
        <v>Senior</v>
      </c>
      <c r="K1200" t="str" cm="1">
        <f t="array" ref="K1200">_xlfn.IFS(H1200&lt;50000,"LOW",H1200&gt;50000,"MID",H1200&gt;100000,"High")</f>
        <v>MID</v>
      </c>
    </row>
    <row r="1201" spans="1:11" x14ac:dyDescent="0.3">
      <c r="A1201">
        <v>32</v>
      </c>
      <c r="B1201" t="s">
        <v>1520</v>
      </c>
      <c r="C1201" t="s">
        <v>1524</v>
      </c>
      <c r="D1201" t="s">
        <v>1534</v>
      </c>
      <c r="E1201" t="s">
        <v>1540</v>
      </c>
      <c r="F1201" t="s">
        <v>1553</v>
      </c>
      <c r="G1201" t="s">
        <v>1554</v>
      </c>
      <c r="H1201">
        <v>57737</v>
      </c>
      <c r="J1201" t="str" cm="1">
        <f t="array" ref="J1201">_xlfn.IFS(A1201&lt;30,"Young",AND(A1201&gt;=30,A1201&lt;=40),"Mid",A1201&gt;40,"Senior")</f>
        <v>Mid</v>
      </c>
      <c r="K1201" t="str" cm="1">
        <f t="array" ref="K1201">_xlfn.IFS(H1201&lt;50000,"LOW",H1201&gt;50000,"MID",H1201&gt;100000,"High")</f>
        <v>MID</v>
      </c>
    </row>
    <row r="1202" spans="1:11" x14ac:dyDescent="0.3">
      <c r="A1202">
        <v>39</v>
      </c>
      <c r="B1202" t="s">
        <v>1521</v>
      </c>
      <c r="C1202" t="s">
        <v>1527</v>
      </c>
      <c r="D1202" t="s">
        <v>1533</v>
      </c>
      <c r="E1202" t="s">
        <v>1538</v>
      </c>
      <c r="F1202" t="s">
        <v>1551</v>
      </c>
      <c r="G1202" t="s">
        <v>1556</v>
      </c>
      <c r="H1202">
        <v>122613</v>
      </c>
      <c r="J1202" t="str" cm="1">
        <f t="array" ref="J1202">_xlfn.IFS(A1202&lt;30,"Young",AND(A1202&gt;=30,A1202&lt;=40),"Mid",A1202&gt;40,"Senior")</f>
        <v>Mid</v>
      </c>
      <c r="K1202" t="str" cm="1">
        <f t="array" ref="K1202">_xlfn.IFS(H1202&lt;50000,"LOW",H1202&gt;50000,"MID",H1202&gt;100000,"High")</f>
        <v>MID</v>
      </c>
    </row>
    <row r="1203" spans="1:11" x14ac:dyDescent="0.3">
      <c r="A1203">
        <v>43</v>
      </c>
      <c r="B1203" t="s">
        <v>1520</v>
      </c>
      <c r="C1203" t="s">
        <v>1528</v>
      </c>
      <c r="D1203" t="s">
        <v>1533</v>
      </c>
      <c r="E1203" t="s">
        <v>1538</v>
      </c>
      <c r="F1203" t="s">
        <v>1550</v>
      </c>
      <c r="G1203" t="s">
        <v>1554</v>
      </c>
      <c r="H1203">
        <v>51641</v>
      </c>
      <c r="J1203" t="str" cm="1">
        <f t="array" ref="J1203">_xlfn.IFS(A1203&lt;30,"Young",AND(A1203&gt;=30,A1203&lt;=40),"Mid",A1203&gt;40,"Senior")</f>
        <v>Senior</v>
      </c>
      <c r="K1203" t="str" cm="1">
        <f t="array" ref="K1203">_xlfn.IFS(H1203&lt;50000,"LOW",H1203&gt;50000,"MID",H1203&gt;100000,"High")</f>
        <v>MID</v>
      </c>
    </row>
    <row r="1204" spans="1:11" x14ac:dyDescent="0.3">
      <c r="A1204">
        <v>48</v>
      </c>
      <c r="B1204" t="s">
        <v>1521</v>
      </c>
      <c r="C1204" t="s">
        <v>1523</v>
      </c>
      <c r="D1204" t="s">
        <v>1534</v>
      </c>
      <c r="E1204" t="s">
        <v>1540</v>
      </c>
      <c r="F1204" t="s">
        <v>1552</v>
      </c>
      <c r="G1204" t="s">
        <v>1554</v>
      </c>
      <c r="H1204">
        <v>165527</v>
      </c>
      <c r="J1204" t="str" cm="1">
        <f t="array" ref="J1204">_xlfn.IFS(A1204&lt;30,"Young",AND(A1204&gt;=30,A1204&lt;=40),"Mid",A1204&gt;40,"Senior")</f>
        <v>Senior</v>
      </c>
      <c r="K1204" t="str" cm="1">
        <f t="array" ref="K1204">_xlfn.IFS(H1204&lt;50000,"LOW",H1204&gt;50000,"MID",H1204&gt;100000,"High")</f>
        <v>MID</v>
      </c>
    </row>
    <row r="1205" spans="1:11" x14ac:dyDescent="0.3">
      <c r="A1205">
        <v>41</v>
      </c>
      <c r="B1205" t="s">
        <v>1520</v>
      </c>
      <c r="C1205" t="s">
        <v>1529</v>
      </c>
      <c r="D1205" t="s">
        <v>1531</v>
      </c>
      <c r="E1205" t="s">
        <v>1541</v>
      </c>
      <c r="F1205" t="s">
        <v>1550</v>
      </c>
      <c r="G1205" t="s">
        <v>1554</v>
      </c>
      <c r="H1205">
        <v>131451</v>
      </c>
      <c r="J1205" t="str" cm="1">
        <f t="array" ref="J1205">_xlfn.IFS(A1205&lt;30,"Young",AND(A1205&gt;=30,A1205&lt;=40),"Mid",A1205&gt;40,"Senior")</f>
        <v>Senior</v>
      </c>
      <c r="K1205" t="str" cm="1">
        <f t="array" ref="K1205">_xlfn.IFS(H1205&lt;50000,"LOW",H1205&gt;50000,"MID",H1205&gt;100000,"High")</f>
        <v>MID</v>
      </c>
    </row>
    <row r="1206" spans="1:11" x14ac:dyDescent="0.3">
      <c r="A1206">
        <v>26</v>
      </c>
      <c r="B1206" t="s">
        <v>1521</v>
      </c>
      <c r="C1206" t="s">
        <v>1527</v>
      </c>
      <c r="D1206" t="s">
        <v>1533</v>
      </c>
      <c r="E1206" t="s">
        <v>1546</v>
      </c>
      <c r="F1206" t="s">
        <v>1552</v>
      </c>
      <c r="G1206" t="s">
        <v>1554</v>
      </c>
      <c r="H1206">
        <v>142502</v>
      </c>
      <c r="J1206" t="str" cm="1">
        <f t="array" ref="J1206">_xlfn.IFS(A1206&lt;30,"Young",AND(A1206&gt;=30,A1206&lt;=40),"Mid",A1206&gt;40,"Senior")</f>
        <v>Young</v>
      </c>
      <c r="K1206" t="str" cm="1">
        <f t="array" ref="K1206">_xlfn.IFS(H1206&lt;50000,"LOW",H1206&gt;50000,"MID",H1206&gt;100000,"High")</f>
        <v>MID</v>
      </c>
    </row>
    <row r="1207" spans="1:11" x14ac:dyDescent="0.3">
      <c r="A1207">
        <v>28</v>
      </c>
      <c r="B1207" t="s">
        <v>1521</v>
      </c>
      <c r="C1207" t="s">
        <v>1527</v>
      </c>
      <c r="D1207" t="s">
        <v>1530</v>
      </c>
      <c r="E1207" t="s">
        <v>1547</v>
      </c>
      <c r="F1207" t="s">
        <v>1550</v>
      </c>
      <c r="G1207" t="s">
        <v>1556</v>
      </c>
      <c r="H1207">
        <v>177195</v>
      </c>
      <c r="J1207" t="str" cm="1">
        <f t="array" ref="J1207">_xlfn.IFS(A1207&lt;30,"Young",AND(A1207&gt;=30,A1207&lt;=40),"Mid",A1207&gt;40,"Senior")</f>
        <v>Young</v>
      </c>
      <c r="K1207" t="str" cm="1">
        <f t="array" ref="K1207">_xlfn.IFS(H1207&lt;50000,"LOW",H1207&gt;50000,"MID",H1207&gt;100000,"High")</f>
        <v>MID</v>
      </c>
    </row>
    <row r="1208" spans="1:11" x14ac:dyDescent="0.3">
      <c r="A1208">
        <v>28</v>
      </c>
      <c r="B1208" t="s">
        <v>1520</v>
      </c>
      <c r="C1208" t="s">
        <v>1528</v>
      </c>
      <c r="D1208" t="s">
        <v>1531</v>
      </c>
      <c r="E1208" t="s">
        <v>1542</v>
      </c>
      <c r="F1208" t="s">
        <v>1553</v>
      </c>
      <c r="G1208" t="s">
        <v>1554</v>
      </c>
      <c r="H1208">
        <v>135437</v>
      </c>
      <c r="J1208" t="str" cm="1">
        <f t="array" ref="J1208">_xlfn.IFS(A1208&lt;30,"Young",AND(A1208&gt;=30,A1208&lt;=40),"Mid",A1208&gt;40,"Senior")</f>
        <v>Young</v>
      </c>
      <c r="K1208" t="str" cm="1">
        <f t="array" ref="K1208">_xlfn.IFS(H1208&lt;50000,"LOW",H1208&gt;50000,"MID",H1208&gt;100000,"High")</f>
        <v>MID</v>
      </c>
    </row>
    <row r="1209" spans="1:11" x14ac:dyDescent="0.3">
      <c r="A1209">
        <v>43</v>
      </c>
      <c r="B1209" t="s">
        <v>1520</v>
      </c>
      <c r="C1209" t="s">
        <v>1525</v>
      </c>
      <c r="D1209" t="s">
        <v>1532</v>
      </c>
      <c r="E1209" t="s">
        <v>1549</v>
      </c>
      <c r="F1209" t="s">
        <v>1551</v>
      </c>
      <c r="G1209" t="s">
        <v>1556</v>
      </c>
      <c r="H1209">
        <v>150807</v>
      </c>
      <c r="J1209" t="str" cm="1">
        <f t="array" ref="J1209">_xlfn.IFS(A1209&lt;30,"Young",AND(A1209&gt;=30,A1209&lt;=40),"Mid",A1209&gt;40,"Senior")</f>
        <v>Senior</v>
      </c>
      <c r="K1209" t="str" cm="1">
        <f t="array" ref="K1209">_xlfn.IFS(H1209&lt;50000,"LOW",H1209&gt;50000,"MID",H1209&gt;100000,"High")</f>
        <v>MID</v>
      </c>
    </row>
    <row r="1210" spans="1:11" x14ac:dyDescent="0.3">
      <c r="A1210">
        <v>41</v>
      </c>
      <c r="B1210" t="s">
        <v>1520</v>
      </c>
      <c r="C1210" t="s">
        <v>1522</v>
      </c>
      <c r="D1210" t="s">
        <v>1533</v>
      </c>
      <c r="E1210" t="s">
        <v>1546</v>
      </c>
      <c r="F1210" t="s">
        <v>1550</v>
      </c>
      <c r="G1210" t="s">
        <v>1555</v>
      </c>
      <c r="H1210">
        <v>110835</v>
      </c>
      <c r="J1210" t="str" cm="1">
        <f t="array" ref="J1210">_xlfn.IFS(A1210&lt;30,"Young",AND(A1210&gt;=30,A1210&lt;=40),"Mid",A1210&gt;40,"Senior")</f>
        <v>Senior</v>
      </c>
      <c r="K1210" t="str" cm="1">
        <f t="array" ref="K1210">_xlfn.IFS(H1210&lt;50000,"LOW",H1210&gt;50000,"MID",H1210&gt;100000,"High")</f>
        <v>MID</v>
      </c>
    </row>
    <row r="1211" spans="1:11" x14ac:dyDescent="0.3">
      <c r="A1211">
        <v>38</v>
      </c>
      <c r="B1211" t="s">
        <v>1521</v>
      </c>
      <c r="C1211" t="s">
        <v>1525</v>
      </c>
      <c r="D1211" t="s">
        <v>1531</v>
      </c>
      <c r="E1211" t="s">
        <v>1536</v>
      </c>
      <c r="F1211" t="s">
        <v>1550</v>
      </c>
      <c r="G1211" t="s">
        <v>1556</v>
      </c>
      <c r="H1211">
        <v>155171</v>
      </c>
      <c r="J1211" t="str" cm="1">
        <f t="array" ref="J1211">_xlfn.IFS(A1211&lt;30,"Young",AND(A1211&gt;=30,A1211&lt;=40),"Mid",A1211&gt;40,"Senior")</f>
        <v>Mid</v>
      </c>
      <c r="K1211" t="str" cm="1">
        <f t="array" ref="K1211">_xlfn.IFS(H1211&lt;50000,"LOW",H1211&gt;50000,"MID",H1211&gt;100000,"High")</f>
        <v>MID</v>
      </c>
    </row>
    <row r="1212" spans="1:11" x14ac:dyDescent="0.3">
      <c r="A1212">
        <v>48</v>
      </c>
      <c r="B1212" t="s">
        <v>1521</v>
      </c>
      <c r="C1212" t="s">
        <v>1523</v>
      </c>
      <c r="D1212" t="s">
        <v>1534</v>
      </c>
      <c r="E1212" t="s">
        <v>1539</v>
      </c>
      <c r="F1212" t="s">
        <v>1553</v>
      </c>
      <c r="G1212" t="s">
        <v>1554</v>
      </c>
      <c r="H1212">
        <v>114510</v>
      </c>
      <c r="J1212" t="str" cm="1">
        <f t="array" ref="J1212">_xlfn.IFS(A1212&lt;30,"Young",AND(A1212&gt;=30,A1212&lt;=40),"Mid",A1212&gt;40,"Senior")</f>
        <v>Senior</v>
      </c>
      <c r="K1212" t="str" cm="1">
        <f t="array" ref="K1212">_xlfn.IFS(H1212&lt;50000,"LOW",H1212&gt;50000,"MID",H1212&gt;100000,"High")</f>
        <v>MID</v>
      </c>
    </row>
    <row r="1213" spans="1:11" x14ac:dyDescent="0.3">
      <c r="A1213">
        <v>26</v>
      </c>
      <c r="B1213" t="s">
        <v>1521</v>
      </c>
      <c r="C1213" t="s">
        <v>1524</v>
      </c>
      <c r="D1213" t="s">
        <v>1531</v>
      </c>
      <c r="E1213" t="s">
        <v>1542</v>
      </c>
      <c r="F1213" t="s">
        <v>1553</v>
      </c>
      <c r="G1213" t="s">
        <v>1555</v>
      </c>
      <c r="H1213">
        <v>161856</v>
      </c>
      <c r="J1213" t="str" cm="1">
        <f t="array" ref="J1213">_xlfn.IFS(A1213&lt;30,"Young",AND(A1213&gt;=30,A1213&lt;=40),"Mid",A1213&gt;40,"Senior")</f>
        <v>Young</v>
      </c>
      <c r="K1213" t="str" cm="1">
        <f t="array" ref="K1213">_xlfn.IFS(H1213&lt;50000,"LOW",H1213&gt;50000,"MID",H1213&gt;100000,"High")</f>
        <v>MID</v>
      </c>
    </row>
    <row r="1214" spans="1:11" x14ac:dyDescent="0.3">
      <c r="A1214">
        <v>57</v>
      </c>
      <c r="B1214" t="s">
        <v>1521</v>
      </c>
      <c r="C1214" t="s">
        <v>1528</v>
      </c>
      <c r="D1214" t="s">
        <v>1534</v>
      </c>
      <c r="E1214" t="s">
        <v>1544</v>
      </c>
      <c r="F1214" t="s">
        <v>1550</v>
      </c>
      <c r="G1214" t="s">
        <v>1556</v>
      </c>
      <c r="H1214">
        <v>161288</v>
      </c>
      <c r="J1214" t="str" cm="1">
        <f t="array" ref="J1214">_xlfn.IFS(A1214&lt;30,"Young",AND(A1214&gt;=30,A1214&lt;=40),"Mid",A1214&gt;40,"Senior")</f>
        <v>Senior</v>
      </c>
      <c r="K1214" t="str" cm="1">
        <f t="array" ref="K1214">_xlfn.IFS(H1214&lt;50000,"LOW",H1214&gt;50000,"MID",H1214&gt;100000,"High")</f>
        <v>MID</v>
      </c>
    </row>
    <row r="1215" spans="1:11" x14ac:dyDescent="0.3">
      <c r="A1215">
        <v>54</v>
      </c>
      <c r="B1215" t="s">
        <v>1520</v>
      </c>
      <c r="C1215" t="s">
        <v>1524</v>
      </c>
      <c r="D1215" t="s">
        <v>1531</v>
      </c>
      <c r="E1215" t="s">
        <v>1536</v>
      </c>
      <c r="F1215" t="s">
        <v>1552</v>
      </c>
      <c r="G1215" t="s">
        <v>1556</v>
      </c>
      <c r="H1215">
        <v>143450</v>
      </c>
      <c r="J1215" t="str" cm="1">
        <f t="array" ref="J1215">_xlfn.IFS(A1215&lt;30,"Young",AND(A1215&gt;=30,A1215&lt;=40),"Mid",A1215&gt;40,"Senior")</f>
        <v>Senior</v>
      </c>
      <c r="K1215" t="str" cm="1">
        <f t="array" ref="K1215">_xlfn.IFS(H1215&lt;50000,"LOW",H1215&gt;50000,"MID",H1215&gt;100000,"High")</f>
        <v>MID</v>
      </c>
    </row>
    <row r="1216" spans="1:11" x14ac:dyDescent="0.3">
      <c r="A1216">
        <v>46</v>
      </c>
      <c r="B1216" t="s">
        <v>1520</v>
      </c>
      <c r="C1216" t="s">
        <v>1525</v>
      </c>
      <c r="D1216" t="s">
        <v>1531</v>
      </c>
      <c r="E1216" t="s">
        <v>1541</v>
      </c>
      <c r="F1216" t="s">
        <v>1550</v>
      </c>
      <c r="G1216" t="s">
        <v>1554</v>
      </c>
      <c r="H1216">
        <v>46757</v>
      </c>
      <c r="J1216" t="str" cm="1">
        <f t="array" ref="J1216">_xlfn.IFS(A1216&lt;30,"Young",AND(A1216&gt;=30,A1216&lt;=40),"Mid",A1216&gt;40,"Senior")</f>
        <v>Senior</v>
      </c>
      <c r="K1216" t="str" cm="1">
        <f t="array" ref="K1216">_xlfn.IFS(H1216&lt;50000,"LOW",H1216&gt;50000,"MID",H1216&gt;100000,"High")</f>
        <v>LOW</v>
      </c>
    </row>
    <row r="1217" spans="1:11" x14ac:dyDescent="0.3">
      <c r="A1217">
        <v>57</v>
      </c>
      <c r="B1217" t="s">
        <v>1520</v>
      </c>
      <c r="C1217" t="s">
        <v>1523</v>
      </c>
      <c r="D1217" t="s">
        <v>1533</v>
      </c>
      <c r="E1217" t="s">
        <v>1546</v>
      </c>
      <c r="F1217" t="s">
        <v>1552</v>
      </c>
      <c r="G1217" t="s">
        <v>1554</v>
      </c>
      <c r="H1217">
        <v>30941</v>
      </c>
      <c r="J1217" t="str" cm="1">
        <f t="array" ref="J1217">_xlfn.IFS(A1217&lt;30,"Young",AND(A1217&gt;=30,A1217&lt;=40),"Mid",A1217&gt;40,"Senior")</f>
        <v>Senior</v>
      </c>
      <c r="K1217" t="str" cm="1">
        <f t="array" ref="K1217">_xlfn.IFS(H1217&lt;50000,"LOW",H1217&gt;50000,"MID",H1217&gt;100000,"High")</f>
        <v>LOW</v>
      </c>
    </row>
    <row r="1218" spans="1:11" x14ac:dyDescent="0.3">
      <c r="A1218">
        <v>26</v>
      </c>
      <c r="B1218" t="s">
        <v>1521</v>
      </c>
      <c r="C1218" t="s">
        <v>1523</v>
      </c>
      <c r="D1218" t="s">
        <v>1531</v>
      </c>
      <c r="E1218" t="s">
        <v>1536</v>
      </c>
      <c r="F1218" t="s">
        <v>1551</v>
      </c>
      <c r="G1218" t="s">
        <v>1554</v>
      </c>
      <c r="H1218">
        <v>157275</v>
      </c>
      <c r="J1218" t="str" cm="1">
        <f t="array" ref="J1218">_xlfn.IFS(A1218&lt;30,"Young",AND(A1218&gt;=30,A1218&lt;=40),"Mid",A1218&gt;40,"Senior")</f>
        <v>Young</v>
      </c>
      <c r="K1218" t="str" cm="1">
        <f t="array" ref="K1218">_xlfn.IFS(H1218&lt;50000,"LOW",H1218&gt;50000,"MID",H1218&gt;100000,"High")</f>
        <v>MID</v>
      </c>
    </row>
    <row r="1219" spans="1:11" x14ac:dyDescent="0.3">
      <c r="A1219">
        <v>21</v>
      </c>
      <c r="B1219" t="s">
        <v>1520</v>
      </c>
      <c r="C1219" t="s">
        <v>1523</v>
      </c>
      <c r="D1219" t="s">
        <v>1532</v>
      </c>
      <c r="E1219" t="s">
        <v>1549</v>
      </c>
      <c r="F1219" t="s">
        <v>1550</v>
      </c>
      <c r="G1219" t="s">
        <v>1554</v>
      </c>
      <c r="H1219">
        <v>164627</v>
      </c>
      <c r="J1219" t="str" cm="1">
        <f t="array" ref="J1219">_xlfn.IFS(A1219&lt;30,"Young",AND(A1219&gt;=30,A1219&lt;=40),"Mid",A1219&gt;40,"Senior")</f>
        <v>Young</v>
      </c>
      <c r="K1219" t="str" cm="1">
        <f t="array" ref="K1219">_xlfn.IFS(H1219&lt;50000,"LOW",H1219&gt;50000,"MID",H1219&gt;100000,"High")</f>
        <v>MID</v>
      </c>
    </row>
    <row r="1220" spans="1:11" x14ac:dyDescent="0.3">
      <c r="A1220">
        <v>53</v>
      </c>
      <c r="B1220" t="s">
        <v>1520</v>
      </c>
      <c r="C1220" t="s">
        <v>1529</v>
      </c>
      <c r="D1220" t="s">
        <v>1532</v>
      </c>
      <c r="E1220" t="s">
        <v>1549</v>
      </c>
      <c r="F1220" t="s">
        <v>1551</v>
      </c>
      <c r="G1220" t="s">
        <v>1556</v>
      </c>
      <c r="H1220">
        <v>36197</v>
      </c>
      <c r="J1220" t="str" cm="1">
        <f t="array" ref="J1220">_xlfn.IFS(A1220&lt;30,"Young",AND(A1220&gt;=30,A1220&lt;=40),"Mid",A1220&gt;40,"Senior")</f>
        <v>Senior</v>
      </c>
      <c r="K1220" t="str" cm="1">
        <f t="array" ref="K1220">_xlfn.IFS(H1220&lt;50000,"LOW",H1220&gt;50000,"MID",H1220&gt;100000,"High")</f>
        <v>LOW</v>
      </c>
    </row>
    <row r="1221" spans="1:11" x14ac:dyDescent="0.3">
      <c r="A1221">
        <v>29</v>
      </c>
      <c r="B1221" t="s">
        <v>1521</v>
      </c>
      <c r="C1221" t="s">
        <v>1527</v>
      </c>
      <c r="D1221" t="s">
        <v>1534</v>
      </c>
      <c r="E1221" t="s">
        <v>1544</v>
      </c>
      <c r="F1221" t="s">
        <v>1551</v>
      </c>
      <c r="G1221" t="s">
        <v>1556</v>
      </c>
      <c r="H1221">
        <v>45674</v>
      </c>
      <c r="J1221" t="str" cm="1">
        <f t="array" ref="J1221">_xlfn.IFS(A1221&lt;30,"Young",AND(A1221&gt;=30,A1221&lt;=40),"Mid",A1221&gt;40,"Senior")</f>
        <v>Young</v>
      </c>
      <c r="K1221" t="str" cm="1">
        <f t="array" ref="K1221">_xlfn.IFS(H1221&lt;50000,"LOW",H1221&gt;50000,"MID",H1221&gt;100000,"High")</f>
        <v>LOW</v>
      </c>
    </row>
    <row r="1222" spans="1:11" x14ac:dyDescent="0.3">
      <c r="A1222">
        <v>48</v>
      </c>
      <c r="B1222" t="s">
        <v>1520</v>
      </c>
      <c r="C1222" t="s">
        <v>1523</v>
      </c>
      <c r="D1222" t="s">
        <v>1532</v>
      </c>
      <c r="E1222" t="s">
        <v>1537</v>
      </c>
      <c r="F1222" t="s">
        <v>1553</v>
      </c>
      <c r="G1222" t="s">
        <v>1556</v>
      </c>
      <c r="H1222">
        <v>121132</v>
      </c>
      <c r="J1222" t="str" cm="1">
        <f t="array" ref="J1222">_xlfn.IFS(A1222&lt;30,"Young",AND(A1222&gt;=30,A1222&lt;=40),"Mid",A1222&gt;40,"Senior")</f>
        <v>Senior</v>
      </c>
      <c r="K1222" t="str" cm="1">
        <f t="array" ref="K1222">_xlfn.IFS(H1222&lt;50000,"LOW",H1222&gt;50000,"MID",H1222&gt;100000,"High")</f>
        <v>MID</v>
      </c>
    </row>
    <row r="1223" spans="1:11" x14ac:dyDescent="0.3">
      <c r="A1223">
        <v>27</v>
      </c>
      <c r="B1223" t="s">
        <v>1521</v>
      </c>
      <c r="C1223" t="s">
        <v>1527</v>
      </c>
      <c r="D1223" t="s">
        <v>1533</v>
      </c>
      <c r="E1223" t="s">
        <v>1545</v>
      </c>
      <c r="F1223" t="s">
        <v>1553</v>
      </c>
      <c r="G1223" t="s">
        <v>1556</v>
      </c>
      <c r="H1223">
        <v>101068</v>
      </c>
      <c r="J1223" t="str" cm="1">
        <f t="array" ref="J1223">_xlfn.IFS(A1223&lt;30,"Young",AND(A1223&gt;=30,A1223&lt;=40),"Mid",A1223&gt;40,"Senior")</f>
        <v>Young</v>
      </c>
      <c r="K1223" t="str" cm="1">
        <f t="array" ref="K1223">_xlfn.IFS(H1223&lt;50000,"LOW",H1223&gt;50000,"MID",H1223&gt;100000,"High")</f>
        <v>MID</v>
      </c>
    </row>
    <row r="1224" spans="1:11" x14ac:dyDescent="0.3">
      <c r="A1224">
        <v>47</v>
      </c>
      <c r="B1224" t="s">
        <v>1521</v>
      </c>
      <c r="C1224" t="s">
        <v>1525</v>
      </c>
      <c r="D1224" t="s">
        <v>1532</v>
      </c>
      <c r="E1224" t="s">
        <v>1548</v>
      </c>
      <c r="F1224" t="s">
        <v>1552</v>
      </c>
      <c r="G1224" t="s">
        <v>1556</v>
      </c>
      <c r="H1224">
        <v>132442</v>
      </c>
      <c r="J1224" t="str" cm="1">
        <f t="array" ref="J1224">_xlfn.IFS(A1224&lt;30,"Young",AND(A1224&gt;=30,A1224&lt;=40),"Mid",A1224&gt;40,"Senior")</f>
        <v>Senior</v>
      </c>
      <c r="K1224" t="str" cm="1">
        <f t="array" ref="K1224">_xlfn.IFS(H1224&lt;50000,"LOW",H1224&gt;50000,"MID",H1224&gt;100000,"High")</f>
        <v>MID</v>
      </c>
    </row>
    <row r="1225" spans="1:11" x14ac:dyDescent="0.3">
      <c r="A1225">
        <v>50</v>
      </c>
      <c r="B1225" t="s">
        <v>1521</v>
      </c>
      <c r="C1225" t="s">
        <v>1523</v>
      </c>
      <c r="D1225" t="s">
        <v>1532</v>
      </c>
      <c r="E1225" t="s">
        <v>1548</v>
      </c>
      <c r="F1225" t="s">
        <v>1550</v>
      </c>
      <c r="G1225" t="s">
        <v>1554</v>
      </c>
      <c r="H1225">
        <v>78670</v>
      </c>
      <c r="J1225" t="str" cm="1">
        <f t="array" ref="J1225">_xlfn.IFS(A1225&lt;30,"Young",AND(A1225&gt;=30,A1225&lt;=40),"Mid",A1225&gt;40,"Senior")</f>
        <v>Senior</v>
      </c>
      <c r="K1225" t="str" cm="1">
        <f t="array" ref="K1225">_xlfn.IFS(H1225&lt;50000,"LOW",H1225&gt;50000,"MID",H1225&gt;100000,"High")</f>
        <v>MID</v>
      </c>
    </row>
    <row r="1226" spans="1:11" x14ac:dyDescent="0.3">
      <c r="A1226">
        <v>30</v>
      </c>
      <c r="B1226" t="s">
        <v>1521</v>
      </c>
      <c r="C1226" t="s">
        <v>1526</v>
      </c>
      <c r="D1226" t="s">
        <v>1530</v>
      </c>
      <c r="E1226" t="s">
        <v>1547</v>
      </c>
      <c r="F1226" t="s">
        <v>1552</v>
      </c>
      <c r="G1226" t="s">
        <v>1555</v>
      </c>
      <c r="H1226">
        <v>135021</v>
      </c>
      <c r="J1226" t="str" cm="1">
        <f t="array" ref="J1226">_xlfn.IFS(A1226&lt;30,"Young",AND(A1226&gt;=30,A1226&lt;=40),"Mid",A1226&gt;40,"Senior")</f>
        <v>Mid</v>
      </c>
      <c r="K1226" t="str" cm="1">
        <f t="array" ref="K1226">_xlfn.IFS(H1226&lt;50000,"LOW",H1226&gt;50000,"MID",H1226&gt;100000,"High")</f>
        <v>MID</v>
      </c>
    </row>
    <row r="1227" spans="1:11" x14ac:dyDescent="0.3">
      <c r="A1227">
        <v>34</v>
      </c>
      <c r="B1227" t="s">
        <v>1520</v>
      </c>
      <c r="C1227" t="s">
        <v>1522</v>
      </c>
      <c r="D1227" t="s">
        <v>1532</v>
      </c>
      <c r="E1227" t="s">
        <v>1537</v>
      </c>
      <c r="F1227" t="s">
        <v>1551</v>
      </c>
      <c r="G1227" t="s">
        <v>1554</v>
      </c>
      <c r="H1227">
        <v>175823</v>
      </c>
      <c r="J1227" t="str" cm="1">
        <f t="array" ref="J1227">_xlfn.IFS(A1227&lt;30,"Young",AND(A1227&gt;=30,A1227&lt;=40),"Mid",A1227&gt;40,"Senior")</f>
        <v>Mid</v>
      </c>
      <c r="K1227" t="str" cm="1">
        <f t="array" ref="K1227">_xlfn.IFS(H1227&lt;50000,"LOW",H1227&gt;50000,"MID",H1227&gt;100000,"High")</f>
        <v>MID</v>
      </c>
    </row>
    <row r="1228" spans="1:11" x14ac:dyDescent="0.3">
      <c r="A1228">
        <v>43</v>
      </c>
      <c r="B1228" t="s">
        <v>1520</v>
      </c>
      <c r="C1228" t="s">
        <v>1529</v>
      </c>
      <c r="D1228" t="s">
        <v>1533</v>
      </c>
      <c r="E1228" t="s">
        <v>1546</v>
      </c>
      <c r="F1228" t="s">
        <v>1550</v>
      </c>
      <c r="G1228" t="s">
        <v>1556</v>
      </c>
      <c r="H1228">
        <v>87162</v>
      </c>
      <c r="J1228" t="str" cm="1">
        <f t="array" ref="J1228">_xlfn.IFS(A1228&lt;30,"Young",AND(A1228&gt;=30,A1228&lt;=40),"Mid",A1228&gt;40,"Senior")</f>
        <v>Senior</v>
      </c>
      <c r="K1228" t="str" cm="1">
        <f t="array" ref="K1228">_xlfn.IFS(H1228&lt;50000,"LOW",H1228&gt;50000,"MID",H1228&gt;100000,"High")</f>
        <v>MID</v>
      </c>
    </row>
    <row r="1229" spans="1:11" x14ac:dyDescent="0.3">
      <c r="A1229">
        <v>28</v>
      </c>
      <c r="B1229" t="s">
        <v>1520</v>
      </c>
      <c r="C1229" t="s">
        <v>1526</v>
      </c>
      <c r="D1229" t="s">
        <v>1532</v>
      </c>
      <c r="E1229" t="s">
        <v>1548</v>
      </c>
      <c r="F1229" t="s">
        <v>1553</v>
      </c>
      <c r="G1229" t="s">
        <v>1554</v>
      </c>
      <c r="H1229">
        <v>125597</v>
      </c>
      <c r="J1229" t="str" cm="1">
        <f t="array" ref="J1229">_xlfn.IFS(A1229&lt;30,"Young",AND(A1229&gt;=30,A1229&lt;=40),"Mid",A1229&gt;40,"Senior")</f>
        <v>Young</v>
      </c>
      <c r="K1229" t="str" cm="1">
        <f t="array" ref="K1229">_xlfn.IFS(H1229&lt;50000,"LOW",H1229&gt;50000,"MID",H1229&gt;100000,"High")</f>
        <v>MID</v>
      </c>
    </row>
    <row r="1230" spans="1:11" x14ac:dyDescent="0.3">
      <c r="A1230">
        <v>35</v>
      </c>
      <c r="B1230" t="s">
        <v>1520</v>
      </c>
      <c r="C1230" t="s">
        <v>1527</v>
      </c>
      <c r="D1230" t="s">
        <v>1532</v>
      </c>
      <c r="E1230" t="s">
        <v>1549</v>
      </c>
      <c r="F1230" t="s">
        <v>1550</v>
      </c>
      <c r="G1230" t="s">
        <v>1555</v>
      </c>
      <c r="H1230">
        <v>131090</v>
      </c>
      <c r="J1230" t="str" cm="1">
        <f t="array" ref="J1230">_xlfn.IFS(A1230&lt;30,"Young",AND(A1230&gt;=30,A1230&lt;=40),"Mid",A1230&gt;40,"Senior")</f>
        <v>Mid</v>
      </c>
      <c r="K1230" t="str" cm="1">
        <f t="array" ref="K1230">_xlfn.IFS(H1230&lt;50000,"LOW",H1230&gt;50000,"MID",H1230&gt;100000,"High")</f>
        <v>MID</v>
      </c>
    </row>
    <row r="1231" spans="1:11" x14ac:dyDescent="0.3">
      <c r="A1231">
        <v>55</v>
      </c>
      <c r="B1231" t="s">
        <v>1520</v>
      </c>
      <c r="C1231" t="s">
        <v>1524</v>
      </c>
      <c r="D1231" t="s">
        <v>1530</v>
      </c>
      <c r="E1231" t="s">
        <v>1535</v>
      </c>
      <c r="F1231" t="s">
        <v>1550</v>
      </c>
      <c r="G1231" t="s">
        <v>1555</v>
      </c>
      <c r="H1231">
        <v>128782</v>
      </c>
      <c r="J1231" t="str" cm="1">
        <f t="array" ref="J1231">_xlfn.IFS(A1231&lt;30,"Young",AND(A1231&gt;=30,A1231&lt;=40),"Mid",A1231&gt;40,"Senior")</f>
        <v>Senior</v>
      </c>
      <c r="K1231" t="str" cm="1">
        <f t="array" ref="K1231">_xlfn.IFS(H1231&lt;50000,"LOW",H1231&gt;50000,"MID",H1231&gt;100000,"High")</f>
        <v>MID</v>
      </c>
    </row>
    <row r="1232" spans="1:11" x14ac:dyDescent="0.3">
      <c r="A1232">
        <v>50</v>
      </c>
      <c r="B1232" t="s">
        <v>1520</v>
      </c>
      <c r="C1232" t="s">
        <v>1529</v>
      </c>
      <c r="D1232" t="s">
        <v>1533</v>
      </c>
      <c r="E1232" t="s">
        <v>1546</v>
      </c>
      <c r="F1232" t="s">
        <v>1552</v>
      </c>
      <c r="G1232" t="s">
        <v>1554</v>
      </c>
      <c r="H1232">
        <v>26919</v>
      </c>
      <c r="J1232" t="str" cm="1">
        <f t="array" ref="J1232">_xlfn.IFS(A1232&lt;30,"Young",AND(A1232&gt;=30,A1232&lt;=40),"Mid",A1232&gt;40,"Senior")</f>
        <v>Senior</v>
      </c>
      <c r="K1232" t="str" cm="1">
        <f t="array" ref="K1232">_xlfn.IFS(H1232&lt;50000,"LOW",H1232&gt;50000,"MID",H1232&gt;100000,"High")</f>
        <v>LOW</v>
      </c>
    </row>
    <row r="1233" spans="1:11" x14ac:dyDescent="0.3">
      <c r="A1233">
        <v>25</v>
      </c>
      <c r="B1233" t="s">
        <v>1520</v>
      </c>
      <c r="C1233" t="s">
        <v>1529</v>
      </c>
      <c r="D1233" t="s">
        <v>1531</v>
      </c>
      <c r="E1233" t="s">
        <v>1541</v>
      </c>
      <c r="F1233" t="s">
        <v>1550</v>
      </c>
      <c r="G1233" t="s">
        <v>1555</v>
      </c>
      <c r="H1233">
        <v>151542</v>
      </c>
      <c r="J1233" t="str" cm="1">
        <f t="array" ref="J1233">_xlfn.IFS(A1233&lt;30,"Young",AND(A1233&gt;=30,A1233&lt;=40),"Mid",A1233&gt;40,"Senior")</f>
        <v>Young</v>
      </c>
      <c r="K1233" t="str" cm="1">
        <f t="array" ref="K1233">_xlfn.IFS(H1233&lt;50000,"LOW",H1233&gt;50000,"MID",H1233&gt;100000,"High")</f>
        <v>MID</v>
      </c>
    </row>
    <row r="1234" spans="1:11" x14ac:dyDescent="0.3">
      <c r="A1234">
        <v>47</v>
      </c>
      <c r="B1234" t="s">
        <v>1520</v>
      </c>
      <c r="C1234" t="s">
        <v>1528</v>
      </c>
      <c r="D1234" t="s">
        <v>1533</v>
      </c>
      <c r="E1234" t="s">
        <v>1538</v>
      </c>
      <c r="F1234" t="s">
        <v>1551</v>
      </c>
      <c r="G1234" t="s">
        <v>1556</v>
      </c>
      <c r="H1234">
        <v>73059</v>
      </c>
      <c r="J1234" t="str" cm="1">
        <f t="array" ref="J1234">_xlfn.IFS(A1234&lt;30,"Young",AND(A1234&gt;=30,A1234&lt;=40),"Mid",A1234&gt;40,"Senior")</f>
        <v>Senior</v>
      </c>
      <c r="K1234" t="str" cm="1">
        <f t="array" ref="K1234">_xlfn.IFS(H1234&lt;50000,"LOW",H1234&gt;50000,"MID",H1234&gt;100000,"High")</f>
        <v>MID</v>
      </c>
    </row>
    <row r="1235" spans="1:11" x14ac:dyDescent="0.3">
      <c r="A1235">
        <v>55</v>
      </c>
      <c r="B1235" t="s">
        <v>1520</v>
      </c>
      <c r="C1235" t="s">
        <v>1525</v>
      </c>
      <c r="D1235" t="s">
        <v>1530</v>
      </c>
      <c r="E1235" t="s">
        <v>1535</v>
      </c>
      <c r="F1235" t="s">
        <v>1551</v>
      </c>
      <c r="G1235" t="s">
        <v>1554</v>
      </c>
      <c r="H1235">
        <v>34291</v>
      </c>
      <c r="J1235" t="str" cm="1">
        <f t="array" ref="J1235">_xlfn.IFS(A1235&lt;30,"Young",AND(A1235&gt;=30,A1235&lt;=40),"Mid",A1235&gt;40,"Senior")</f>
        <v>Senior</v>
      </c>
      <c r="K1235" t="str" cm="1">
        <f t="array" ref="K1235">_xlfn.IFS(H1235&lt;50000,"LOW",H1235&gt;50000,"MID",H1235&gt;100000,"High")</f>
        <v>LOW</v>
      </c>
    </row>
    <row r="1236" spans="1:11" x14ac:dyDescent="0.3">
      <c r="A1236">
        <v>31</v>
      </c>
      <c r="B1236" t="s">
        <v>1520</v>
      </c>
      <c r="C1236" t="s">
        <v>1527</v>
      </c>
      <c r="D1236" t="s">
        <v>1534</v>
      </c>
      <c r="E1236" t="s">
        <v>1539</v>
      </c>
      <c r="F1236" t="s">
        <v>1553</v>
      </c>
      <c r="G1236" t="s">
        <v>1556</v>
      </c>
      <c r="H1236">
        <v>64700</v>
      </c>
      <c r="J1236" t="str" cm="1">
        <f t="array" ref="J1236">_xlfn.IFS(A1236&lt;30,"Young",AND(A1236&gt;=30,A1236&lt;=40),"Mid",A1236&gt;40,"Senior")</f>
        <v>Mid</v>
      </c>
      <c r="K1236" t="str" cm="1">
        <f t="array" ref="K1236">_xlfn.IFS(H1236&lt;50000,"LOW",H1236&gt;50000,"MID",H1236&gt;100000,"High")</f>
        <v>MID</v>
      </c>
    </row>
    <row r="1237" spans="1:11" x14ac:dyDescent="0.3">
      <c r="A1237">
        <v>58</v>
      </c>
      <c r="B1237" t="s">
        <v>1520</v>
      </c>
      <c r="C1237" t="s">
        <v>1526</v>
      </c>
      <c r="D1237" t="s">
        <v>1534</v>
      </c>
      <c r="E1237" t="s">
        <v>1539</v>
      </c>
      <c r="F1237" t="s">
        <v>1553</v>
      </c>
      <c r="G1237" t="s">
        <v>1554</v>
      </c>
      <c r="H1237">
        <v>27615</v>
      </c>
      <c r="J1237" t="str" cm="1">
        <f t="array" ref="J1237">_xlfn.IFS(A1237&lt;30,"Young",AND(A1237&gt;=30,A1237&lt;=40),"Mid",A1237&gt;40,"Senior")</f>
        <v>Senior</v>
      </c>
      <c r="K1237" t="str" cm="1">
        <f t="array" ref="K1237">_xlfn.IFS(H1237&lt;50000,"LOW",H1237&gt;50000,"MID",H1237&gt;100000,"High")</f>
        <v>LOW</v>
      </c>
    </row>
    <row r="1238" spans="1:11" x14ac:dyDescent="0.3">
      <c r="A1238">
        <v>50</v>
      </c>
      <c r="B1238" t="s">
        <v>1520</v>
      </c>
      <c r="C1238" t="s">
        <v>1527</v>
      </c>
      <c r="D1238" t="s">
        <v>1534</v>
      </c>
      <c r="E1238" t="s">
        <v>1540</v>
      </c>
      <c r="F1238" t="s">
        <v>1553</v>
      </c>
      <c r="G1238" t="s">
        <v>1555</v>
      </c>
      <c r="H1238">
        <v>74678</v>
      </c>
      <c r="J1238" t="str" cm="1">
        <f t="array" ref="J1238">_xlfn.IFS(A1238&lt;30,"Young",AND(A1238&gt;=30,A1238&lt;=40),"Mid",A1238&gt;40,"Senior")</f>
        <v>Senior</v>
      </c>
      <c r="K1238" t="str" cm="1">
        <f t="array" ref="K1238">_xlfn.IFS(H1238&lt;50000,"LOW",H1238&gt;50000,"MID",H1238&gt;100000,"High")</f>
        <v>MID</v>
      </c>
    </row>
    <row r="1239" spans="1:11" x14ac:dyDescent="0.3">
      <c r="A1239">
        <v>32</v>
      </c>
      <c r="B1239" t="s">
        <v>1520</v>
      </c>
      <c r="C1239" t="s">
        <v>1524</v>
      </c>
      <c r="D1239" t="s">
        <v>1534</v>
      </c>
      <c r="E1239" t="s">
        <v>1540</v>
      </c>
      <c r="F1239" t="s">
        <v>1553</v>
      </c>
      <c r="G1239" t="s">
        <v>1554</v>
      </c>
      <c r="H1239">
        <v>31540</v>
      </c>
      <c r="J1239" t="str" cm="1">
        <f t="array" ref="J1239">_xlfn.IFS(A1239&lt;30,"Young",AND(A1239&gt;=30,A1239&lt;=40),"Mid",A1239&gt;40,"Senior")</f>
        <v>Mid</v>
      </c>
      <c r="K1239" t="str" cm="1">
        <f t="array" ref="K1239">_xlfn.IFS(H1239&lt;50000,"LOW",H1239&gt;50000,"MID",H1239&gt;100000,"High")</f>
        <v>LOW</v>
      </c>
    </row>
    <row r="1240" spans="1:11" x14ac:dyDescent="0.3">
      <c r="A1240">
        <v>50</v>
      </c>
      <c r="B1240" t="s">
        <v>1521</v>
      </c>
      <c r="C1240" t="s">
        <v>1527</v>
      </c>
      <c r="D1240" t="s">
        <v>1534</v>
      </c>
      <c r="E1240" t="s">
        <v>1540</v>
      </c>
      <c r="F1240" t="s">
        <v>1552</v>
      </c>
      <c r="G1240" t="s">
        <v>1556</v>
      </c>
      <c r="H1240">
        <v>105319</v>
      </c>
      <c r="J1240" t="str" cm="1">
        <f t="array" ref="J1240">_xlfn.IFS(A1240&lt;30,"Young",AND(A1240&gt;=30,A1240&lt;=40),"Mid",A1240&gt;40,"Senior")</f>
        <v>Senior</v>
      </c>
      <c r="K1240" t="str" cm="1">
        <f t="array" ref="K1240">_xlfn.IFS(H1240&lt;50000,"LOW",H1240&gt;50000,"MID",H1240&gt;100000,"High")</f>
        <v>MID</v>
      </c>
    </row>
    <row r="1241" spans="1:11" x14ac:dyDescent="0.3">
      <c r="A1241">
        <v>30</v>
      </c>
      <c r="B1241" t="s">
        <v>1521</v>
      </c>
      <c r="C1241" t="s">
        <v>1522</v>
      </c>
      <c r="D1241" t="s">
        <v>1534</v>
      </c>
      <c r="E1241" t="s">
        <v>1540</v>
      </c>
      <c r="F1241" t="s">
        <v>1552</v>
      </c>
      <c r="G1241" t="s">
        <v>1556</v>
      </c>
      <c r="H1241">
        <v>72470</v>
      </c>
      <c r="J1241" t="str" cm="1">
        <f t="array" ref="J1241">_xlfn.IFS(A1241&lt;30,"Young",AND(A1241&gt;=30,A1241&lt;=40),"Mid",A1241&gt;40,"Senior")</f>
        <v>Mid</v>
      </c>
      <c r="K1241" t="str" cm="1">
        <f t="array" ref="K1241">_xlfn.IFS(H1241&lt;50000,"LOW",H1241&gt;50000,"MID",H1241&gt;100000,"High")</f>
        <v>MID</v>
      </c>
    </row>
    <row r="1242" spans="1:11" x14ac:dyDescent="0.3">
      <c r="A1242">
        <v>32</v>
      </c>
      <c r="B1242" t="s">
        <v>1521</v>
      </c>
      <c r="C1242" t="s">
        <v>1526</v>
      </c>
      <c r="D1242" t="s">
        <v>1531</v>
      </c>
      <c r="E1242" t="s">
        <v>1541</v>
      </c>
      <c r="F1242" t="s">
        <v>1553</v>
      </c>
      <c r="G1242" t="s">
        <v>1555</v>
      </c>
      <c r="H1242">
        <v>117568</v>
      </c>
      <c r="J1242" t="str" cm="1">
        <f t="array" ref="J1242">_xlfn.IFS(A1242&lt;30,"Young",AND(A1242&gt;=30,A1242&lt;=40),"Mid",A1242&gt;40,"Senior")</f>
        <v>Mid</v>
      </c>
      <c r="K1242" t="str" cm="1">
        <f t="array" ref="K1242">_xlfn.IFS(H1242&lt;50000,"LOW",H1242&gt;50000,"MID",H1242&gt;100000,"High")</f>
        <v>MID</v>
      </c>
    </row>
    <row r="1243" spans="1:11" x14ac:dyDescent="0.3">
      <c r="A1243">
        <v>55</v>
      </c>
      <c r="B1243" t="s">
        <v>1521</v>
      </c>
      <c r="C1243" t="s">
        <v>1526</v>
      </c>
      <c r="D1243" t="s">
        <v>1533</v>
      </c>
      <c r="E1243" t="s">
        <v>1538</v>
      </c>
      <c r="F1243" t="s">
        <v>1552</v>
      </c>
      <c r="G1243" t="s">
        <v>1555</v>
      </c>
      <c r="H1243">
        <v>54346</v>
      </c>
      <c r="J1243" t="str" cm="1">
        <f t="array" ref="J1243">_xlfn.IFS(A1243&lt;30,"Young",AND(A1243&gt;=30,A1243&lt;=40),"Mid",A1243&gt;40,"Senior")</f>
        <v>Senior</v>
      </c>
      <c r="K1243" t="str" cm="1">
        <f t="array" ref="K1243">_xlfn.IFS(H1243&lt;50000,"LOW",H1243&gt;50000,"MID",H1243&gt;100000,"High")</f>
        <v>MID</v>
      </c>
    </row>
    <row r="1244" spans="1:11" x14ac:dyDescent="0.3">
      <c r="A1244">
        <v>39</v>
      </c>
      <c r="B1244" t="s">
        <v>1521</v>
      </c>
      <c r="C1244" t="s">
        <v>1525</v>
      </c>
      <c r="D1244" t="s">
        <v>1532</v>
      </c>
      <c r="E1244" t="s">
        <v>1537</v>
      </c>
      <c r="F1244" t="s">
        <v>1551</v>
      </c>
      <c r="G1244" t="s">
        <v>1554</v>
      </c>
      <c r="H1244">
        <v>91925</v>
      </c>
      <c r="J1244" t="str" cm="1">
        <f t="array" ref="J1244">_xlfn.IFS(A1244&lt;30,"Young",AND(A1244&gt;=30,A1244&lt;=40),"Mid",A1244&gt;40,"Senior")</f>
        <v>Mid</v>
      </c>
      <c r="K1244" t="str" cm="1">
        <f t="array" ref="K1244">_xlfn.IFS(H1244&lt;50000,"LOW",H1244&gt;50000,"MID",H1244&gt;100000,"High")</f>
        <v>MID</v>
      </c>
    </row>
    <row r="1245" spans="1:11" x14ac:dyDescent="0.3">
      <c r="A1245">
        <v>37</v>
      </c>
      <c r="B1245" t="s">
        <v>1520</v>
      </c>
      <c r="C1245" t="s">
        <v>1522</v>
      </c>
      <c r="D1245" t="s">
        <v>1533</v>
      </c>
      <c r="E1245" t="s">
        <v>1546</v>
      </c>
      <c r="F1245" t="s">
        <v>1553</v>
      </c>
      <c r="G1245" t="s">
        <v>1556</v>
      </c>
      <c r="H1245">
        <v>159000</v>
      </c>
      <c r="J1245" t="str" cm="1">
        <f t="array" ref="J1245">_xlfn.IFS(A1245&lt;30,"Young",AND(A1245&gt;=30,A1245&lt;=40),"Mid",A1245&gt;40,"Senior")</f>
        <v>Mid</v>
      </c>
      <c r="K1245" t="str" cm="1">
        <f t="array" ref="K1245">_xlfn.IFS(H1245&lt;50000,"LOW",H1245&gt;50000,"MID",H1245&gt;100000,"High")</f>
        <v>MID</v>
      </c>
    </row>
    <row r="1246" spans="1:11" x14ac:dyDescent="0.3">
      <c r="A1246">
        <v>46</v>
      </c>
      <c r="B1246" t="s">
        <v>1520</v>
      </c>
      <c r="C1246" t="s">
        <v>1524</v>
      </c>
      <c r="D1246" t="s">
        <v>1530</v>
      </c>
      <c r="E1246" t="s">
        <v>1535</v>
      </c>
      <c r="F1246" t="s">
        <v>1552</v>
      </c>
      <c r="G1246" t="s">
        <v>1555</v>
      </c>
      <c r="H1246">
        <v>128032</v>
      </c>
      <c r="J1246" t="str" cm="1">
        <f t="array" ref="J1246">_xlfn.IFS(A1246&lt;30,"Young",AND(A1246&gt;=30,A1246&lt;=40),"Mid",A1246&gt;40,"Senior")</f>
        <v>Senior</v>
      </c>
      <c r="K1246" t="str" cm="1">
        <f t="array" ref="K1246">_xlfn.IFS(H1246&lt;50000,"LOW",H1246&gt;50000,"MID",H1246&gt;100000,"High")</f>
        <v>MID</v>
      </c>
    </row>
    <row r="1247" spans="1:11" x14ac:dyDescent="0.3">
      <c r="A1247">
        <v>57</v>
      </c>
      <c r="B1247" t="s">
        <v>1521</v>
      </c>
      <c r="C1247" t="s">
        <v>1528</v>
      </c>
      <c r="D1247" t="s">
        <v>1530</v>
      </c>
      <c r="E1247" t="s">
        <v>1535</v>
      </c>
      <c r="F1247" t="s">
        <v>1550</v>
      </c>
      <c r="G1247" t="s">
        <v>1554</v>
      </c>
      <c r="H1247">
        <v>108508</v>
      </c>
      <c r="J1247" t="str" cm="1">
        <f t="array" ref="J1247">_xlfn.IFS(A1247&lt;30,"Young",AND(A1247&gt;=30,A1247&lt;=40),"Mid",A1247&gt;40,"Senior")</f>
        <v>Senior</v>
      </c>
      <c r="K1247" t="str" cm="1">
        <f t="array" ref="K1247">_xlfn.IFS(H1247&lt;50000,"LOW",H1247&gt;50000,"MID",H1247&gt;100000,"High")</f>
        <v>MID</v>
      </c>
    </row>
    <row r="1248" spans="1:11" x14ac:dyDescent="0.3">
      <c r="A1248">
        <v>21</v>
      </c>
      <c r="B1248" t="s">
        <v>1520</v>
      </c>
      <c r="C1248" t="s">
        <v>1527</v>
      </c>
      <c r="D1248" t="s">
        <v>1533</v>
      </c>
      <c r="E1248" t="s">
        <v>1546</v>
      </c>
      <c r="F1248" t="s">
        <v>1552</v>
      </c>
      <c r="G1248" t="s">
        <v>1555</v>
      </c>
      <c r="H1248">
        <v>82096</v>
      </c>
      <c r="J1248" t="str" cm="1">
        <f t="array" ref="J1248">_xlfn.IFS(A1248&lt;30,"Young",AND(A1248&gt;=30,A1248&lt;=40),"Mid",A1248&gt;40,"Senior")</f>
        <v>Young</v>
      </c>
      <c r="K1248" t="str" cm="1">
        <f t="array" ref="K1248">_xlfn.IFS(H1248&lt;50000,"LOW",H1248&gt;50000,"MID",H1248&gt;100000,"High")</f>
        <v>MID</v>
      </c>
    </row>
    <row r="1249" spans="1:11" x14ac:dyDescent="0.3">
      <c r="A1249">
        <v>21</v>
      </c>
      <c r="B1249" t="s">
        <v>1520</v>
      </c>
      <c r="C1249" t="s">
        <v>1526</v>
      </c>
      <c r="D1249" t="s">
        <v>1532</v>
      </c>
      <c r="E1249" t="s">
        <v>1549</v>
      </c>
      <c r="F1249" t="s">
        <v>1553</v>
      </c>
      <c r="G1249" t="s">
        <v>1555</v>
      </c>
      <c r="H1249">
        <v>56802</v>
      </c>
      <c r="J1249" t="str" cm="1">
        <f t="array" ref="J1249">_xlfn.IFS(A1249&lt;30,"Young",AND(A1249&gt;=30,A1249&lt;=40),"Mid",A1249&gt;40,"Senior")</f>
        <v>Young</v>
      </c>
      <c r="K1249" t="str" cm="1">
        <f t="array" ref="K1249">_xlfn.IFS(H1249&lt;50000,"LOW",H1249&gt;50000,"MID",H1249&gt;100000,"High")</f>
        <v>MID</v>
      </c>
    </row>
    <row r="1250" spans="1:11" x14ac:dyDescent="0.3">
      <c r="A1250">
        <v>58</v>
      </c>
      <c r="B1250" t="s">
        <v>1521</v>
      </c>
      <c r="C1250" t="s">
        <v>1526</v>
      </c>
      <c r="D1250" t="s">
        <v>1531</v>
      </c>
      <c r="E1250" t="s">
        <v>1536</v>
      </c>
      <c r="F1250" t="s">
        <v>1553</v>
      </c>
      <c r="G1250" t="s">
        <v>1556</v>
      </c>
      <c r="H1250">
        <v>36725</v>
      </c>
      <c r="J1250" t="str" cm="1">
        <f t="array" ref="J1250">_xlfn.IFS(A1250&lt;30,"Young",AND(A1250&gt;=30,A1250&lt;=40),"Mid",A1250&gt;40,"Senior")</f>
        <v>Senior</v>
      </c>
      <c r="K1250" t="str" cm="1">
        <f t="array" ref="K1250">_xlfn.IFS(H1250&lt;50000,"LOW",H1250&gt;50000,"MID",H1250&gt;100000,"High")</f>
        <v>LOW</v>
      </c>
    </row>
    <row r="1251" spans="1:11" x14ac:dyDescent="0.3">
      <c r="A1251">
        <v>58</v>
      </c>
      <c r="B1251" t="s">
        <v>1521</v>
      </c>
      <c r="C1251" t="s">
        <v>1527</v>
      </c>
      <c r="D1251" t="s">
        <v>1530</v>
      </c>
      <c r="E1251" t="s">
        <v>1543</v>
      </c>
      <c r="F1251" t="s">
        <v>1553</v>
      </c>
      <c r="G1251" t="s">
        <v>1554</v>
      </c>
      <c r="H1251">
        <v>82440</v>
      </c>
      <c r="J1251" t="str" cm="1">
        <f t="array" ref="J1251">_xlfn.IFS(A1251&lt;30,"Young",AND(A1251&gt;=30,A1251&lt;=40),"Mid",A1251&gt;40,"Senior")</f>
        <v>Senior</v>
      </c>
      <c r="K1251" t="str" cm="1">
        <f t="array" ref="K1251">_xlfn.IFS(H1251&lt;50000,"LOW",H1251&gt;50000,"MID",H1251&gt;100000,"High")</f>
        <v>MID</v>
      </c>
    </row>
    <row r="1252" spans="1:11" x14ac:dyDescent="0.3">
      <c r="A1252">
        <v>53</v>
      </c>
      <c r="B1252" t="s">
        <v>1520</v>
      </c>
      <c r="C1252" t="s">
        <v>1524</v>
      </c>
      <c r="D1252" t="s">
        <v>1533</v>
      </c>
      <c r="E1252" t="s">
        <v>1546</v>
      </c>
      <c r="F1252" t="s">
        <v>1550</v>
      </c>
      <c r="G1252" t="s">
        <v>1554</v>
      </c>
      <c r="H1252">
        <v>175295</v>
      </c>
      <c r="J1252" t="str" cm="1">
        <f t="array" ref="J1252">_xlfn.IFS(A1252&lt;30,"Young",AND(A1252&gt;=30,A1252&lt;=40),"Mid",A1252&gt;40,"Senior")</f>
        <v>Senior</v>
      </c>
      <c r="K1252" t="str" cm="1">
        <f t="array" ref="K1252">_xlfn.IFS(H1252&lt;50000,"LOW",H1252&gt;50000,"MID",H1252&gt;100000,"High")</f>
        <v>MID</v>
      </c>
    </row>
    <row r="1253" spans="1:11" x14ac:dyDescent="0.3">
      <c r="A1253">
        <v>47</v>
      </c>
      <c r="B1253" t="s">
        <v>1520</v>
      </c>
      <c r="C1253" t="s">
        <v>1524</v>
      </c>
      <c r="D1253" t="s">
        <v>1533</v>
      </c>
      <c r="E1253" t="s">
        <v>1546</v>
      </c>
      <c r="F1253" t="s">
        <v>1553</v>
      </c>
      <c r="G1253" t="s">
        <v>1556</v>
      </c>
      <c r="H1253">
        <v>142041</v>
      </c>
      <c r="J1253" t="str" cm="1">
        <f t="array" ref="J1253">_xlfn.IFS(A1253&lt;30,"Young",AND(A1253&gt;=30,A1253&lt;=40),"Mid",A1253&gt;40,"Senior")</f>
        <v>Senior</v>
      </c>
      <c r="K1253" t="str" cm="1">
        <f t="array" ref="K1253">_xlfn.IFS(H1253&lt;50000,"LOW",H1253&gt;50000,"MID",H1253&gt;100000,"High")</f>
        <v>MID</v>
      </c>
    </row>
    <row r="1254" spans="1:11" x14ac:dyDescent="0.3">
      <c r="A1254">
        <v>38</v>
      </c>
      <c r="B1254" t="s">
        <v>1520</v>
      </c>
      <c r="C1254" t="s">
        <v>1527</v>
      </c>
      <c r="D1254" t="s">
        <v>1532</v>
      </c>
      <c r="E1254" t="s">
        <v>1549</v>
      </c>
      <c r="F1254" t="s">
        <v>1553</v>
      </c>
      <c r="G1254" t="s">
        <v>1555</v>
      </c>
      <c r="H1254">
        <v>61511</v>
      </c>
      <c r="J1254" t="str" cm="1">
        <f t="array" ref="J1254">_xlfn.IFS(A1254&lt;30,"Young",AND(A1254&gt;=30,A1254&lt;=40),"Mid",A1254&gt;40,"Senior")</f>
        <v>Mid</v>
      </c>
      <c r="K1254" t="str" cm="1">
        <f t="array" ref="K1254">_xlfn.IFS(H1254&lt;50000,"LOW",H1254&gt;50000,"MID",H1254&gt;100000,"High")</f>
        <v>MID</v>
      </c>
    </row>
    <row r="1255" spans="1:11" x14ac:dyDescent="0.3">
      <c r="A1255">
        <v>43</v>
      </c>
      <c r="B1255" t="s">
        <v>1520</v>
      </c>
      <c r="C1255" t="s">
        <v>1523</v>
      </c>
      <c r="D1255" t="s">
        <v>1530</v>
      </c>
      <c r="E1255" t="s">
        <v>1543</v>
      </c>
      <c r="F1255" t="s">
        <v>1551</v>
      </c>
      <c r="G1255" t="s">
        <v>1556</v>
      </c>
      <c r="H1255">
        <v>155254</v>
      </c>
      <c r="J1255" t="str" cm="1">
        <f t="array" ref="J1255">_xlfn.IFS(A1255&lt;30,"Young",AND(A1255&gt;=30,A1255&lt;=40),"Mid",A1255&gt;40,"Senior")</f>
        <v>Senior</v>
      </c>
      <c r="K1255" t="str" cm="1">
        <f t="array" ref="K1255">_xlfn.IFS(H1255&lt;50000,"LOW",H1255&gt;50000,"MID",H1255&gt;100000,"High")</f>
        <v>MID</v>
      </c>
    </row>
    <row r="1256" spans="1:11" x14ac:dyDescent="0.3">
      <c r="A1256">
        <v>39</v>
      </c>
      <c r="B1256" t="s">
        <v>1520</v>
      </c>
      <c r="C1256" t="s">
        <v>1526</v>
      </c>
      <c r="D1256" t="s">
        <v>1530</v>
      </c>
      <c r="E1256" t="s">
        <v>1535</v>
      </c>
      <c r="F1256" t="s">
        <v>1553</v>
      </c>
      <c r="G1256" t="s">
        <v>1554</v>
      </c>
      <c r="H1256">
        <v>66804</v>
      </c>
      <c r="J1256" t="str" cm="1">
        <f t="array" ref="J1256">_xlfn.IFS(A1256&lt;30,"Young",AND(A1256&gt;=30,A1256&lt;=40),"Mid",A1256&gt;40,"Senior")</f>
        <v>Mid</v>
      </c>
      <c r="K1256" t="str" cm="1">
        <f t="array" ref="K1256">_xlfn.IFS(H1256&lt;50000,"LOW",H1256&gt;50000,"MID",H1256&gt;100000,"High")</f>
        <v>MID</v>
      </c>
    </row>
    <row r="1257" spans="1:11" x14ac:dyDescent="0.3">
      <c r="A1257">
        <v>46</v>
      </c>
      <c r="B1257" t="s">
        <v>1520</v>
      </c>
      <c r="C1257" t="s">
        <v>1525</v>
      </c>
      <c r="D1257" t="s">
        <v>1533</v>
      </c>
      <c r="E1257" t="s">
        <v>1538</v>
      </c>
      <c r="F1257" t="s">
        <v>1550</v>
      </c>
      <c r="G1257" t="s">
        <v>1554</v>
      </c>
      <c r="H1257">
        <v>33311</v>
      </c>
      <c r="J1257" t="str" cm="1">
        <f t="array" ref="J1257">_xlfn.IFS(A1257&lt;30,"Young",AND(A1257&gt;=30,A1257&lt;=40),"Mid",A1257&gt;40,"Senior")</f>
        <v>Senior</v>
      </c>
      <c r="K1257" t="str" cm="1">
        <f t="array" ref="K1257">_xlfn.IFS(H1257&lt;50000,"LOW",H1257&gt;50000,"MID",H1257&gt;100000,"High")</f>
        <v>LOW</v>
      </c>
    </row>
    <row r="1258" spans="1:11" x14ac:dyDescent="0.3">
      <c r="A1258">
        <v>22</v>
      </c>
      <c r="B1258" t="s">
        <v>1520</v>
      </c>
      <c r="C1258" t="s">
        <v>1522</v>
      </c>
      <c r="D1258" t="s">
        <v>1534</v>
      </c>
      <c r="E1258" t="s">
        <v>1540</v>
      </c>
      <c r="F1258" t="s">
        <v>1552</v>
      </c>
      <c r="G1258" t="s">
        <v>1555</v>
      </c>
      <c r="H1258">
        <v>71079</v>
      </c>
      <c r="J1258" t="str" cm="1">
        <f t="array" ref="J1258">_xlfn.IFS(A1258&lt;30,"Young",AND(A1258&gt;=30,A1258&lt;=40),"Mid",A1258&gt;40,"Senior")</f>
        <v>Young</v>
      </c>
      <c r="K1258" t="str" cm="1">
        <f t="array" ref="K1258">_xlfn.IFS(H1258&lt;50000,"LOW",H1258&gt;50000,"MID",H1258&gt;100000,"High")</f>
        <v>MID</v>
      </c>
    </row>
    <row r="1259" spans="1:11" x14ac:dyDescent="0.3">
      <c r="A1259">
        <v>35</v>
      </c>
      <c r="B1259" t="s">
        <v>1521</v>
      </c>
      <c r="C1259" t="s">
        <v>1529</v>
      </c>
      <c r="D1259" t="s">
        <v>1534</v>
      </c>
      <c r="E1259" t="s">
        <v>1544</v>
      </c>
      <c r="F1259" t="s">
        <v>1553</v>
      </c>
      <c r="G1259" t="s">
        <v>1554</v>
      </c>
      <c r="H1259">
        <v>106803</v>
      </c>
      <c r="J1259" t="str" cm="1">
        <f t="array" ref="J1259">_xlfn.IFS(A1259&lt;30,"Young",AND(A1259&gt;=30,A1259&lt;=40),"Mid",A1259&gt;40,"Senior")</f>
        <v>Mid</v>
      </c>
      <c r="K1259" t="str" cm="1">
        <f t="array" ref="K1259">_xlfn.IFS(H1259&lt;50000,"LOW",H1259&gt;50000,"MID",H1259&gt;100000,"High")</f>
        <v>MID</v>
      </c>
    </row>
    <row r="1260" spans="1:11" x14ac:dyDescent="0.3">
      <c r="A1260">
        <v>21</v>
      </c>
      <c r="B1260" t="s">
        <v>1521</v>
      </c>
      <c r="C1260" t="s">
        <v>1523</v>
      </c>
      <c r="D1260" t="s">
        <v>1533</v>
      </c>
      <c r="E1260" t="s">
        <v>1545</v>
      </c>
      <c r="F1260" t="s">
        <v>1553</v>
      </c>
      <c r="G1260" t="s">
        <v>1554</v>
      </c>
      <c r="H1260">
        <v>155867</v>
      </c>
      <c r="J1260" t="str" cm="1">
        <f t="array" ref="J1260">_xlfn.IFS(A1260&lt;30,"Young",AND(A1260&gt;=30,A1260&lt;=40),"Mid",A1260&gt;40,"Senior")</f>
        <v>Young</v>
      </c>
      <c r="K1260" t="str" cm="1">
        <f t="array" ref="K1260">_xlfn.IFS(H1260&lt;50000,"LOW",H1260&gt;50000,"MID",H1260&gt;100000,"High")</f>
        <v>MID</v>
      </c>
    </row>
    <row r="1261" spans="1:11" x14ac:dyDescent="0.3">
      <c r="A1261">
        <v>29</v>
      </c>
      <c r="B1261" t="s">
        <v>1521</v>
      </c>
      <c r="C1261" t="s">
        <v>1525</v>
      </c>
      <c r="D1261" t="s">
        <v>1533</v>
      </c>
      <c r="E1261" t="s">
        <v>1545</v>
      </c>
      <c r="F1261" t="s">
        <v>1552</v>
      </c>
      <c r="G1261" t="s">
        <v>1555</v>
      </c>
      <c r="H1261">
        <v>73043</v>
      </c>
      <c r="J1261" t="str" cm="1">
        <f t="array" ref="J1261">_xlfn.IFS(A1261&lt;30,"Young",AND(A1261&gt;=30,A1261&lt;=40),"Mid",A1261&gt;40,"Senior")</f>
        <v>Young</v>
      </c>
      <c r="K1261" t="str" cm="1">
        <f t="array" ref="K1261">_xlfn.IFS(H1261&lt;50000,"LOW",H1261&gt;50000,"MID",H1261&gt;100000,"High")</f>
        <v>MID</v>
      </c>
    </row>
    <row r="1262" spans="1:11" x14ac:dyDescent="0.3">
      <c r="A1262">
        <v>47</v>
      </c>
      <c r="B1262" t="s">
        <v>1521</v>
      </c>
      <c r="C1262" t="s">
        <v>1528</v>
      </c>
      <c r="D1262" t="s">
        <v>1532</v>
      </c>
      <c r="E1262" t="s">
        <v>1537</v>
      </c>
      <c r="F1262" t="s">
        <v>1550</v>
      </c>
      <c r="G1262" t="s">
        <v>1555</v>
      </c>
      <c r="H1262">
        <v>158860</v>
      </c>
      <c r="J1262" t="str" cm="1">
        <f t="array" ref="J1262">_xlfn.IFS(A1262&lt;30,"Young",AND(A1262&gt;=30,A1262&lt;=40),"Mid",A1262&gt;40,"Senior")</f>
        <v>Senior</v>
      </c>
      <c r="K1262" t="str" cm="1">
        <f t="array" ref="K1262">_xlfn.IFS(H1262&lt;50000,"LOW",H1262&gt;50000,"MID",H1262&gt;100000,"High")</f>
        <v>MID</v>
      </c>
    </row>
    <row r="1263" spans="1:11" x14ac:dyDescent="0.3">
      <c r="A1263">
        <v>40</v>
      </c>
      <c r="B1263" t="s">
        <v>1521</v>
      </c>
      <c r="C1263" t="s">
        <v>1527</v>
      </c>
      <c r="D1263" t="s">
        <v>1530</v>
      </c>
      <c r="E1263" t="s">
        <v>1543</v>
      </c>
      <c r="F1263" t="s">
        <v>1552</v>
      </c>
      <c r="G1263" t="s">
        <v>1554</v>
      </c>
      <c r="H1263">
        <v>103993</v>
      </c>
      <c r="J1263" t="str" cm="1">
        <f t="array" ref="J1263">_xlfn.IFS(A1263&lt;30,"Young",AND(A1263&gt;=30,A1263&lt;=40),"Mid",A1263&gt;40,"Senior")</f>
        <v>Mid</v>
      </c>
      <c r="K1263" t="str" cm="1">
        <f t="array" ref="K1263">_xlfn.IFS(H1263&lt;50000,"LOW",H1263&gt;50000,"MID",H1263&gt;100000,"High")</f>
        <v>MID</v>
      </c>
    </row>
    <row r="1264" spans="1:11" x14ac:dyDescent="0.3">
      <c r="A1264">
        <v>26</v>
      </c>
      <c r="B1264" t="s">
        <v>1521</v>
      </c>
      <c r="C1264" t="s">
        <v>1528</v>
      </c>
      <c r="D1264" t="s">
        <v>1530</v>
      </c>
      <c r="E1264" t="s">
        <v>1535</v>
      </c>
      <c r="F1264" t="s">
        <v>1550</v>
      </c>
      <c r="G1264" t="s">
        <v>1556</v>
      </c>
      <c r="H1264">
        <v>138462</v>
      </c>
      <c r="J1264" t="str" cm="1">
        <f t="array" ref="J1264">_xlfn.IFS(A1264&lt;30,"Young",AND(A1264&gt;=30,A1264&lt;=40),"Mid",A1264&gt;40,"Senior")</f>
        <v>Young</v>
      </c>
      <c r="K1264" t="str" cm="1">
        <f t="array" ref="K1264">_xlfn.IFS(H1264&lt;50000,"LOW",H1264&gt;50000,"MID",H1264&gt;100000,"High")</f>
        <v>MID</v>
      </c>
    </row>
    <row r="1265" spans="1:11" x14ac:dyDescent="0.3">
      <c r="A1265">
        <v>52</v>
      </c>
      <c r="B1265" t="s">
        <v>1520</v>
      </c>
      <c r="C1265" t="s">
        <v>1525</v>
      </c>
      <c r="D1265" t="s">
        <v>1530</v>
      </c>
      <c r="E1265" t="s">
        <v>1543</v>
      </c>
      <c r="F1265" t="s">
        <v>1551</v>
      </c>
      <c r="G1265" t="s">
        <v>1556</v>
      </c>
      <c r="H1265">
        <v>168314</v>
      </c>
      <c r="J1265" t="str" cm="1">
        <f t="array" ref="J1265">_xlfn.IFS(A1265&lt;30,"Young",AND(A1265&gt;=30,A1265&lt;=40),"Mid",A1265&gt;40,"Senior")</f>
        <v>Senior</v>
      </c>
      <c r="K1265" t="str" cm="1">
        <f t="array" ref="K1265">_xlfn.IFS(H1265&lt;50000,"LOW",H1265&gt;50000,"MID",H1265&gt;100000,"High")</f>
        <v>MID</v>
      </c>
    </row>
    <row r="1266" spans="1:11" x14ac:dyDescent="0.3">
      <c r="A1266">
        <v>32</v>
      </c>
      <c r="B1266" t="s">
        <v>1520</v>
      </c>
      <c r="C1266" t="s">
        <v>1525</v>
      </c>
      <c r="D1266" t="s">
        <v>1532</v>
      </c>
      <c r="E1266" t="s">
        <v>1548</v>
      </c>
      <c r="F1266" t="s">
        <v>1552</v>
      </c>
      <c r="G1266" t="s">
        <v>1554</v>
      </c>
      <c r="H1266">
        <v>163473</v>
      </c>
      <c r="J1266" t="str" cm="1">
        <f t="array" ref="J1266">_xlfn.IFS(A1266&lt;30,"Young",AND(A1266&gt;=30,A1266&lt;=40),"Mid",A1266&gt;40,"Senior")</f>
        <v>Mid</v>
      </c>
      <c r="K1266" t="str" cm="1">
        <f t="array" ref="K1266">_xlfn.IFS(H1266&lt;50000,"LOW",H1266&gt;50000,"MID",H1266&gt;100000,"High")</f>
        <v>MID</v>
      </c>
    </row>
    <row r="1267" spans="1:11" x14ac:dyDescent="0.3">
      <c r="A1267">
        <v>44</v>
      </c>
      <c r="B1267" t="s">
        <v>1521</v>
      </c>
      <c r="C1267" t="s">
        <v>1522</v>
      </c>
      <c r="D1267" t="s">
        <v>1530</v>
      </c>
      <c r="E1267" t="s">
        <v>1535</v>
      </c>
      <c r="F1267" t="s">
        <v>1550</v>
      </c>
      <c r="G1267" t="s">
        <v>1555</v>
      </c>
      <c r="H1267">
        <v>76399</v>
      </c>
      <c r="J1267" t="str" cm="1">
        <f t="array" ref="J1267">_xlfn.IFS(A1267&lt;30,"Young",AND(A1267&gt;=30,A1267&lt;=40),"Mid",A1267&gt;40,"Senior")</f>
        <v>Senior</v>
      </c>
      <c r="K1267" t="str" cm="1">
        <f t="array" ref="K1267">_xlfn.IFS(H1267&lt;50000,"LOW",H1267&gt;50000,"MID",H1267&gt;100000,"High")</f>
        <v>MID</v>
      </c>
    </row>
    <row r="1268" spans="1:11" x14ac:dyDescent="0.3">
      <c r="A1268">
        <v>52</v>
      </c>
      <c r="B1268" t="s">
        <v>1520</v>
      </c>
      <c r="C1268" t="s">
        <v>1528</v>
      </c>
      <c r="D1268" t="s">
        <v>1530</v>
      </c>
      <c r="E1268" t="s">
        <v>1535</v>
      </c>
      <c r="F1268" t="s">
        <v>1550</v>
      </c>
      <c r="G1268" t="s">
        <v>1555</v>
      </c>
      <c r="H1268">
        <v>51340</v>
      </c>
      <c r="J1268" t="str" cm="1">
        <f t="array" ref="J1268">_xlfn.IFS(A1268&lt;30,"Young",AND(A1268&gt;=30,A1268&lt;=40),"Mid",A1268&gt;40,"Senior")</f>
        <v>Senior</v>
      </c>
      <c r="K1268" t="str" cm="1">
        <f t="array" ref="K1268">_xlfn.IFS(H1268&lt;50000,"LOW",H1268&gt;50000,"MID",H1268&gt;100000,"High")</f>
        <v>MID</v>
      </c>
    </row>
    <row r="1269" spans="1:11" x14ac:dyDescent="0.3">
      <c r="A1269">
        <v>38</v>
      </c>
      <c r="B1269" t="s">
        <v>1520</v>
      </c>
      <c r="C1269" t="s">
        <v>1529</v>
      </c>
      <c r="D1269" t="s">
        <v>1530</v>
      </c>
      <c r="E1269" t="s">
        <v>1535</v>
      </c>
      <c r="F1269" t="s">
        <v>1550</v>
      </c>
      <c r="G1269" t="s">
        <v>1555</v>
      </c>
      <c r="H1269">
        <v>28461</v>
      </c>
      <c r="J1269" t="str" cm="1">
        <f t="array" ref="J1269">_xlfn.IFS(A1269&lt;30,"Young",AND(A1269&gt;=30,A1269&lt;=40),"Mid",A1269&gt;40,"Senior")</f>
        <v>Mid</v>
      </c>
      <c r="K1269" t="str" cm="1">
        <f t="array" ref="K1269">_xlfn.IFS(H1269&lt;50000,"LOW",H1269&gt;50000,"MID",H1269&gt;100000,"High")</f>
        <v>LOW</v>
      </c>
    </row>
    <row r="1270" spans="1:11" x14ac:dyDescent="0.3">
      <c r="A1270">
        <v>43</v>
      </c>
      <c r="B1270" t="s">
        <v>1520</v>
      </c>
      <c r="C1270" t="s">
        <v>1523</v>
      </c>
      <c r="D1270" t="s">
        <v>1534</v>
      </c>
      <c r="E1270" t="s">
        <v>1540</v>
      </c>
      <c r="F1270" t="s">
        <v>1552</v>
      </c>
      <c r="G1270" t="s">
        <v>1554</v>
      </c>
      <c r="H1270">
        <v>157992</v>
      </c>
      <c r="J1270" t="str" cm="1">
        <f t="array" ref="J1270">_xlfn.IFS(A1270&lt;30,"Young",AND(A1270&gt;=30,A1270&lt;=40),"Mid",A1270&gt;40,"Senior")</f>
        <v>Senior</v>
      </c>
      <c r="K1270" t="str" cm="1">
        <f t="array" ref="K1270">_xlfn.IFS(H1270&lt;50000,"LOW",H1270&gt;50000,"MID",H1270&gt;100000,"High")</f>
        <v>MID</v>
      </c>
    </row>
    <row r="1271" spans="1:11" x14ac:dyDescent="0.3">
      <c r="A1271">
        <v>54</v>
      </c>
      <c r="B1271" t="s">
        <v>1520</v>
      </c>
      <c r="C1271" t="s">
        <v>1529</v>
      </c>
      <c r="D1271" t="s">
        <v>1531</v>
      </c>
      <c r="E1271" t="s">
        <v>1536</v>
      </c>
      <c r="F1271" t="s">
        <v>1550</v>
      </c>
      <c r="G1271" t="s">
        <v>1556</v>
      </c>
      <c r="H1271">
        <v>56294</v>
      </c>
      <c r="J1271" t="str" cm="1">
        <f t="array" ref="J1271">_xlfn.IFS(A1271&lt;30,"Young",AND(A1271&gt;=30,A1271&lt;=40),"Mid",A1271&gt;40,"Senior")</f>
        <v>Senior</v>
      </c>
      <c r="K1271" t="str" cm="1">
        <f t="array" ref="K1271">_xlfn.IFS(H1271&lt;50000,"LOW",H1271&gt;50000,"MID",H1271&gt;100000,"High")</f>
        <v>MID</v>
      </c>
    </row>
    <row r="1272" spans="1:11" x14ac:dyDescent="0.3">
      <c r="A1272">
        <v>28</v>
      </c>
      <c r="B1272" t="s">
        <v>1521</v>
      </c>
      <c r="C1272" t="s">
        <v>1528</v>
      </c>
      <c r="D1272" t="s">
        <v>1531</v>
      </c>
      <c r="E1272" t="s">
        <v>1536</v>
      </c>
      <c r="F1272" t="s">
        <v>1551</v>
      </c>
      <c r="G1272" t="s">
        <v>1554</v>
      </c>
      <c r="H1272">
        <v>52730</v>
      </c>
      <c r="J1272" t="str" cm="1">
        <f t="array" ref="J1272">_xlfn.IFS(A1272&lt;30,"Young",AND(A1272&gt;=30,A1272&lt;=40),"Mid",A1272&gt;40,"Senior")</f>
        <v>Young</v>
      </c>
      <c r="K1272" t="str" cm="1">
        <f t="array" ref="K1272">_xlfn.IFS(H1272&lt;50000,"LOW",H1272&gt;50000,"MID",H1272&gt;100000,"High")</f>
        <v>MID</v>
      </c>
    </row>
    <row r="1273" spans="1:11" x14ac:dyDescent="0.3">
      <c r="A1273">
        <v>33</v>
      </c>
      <c r="B1273" t="s">
        <v>1521</v>
      </c>
      <c r="C1273" t="s">
        <v>1526</v>
      </c>
      <c r="D1273" t="s">
        <v>1530</v>
      </c>
      <c r="E1273" t="s">
        <v>1543</v>
      </c>
      <c r="F1273" t="s">
        <v>1550</v>
      </c>
      <c r="G1273" t="s">
        <v>1554</v>
      </c>
      <c r="H1273">
        <v>113826</v>
      </c>
      <c r="J1273" t="str" cm="1">
        <f t="array" ref="J1273">_xlfn.IFS(A1273&lt;30,"Young",AND(A1273&gt;=30,A1273&lt;=40),"Mid",A1273&gt;40,"Senior")</f>
        <v>Mid</v>
      </c>
      <c r="K1273" t="str" cm="1">
        <f t="array" ref="K1273">_xlfn.IFS(H1273&lt;50000,"LOW",H1273&gt;50000,"MID",H1273&gt;100000,"High")</f>
        <v>MID</v>
      </c>
    </row>
    <row r="1274" spans="1:11" x14ac:dyDescent="0.3">
      <c r="A1274">
        <v>23</v>
      </c>
      <c r="B1274" t="s">
        <v>1520</v>
      </c>
      <c r="C1274" t="s">
        <v>1527</v>
      </c>
      <c r="D1274" t="s">
        <v>1534</v>
      </c>
      <c r="E1274" t="s">
        <v>1539</v>
      </c>
      <c r="F1274" t="s">
        <v>1553</v>
      </c>
      <c r="G1274" t="s">
        <v>1554</v>
      </c>
      <c r="H1274">
        <v>69490</v>
      </c>
      <c r="J1274" t="str" cm="1">
        <f t="array" ref="J1274">_xlfn.IFS(A1274&lt;30,"Young",AND(A1274&gt;=30,A1274&lt;=40),"Mid",A1274&gt;40,"Senior")</f>
        <v>Young</v>
      </c>
      <c r="K1274" t="str" cm="1">
        <f t="array" ref="K1274">_xlfn.IFS(H1274&lt;50000,"LOW",H1274&gt;50000,"MID",H1274&gt;100000,"High")</f>
        <v>MID</v>
      </c>
    </row>
    <row r="1275" spans="1:11" x14ac:dyDescent="0.3">
      <c r="A1275">
        <v>45</v>
      </c>
      <c r="B1275" t="s">
        <v>1521</v>
      </c>
      <c r="C1275" t="s">
        <v>1523</v>
      </c>
      <c r="D1275" t="s">
        <v>1534</v>
      </c>
      <c r="E1275" t="s">
        <v>1539</v>
      </c>
      <c r="F1275" t="s">
        <v>1550</v>
      </c>
      <c r="G1275" t="s">
        <v>1556</v>
      </c>
      <c r="H1275">
        <v>144509</v>
      </c>
      <c r="J1275" t="str" cm="1">
        <f t="array" ref="J1275">_xlfn.IFS(A1275&lt;30,"Young",AND(A1275&gt;=30,A1275&lt;=40),"Mid",A1275&gt;40,"Senior")</f>
        <v>Senior</v>
      </c>
      <c r="K1275" t="str" cm="1">
        <f t="array" ref="K1275">_xlfn.IFS(H1275&lt;50000,"LOW",H1275&gt;50000,"MID",H1275&gt;100000,"High")</f>
        <v>MID</v>
      </c>
    </row>
    <row r="1276" spans="1:11" x14ac:dyDescent="0.3">
      <c r="A1276">
        <v>41</v>
      </c>
      <c r="B1276" t="s">
        <v>1520</v>
      </c>
      <c r="C1276" t="s">
        <v>1522</v>
      </c>
      <c r="D1276" t="s">
        <v>1531</v>
      </c>
      <c r="E1276" t="s">
        <v>1542</v>
      </c>
      <c r="F1276" t="s">
        <v>1551</v>
      </c>
      <c r="G1276" t="s">
        <v>1554</v>
      </c>
      <c r="H1276">
        <v>55261</v>
      </c>
      <c r="J1276" t="str" cm="1">
        <f t="array" ref="J1276">_xlfn.IFS(A1276&lt;30,"Young",AND(A1276&gt;=30,A1276&lt;=40),"Mid",A1276&gt;40,"Senior")</f>
        <v>Senior</v>
      </c>
      <c r="K1276" t="str" cm="1">
        <f t="array" ref="K1276">_xlfn.IFS(H1276&lt;50000,"LOW",H1276&gt;50000,"MID",H1276&gt;100000,"High")</f>
        <v>MID</v>
      </c>
    </row>
    <row r="1277" spans="1:11" x14ac:dyDescent="0.3">
      <c r="A1277">
        <v>34</v>
      </c>
      <c r="B1277" t="s">
        <v>1520</v>
      </c>
      <c r="C1277" t="s">
        <v>1526</v>
      </c>
      <c r="D1277" t="s">
        <v>1531</v>
      </c>
      <c r="E1277" t="s">
        <v>1536</v>
      </c>
      <c r="F1277" t="s">
        <v>1551</v>
      </c>
      <c r="G1277" t="s">
        <v>1554</v>
      </c>
      <c r="H1277">
        <v>166084</v>
      </c>
      <c r="J1277" t="str" cm="1">
        <f t="array" ref="J1277">_xlfn.IFS(A1277&lt;30,"Young",AND(A1277&gt;=30,A1277&lt;=40),"Mid",A1277&gt;40,"Senior")</f>
        <v>Mid</v>
      </c>
      <c r="K1277" t="str" cm="1">
        <f t="array" ref="K1277">_xlfn.IFS(H1277&lt;50000,"LOW",H1277&gt;50000,"MID",H1277&gt;100000,"High")</f>
        <v>MID</v>
      </c>
    </row>
    <row r="1278" spans="1:11" x14ac:dyDescent="0.3">
      <c r="A1278">
        <v>21</v>
      </c>
      <c r="B1278" t="s">
        <v>1521</v>
      </c>
      <c r="C1278" t="s">
        <v>1529</v>
      </c>
      <c r="D1278" t="s">
        <v>1532</v>
      </c>
      <c r="E1278" t="s">
        <v>1549</v>
      </c>
      <c r="F1278" t="s">
        <v>1552</v>
      </c>
      <c r="G1278" t="s">
        <v>1555</v>
      </c>
      <c r="H1278">
        <v>84934</v>
      </c>
      <c r="J1278" t="str" cm="1">
        <f t="array" ref="J1278">_xlfn.IFS(A1278&lt;30,"Young",AND(A1278&gt;=30,A1278&lt;=40),"Mid",A1278&gt;40,"Senior")</f>
        <v>Young</v>
      </c>
      <c r="K1278" t="str" cm="1">
        <f t="array" ref="K1278">_xlfn.IFS(H1278&lt;50000,"LOW",H1278&gt;50000,"MID",H1278&gt;100000,"High")</f>
        <v>MID</v>
      </c>
    </row>
    <row r="1279" spans="1:11" x14ac:dyDescent="0.3">
      <c r="A1279">
        <v>42</v>
      </c>
      <c r="B1279" t="s">
        <v>1520</v>
      </c>
      <c r="C1279" t="s">
        <v>1526</v>
      </c>
      <c r="D1279" t="s">
        <v>1531</v>
      </c>
      <c r="E1279" t="s">
        <v>1541</v>
      </c>
      <c r="F1279" t="s">
        <v>1552</v>
      </c>
      <c r="G1279" t="s">
        <v>1556</v>
      </c>
      <c r="H1279">
        <v>106227</v>
      </c>
      <c r="J1279" t="str" cm="1">
        <f t="array" ref="J1279">_xlfn.IFS(A1279&lt;30,"Young",AND(A1279&gt;=30,A1279&lt;=40),"Mid",A1279&gt;40,"Senior")</f>
        <v>Senior</v>
      </c>
      <c r="K1279" t="str" cm="1">
        <f t="array" ref="K1279">_xlfn.IFS(H1279&lt;50000,"LOW",H1279&gt;50000,"MID",H1279&gt;100000,"High")</f>
        <v>MID</v>
      </c>
    </row>
    <row r="1280" spans="1:11" x14ac:dyDescent="0.3">
      <c r="A1280">
        <v>51</v>
      </c>
      <c r="B1280" t="s">
        <v>1520</v>
      </c>
      <c r="C1280" t="s">
        <v>1529</v>
      </c>
      <c r="D1280" t="s">
        <v>1530</v>
      </c>
      <c r="E1280" t="s">
        <v>1547</v>
      </c>
      <c r="F1280" t="s">
        <v>1553</v>
      </c>
      <c r="G1280" t="s">
        <v>1556</v>
      </c>
      <c r="H1280">
        <v>169653</v>
      </c>
      <c r="J1280" t="str" cm="1">
        <f t="array" ref="J1280">_xlfn.IFS(A1280&lt;30,"Young",AND(A1280&gt;=30,A1280&lt;=40),"Mid",A1280&gt;40,"Senior")</f>
        <v>Senior</v>
      </c>
      <c r="K1280" t="str" cm="1">
        <f t="array" ref="K1280">_xlfn.IFS(H1280&lt;50000,"LOW",H1280&gt;50000,"MID",H1280&gt;100000,"High")</f>
        <v>MID</v>
      </c>
    </row>
    <row r="1281" spans="1:11" x14ac:dyDescent="0.3">
      <c r="A1281">
        <v>53</v>
      </c>
      <c r="B1281" t="s">
        <v>1520</v>
      </c>
      <c r="C1281" t="s">
        <v>1522</v>
      </c>
      <c r="D1281" t="s">
        <v>1532</v>
      </c>
      <c r="E1281" t="s">
        <v>1537</v>
      </c>
      <c r="F1281" t="s">
        <v>1553</v>
      </c>
      <c r="G1281" t="s">
        <v>1554</v>
      </c>
      <c r="H1281">
        <v>114487</v>
      </c>
      <c r="J1281" t="str" cm="1">
        <f t="array" ref="J1281">_xlfn.IFS(A1281&lt;30,"Young",AND(A1281&gt;=30,A1281&lt;=40),"Mid",A1281&gt;40,"Senior")</f>
        <v>Senior</v>
      </c>
      <c r="K1281" t="str" cm="1">
        <f t="array" ref="K1281">_xlfn.IFS(H1281&lt;50000,"LOW",H1281&gt;50000,"MID",H1281&gt;100000,"High")</f>
        <v>MID</v>
      </c>
    </row>
    <row r="1282" spans="1:11" x14ac:dyDescent="0.3">
      <c r="A1282">
        <v>44</v>
      </c>
      <c r="B1282" t="s">
        <v>1521</v>
      </c>
      <c r="C1282" t="s">
        <v>1529</v>
      </c>
      <c r="D1282" t="s">
        <v>1533</v>
      </c>
      <c r="E1282" t="s">
        <v>1546</v>
      </c>
      <c r="F1282" t="s">
        <v>1550</v>
      </c>
      <c r="G1282" t="s">
        <v>1554</v>
      </c>
      <c r="H1282">
        <v>135847</v>
      </c>
      <c r="J1282" t="str" cm="1">
        <f t="array" ref="J1282">_xlfn.IFS(A1282&lt;30,"Young",AND(A1282&gt;=30,A1282&lt;=40),"Mid",A1282&gt;40,"Senior")</f>
        <v>Senior</v>
      </c>
      <c r="K1282" t="str" cm="1">
        <f t="array" ref="K1282">_xlfn.IFS(H1282&lt;50000,"LOW",H1282&gt;50000,"MID",H1282&gt;100000,"High")</f>
        <v>MID</v>
      </c>
    </row>
    <row r="1283" spans="1:11" x14ac:dyDescent="0.3">
      <c r="A1283">
        <v>45</v>
      </c>
      <c r="B1283" t="s">
        <v>1521</v>
      </c>
      <c r="C1283" t="s">
        <v>1526</v>
      </c>
      <c r="D1283" t="s">
        <v>1530</v>
      </c>
      <c r="E1283" t="s">
        <v>1547</v>
      </c>
      <c r="F1283" t="s">
        <v>1553</v>
      </c>
      <c r="G1283" t="s">
        <v>1556</v>
      </c>
      <c r="H1283">
        <v>151008</v>
      </c>
      <c r="J1283" t="str" cm="1">
        <f t="array" ref="J1283">_xlfn.IFS(A1283&lt;30,"Young",AND(A1283&gt;=30,A1283&lt;=40),"Mid",A1283&gt;40,"Senior")</f>
        <v>Senior</v>
      </c>
      <c r="K1283" t="str" cm="1">
        <f t="array" ref="K1283">_xlfn.IFS(H1283&lt;50000,"LOW",H1283&gt;50000,"MID",H1283&gt;100000,"High")</f>
        <v>MID</v>
      </c>
    </row>
    <row r="1284" spans="1:11" x14ac:dyDescent="0.3">
      <c r="A1284">
        <v>25</v>
      </c>
      <c r="B1284" t="s">
        <v>1521</v>
      </c>
      <c r="C1284" t="s">
        <v>1528</v>
      </c>
      <c r="D1284" t="s">
        <v>1534</v>
      </c>
      <c r="E1284" t="s">
        <v>1544</v>
      </c>
      <c r="F1284" t="s">
        <v>1552</v>
      </c>
      <c r="G1284" t="s">
        <v>1556</v>
      </c>
      <c r="H1284">
        <v>156925</v>
      </c>
      <c r="J1284" t="str" cm="1">
        <f t="array" ref="J1284">_xlfn.IFS(A1284&lt;30,"Young",AND(A1284&gt;=30,A1284&lt;=40),"Mid",A1284&gt;40,"Senior")</f>
        <v>Young</v>
      </c>
      <c r="K1284" t="str" cm="1">
        <f t="array" ref="K1284">_xlfn.IFS(H1284&lt;50000,"LOW",H1284&gt;50000,"MID",H1284&gt;100000,"High")</f>
        <v>MID</v>
      </c>
    </row>
    <row r="1285" spans="1:11" x14ac:dyDescent="0.3">
      <c r="A1285">
        <v>40</v>
      </c>
      <c r="B1285" t="s">
        <v>1520</v>
      </c>
      <c r="C1285" t="s">
        <v>1525</v>
      </c>
      <c r="D1285" t="s">
        <v>1532</v>
      </c>
      <c r="E1285" t="s">
        <v>1548</v>
      </c>
      <c r="F1285" t="s">
        <v>1551</v>
      </c>
      <c r="G1285" t="s">
        <v>1554</v>
      </c>
      <c r="H1285">
        <v>142622</v>
      </c>
      <c r="J1285" t="str" cm="1">
        <f t="array" ref="J1285">_xlfn.IFS(A1285&lt;30,"Young",AND(A1285&gt;=30,A1285&lt;=40),"Mid",A1285&gt;40,"Senior")</f>
        <v>Mid</v>
      </c>
      <c r="K1285" t="str" cm="1">
        <f t="array" ref="K1285">_xlfn.IFS(H1285&lt;50000,"LOW",H1285&gt;50000,"MID",H1285&gt;100000,"High")</f>
        <v>MID</v>
      </c>
    </row>
    <row r="1286" spans="1:11" x14ac:dyDescent="0.3">
      <c r="A1286">
        <v>51</v>
      </c>
      <c r="B1286" t="s">
        <v>1521</v>
      </c>
      <c r="C1286" t="s">
        <v>1529</v>
      </c>
      <c r="D1286" t="s">
        <v>1532</v>
      </c>
      <c r="E1286" t="s">
        <v>1537</v>
      </c>
      <c r="F1286" t="s">
        <v>1550</v>
      </c>
      <c r="G1286" t="s">
        <v>1556</v>
      </c>
      <c r="H1286">
        <v>61271</v>
      </c>
      <c r="J1286" t="str" cm="1">
        <f t="array" ref="J1286">_xlfn.IFS(A1286&lt;30,"Young",AND(A1286&gt;=30,A1286&lt;=40),"Mid",A1286&gt;40,"Senior")</f>
        <v>Senior</v>
      </c>
      <c r="K1286" t="str" cm="1">
        <f t="array" ref="K1286">_xlfn.IFS(H1286&lt;50000,"LOW",H1286&gt;50000,"MID",H1286&gt;100000,"High")</f>
        <v>MID</v>
      </c>
    </row>
    <row r="1287" spans="1:11" x14ac:dyDescent="0.3">
      <c r="A1287">
        <v>35</v>
      </c>
      <c r="B1287" t="s">
        <v>1520</v>
      </c>
      <c r="C1287" t="s">
        <v>1522</v>
      </c>
      <c r="D1287" t="s">
        <v>1532</v>
      </c>
      <c r="E1287" t="s">
        <v>1548</v>
      </c>
      <c r="F1287" t="s">
        <v>1551</v>
      </c>
      <c r="G1287" t="s">
        <v>1556</v>
      </c>
      <c r="H1287">
        <v>40082</v>
      </c>
      <c r="J1287" t="str" cm="1">
        <f t="array" ref="J1287">_xlfn.IFS(A1287&lt;30,"Young",AND(A1287&gt;=30,A1287&lt;=40),"Mid",A1287&gt;40,"Senior")</f>
        <v>Mid</v>
      </c>
      <c r="K1287" t="str" cm="1">
        <f t="array" ref="K1287">_xlfn.IFS(H1287&lt;50000,"LOW",H1287&gt;50000,"MID",H1287&gt;100000,"High")</f>
        <v>LOW</v>
      </c>
    </row>
    <row r="1288" spans="1:11" x14ac:dyDescent="0.3">
      <c r="A1288">
        <v>21</v>
      </c>
      <c r="B1288" t="s">
        <v>1521</v>
      </c>
      <c r="C1288" t="s">
        <v>1529</v>
      </c>
      <c r="D1288" t="s">
        <v>1534</v>
      </c>
      <c r="E1288" t="s">
        <v>1544</v>
      </c>
      <c r="F1288" t="s">
        <v>1553</v>
      </c>
      <c r="G1288" t="s">
        <v>1555</v>
      </c>
      <c r="H1288">
        <v>75292</v>
      </c>
      <c r="J1288" t="str" cm="1">
        <f t="array" ref="J1288">_xlfn.IFS(A1288&lt;30,"Young",AND(A1288&gt;=30,A1288&lt;=40),"Mid",A1288&gt;40,"Senior")</f>
        <v>Young</v>
      </c>
      <c r="K1288" t="str" cm="1">
        <f t="array" ref="K1288">_xlfn.IFS(H1288&lt;50000,"LOW",H1288&gt;50000,"MID",H1288&gt;100000,"High")</f>
        <v>MID</v>
      </c>
    </row>
    <row r="1289" spans="1:11" x14ac:dyDescent="0.3">
      <c r="A1289">
        <v>22</v>
      </c>
      <c r="B1289" t="s">
        <v>1520</v>
      </c>
      <c r="C1289" t="s">
        <v>1528</v>
      </c>
      <c r="D1289" t="s">
        <v>1530</v>
      </c>
      <c r="E1289" t="s">
        <v>1543</v>
      </c>
      <c r="F1289" t="s">
        <v>1553</v>
      </c>
      <c r="G1289" t="s">
        <v>1555</v>
      </c>
      <c r="H1289">
        <v>163141</v>
      </c>
      <c r="J1289" t="str" cm="1">
        <f t="array" ref="J1289">_xlfn.IFS(A1289&lt;30,"Young",AND(A1289&gt;=30,A1289&lt;=40),"Mid",A1289&gt;40,"Senior")</f>
        <v>Young</v>
      </c>
      <c r="K1289" t="str" cm="1">
        <f t="array" ref="K1289">_xlfn.IFS(H1289&lt;50000,"LOW",H1289&gt;50000,"MID",H1289&gt;100000,"High")</f>
        <v>MID</v>
      </c>
    </row>
    <row r="1290" spans="1:11" x14ac:dyDescent="0.3">
      <c r="A1290">
        <v>30</v>
      </c>
      <c r="B1290" t="s">
        <v>1521</v>
      </c>
      <c r="C1290" t="s">
        <v>1529</v>
      </c>
      <c r="D1290" t="s">
        <v>1531</v>
      </c>
      <c r="E1290" t="s">
        <v>1541</v>
      </c>
      <c r="F1290" t="s">
        <v>1553</v>
      </c>
      <c r="G1290" t="s">
        <v>1555</v>
      </c>
      <c r="H1290">
        <v>52076</v>
      </c>
      <c r="J1290" t="str" cm="1">
        <f t="array" ref="J1290">_xlfn.IFS(A1290&lt;30,"Young",AND(A1290&gt;=30,A1290&lt;=40),"Mid",A1290&gt;40,"Senior")</f>
        <v>Mid</v>
      </c>
      <c r="K1290" t="str" cm="1">
        <f t="array" ref="K1290">_xlfn.IFS(H1290&lt;50000,"LOW",H1290&gt;50000,"MID",H1290&gt;100000,"High")</f>
        <v>MID</v>
      </c>
    </row>
    <row r="1291" spans="1:11" x14ac:dyDescent="0.3">
      <c r="A1291">
        <v>31</v>
      </c>
      <c r="B1291" t="s">
        <v>1521</v>
      </c>
      <c r="C1291" t="s">
        <v>1523</v>
      </c>
      <c r="D1291" t="s">
        <v>1530</v>
      </c>
      <c r="E1291" t="s">
        <v>1547</v>
      </c>
      <c r="F1291" t="s">
        <v>1551</v>
      </c>
      <c r="G1291" t="s">
        <v>1554</v>
      </c>
      <c r="H1291">
        <v>54889</v>
      </c>
      <c r="J1291" t="str" cm="1">
        <f t="array" ref="J1291">_xlfn.IFS(A1291&lt;30,"Young",AND(A1291&gt;=30,A1291&lt;=40),"Mid",A1291&gt;40,"Senior")</f>
        <v>Mid</v>
      </c>
      <c r="K1291" t="str" cm="1">
        <f t="array" ref="K1291">_xlfn.IFS(H1291&lt;50000,"LOW",H1291&gt;50000,"MID",H1291&gt;100000,"High")</f>
        <v>MID</v>
      </c>
    </row>
    <row r="1292" spans="1:11" x14ac:dyDescent="0.3">
      <c r="A1292">
        <v>32</v>
      </c>
      <c r="B1292" t="s">
        <v>1521</v>
      </c>
      <c r="C1292" t="s">
        <v>1524</v>
      </c>
      <c r="D1292" t="s">
        <v>1531</v>
      </c>
      <c r="E1292" t="s">
        <v>1542</v>
      </c>
      <c r="F1292" t="s">
        <v>1551</v>
      </c>
      <c r="G1292" t="s">
        <v>1555</v>
      </c>
      <c r="H1292">
        <v>174065</v>
      </c>
      <c r="J1292" t="str" cm="1">
        <f t="array" ref="J1292">_xlfn.IFS(A1292&lt;30,"Young",AND(A1292&gt;=30,A1292&lt;=40),"Mid",A1292&gt;40,"Senior")</f>
        <v>Mid</v>
      </c>
      <c r="K1292" t="str" cm="1">
        <f t="array" ref="K1292">_xlfn.IFS(H1292&lt;50000,"LOW",H1292&gt;50000,"MID",H1292&gt;100000,"High")</f>
        <v>MID</v>
      </c>
    </row>
    <row r="1293" spans="1:11" x14ac:dyDescent="0.3">
      <c r="A1293">
        <v>55</v>
      </c>
      <c r="B1293" t="s">
        <v>1520</v>
      </c>
      <c r="C1293" t="s">
        <v>1526</v>
      </c>
      <c r="D1293" t="s">
        <v>1530</v>
      </c>
      <c r="E1293" t="s">
        <v>1547</v>
      </c>
      <c r="F1293" t="s">
        <v>1553</v>
      </c>
      <c r="G1293" t="s">
        <v>1554</v>
      </c>
      <c r="H1293">
        <v>43730</v>
      </c>
      <c r="J1293" t="str" cm="1">
        <f t="array" ref="J1293">_xlfn.IFS(A1293&lt;30,"Young",AND(A1293&gt;=30,A1293&lt;=40),"Mid",A1293&gt;40,"Senior")</f>
        <v>Senior</v>
      </c>
      <c r="K1293" t="str" cm="1">
        <f t="array" ref="K1293">_xlfn.IFS(H1293&lt;50000,"LOW",H1293&gt;50000,"MID",H1293&gt;100000,"High")</f>
        <v>LOW</v>
      </c>
    </row>
    <row r="1294" spans="1:11" x14ac:dyDescent="0.3">
      <c r="A1294">
        <v>58</v>
      </c>
      <c r="B1294" t="s">
        <v>1520</v>
      </c>
      <c r="C1294" t="s">
        <v>1525</v>
      </c>
      <c r="D1294" t="s">
        <v>1530</v>
      </c>
      <c r="E1294" t="s">
        <v>1547</v>
      </c>
      <c r="F1294" t="s">
        <v>1551</v>
      </c>
      <c r="G1294" t="s">
        <v>1554</v>
      </c>
      <c r="H1294">
        <v>79703</v>
      </c>
      <c r="J1294" t="str" cm="1">
        <f t="array" ref="J1294">_xlfn.IFS(A1294&lt;30,"Young",AND(A1294&gt;=30,A1294&lt;=40),"Mid",A1294&gt;40,"Senior")</f>
        <v>Senior</v>
      </c>
      <c r="K1294" t="str" cm="1">
        <f t="array" ref="K1294">_xlfn.IFS(H1294&lt;50000,"LOW",H1294&gt;50000,"MID",H1294&gt;100000,"High")</f>
        <v>MID</v>
      </c>
    </row>
    <row r="1295" spans="1:11" x14ac:dyDescent="0.3">
      <c r="A1295">
        <v>56</v>
      </c>
      <c r="B1295" t="s">
        <v>1520</v>
      </c>
      <c r="C1295" t="s">
        <v>1522</v>
      </c>
      <c r="D1295" t="s">
        <v>1534</v>
      </c>
      <c r="E1295" t="s">
        <v>1540</v>
      </c>
      <c r="F1295" t="s">
        <v>1551</v>
      </c>
      <c r="G1295" t="s">
        <v>1556</v>
      </c>
      <c r="H1295">
        <v>166539</v>
      </c>
      <c r="J1295" t="str" cm="1">
        <f t="array" ref="J1295">_xlfn.IFS(A1295&lt;30,"Young",AND(A1295&gt;=30,A1295&lt;=40),"Mid",A1295&gt;40,"Senior")</f>
        <v>Senior</v>
      </c>
      <c r="K1295" t="str" cm="1">
        <f t="array" ref="K1295">_xlfn.IFS(H1295&lt;50000,"LOW",H1295&gt;50000,"MID",H1295&gt;100000,"High")</f>
        <v>MID</v>
      </c>
    </row>
    <row r="1296" spans="1:11" x14ac:dyDescent="0.3">
      <c r="A1296">
        <v>29</v>
      </c>
      <c r="B1296" t="s">
        <v>1521</v>
      </c>
      <c r="C1296" t="s">
        <v>1526</v>
      </c>
      <c r="D1296" t="s">
        <v>1532</v>
      </c>
      <c r="E1296" t="s">
        <v>1549</v>
      </c>
      <c r="F1296" t="s">
        <v>1553</v>
      </c>
      <c r="G1296" t="s">
        <v>1554</v>
      </c>
      <c r="H1296">
        <v>66419</v>
      </c>
      <c r="J1296" t="str" cm="1">
        <f t="array" ref="J1296">_xlfn.IFS(A1296&lt;30,"Young",AND(A1296&gt;=30,A1296&lt;=40),"Mid",A1296&gt;40,"Senior")</f>
        <v>Young</v>
      </c>
      <c r="K1296" t="str" cm="1">
        <f t="array" ref="K1296">_xlfn.IFS(H1296&lt;50000,"LOW",H1296&gt;50000,"MID",H1296&gt;100000,"High")</f>
        <v>MID</v>
      </c>
    </row>
    <row r="1297" spans="1:11" x14ac:dyDescent="0.3">
      <c r="A1297">
        <v>48</v>
      </c>
      <c r="B1297" t="s">
        <v>1521</v>
      </c>
      <c r="C1297" t="s">
        <v>1524</v>
      </c>
      <c r="D1297" t="s">
        <v>1530</v>
      </c>
      <c r="E1297" t="s">
        <v>1535</v>
      </c>
      <c r="F1297" t="s">
        <v>1552</v>
      </c>
      <c r="G1297" t="s">
        <v>1554</v>
      </c>
      <c r="H1297">
        <v>143636</v>
      </c>
      <c r="J1297" t="str" cm="1">
        <f t="array" ref="J1297">_xlfn.IFS(A1297&lt;30,"Young",AND(A1297&gt;=30,A1297&lt;=40),"Mid",A1297&gt;40,"Senior")</f>
        <v>Senior</v>
      </c>
      <c r="K1297" t="str" cm="1">
        <f t="array" ref="K1297">_xlfn.IFS(H1297&lt;50000,"LOW",H1297&gt;50000,"MID",H1297&gt;100000,"High")</f>
        <v>MID</v>
      </c>
    </row>
    <row r="1298" spans="1:11" x14ac:dyDescent="0.3">
      <c r="A1298">
        <v>21</v>
      </c>
      <c r="B1298" t="s">
        <v>1521</v>
      </c>
      <c r="C1298" t="s">
        <v>1522</v>
      </c>
      <c r="D1298" t="s">
        <v>1530</v>
      </c>
      <c r="E1298" t="s">
        <v>1547</v>
      </c>
      <c r="F1298" t="s">
        <v>1551</v>
      </c>
      <c r="G1298" t="s">
        <v>1554</v>
      </c>
      <c r="H1298">
        <v>103997</v>
      </c>
      <c r="J1298" t="str" cm="1">
        <f t="array" ref="J1298">_xlfn.IFS(A1298&lt;30,"Young",AND(A1298&gt;=30,A1298&lt;=40),"Mid",A1298&gt;40,"Senior")</f>
        <v>Young</v>
      </c>
      <c r="K1298" t="str" cm="1">
        <f t="array" ref="K1298">_xlfn.IFS(H1298&lt;50000,"LOW",H1298&gt;50000,"MID",H1298&gt;100000,"High")</f>
        <v>MID</v>
      </c>
    </row>
    <row r="1299" spans="1:11" x14ac:dyDescent="0.3">
      <c r="A1299">
        <v>31</v>
      </c>
      <c r="B1299" t="s">
        <v>1520</v>
      </c>
      <c r="C1299" t="s">
        <v>1522</v>
      </c>
      <c r="D1299" t="s">
        <v>1532</v>
      </c>
      <c r="E1299" t="s">
        <v>1549</v>
      </c>
      <c r="F1299" t="s">
        <v>1551</v>
      </c>
      <c r="G1299" t="s">
        <v>1554</v>
      </c>
      <c r="H1299">
        <v>45382</v>
      </c>
      <c r="J1299" t="str" cm="1">
        <f t="array" ref="J1299">_xlfn.IFS(A1299&lt;30,"Young",AND(A1299&gt;=30,A1299&lt;=40),"Mid",A1299&gt;40,"Senior")</f>
        <v>Mid</v>
      </c>
      <c r="K1299" t="str" cm="1">
        <f t="array" ref="K1299">_xlfn.IFS(H1299&lt;50000,"LOW",H1299&gt;50000,"MID",H1299&gt;100000,"High")</f>
        <v>LOW</v>
      </c>
    </row>
    <row r="1300" spans="1:11" x14ac:dyDescent="0.3">
      <c r="A1300">
        <v>31</v>
      </c>
      <c r="B1300" t="s">
        <v>1520</v>
      </c>
      <c r="C1300" t="s">
        <v>1523</v>
      </c>
      <c r="D1300" t="s">
        <v>1531</v>
      </c>
      <c r="E1300" t="s">
        <v>1542</v>
      </c>
      <c r="F1300" t="s">
        <v>1552</v>
      </c>
      <c r="G1300" t="s">
        <v>1554</v>
      </c>
      <c r="H1300">
        <v>118721</v>
      </c>
      <c r="J1300" t="str" cm="1">
        <f t="array" ref="J1300">_xlfn.IFS(A1300&lt;30,"Young",AND(A1300&gt;=30,A1300&lt;=40),"Mid",A1300&gt;40,"Senior")</f>
        <v>Mid</v>
      </c>
      <c r="K1300" t="str" cm="1">
        <f t="array" ref="K1300">_xlfn.IFS(H1300&lt;50000,"LOW",H1300&gt;50000,"MID",H1300&gt;100000,"High")</f>
        <v>MID</v>
      </c>
    </row>
    <row r="1301" spans="1:11" x14ac:dyDescent="0.3">
      <c r="A1301">
        <v>46</v>
      </c>
      <c r="B1301" t="s">
        <v>1521</v>
      </c>
      <c r="C1301" t="s">
        <v>1527</v>
      </c>
      <c r="D1301" t="s">
        <v>1530</v>
      </c>
      <c r="E1301" t="s">
        <v>1535</v>
      </c>
      <c r="F1301" t="s">
        <v>1553</v>
      </c>
      <c r="G1301" t="s">
        <v>1554</v>
      </c>
      <c r="H1301">
        <v>79565</v>
      </c>
      <c r="J1301" t="str" cm="1">
        <f t="array" ref="J1301">_xlfn.IFS(A1301&lt;30,"Young",AND(A1301&gt;=30,A1301&lt;=40),"Mid",A1301&gt;40,"Senior")</f>
        <v>Senior</v>
      </c>
      <c r="K1301" t="str" cm="1">
        <f t="array" ref="K1301">_xlfn.IFS(H1301&lt;50000,"LOW",H1301&gt;50000,"MID",H1301&gt;100000,"High")</f>
        <v>MID</v>
      </c>
    </row>
    <row r="1302" spans="1:11" x14ac:dyDescent="0.3">
      <c r="A1302">
        <v>55</v>
      </c>
      <c r="B1302" t="s">
        <v>1520</v>
      </c>
      <c r="C1302" t="s">
        <v>1522</v>
      </c>
      <c r="D1302" t="s">
        <v>1533</v>
      </c>
      <c r="E1302" t="s">
        <v>1538</v>
      </c>
      <c r="F1302" t="s">
        <v>1553</v>
      </c>
      <c r="G1302" t="s">
        <v>1556</v>
      </c>
      <c r="H1302">
        <v>57099</v>
      </c>
      <c r="J1302" t="str" cm="1">
        <f t="array" ref="J1302">_xlfn.IFS(A1302&lt;30,"Young",AND(A1302&gt;=30,A1302&lt;=40),"Mid",A1302&gt;40,"Senior")</f>
        <v>Senior</v>
      </c>
      <c r="K1302" t="str" cm="1">
        <f t="array" ref="K1302">_xlfn.IFS(H1302&lt;50000,"LOW",H1302&gt;50000,"MID",H1302&gt;100000,"High")</f>
        <v>MID</v>
      </c>
    </row>
    <row r="1303" spans="1:11" x14ac:dyDescent="0.3">
      <c r="A1303">
        <v>30</v>
      </c>
      <c r="B1303" t="s">
        <v>1520</v>
      </c>
      <c r="C1303" t="s">
        <v>1523</v>
      </c>
      <c r="D1303" t="s">
        <v>1530</v>
      </c>
      <c r="E1303" t="s">
        <v>1535</v>
      </c>
      <c r="F1303" t="s">
        <v>1552</v>
      </c>
      <c r="G1303" t="s">
        <v>1554</v>
      </c>
      <c r="H1303">
        <v>155131</v>
      </c>
      <c r="J1303" t="str" cm="1">
        <f t="array" ref="J1303">_xlfn.IFS(A1303&lt;30,"Young",AND(A1303&gt;=30,A1303&lt;=40),"Mid",A1303&gt;40,"Senior")</f>
        <v>Mid</v>
      </c>
      <c r="K1303" t="str" cm="1">
        <f t="array" ref="K1303">_xlfn.IFS(H1303&lt;50000,"LOW",H1303&gt;50000,"MID",H1303&gt;100000,"High")</f>
        <v>MID</v>
      </c>
    </row>
    <row r="1304" spans="1:11" x14ac:dyDescent="0.3">
      <c r="A1304">
        <v>34</v>
      </c>
      <c r="B1304" t="s">
        <v>1521</v>
      </c>
      <c r="C1304" t="s">
        <v>1527</v>
      </c>
      <c r="D1304" t="s">
        <v>1530</v>
      </c>
      <c r="E1304" t="s">
        <v>1543</v>
      </c>
      <c r="F1304" t="s">
        <v>1550</v>
      </c>
      <c r="G1304" t="s">
        <v>1556</v>
      </c>
      <c r="H1304">
        <v>114626</v>
      </c>
      <c r="J1304" t="str" cm="1">
        <f t="array" ref="J1304">_xlfn.IFS(A1304&lt;30,"Young",AND(A1304&gt;=30,A1304&lt;=40),"Mid",A1304&gt;40,"Senior")</f>
        <v>Mid</v>
      </c>
      <c r="K1304" t="str" cm="1">
        <f t="array" ref="K1304">_xlfn.IFS(H1304&lt;50000,"LOW",H1304&gt;50000,"MID",H1304&gt;100000,"High")</f>
        <v>MID</v>
      </c>
    </row>
    <row r="1305" spans="1:11" x14ac:dyDescent="0.3">
      <c r="A1305">
        <v>41</v>
      </c>
      <c r="B1305" t="s">
        <v>1520</v>
      </c>
      <c r="C1305" t="s">
        <v>1528</v>
      </c>
      <c r="D1305" t="s">
        <v>1533</v>
      </c>
      <c r="E1305" t="s">
        <v>1546</v>
      </c>
      <c r="F1305" t="s">
        <v>1550</v>
      </c>
      <c r="G1305" t="s">
        <v>1555</v>
      </c>
      <c r="H1305">
        <v>158351</v>
      </c>
      <c r="J1305" t="str" cm="1">
        <f t="array" ref="J1305">_xlfn.IFS(A1305&lt;30,"Young",AND(A1305&gt;=30,A1305&lt;=40),"Mid",A1305&gt;40,"Senior")</f>
        <v>Senior</v>
      </c>
      <c r="K1305" t="str" cm="1">
        <f t="array" ref="K1305">_xlfn.IFS(H1305&lt;50000,"LOW",H1305&gt;50000,"MID",H1305&gt;100000,"High")</f>
        <v>MID</v>
      </c>
    </row>
    <row r="1306" spans="1:11" x14ac:dyDescent="0.3">
      <c r="A1306">
        <v>57</v>
      </c>
      <c r="B1306" t="s">
        <v>1520</v>
      </c>
      <c r="C1306" t="s">
        <v>1526</v>
      </c>
      <c r="D1306" t="s">
        <v>1530</v>
      </c>
      <c r="E1306" t="s">
        <v>1535</v>
      </c>
      <c r="F1306" t="s">
        <v>1550</v>
      </c>
      <c r="G1306" t="s">
        <v>1556</v>
      </c>
      <c r="H1306">
        <v>164734</v>
      </c>
      <c r="J1306" t="str" cm="1">
        <f t="array" ref="J1306">_xlfn.IFS(A1306&lt;30,"Young",AND(A1306&gt;=30,A1306&lt;=40),"Mid",A1306&gt;40,"Senior")</f>
        <v>Senior</v>
      </c>
      <c r="K1306" t="str" cm="1">
        <f t="array" ref="K1306">_xlfn.IFS(H1306&lt;50000,"LOW",H1306&gt;50000,"MID",H1306&gt;100000,"High")</f>
        <v>MID</v>
      </c>
    </row>
    <row r="1307" spans="1:11" x14ac:dyDescent="0.3">
      <c r="A1307">
        <v>34</v>
      </c>
      <c r="B1307" t="s">
        <v>1520</v>
      </c>
      <c r="C1307" t="s">
        <v>1529</v>
      </c>
      <c r="D1307" t="s">
        <v>1530</v>
      </c>
      <c r="E1307" t="s">
        <v>1547</v>
      </c>
      <c r="F1307" t="s">
        <v>1553</v>
      </c>
      <c r="G1307" t="s">
        <v>1555</v>
      </c>
      <c r="H1307">
        <v>51310</v>
      </c>
      <c r="J1307" t="str" cm="1">
        <f t="array" ref="J1307">_xlfn.IFS(A1307&lt;30,"Young",AND(A1307&gt;=30,A1307&lt;=40),"Mid",A1307&gt;40,"Senior")</f>
        <v>Mid</v>
      </c>
      <c r="K1307" t="str" cm="1">
        <f t="array" ref="K1307">_xlfn.IFS(H1307&lt;50000,"LOW",H1307&gt;50000,"MID",H1307&gt;100000,"High")</f>
        <v>MID</v>
      </c>
    </row>
    <row r="1308" spans="1:11" x14ac:dyDescent="0.3">
      <c r="A1308">
        <v>37</v>
      </c>
      <c r="B1308" t="s">
        <v>1520</v>
      </c>
      <c r="C1308" t="s">
        <v>1523</v>
      </c>
      <c r="D1308" t="s">
        <v>1533</v>
      </c>
      <c r="E1308" t="s">
        <v>1538</v>
      </c>
      <c r="F1308" t="s">
        <v>1550</v>
      </c>
      <c r="G1308" t="s">
        <v>1555</v>
      </c>
      <c r="H1308">
        <v>65193</v>
      </c>
      <c r="J1308" t="str" cm="1">
        <f t="array" ref="J1308">_xlfn.IFS(A1308&lt;30,"Young",AND(A1308&gt;=30,A1308&lt;=40),"Mid",A1308&gt;40,"Senior")</f>
        <v>Mid</v>
      </c>
      <c r="K1308" t="str" cm="1">
        <f t="array" ref="K1308">_xlfn.IFS(H1308&lt;50000,"LOW",H1308&gt;50000,"MID",H1308&gt;100000,"High")</f>
        <v>MID</v>
      </c>
    </row>
    <row r="1309" spans="1:11" x14ac:dyDescent="0.3">
      <c r="A1309">
        <v>48</v>
      </c>
      <c r="B1309" t="s">
        <v>1521</v>
      </c>
      <c r="C1309" t="s">
        <v>1525</v>
      </c>
      <c r="D1309" t="s">
        <v>1534</v>
      </c>
      <c r="E1309" t="s">
        <v>1540</v>
      </c>
      <c r="F1309" t="s">
        <v>1552</v>
      </c>
      <c r="G1309" t="s">
        <v>1554</v>
      </c>
      <c r="H1309">
        <v>125192</v>
      </c>
      <c r="J1309" t="str" cm="1">
        <f t="array" ref="J1309">_xlfn.IFS(A1309&lt;30,"Young",AND(A1309&gt;=30,A1309&lt;=40),"Mid",A1309&gt;40,"Senior")</f>
        <v>Senior</v>
      </c>
      <c r="K1309" t="str" cm="1">
        <f t="array" ref="K1309">_xlfn.IFS(H1309&lt;50000,"LOW",H1309&gt;50000,"MID",H1309&gt;100000,"High")</f>
        <v>MID</v>
      </c>
    </row>
    <row r="1310" spans="1:11" x14ac:dyDescent="0.3">
      <c r="A1310">
        <v>39</v>
      </c>
      <c r="B1310" t="s">
        <v>1521</v>
      </c>
      <c r="C1310" t="s">
        <v>1523</v>
      </c>
      <c r="D1310" t="s">
        <v>1532</v>
      </c>
      <c r="E1310" t="s">
        <v>1548</v>
      </c>
      <c r="F1310" t="s">
        <v>1551</v>
      </c>
      <c r="G1310" t="s">
        <v>1555</v>
      </c>
      <c r="H1310">
        <v>97073</v>
      </c>
      <c r="J1310" t="str" cm="1">
        <f t="array" ref="J1310">_xlfn.IFS(A1310&lt;30,"Young",AND(A1310&gt;=30,A1310&lt;=40),"Mid",A1310&gt;40,"Senior")</f>
        <v>Mid</v>
      </c>
      <c r="K1310" t="str" cm="1">
        <f t="array" ref="K1310">_xlfn.IFS(H1310&lt;50000,"LOW",H1310&gt;50000,"MID",H1310&gt;100000,"High")</f>
        <v>MID</v>
      </c>
    </row>
    <row r="1311" spans="1:11" x14ac:dyDescent="0.3">
      <c r="A1311">
        <v>46</v>
      </c>
      <c r="B1311" t="s">
        <v>1520</v>
      </c>
      <c r="C1311" t="s">
        <v>1528</v>
      </c>
      <c r="D1311" t="s">
        <v>1534</v>
      </c>
      <c r="E1311" t="s">
        <v>1540</v>
      </c>
      <c r="F1311" t="s">
        <v>1552</v>
      </c>
      <c r="G1311" t="s">
        <v>1556</v>
      </c>
      <c r="H1311">
        <v>29715</v>
      </c>
      <c r="J1311" t="str" cm="1">
        <f t="array" ref="J1311">_xlfn.IFS(A1311&lt;30,"Young",AND(A1311&gt;=30,A1311&lt;=40),"Mid",A1311&gt;40,"Senior")</f>
        <v>Senior</v>
      </c>
      <c r="K1311" t="str" cm="1">
        <f t="array" ref="K1311">_xlfn.IFS(H1311&lt;50000,"LOW",H1311&gt;50000,"MID",H1311&gt;100000,"High")</f>
        <v>LOW</v>
      </c>
    </row>
    <row r="1312" spans="1:11" x14ac:dyDescent="0.3">
      <c r="A1312">
        <v>31</v>
      </c>
      <c r="B1312" t="s">
        <v>1520</v>
      </c>
      <c r="C1312" t="s">
        <v>1523</v>
      </c>
      <c r="D1312" t="s">
        <v>1531</v>
      </c>
      <c r="E1312" t="s">
        <v>1541</v>
      </c>
      <c r="F1312" t="s">
        <v>1553</v>
      </c>
      <c r="G1312" t="s">
        <v>1554</v>
      </c>
      <c r="H1312">
        <v>73120</v>
      </c>
      <c r="J1312" t="str" cm="1">
        <f t="array" ref="J1312">_xlfn.IFS(A1312&lt;30,"Young",AND(A1312&gt;=30,A1312&lt;=40),"Mid",A1312&gt;40,"Senior")</f>
        <v>Mid</v>
      </c>
      <c r="K1312" t="str" cm="1">
        <f t="array" ref="K1312">_xlfn.IFS(H1312&lt;50000,"LOW",H1312&gt;50000,"MID",H1312&gt;100000,"High")</f>
        <v>MID</v>
      </c>
    </row>
    <row r="1313" spans="1:11" x14ac:dyDescent="0.3">
      <c r="A1313">
        <v>37</v>
      </c>
      <c r="B1313" t="s">
        <v>1520</v>
      </c>
      <c r="C1313" t="s">
        <v>1524</v>
      </c>
      <c r="D1313" t="s">
        <v>1531</v>
      </c>
      <c r="E1313" t="s">
        <v>1541</v>
      </c>
      <c r="F1313" t="s">
        <v>1551</v>
      </c>
      <c r="G1313" t="s">
        <v>1555</v>
      </c>
      <c r="H1313">
        <v>28332</v>
      </c>
      <c r="J1313" t="str" cm="1">
        <f t="array" ref="J1313">_xlfn.IFS(A1313&lt;30,"Young",AND(A1313&gt;=30,A1313&lt;=40),"Mid",A1313&gt;40,"Senior")</f>
        <v>Mid</v>
      </c>
      <c r="K1313" t="str" cm="1">
        <f t="array" ref="K1313">_xlfn.IFS(H1313&lt;50000,"LOW",H1313&gt;50000,"MID",H1313&gt;100000,"High")</f>
        <v>LOW</v>
      </c>
    </row>
    <row r="1314" spans="1:11" x14ac:dyDescent="0.3">
      <c r="A1314">
        <v>49</v>
      </c>
      <c r="B1314" t="s">
        <v>1520</v>
      </c>
      <c r="C1314" t="s">
        <v>1523</v>
      </c>
      <c r="D1314" t="s">
        <v>1534</v>
      </c>
      <c r="E1314" t="s">
        <v>1540</v>
      </c>
      <c r="F1314" t="s">
        <v>1550</v>
      </c>
      <c r="G1314" t="s">
        <v>1555</v>
      </c>
      <c r="H1314">
        <v>60226</v>
      </c>
      <c r="J1314" t="str" cm="1">
        <f t="array" ref="J1314">_xlfn.IFS(A1314&lt;30,"Young",AND(A1314&gt;=30,A1314&lt;=40),"Mid",A1314&gt;40,"Senior")</f>
        <v>Senior</v>
      </c>
      <c r="K1314" t="str" cm="1">
        <f t="array" ref="K1314">_xlfn.IFS(H1314&lt;50000,"LOW",H1314&gt;50000,"MID",H1314&gt;100000,"High")</f>
        <v>MID</v>
      </c>
    </row>
    <row r="1315" spans="1:11" x14ac:dyDescent="0.3">
      <c r="A1315">
        <v>23</v>
      </c>
      <c r="B1315" t="s">
        <v>1520</v>
      </c>
      <c r="C1315" t="s">
        <v>1527</v>
      </c>
      <c r="D1315" t="s">
        <v>1534</v>
      </c>
      <c r="E1315" t="s">
        <v>1544</v>
      </c>
      <c r="F1315" t="s">
        <v>1551</v>
      </c>
      <c r="G1315" t="s">
        <v>1556</v>
      </c>
      <c r="H1315">
        <v>85712</v>
      </c>
      <c r="J1315" t="str" cm="1">
        <f t="array" ref="J1315">_xlfn.IFS(A1315&lt;30,"Young",AND(A1315&gt;=30,A1315&lt;=40),"Mid",A1315&gt;40,"Senior")</f>
        <v>Young</v>
      </c>
      <c r="K1315" t="str" cm="1">
        <f t="array" ref="K1315">_xlfn.IFS(H1315&lt;50000,"LOW",H1315&gt;50000,"MID",H1315&gt;100000,"High")</f>
        <v>MID</v>
      </c>
    </row>
    <row r="1316" spans="1:11" x14ac:dyDescent="0.3">
      <c r="A1316">
        <v>26</v>
      </c>
      <c r="B1316" t="s">
        <v>1520</v>
      </c>
      <c r="C1316" t="s">
        <v>1528</v>
      </c>
      <c r="D1316" t="s">
        <v>1534</v>
      </c>
      <c r="E1316" t="s">
        <v>1540</v>
      </c>
      <c r="F1316" t="s">
        <v>1553</v>
      </c>
      <c r="G1316" t="s">
        <v>1556</v>
      </c>
      <c r="H1316">
        <v>125223</v>
      </c>
      <c r="J1316" t="str" cm="1">
        <f t="array" ref="J1316">_xlfn.IFS(A1316&lt;30,"Young",AND(A1316&gt;=30,A1316&lt;=40),"Mid",A1316&gt;40,"Senior")</f>
        <v>Young</v>
      </c>
      <c r="K1316" t="str" cm="1">
        <f t="array" ref="K1316">_xlfn.IFS(H1316&lt;50000,"LOW",H1316&gt;50000,"MID",H1316&gt;100000,"High")</f>
        <v>MID</v>
      </c>
    </row>
    <row r="1317" spans="1:11" x14ac:dyDescent="0.3">
      <c r="A1317">
        <v>47</v>
      </c>
      <c r="B1317" t="s">
        <v>1520</v>
      </c>
      <c r="C1317" t="s">
        <v>1523</v>
      </c>
      <c r="D1317" t="s">
        <v>1530</v>
      </c>
      <c r="E1317" t="s">
        <v>1543</v>
      </c>
      <c r="F1317" t="s">
        <v>1550</v>
      </c>
      <c r="G1317" t="s">
        <v>1554</v>
      </c>
      <c r="H1317">
        <v>149256</v>
      </c>
      <c r="J1317" t="str" cm="1">
        <f t="array" ref="J1317">_xlfn.IFS(A1317&lt;30,"Young",AND(A1317&gt;=30,A1317&lt;=40),"Mid",A1317&gt;40,"Senior")</f>
        <v>Senior</v>
      </c>
      <c r="K1317" t="str" cm="1">
        <f t="array" ref="K1317">_xlfn.IFS(H1317&lt;50000,"LOW",H1317&gt;50000,"MID",H1317&gt;100000,"High")</f>
        <v>MID</v>
      </c>
    </row>
    <row r="1318" spans="1:11" x14ac:dyDescent="0.3">
      <c r="A1318">
        <v>48</v>
      </c>
      <c r="B1318" t="s">
        <v>1520</v>
      </c>
      <c r="C1318" t="s">
        <v>1527</v>
      </c>
      <c r="D1318" t="s">
        <v>1531</v>
      </c>
      <c r="E1318" t="s">
        <v>1536</v>
      </c>
      <c r="F1318" t="s">
        <v>1553</v>
      </c>
      <c r="G1318" t="s">
        <v>1554</v>
      </c>
      <c r="H1318">
        <v>141573</v>
      </c>
      <c r="J1318" t="str" cm="1">
        <f t="array" ref="J1318">_xlfn.IFS(A1318&lt;30,"Young",AND(A1318&gt;=30,A1318&lt;=40),"Mid",A1318&gt;40,"Senior")</f>
        <v>Senior</v>
      </c>
      <c r="K1318" t="str" cm="1">
        <f t="array" ref="K1318">_xlfn.IFS(H1318&lt;50000,"LOW",H1318&gt;50000,"MID",H1318&gt;100000,"High")</f>
        <v>MID</v>
      </c>
    </row>
    <row r="1319" spans="1:11" x14ac:dyDescent="0.3">
      <c r="A1319">
        <v>29</v>
      </c>
      <c r="B1319" t="s">
        <v>1520</v>
      </c>
      <c r="C1319" t="s">
        <v>1527</v>
      </c>
      <c r="D1319" t="s">
        <v>1534</v>
      </c>
      <c r="E1319" t="s">
        <v>1544</v>
      </c>
      <c r="F1319" t="s">
        <v>1553</v>
      </c>
      <c r="G1319" t="s">
        <v>1554</v>
      </c>
      <c r="H1319">
        <v>50989</v>
      </c>
      <c r="J1319" t="str" cm="1">
        <f t="array" ref="J1319">_xlfn.IFS(A1319&lt;30,"Young",AND(A1319&gt;=30,A1319&lt;=40),"Mid",A1319&gt;40,"Senior")</f>
        <v>Young</v>
      </c>
      <c r="K1319" t="str" cm="1">
        <f t="array" ref="K1319">_xlfn.IFS(H1319&lt;50000,"LOW",H1319&gt;50000,"MID",H1319&gt;100000,"High")</f>
        <v>MID</v>
      </c>
    </row>
    <row r="1320" spans="1:11" x14ac:dyDescent="0.3">
      <c r="A1320">
        <v>23</v>
      </c>
      <c r="B1320" t="s">
        <v>1521</v>
      </c>
      <c r="C1320" t="s">
        <v>1524</v>
      </c>
      <c r="D1320" t="s">
        <v>1534</v>
      </c>
      <c r="E1320" t="s">
        <v>1544</v>
      </c>
      <c r="F1320" t="s">
        <v>1553</v>
      </c>
      <c r="G1320" t="s">
        <v>1554</v>
      </c>
      <c r="H1320">
        <v>79638</v>
      </c>
      <c r="J1320" t="str" cm="1">
        <f t="array" ref="J1320">_xlfn.IFS(A1320&lt;30,"Young",AND(A1320&gt;=30,A1320&lt;=40),"Mid",A1320&gt;40,"Senior")</f>
        <v>Young</v>
      </c>
      <c r="K1320" t="str" cm="1">
        <f t="array" ref="K1320">_xlfn.IFS(H1320&lt;50000,"LOW",H1320&gt;50000,"MID",H1320&gt;100000,"High")</f>
        <v>MID</v>
      </c>
    </row>
    <row r="1321" spans="1:11" x14ac:dyDescent="0.3">
      <c r="A1321">
        <v>52</v>
      </c>
      <c r="B1321" t="s">
        <v>1520</v>
      </c>
      <c r="C1321" t="s">
        <v>1527</v>
      </c>
      <c r="D1321" t="s">
        <v>1530</v>
      </c>
      <c r="E1321" t="s">
        <v>1535</v>
      </c>
      <c r="F1321" t="s">
        <v>1553</v>
      </c>
      <c r="G1321" t="s">
        <v>1556</v>
      </c>
      <c r="H1321">
        <v>70202</v>
      </c>
      <c r="J1321" t="str" cm="1">
        <f t="array" ref="J1321">_xlfn.IFS(A1321&lt;30,"Young",AND(A1321&gt;=30,A1321&lt;=40),"Mid",A1321&gt;40,"Senior")</f>
        <v>Senior</v>
      </c>
      <c r="K1321" t="str" cm="1">
        <f t="array" ref="K1321">_xlfn.IFS(H1321&lt;50000,"LOW",H1321&gt;50000,"MID",H1321&gt;100000,"High")</f>
        <v>MID</v>
      </c>
    </row>
    <row r="1322" spans="1:11" x14ac:dyDescent="0.3">
      <c r="A1322">
        <v>38</v>
      </c>
      <c r="B1322" t="s">
        <v>1521</v>
      </c>
      <c r="C1322" t="s">
        <v>1529</v>
      </c>
      <c r="D1322" t="s">
        <v>1531</v>
      </c>
      <c r="E1322" t="s">
        <v>1542</v>
      </c>
      <c r="F1322" t="s">
        <v>1550</v>
      </c>
      <c r="G1322" t="s">
        <v>1554</v>
      </c>
      <c r="H1322">
        <v>137302</v>
      </c>
      <c r="J1322" t="str" cm="1">
        <f t="array" ref="J1322">_xlfn.IFS(A1322&lt;30,"Young",AND(A1322&gt;=30,A1322&lt;=40),"Mid",A1322&gt;40,"Senior")</f>
        <v>Mid</v>
      </c>
      <c r="K1322" t="str" cm="1">
        <f t="array" ref="K1322">_xlfn.IFS(H1322&lt;50000,"LOW",H1322&gt;50000,"MID",H1322&gt;100000,"High")</f>
        <v>MID</v>
      </c>
    </row>
    <row r="1323" spans="1:11" x14ac:dyDescent="0.3">
      <c r="A1323">
        <v>47</v>
      </c>
      <c r="B1323" t="s">
        <v>1520</v>
      </c>
      <c r="C1323" t="s">
        <v>1524</v>
      </c>
      <c r="D1323" t="s">
        <v>1534</v>
      </c>
      <c r="E1323" t="s">
        <v>1540</v>
      </c>
      <c r="F1323" t="s">
        <v>1550</v>
      </c>
      <c r="G1323" t="s">
        <v>1555</v>
      </c>
      <c r="H1323">
        <v>98629</v>
      </c>
      <c r="J1323" t="str" cm="1">
        <f t="array" ref="J1323">_xlfn.IFS(A1323&lt;30,"Young",AND(A1323&gt;=30,A1323&lt;=40),"Mid",A1323&gt;40,"Senior")</f>
        <v>Senior</v>
      </c>
      <c r="K1323" t="str" cm="1">
        <f t="array" ref="K1323">_xlfn.IFS(H1323&lt;50000,"LOW",H1323&gt;50000,"MID",H1323&gt;100000,"High")</f>
        <v>MID</v>
      </c>
    </row>
    <row r="1324" spans="1:11" x14ac:dyDescent="0.3">
      <c r="A1324">
        <v>41</v>
      </c>
      <c r="B1324" t="s">
        <v>1521</v>
      </c>
      <c r="C1324" t="s">
        <v>1522</v>
      </c>
      <c r="D1324" t="s">
        <v>1532</v>
      </c>
      <c r="E1324" t="s">
        <v>1537</v>
      </c>
      <c r="F1324" t="s">
        <v>1550</v>
      </c>
      <c r="G1324" t="s">
        <v>1555</v>
      </c>
      <c r="H1324">
        <v>95232</v>
      </c>
      <c r="J1324" t="str" cm="1">
        <f t="array" ref="J1324">_xlfn.IFS(A1324&lt;30,"Young",AND(A1324&gt;=30,A1324&lt;=40),"Mid",A1324&gt;40,"Senior")</f>
        <v>Senior</v>
      </c>
      <c r="K1324" t="str" cm="1">
        <f t="array" ref="K1324">_xlfn.IFS(H1324&lt;50000,"LOW",H1324&gt;50000,"MID",H1324&gt;100000,"High")</f>
        <v>MID</v>
      </c>
    </row>
    <row r="1325" spans="1:11" x14ac:dyDescent="0.3">
      <c r="A1325">
        <v>40</v>
      </c>
      <c r="B1325" t="s">
        <v>1521</v>
      </c>
      <c r="C1325" t="s">
        <v>1524</v>
      </c>
      <c r="D1325" t="s">
        <v>1534</v>
      </c>
      <c r="E1325" t="s">
        <v>1540</v>
      </c>
      <c r="F1325" t="s">
        <v>1552</v>
      </c>
      <c r="G1325" t="s">
        <v>1554</v>
      </c>
      <c r="H1325">
        <v>132627</v>
      </c>
      <c r="J1325" t="str" cm="1">
        <f t="array" ref="J1325">_xlfn.IFS(A1325&lt;30,"Young",AND(A1325&gt;=30,A1325&lt;=40),"Mid",A1325&gt;40,"Senior")</f>
        <v>Mid</v>
      </c>
      <c r="K1325" t="str" cm="1">
        <f t="array" ref="K1325">_xlfn.IFS(H1325&lt;50000,"LOW",H1325&gt;50000,"MID",H1325&gt;100000,"High")</f>
        <v>MID</v>
      </c>
    </row>
    <row r="1326" spans="1:11" x14ac:dyDescent="0.3">
      <c r="A1326">
        <v>49</v>
      </c>
      <c r="B1326" t="s">
        <v>1521</v>
      </c>
      <c r="C1326" t="s">
        <v>1527</v>
      </c>
      <c r="D1326" t="s">
        <v>1530</v>
      </c>
      <c r="E1326" t="s">
        <v>1543</v>
      </c>
      <c r="F1326" t="s">
        <v>1553</v>
      </c>
      <c r="G1326" t="s">
        <v>1555</v>
      </c>
      <c r="H1326">
        <v>133956</v>
      </c>
      <c r="J1326" t="str" cm="1">
        <f t="array" ref="J1326">_xlfn.IFS(A1326&lt;30,"Young",AND(A1326&gt;=30,A1326&lt;=40),"Mid",A1326&gt;40,"Senior")</f>
        <v>Senior</v>
      </c>
      <c r="K1326" t="str" cm="1">
        <f t="array" ref="K1326">_xlfn.IFS(H1326&lt;50000,"LOW",H1326&gt;50000,"MID",H1326&gt;100000,"High")</f>
        <v>MID</v>
      </c>
    </row>
    <row r="1327" spans="1:11" x14ac:dyDescent="0.3">
      <c r="A1327">
        <v>54</v>
      </c>
      <c r="B1327" t="s">
        <v>1520</v>
      </c>
      <c r="C1327" t="s">
        <v>1526</v>
      </c>
      <c r="D1327" t="s">
        <v>1532</v>
      </c>
      <c r="E1327" t="s">
        <v>1537</v>
      </c>
      <c r="F1327" t="s">
        <v>1550</v>
      </c>
      <c r="G1327" t="s">
        <v>1555</v>
      </c>
      <c r="H1327">
        <v>40678</v>
      </c>
      <c r="J1327" t="str" cm="1">
        <f t="array" ref="J1327">_xlfn.IFS(A1327&lt;30,"Young",AND(A1327&gt;=30,A1327&lt;=40),"Mid",A1327&gt;40,"Senior")</f>
        <v>Senior</v>
      </c>
      <c r="K1327" t="str" cm="1">
        <f t="array" ref="K1327">_xlfn.IFS(H1327&lt;50000,"LOW",H1327&gt;50000,"MID",H1327&gt;100000,"High")</f>
        <v>LOW</v>
      </c>
    </row>
    <row r="1328" spans="1:11" x14ac:dyDescent="0.3">
      <c r="A1328">
        <v>22</v>
      </c>
      <c r="B1328" t="s">
        <v>1521</v>
      </c>
      <c r="C1328" t="s">
        <v>1527</v>
      </c>
      <c r="D1328" t="s">
        <v>1532</v>
      </c>
      <c r="E1328" t="s">
        <v>1537</v>
      </c>
      <c r="F1328" t="s">
        <v>1551</v>
      </c>
      <c r="G1328" t="s">
        <v>1556</v>
      </c>
      <c r="H1328">
        <v>86915</v>
      </c>
      <c r="J1328" t="str" cm="1">
        <f t="array" ref="J1328">_xlfn.IFS(A1328&lt;30,"Young",AND(A1328&gt;=30,A1328&lt;=40),"Mid",A1328&gt;40,"Senior")</f>
        <v>Young</v>
      </c>
      <c r="K1328" t="str" cm="1">
        <f t="array" ref="K1328">_xlfn.IFS(H1328&lt;50000,"LOW",H1328&gt;50000,"MID",H1328&gt;100000,"High")</f>
        <v>MID</v>
      </c>
    </row>
    <row r="1329" spans="1:11" x14ac:dyDescent="0.3">
      <c r="A1329">
        <v>46</v>
      </c>
      <c r="B1329" t="s">
        <v>1521</v>
      </c>
      <c r="C1329" t="s">
        <v>1526</v>
      </c>
      <c r="D1329" t="s">
        <v>1531</v>
      </c>
      <c r="E1329" t="s">
        <v>1542</v>
      </c>
      <c r="F1329" t="s">
        <v>1551</v>
      </c>
      <c r="G1329" t="s">
        <v>1554</v>
      </c>
      <c r="H1329">
        <v>140351</v>
      </c>
      <c r="J1329" t="str" cm="1">
        <f t="array" ref="J1329">_xlfn.IFS(A1329&lt;30,"Young",AND(A1329&gt;=30,A1329&lt;=40),"Mid",A1329&gt;40,"Senior")</f>
        <v>Senior</v>
      </c>
      <c r="K1329" t="str" cm="1">
        <f t="array" ref="K1329">_xlfn.IFS(H1329&lt;50000,"LOW",H1329&gt;50000,"MID",H1329&gt;100000,"High")</f>
        <v>MID</v>
      </c>
    </row>
    <row r="1330" spans="1:11" x14ac:dyDescent="0.3">
      <c r="A1330">
        <v>38</v>
      </c>
      <c r="B1330" t="s">
        <v>1520</v>
      </c>
      <c r="C1330" t="s">
        <v>1527</v>
      </c>
      <c r="D1330" t="s">
        <v>1532</v>
      </c>
      <c r="E1330" t="s">
        <v>1548</v>
      </c>
      <c r="F1330" t="s">
        <v>1552</v>
      </c>
      <c r="G1330" t="s">
        <v>1555</v>
      </c>
      <c r="H1330">
        <v>29232</v>
      </c>
      <c r="J1330" t="str" cm="1">
        <f t="array" ref="J1330">_xlfn.IFS(A1330&lt;30,"Young",AND(A1330&gt;=30,A1330&lt;=40),"Mid",A1330&gt;40,"Senior")</f>
        <v>Mid</v>
      </c>
      <c r="K1330" t="str" cm="1">
        <f t="array" ref="K1330">_xlfn.IFS(H1330&lt;50000,"LOW",H1330&gt;50000,"MID",H1330&gt;100000,"High")</f>
        <v>LOW</v>
      </c>
    </row>
    <row r="1331" spans="1:11" x14ac:dyDescent="0.3">
      <c r="A1331">
        <v>34</v>
      </c>
      <c r="B1331" t="s">
        <v>1521</v>
      </c>
      <c r="C1331" t="s">
        <v>1523</v>
      </c>
      <c r="D1331" t="s">
        <v>1532</v>
      </c>
      <c r="E1331" t="s">
        <v>1537</v>
      </c>
      <c r="F1331" t="s">
        <v>1552</v>
      </c>
      <c r="G1331" t="s">
        <v>1554</v>
      </c>
      <c r="H1331">
        <v>69344</v>
      </c>
      <c r="J1331" t="str" cm="1">
        <f t="array" ref="J1331">_xlfn.IFS(A1331&lt;30,"Young",AND(A1331&gt;=30,A1331&lt;=40),"Mid",A1331&gt;40,"Senior")</f>
        <v>Mid</v>
      </c>
      <c r="K1331" t="str" cm="1">
        <f t="array" ref="K1331">_xlfn.IFS(H1331&lt;50000,"LOW",H1331&gt;50000,"MID",H1331&gt;100000,"High")</f>
        <v>MID</v>
      </c>
    </row>
    <row r="1332" spans="1:11" x14ac:dyDescent="0.3">
      <c r="A1332">
        <v>37</v>
      </c>
      <c r="B1332" t="s">
        <v>1521</v>
      </c>
      <c r="C1332" t="s">
        <v>1528</v>
      </c>
      <c r="D1332" t="s">
        <v>1534</v>
      </c>
      <c r="E1332" t="s">
        <v>1540</v>
      </c>
      <c r="F1332" t="s">
        <v>1550</v>
      </c>
      <c r="G1332" t="s">
        <v>1554</v>
      </c>
      <c r="H1332">
        <v>45381</v>
      </c>
      <c r="J1332" t="str" cm="1">
        <f t="array" ref="J1332">_xlfn.IFS(A1332&lt;30,"Young",AND(A1332&gt;=30,A1332&lt;=40),"Mid",A1332&gt;40,"Senior")</f>
        <v>Mid</v>
      </c>
      <c r="K1332" t="str" cm="1">
        <f t="array" ref="K1332">_xlfn.IFS(H1332&lt;50000,"LOW",H1332&gt;50000,"MID",H1332&gt;100000,"High")</f>
        <v>LOW</v>
      </c>
    </row>
    <row r="1333" spans="1:11" x14ac:dyDescent="0.3">
      <c r="A1333">
        <v>58</v>
      </c>
      <c r="B1333" t="s">
        <v>1520</v>
      </c>
      <c r="C1333" t="s">
        <v>1528</v>
      </c>
      <c r="D1333" t="s">
        <v>1534</v>
      </c>
      <c r="E1333" t="s">
        <v>1540</v>
      </c>
      <c r="F1333" t="s">
        <v>1553</v>
      </c>
      <c r="G1333" t="s">
        <v>1555</v>
      </c>
      <c r="H1333">
        <v>158423</v>
      </c>
      <c r="J1333" t="str" cm="1">
        <f t="array" ref="J1333">_xlfn.IFS(A1333&lt;30,"Young",AND(A1333&gt;=30,A1333&lt;=40),"Mid",A1333&gt;40,"Senior")</f>
        <v>Senior</v>
      </c>
      <c r="K1333" t="str" cm="1">
        <f t="array" ref="K1333">_xlfn.IFS(H1333&lt;50000,"LOW",H1333&gt;50000,"MID",H1333&gt;100000,"High")</f>
        <v>MID</v>
      </c>
    </row>
    <row r="1334" spans="1:11" x14ac:dyDescent="0.3">
      <c r="A1334">
        <v>21</v>
      </c>
      <c r="B1334" t="s">
        <v>1521</v>
      </c>
      <c r="C1334" t="s">
        <v>1527</v>
      </c>
      <c r="D1334" t="s">
        <v>1534</v>
      </c>
      <c r="E1334" t="s">
        <v>1539</v>
      </c>
      <c r="F1334" t="s">
        <v>1551</v>
      </c>
      <c r="G1334" t="s">
        <v>1554</v>
      </c>
      <c r="H1334">
        <v>105730</v>
      </c>
      <c r="J1334" t="str" cm="1">
        <f t="array" ref="J1334">_xlfn.IFS(A1334&lt;30,"Young",AND(A1334&gt;=30,A1334&lt;=40),"Mid",A1334&gt;40,"Senior")</f>
        <v>Young</v>
      </c>
      <c r="K1334" t="str" cm="1">
        <f t="array" ref="K1334">_xlfn.IFS(H1334&lt;50000,"LOW",H1334&gt;50000,"MID",H1334&gt;100000,"High")</f>
        <v>MID</v>
      </c>
    </row>
    <row r="1335" spans="1:11" x14ac:dyDescent="0.3">
      <c r="A1335">
        <v>43</v>
      </c>
      <c r="B1335" t="s">
        <v>1521</v>
      </c>
      <c r="C1335" t="s">
        <v>1529</v>
      </c>
      <c r="D1335" t="s">
        <v>1530</v>
      </c>
      <c r="E1335" t="s">
        <v>1547</v>
      </c>
      <c r="F1335" t="s">
        <v>1551</v>
      </c>
      <c r="G1335" t="s">
        <v>1554</v>
      </c>
      <c r="H1335">
        <v>142870</v>
      </c>
      <c r="J1335" t="str" cm="1">
        <f t="array" ref="J1335">_xlfn.IFS(A1335&lt;30,"Young",AND(A1335&gt;=30,A1335&lt;=40),"Mid",A1335&gt;40,"Senior")</f>
        <v>Senior</v>
      </c>
      <c r="K1335" t="str" cm="1">
        <f t="array" ref="K1335">_xlfn.IFS(H1335&lt;50000,"LOW",H1335&gt;50000,"MID",H1335&gt;100000,"High")</f>
        <v>MID</v>
      </c>
    </row>
    <row r="1336" spans="1:11" x14ac:dyDescent="0.3">
      <c r="A1336">
        <v>56</v>
      </c>
      <c r="B1336" t="s">
        <v>1521</v>
      </c>
      <c r="C1336" t="s">
        <v>1526</v>
      </c>
      <c r="D1336" t="s">
        <v>1533</v>
      </c>
      <c r="E1336" t="s">
        <v>1545</v>
      </c>
      <c r="F1336" t="s">
        <v>1553</v>
      </c>
      <c r="G1336" t="s">
        <v>1555</v>
      </c>
      <c r="H1336">
        <v>89319</v>
      </c>
      <c r="J1336" t="str" cm="1">
        <f t="array" ref="J1336">_xlfn.IFS(A1336&lt;30,"Young",AND(A1336&gt;=30,A1336&lt;=40),"Mid",A1336&gt;40,"Senior")</f>
        <v>Senior</v>
      </c>
      <c r="K1336" t="str" cm="1">
        <f t="array" ref="K1336">_xlfn.IFS(H1336&lt;50000,"LOW",H1336&gt;50000,"MID",H1336&gt;100000,"High")</f>
        <v>MID</v>
      </c>
    </row>
    <row r="1337" spans="1:11" x14ac:dyDescent="0.3">
      <c r="A1337">
        <v>45</v>
      </c>
      <c r="B1337" t="s">
        <v>1521</v>
      </c>
      <c r="C1337" t="s">
        <v>1522</v>
      </c>
      <c r="D1337" t="s">
        <v>1534</v>
      </c>
      <c r="E1337" t="s">
        <v>1539</v>
      </c>
      <c r="F1337" t="s">
        <v>1550</v>
      </c>
      <c r="G1337" t="s">
        <v>1556</v>
      </c>
      <c r="H1337">
        <v>83141</v>
      </c>
      <c r="J1337" t="str" cm="1">
        <f t="array" ref="J1337">_xlfn.IFS(A1337&lt;30,"Young",AND(A1337&gt;=30,A1337&lt;=40),"Mid",A1337&gt;40,"Senior")</f>
        <v>Senior</v>
      </c>
      <c r="K1337" t="str" cm="1">
        <f t="array" ref="K1337">_xlfn.IFS(H1337&lt;50000,"LOW",H1337&gt;50000,"MID",H1337&gt;100000,"High")</f>
        <v>MID</v>
      </c>
    </row>
    <row r="1338" spans="1:11" x14ac:dyDescent="0.3">
      <c r="A1338">
        <v>49</v>
      </c>
      <c r="B1338" t="s">
        <v>1520</v>
      </c>
      <c r="C1338" t="s">
        <v>1529</v>
      </c>
      <c r="D1338" t="s">
        <v>1530</v>
      </c>
      <c r="E1338" t="s">
        <v>1535</v>
      </c>
      <c r="F1338" t="s">
        <v>1550</v>
      </c>
      <c r="G1338" t="s">
        <v>1554</v>
      </c>
      <c r="H1338">
        <v>54999</v>
      </c>
      <c r="J1338" t="str" cm="1">
        <f t="array" ref="J1338">_xlfn.IFS(A1338&lt;30,"Young",AND(A1338&gt;=30,A1338&lt;=40),"Mid",A1338&gt;40,"Senior")</f>
        <v>Senior</v>
      </c>
      <c r="K1338" t="str" cm="1">
        <f t="array" ref="K1338">_xlfn.IFS(H1338&lt;50000,"LOW",H1338&gt;50000,"MID",H1338&gt;100000,"High")</f>
        <v>MID</v>
      </c>
    </row>
    <row r="1339" spans="1:11" x14ac:dyDescent="0.3">
      <c r="A1339">
        <v>46</v>
      </c>
      <c r="B1339" t="s">
        <v>1520</v>
      </c>
      <c r="C1339" t="s">
        <v>1524</v>
      </c>
      <c r="D1339" t="s">
        <v>1534</v>
      </c>
      <c r="E1339" t="s">
        <v>1540</v>
      </c>
      <c r="F1339" t="s">
        <v>1552</v>
      </c>
      <c r="G1339" t="s">
        <v>1554</v>
      </c>
      <c r="H1339">
        <v>163593</v>
      </c>
      <c r="J1339" t="str" cm="1">
        <f t="array" ref="J1339">_xlfn.IFS(A1339&lt;30,"Young",AND(A1339&gt;=30,A1339&lt;=40),"Mid",A1339&gt;40,"Senior")</f>
        <v>Senior</v>
      </c>
      <c r="K1339" t="str" cm="1">
        <f t="array" ref="K1339">_xlfn.IFS(H1339&lt;50000,"LOW",H1339&gt;50000,"MID",H1339&gt;100000,"High")</f>
        <v>MID</v>
      </c>
    </row>
    <row r="1340" spans="1:11" x14ac:dyDescent="0.3">
      <c r="A1340">
        <v>50</v>
      </c>
      <c r="B1340" t="s">
        <v>1521</v>
      </c>
      <c r="C1340" t="s">
        <v>1526</v>
      </c>
      <c r="D1340" t="s">
        <v>1532</v>
      </c>
      <c r="E1340" t="s">
        <v>1549</v>
      </c>
      <c r="F1340" t="s">
        <v>1553</v>
      </c>
      <c r="G1340" t="s">
        <v>1554</v>
      </c>
      <c r="H1340">
        <v>48282</v>
      </c>
      <c r="J1340" t="str" cm="1">
        <f t="array" ref="J1340">_xlfn.IFS(A1340&lt;30,"Young",AND(A1340&gt;=30,A1340&lt;=40),"Mid",A1340&gt;40,"Senior")</f>
        <v>Senior</v>
      </c>
      <c r="K1340" t="str" cm="1">
        <f t="array" ref="K1340">_xlfn.IFS(H1340&lt;50000,"LOW",H1340&gt;50000,"MID",H1340&gt;100000,"High")</f>
        <v>LOW</v>
      </c>
    </row>
    <row r="1341" spans="1:11" x14ac:dyDescent="0.3">
      <c r="A1341">
        <v>23</v>
      </c>
      <c r="B1341" t="s">
        <v>1520</v>
      </c>
      <c r="C1341" t="s">
        <v>1528</v>
      </c>
      <c r="D1341" t="s">
        <v>1530</v>
      </c>
      <c r="E1341" t="s">
        <v>1543</v>
      </c>
      <c r="F1341" t="s">
        <v>1553</v>
      </c>
      <c r="G1341" t="s">
        <v>1554</v>
      </c>
      <c r="H1341">
        <v>29389</v>
      </c>
      <c r="J1341" t="str" cm="1">
        <f t="array" ref="J1341">_xlfn.IFS(A1341&lt;30,"Young",AND(A1341&gt;=30,A1341&lt;=40),"Mid",A1341&gt;40,"Senior")</f>
        <v>Young</v>
      </c>
      <c r="K1341" t="str" cm="1">
        <f t="array" ref="K1341">_xlfn.IFS(H1341&lt;50000,"LOW",H1341&gt;50000,"MID",H1341&gt;100000,"High")</f>
        <v>LOW</v>
      </c>
    </row>
    <row r="1342" spans="1:11" x14ac:dyDescent="0.3">
      <c r="A1342">
        <v>32</v>
      </c>
      <c r="B1342" t="s">
        <v>1521</v>
      </c>
      <c r="C1342" t="s">
        <v>1524</v>
      </c>
      <c r="D1342" t="s">
        <v>1532</v>
      </c>
      <c r="E1342" t="s">
        <v>1537</v>
      </c>
      <c r="F1342" t="s">
        <v>1551</v>
      </c>
      <c r="G1342" t="s">
        <v>1556</v>
      </c>
      <c r="H1342">
        <v>112558</v>
      </c>
      <c r="J1342" t="str" cm="1">
        <f t="array" ref="J1342">_xlfn.IFS(A1342&lt;30,"Young",AND(A1342&gt;=30,A1342&lt;=40),"Mid",A1342&gt;40,"Senior")</f>
        <v>Mid</v>
      </c>
      <c r="K1342" t="str" cm="1">
        <f t="array" ref="K1342">_xlfn.IFS(H1342&lt;50000,"LOW",H1342&gt;50000,"MID",H1342&gt;100000,"High")</f>
        <v>MID</v>
      </c>
    </row>
    <row r="1343" spans="1:11" x14ac:dyDescent="0.3">
      <c r="A1343">
        <v>30</v>
      </c>
      <c r="B1343" t="s">
        <v>1520</v>
      </c>
      <c r="C1343" t="s">
        <v>1529</v>
      </c>
      <c r="D1343" t="s">
        <v>1532</v>
      </c>
      <c r="E1343" t="s">
        <v>1549</v>
      </c>
      <c r="F1343" t="s">
        <v>1553</v>
      </c>
      <c r="G1343" t="s">
        <v>1555</v>
      </c>
      <c r="H1343">
        <v>145200</v>
      </c>
      <c r="J1343" t="str" cm="1">
        <f t="array" ref="J1343">_xlfn.IFS(A1343&lt;30,"Young",AND(A1343&gt;=30,A1343&lt;=40),"Mid",A1343&gt;40,"Senior")</f>
        <v>Mid</v>
      </c>
      <c r="K1343" t="str" cm="1">
        <f t="array" ref="K1343">_xlfn.IFS(H1343&lt;50000,"LOW",H1343&gt;50000,"MID",H1343&gt;100000,"High")</f>
        <v>MID</v>
      </c>
    </row>
    <row r="1344" spans="1:11" x14ac:dyDescent="0.3">
      <c r="A1344">
        <v>39</v>
      </c>
      <c r="B1344" t="s">
        <v>1520</v>
      </c>
      <c r="C1344" t="s">
        <v>1525</v>
      </c>
      <c r="D1344" t="s">
        <v>1530</v>
      </c>
      <c r="E1344" t="s">
        <v>1535</v>
      </c>
      <c r="F1344" t="s">
        <v>1552</v>
      </c>
      <c r="G1344" t="s">
        <v>1555</v>
      </c>
      <c r="H1344">
        <v>123417</v>
      </c>
      <c r="J1344" t="str" cm="1">
        <f t="array" ref="J1344">_xlfn.IFS(A1344&lt;30,"Young",AND(A1344&gt;=30,A1344&lt;=40),"Mid",A1344&gt;40,"Senior")</f>
        <v>Mid</v>
      </c>
      <c r="K1344" t="str" cm="1">
        <f t="array" ref="K1344">_xlfn.IFS(H1344&lt;50000,"LOW",H1344&gt;50000,"MID",H1344&gt;100000,"High")</f>
        <v>MID</v>
      </c>
    </row>
    <row r="1345" spans="1:11" x14ac:dyDescent="0.3">
      <c r="A1345">
        <v>46</v>
      </c>
      <c r="B1345" t="s">
        <v>1521</v>
      </c>
      <c r="C1345" t="s">
        <v>1529</v>
      </c>
      <c r="D1345" t="s">
        <v>1530</v>
      </c>
      <c r="E1345" t="s">
        <v>1535</v>
      </c>
      <c r="F1345" t="s">
        <v>1553</v>
      </c>
      <c r="G1345" t="s">
        <v>1554</v>
      </c>
      <c r="H1345">
        <v>158698</v>
      </c>
      <c r="J1345" t="str" cm="1">
        <f t="array" ref="J1345">_xlfn.IFS(A1345&lt;30,"Young",AND(A1345&gt;=30,A1345&lt;=40),"Mid",A1345&gt;40,"Senior")</f>
        <v>Senior</v>
      </c>
      <c r="K1345" t="str" cm="1">
        <f t="array" ref="K1345">_xlfn.IFS(H1345&lt;50000,"LOW",H1345&gt;50000,"MID",H1345&gt;100000,"High")</f>
        <v>MID</v>
      </c>
    </row>
    <row r="1346" spans="1:11" x14ac:dyDescent="0.3">
      <c r="A1346">
        <v>33</v>
      </c>
      <c r="B1346" t="s">
        <v>1520</v>
      </c>
      <c r="C1346" t="s">
        <v>1525</v>
      </c>
      <c r="D1346" t="s">
        <v>1534</v>
      </c>
      <c r="E1346" t="s">
        <v>1540</v>
      </c>
      <c r="F1346" t="s">
        <v>1552</v>
      </c>
      <c r="G1346" t="s">
        <v>1555</v>
      </c>
      <c r="H1346">
        <v>85508</v>
      </c>
      <c r="J1346" t="str" cm="1">
        <f t="array" ref="J1346">_xlfn.IFS(A1346&lt;30,"Young",AND(A1346&gt;=30,A1346&lt;=40),"Mid",A1346&gt;40,"Senior")</f>
        <v>Mid</v>
      </c>
      <c r="K1346" t="str" cm="1">
        <f t="array" ref="K1346">_xlfn.IFS(H1346&lt;50000,"LOW",H1346&gt;50000,"MID",H1346&gt;100000,"High")</f>
        <v>MID</v>
      </c>
    </row>
    <row r="1347" spans="1:11" x14ac:dyDescent="0.3">
      <c r="A1347">
        <v>32</v>
      </c>
      <c r="B1347" t="s">
        <v>1520</v>
      </c>
      <c r="C1347" t="s">
        <v>1525</v>
      </c>
      <c r="D1347" t="s">
        <v>1532</v>
      </c>
      <c r="E1347" t="s">
        <v>1537</v>
      </c>
      <c r="F1347" t="s">
        <v>1551</v>
      </c>
      <c r="G1347" t="s">
        <v>1554</v>
      </c>
      <c r="H1347">
        <v>38237</v>
      </c>
      <c r="J1347" t="str" cm="1">
        <f t="array" ref="J1347">_xlfn.IFS(A1347&lt;30,"Young",AND(A1347&gt;=30,A1347&lt;=40),"Mid",A1347&gt;40,"Senior")</f>
        <v>Mid</v>
      </c>
      <c r="K1347" t="str" cm="1">
        <f t="array" ref="K1347">_xlfn.IFS(H1347&lt;50000,"LOW",H1347&gt;50000,"MID",H1347&gt;100000,"High")</f>
        <v>LOW</v>
      </c>
    </row>
    <row r="1348" spans="1:11" x14ac:dyDescent="0.3">
      <c r="A1348">
        <v>47</v>
      </c>
      <c r="B1348" t="s">
        <v>1520</v>
      </c>
      <c r="C1348" t="s">
        <v>1527</v>
      </c>
      <c r="D1348" t="s">
        <v>1532</v>
      </c>
      <c r="E1348" t="s">
        <v>1548</v>
      </c>
      <c r="F1348" t="s">
        <v>1551</v>
      </c>
      <c r="G1348" t="s">
        <v>1556</v>
      </c>
      <c r="H1348">
        <v>74582</v>
      </c>
      <c r="J1348" t="str" cm="1">
        <f t="array" ref="J1348">_xlfn.IFS(A1348&lt;30,"Young",AND(A1348&gt;=30,A1348&lt;=40),"Mid",A1348&gt;40,"Senior")</f>
        <v>Senior</v>
      </c>
      <c r="K1348" t="str" cm="1">
        <f t="array" ref="K1348">_xlfn.IFS(H1348&lt;50000,"LOW",H1348&gt;50000,"MID",H1348&gt;100000,"High")</f>
        <v>MID</v>
      </c>
    </row>
    <row r="1349" spans="1:11" x14ac:dyDescent="0.3">
      <c r="A1349">
        <v>32</v>
      </c>
      <c r="B1349" t="s">
        <v>1521</v>
      </c>
      <c r="C1349" t="s">
        <v>1522</v>
      </c>
      <c r="D1349" t="s">
        <v>1534</v>
      </c>
      <c r="E1349" t="s">
        <v>1544</v>
      </c>
      <c r="F1349" t="s">
        <v>1552</v>
      </c>
      <c r="G1349" t="s">
        <v>1555</v>
      </c>
      <c r="H1349">
        <v>138725</v>
      </c>
      <c r="J1349" t="str" cm="1">
        <f t="array" ref="J1349">_xlfn.IFS(A1349&lt;30,"Young",AND(A1349&gt;=30,A1349&lt;=40),"Mid",A1349&gt;40,"Senior")</f>
        <v>Mid</v>
      </c>
      <c r="K1349" t="str" cm="1">
        <f t="array" ref="K1349">_xlfn.IFS(H1349&lt;50000,"LOW",H1349&gt;50000,"MID",H1349&gt;100000,"High")</f>
        <v>MID</v>
      </c>
    </row>
    <row r="1350" spans="1:11" x14ac:dyDescent="0.3">
      <c r="A1350">
        <v>30</v>
      </c>
      <c r="B1350" t="s">
        <v>1520</v>
      </c>
      <c r="C1350" t="s">
        <v>1522</v>
      </c>
      <c r="D1350" t="s">
        <v>1532</v>
      </c>
      <c r="E1350" t="s">
        <v>1549</v>
      </c>
      <c r="F1350" t="s">
        <v>1553</v>
      </c>
      <c r="G1350" t="s">
        <v>1556</v>
      </c>
      <c r="H1350">
        <v>130500</v>
      </c>
      <c r="J1350" t="str" cm="1">
        <f t="array" ref="J1350">_xlfn.IFS(A1350&lt;30,"Young",AND(A1350&gt;=30,A1350&lt;=40),"Mid",A1350&gt;40,"Senior")</f>
        <v>Mid</v>
      </c>
      <c r="K1350" t="str" cm="1">
        <f t="array" ref="K1350">_xlfn.IFS(H1350&lt;50000,"LOW",H1350&gt;50000,"MID",H1350&gt;100000,"High")</f>
        <v>MID</v>
      </c>
    </row>
    <row r="1351" spans="1:11" x14ac:dyDescent="0.3">
      <c r="A1351">
        <v>57</v>
      </c>
      <c r="B1351" t="s">
        <v>1520</v>
      </c>
      <c r="C1351" t="s">
        <v>1529</v>
      </c>
      <c r="D1351" t="s">
        <v>1530</v>
      </c>
      <c r="E1351" t="s">
        <v>1547</v>
      </c>
      <c r="F1351" t="s">
        <v>1552</v>
      </c>
      <c r="G1351" t="s">
        <v>1554</v>
      </c>
      <c r="H1351">
        <v>82075</v>
      </c>
      <c r="J1351" t="str" cm="1">
        <f t="array" ref="J1351">_xlfn.IFS(A1351&lt;30,"Young",AND(A1351&gt;=30,A1351&lt;=40),"Mid",A1351&gt;40,"Senior")</f>
        <v>Senior</v>
      </c>
      <c r="K1351" t="str" cm="1">
        <f t="array" ref="K1351">_xlfn.IFS(H1351&lt;50000,"LOW",H1351&gt;50000,"MID",H1351&gt;100000,"High")</f>
        <v>MID</v>
      </c>
    </row>
    <row r="1352" spans="1:11" x14ac:dyDescent="0.3">
      <c r="A1352">
        <v>45</v>
      </c>
      <c r="B1352" t="s">
        <v>1521</v>
      </c>
      <c r="C1352" t="s">
        <v>1528</v>
      </c>
      <c r="D1352" t="s">
        <v>1533</v>
      </c>
      <c r="E1352" t="s">
        <v>1538</v>
      </c>
      <c r="F1352" t="s">
        <v>1550</v>
      </c>
      <c r="G1352" t="s">
        <v>1555</v>
      </c>
      <c r="H1352">
        <v>66882</v>
      </c>
      <c r="J1352" t="str" cm="1">
        <f t="array" ref="J1352">_xlfn.IFS(A1352&lt;30,"Young",AND(A1352&gt;=30,A1352&lt;=40),"Mid",A1352&gt;40,"Senior")</f>
        <v>Senior</v>
      </c>
      <c r="K1352" t="str" cm="1">
        <f t="array" ref="K1352">_xlfn.IFS(H1352&lt;50000,"LOW",H1352&gt;50000,"MID",H1352&gt;100000,"High")</f>
        <v>MID</v>
      </c>
    </row>
    <row r="1353" spans="1:11" x14ac:dyDescent="0.3">
      <c r="A1353">
        <v>52</v>
      </c>
      <c r="B1353" t="s">
        <v>1521</v>
      </c>
      <c r="C1353" t="s">
        <v>1528</v>
      </c>
      <c r="D1353" t="s">
        <v>1530</v>
      </c>
      <c r="E1353" t="s">
        <v>1543</v>
      </c>
      <c r="F1353" t="s">
        <v>1550</v>
      </c>
      <c r="G1353" t="s">
        <v>1555</v>
      </c>
      <c r="H1353">
        <v>137225</v>
      </c>
      <c r="J1353" t="str" cm="1">
        <f t="array" ref="J1353">_xlfn.IFS(A1353&lt;30,"Young",AND(A1353&gt;=30,A1353&lt;=40),"Mid",A1353&gt;40,"Senior")</f>
        <v>Senior</v>
      </c>
      <c r="K1353" t="str" cm="1">
        <f t="array" ref="K1353">_xlfn.IFS(H1353&lt;50000,"LOW",H1353&gt;50000,"MID",H1353&gt;100000,"High")</f>
        <v>MID</v>
      </c>
    </row>
    <row r="1354" spans="1:11" x14ac:dyDescent="0.3">
      <c r="A1354">
        <v>44</v>
      </c>
      <c r="B1354" t="s">
        <v>1520</v>
      </c>
      <c r="C1354" t="s">
        <v>1523</v>
      </c>
      <c r="D1354" t="s">
        <v>1530</v>
      </c>
      <c r="E1354" t="s">
        <v>1547</v>
      </c>
      <c r="F1354" t="s">
        <v>1553</v>
      </c>
      <c r="G1354" t="s">
        <v>1554</v>
      </c>
      <c r="H1354">
        <v>25728</v>
      </c>
      <c r="J1354" t="str" cm="1">
        <f t="array" ref="J1354">_xlfn.IFS(A1354&lt;30,"Young",AND(A1354&gt;=30,A1354&lt;=40),"Mid",A1354&gt;40,"Senior")</f>
        <v>Senior</v>
      </c>
      <c r="K1354" t="str" cm="1">
        <f t="array" ref="K1354">_xlfn.IFS(H1354&lt;50000,"LOW",H1354&gt;50000,"MID",H1354&gt;100000,"High")</f>
        <v>LOW</v>
      </c>
    </row>
    <row r="1355" spans="1:11" x14ac:dyDescent="0.3">
      <c r="A1355">
        <v>28</v>
      </c>
      <c r="B1355" t="s">
        <v>1520</v>
      </c>
      <c r="C1355" t="s">
        <v>1525</v>
      </c>
      <c r="D1355" t="s">
        <v>1534</v>
      </c>
      <c r="E1355" t="s">
        <v>1544</v>
      </c>
      <c r="F1355" t="s">
        <v>1550</v>
      </c>
      <c r="G1355" t="s">
        <v>1554</v>
      </c>
      <c r="H1355">
        <v>108358</v>
      </c>
      <c r="J1355" t="str" cm="1">
        <f t="array" ref="J1355">_xlfn.IFS(A1355&lt;30,"Young",AND(A1355&gt;=30,A1355&lt;=40),"Mid",A1355&gt;40,"Senior")</f>
        <v>Young</v>
      </c>
      <c r="K1355" t="str" cm="1">
        <f t="array" ref="K1355">_xlfn.IFS(H1355&lt;50000,"LOW",H1355&gt;50000,"MID",H1355&gt;100000,"High")</f>
        <v>MID</v>
      </c>
    </row>
    <row r="1356" spans="1:11" x14ac:dyDescent="0.3">
      <c r="A1356">
        <v>52</v>
      </c>
      <c r="B1356" t="s">
        <v>1521</v>
      </c>
      <c r="C1356" t="s">
        <v>1528</v>
      </c>
      <c r="D1356" t="s">
        <v>1531</v>
      </c>
      <c r="E1356" t="s">
        <v>1542</v>
      </c>
      <c r="F1356" t="s">
        <v>1550</v>
      </c>
      <c r="G1356" t="s">
        <v>1554</v>
      </c>
      <c r="H1356">
        <v>41281</v>
      </c>
      <c r="J1356" t="str" cm="1">
        <f t="array" ref="J1356">_xlfn.IFS(A1356&lt;30,"Young",AND(A1356&gt;=30,A1356&lt;=40),"Mid",A1356&gt;40,"Senior")</f>
        <v>Senior</v>
      </c>
      <c r="K1356" t="str" cm="1">
        <f t="array" ref="K1356">_xlfn.IFS(H1356&lt;50000,"LOW",H1356&gt;50000,"MID",H1356&gt;100000,"High")</f>
        <v>LOW</v>
      </c>
    </row>
    <row r="1357" spans="1:11" x14ac:dyDescent="0.3">
      <c r="A1357">
        <v>50</v>
      </c>
      <c r="B1357" t="s">
        <v>1520</v>
      </c>
      <c r="C1357" t="s">
        <v>1529</v>
      </c>
      <c r="D1357" t="s">
        <v>1531</v>
      </c>
      <c r="E1357" t="s">
        <v>1542</v>
      </c>
      <c r="F1357" t="s">
        <v>1552</v>
      </c>
      <c r="G1357" t="s">
        <v>1555</v>
      </c>
      <c r="H1357">
        <v>74775</v>
      </c>
      <c r="J1357" t="str" cm="1">
        <f t="array" ref="J1357">_xlfn.IFS(A1357&lt;30,"Young",AND(A1357&gt;=30,A1357&lt;=40),"Mid",A1357&gt;40,"Senior")</f>
        <v>Senior</v>
      </c>
      <c r="K1357" t="str" cm="1">
        <f t="array" ref="K1357">_xlfn.IFS(H1357&lt;50000,"LOW",H1357&gt;50000,"MID",H1357&gt;100000,"High")</f>
        <v>MID</v>
      </c>
    </row>
    <row r="1358" spans="1:11" x14ac:dyDescent="0.3">
      <c r="A1358">
        <v>55</v>
      </c>
      <c r="B1358" t="s">
        <v>1521</v>
      </c>
      <c r="C1358" t="s">
        <v>1522</v>
      </c>
      <c r="D1358" t="s">
        <v>1530</v>
      </c>
      <c r="E1358" t="s">
        <v>1547</v>
      </c>
      <c r="F1358" t="s">
        <v>1553</v>
      </c>
      <c r="G1358" t="s">
        <v>1556</v>
      </c>
      <c r="H1358">
        <v>58730</v>
      </c>
      <c r="J1358" t="str" cm="1">
        <f t="array" ref="J1358">_xlfn.IFS(A1358&lt;30,"Young",AND(A1358&gt;=30,A1358&lt;=40),"Mid",A1358&gt;40,"Senior")</f>
        <v>Senior</v>
      </c>
      <c r="K1358" t="str" cm="1">
        <f t="array" ref="K1358">_xlfn.IFS(H1358&lt;50000,"LOW",H1358&gt;50000,"MID",H1358&gt;100000,"High")</f>
        <v>MID</v>
      </c>
    </row>
    <row r="1359" spans="1:11" x14ac:dyDescent="0.3">
      <c r="A1359">
        <v>56</v>
      </c>
      <c r="B1359" t="s">
        <v>1521</v>
      </c>
      <c r="C1359" t="s">
        <v>1526</v>
      </c>
      <c r="D1359" t="s">
        <v>1530</v>
      </c>
      <c r="E1359" t="s">
        <v>1543</v>
      </c>
      <c r="F1359" t="s">
        <v>1552</v>
      </c>
      <c r="G1359" t="s">
        <v>1556</v>
      </c>
      <c r="H1359">
        <v>48547</v>
      </c>
      <c r="J1359" t="str" cm="1">
        <f t="array" ref="J1359">_xlfn.IFS(A1359&lt;30,"Young",AND(A1359&gt;=30,A1359&lt;=40),"Mid",A1359&gt;40,"Senior")</f>
        <v>Senior</v>
      </c>
      <c r="K1359" t="str" cm="1">
        <f t="array" ref="K1359">_xlfn.IFS(H1359&lt;50000,"LOW",H1359&gt;50000,"MID",H1359&gt;100000,"High")</f>
        <v>LOW</v>
      </c>
    </row>
    <row r="1360" spans="1:11" x14ac:dyDescent="0.3">
      <c r="A1360">
        <v>53</v>
      </c>
      <c r="B1360" t="s">
        <v>1520</v>
      </c>
      <c r="C1360" t="s">
        <v>1523</v>
      </c>
      <c r="D1360" t="s">
        <v>1532</v>
      </c>
      <c r="E1360" t="s">
        <v>1537</v>
      </c>
      <c r="F1360" t="s">
        <v>1553</v>
      </c>
      <c r="G1360" t="s">
        <v>1556</v>
      </c>
      <c r="H1360">
        <v>115259</v>
      </c>
      <c r="J1360" t="str" cm="1">
        <f t="array" ref="J1360">_xlfn.IFS(A1360&lt;30,"Young",AND(A1360&gt;=30,A1360&lt;=40),"Mid",A1360&gt;40,"Senior")</f>
        <v>Senior</v>
      </c>
      <c r="K1360" t="str" cm="1">
        <f t="array" ref="K1360">_xlfn.IFS(H1360&lt;50000,"LOW",H1360&gt;50000,"MID",H1360&gt;100000,"High")</f>
        <v>MID</v>
      </c>
    </row>
    <row r="1361" spans="1:11" x14ac:dyDescent="0.3">
      <c r="A1361">
        <v>52</v>
      </c>
      <c r="B1361" t="s">
        <v>1521</v>
      </c>
      <c r="C1361" t="s">
        <v>1522</v>
      </c>
      <c r="D1361" t="s">
        <v>1534</v>
      </c>
      <c r="E1361" t="s">
        <v>1540</v>
      </c>
      <c r="F1361" t="s">
        <v>1552</v>
      </c>
      <c r="G1361" t="s">
        <v>1556</v>
      </c>
      <c r="H1361">
        <v>25705</v>
      </c>
      <c r="J1361" t="str" cm="1">
        <f t="array" ref="J1361">_xlfn.IFS(A1361&lt;30,"Young",AND(A1361&gt;=30,A1361&lt;=40),"Mid",A1361&gt;40,"Senior")</f>
        <v>Senior</v>
      </c>
      <c r="K1361" t="str" cm="1">
        <f t="array" ref="K1361">_xlfn.IFS(H1361&lt;50000,"LOW",H1361&gt;50000,"MID",H1361&gt;100000,"High")</f>
        <v>LOW</v>
      </c>
    </row>
    <row r="1362" spans="1:11" x14ac:dyDescent="0.3">
      <c r="A1362">
        <v>55</v>
      </c>
      <c r="B1362" t="s">
        <v>1520</v>
      </c>
      <c r="C1362" t="s">
        <v>1525</v>
      </c>
      <c r="D1362" t="s">
        <v>1531</v>
      </c>
      <c r="E1362" t="s">
        <v>1541</v>
      </c>
      <c r="F1362" t="s">
        <v>1551</v>
      </c>
      <c r="G1362" t="s">
        <v>1555</v>
      </c>
      <c r="H1362">
        <v>71716</v>
      </c>
      <c r="J1362" t="str" cm="1">
        <f t="array" ref="J1362">_xlfn.IFS(A1362&lt;30,"Young",AND(A1362&gt;=30,A1362&lt;=40),"Mid",A1362&gt;40,"Senior")</f>
        <v>Senior</v>
      </c>
      <c r="K1362" t="str" cm="1">
        <f t="array" ref="K1362">_xlfn.IFS(H1362&lt;50000,"LOW",H1362&gt;50000,"MID",H1362&gt;100000,"High")</f>
        <v>MID</v>
      </c>
    </row>
    <row r="1363" spans="1:11" x14ac:dyDescent="0.3">
      <c r="A1363">
        <v>22</v>
      </c>
      <c r="B1363" t="s">
        <v>1521</v>
      </c>
      <c r="C1363" t="s">
        <v>1523</v>
      </c>
      <c r="D1363" t="s">
        <v>1533</v>
      </c>
      <c r="E1363" t="s">
        <v>1538</v>
      </c>
      <c r="F1363" t="s">
        <v>1550</v>
      </c>
      <c r="G1363" t="s">
        <v>1556</v>
      </c>
      <c r="H1363">
        <v>165031</v>
      </c>
      <c r="J1363" t="str" cm="1">
        <f t="array" ref="J1363">_xlfn.IFS(A1363&lt;30,"Young",AND(A1363&gt;=30,A1363&lt;=40),"Mid",A1363&gt;40,"Senior")</f>
        <v>Young</v>
      </c>
      <c r="K1363" t="str" cm="1">
        <f t="array" ref="K1363">_xlfn.IFS(H1363&lt;50000,"LOW",H1363&gt;50000,"MID",H1363&gt;100000,"High")</f>
        <v>MID</v>
      </c>
    </row>
    <row r="1364" spans="1:11" x14ac:dyDescent="0.3">
      <c r="A1364">
        <v>47</v>
      </c>
      <c r="B1364" t="s">
        <v>1520</v>
      </c>
      <c r="C1364" t="s">
        <v>1522</v>
      </c>
      <c r="D1364" t="s">
        <v>1531</v>
      </c>
      <c r="E1364" t="s">
        <v>1536</v>
      </c>
      <c r="F1364" t="s">
        <v>1553</v>
      </c>
      <c r="G1364" t="s">
        <v>1556</v>
      </c>
      <c r="H1364">
        <v>77451</v>
      </c>
      <c r="J1364" t="str" cm="1">
        <f t="array" ref="J1364">_xlfn.IFS(A1364&lt;30,"Young",AND(A1364&gt;=30,A1364&lt;=40),"Mid",A1364&gt;40,"Senior")</f>
        <v>Senior</v>
      </c>
      <c r="K1364" t="str" cm="1">
        <f t="array" ref="K1364">_xlfn.IFS(H1364&lt;50000,"LOW",H1364&gt;50000,"MID",H1364&gt;100000,"High")</f>
        <v>MID</v>
      </c>
    </row>
    <row r="1365" spans="1:11" x14ac:dyDescent="0.3">
      <c r="A1365">
        <v>28</v>
      </c>
      <c r="B1365" t="s">
        <v>1520</v>
      </c>
      <c r="C1365" t="s">
        <v>1528</v>
      </c>
      <c r="D1365" t="s">
        <v>1530</v>
      </c>
      <c r="E1365" t="s">
        <v>1543</v>
      </c>
      <c r="F1365" t="s">
        <v>1553</v>
      </c>
      <c r="G1365" t="s">
        <v>1556</v>
      </c>
      <c r="H1365">
        <v>166780</v>
      </c>
      <c r="J1365" t="str" cm="1">
        <f t="array" ref="J1365">_xlfn.IFS(A1365&lt;30,"Young",AND(A1365&gt;=30,A1365&lt;=40),"Mid",A1365&gt;40,"Senior")</f>
        <v>Young</v>
      </c>
      <c r="K1365" t="str" cm="1">
        <f t="array" ref="K1365">_xlfn.IFS(H1365&lt;50000,"LOW",H1365&gt;50000,"MID",H1365&gt;100000,"High")</f>
        <v>MID</v>
      </c>
    </row>
    <row r="1366" spans="1:11" x14ac:dyDescent="0.3">
      <c r="A1366">
        <v>56</v>
      </c>
      <c r="B1366" t="s">
        <v>1520</v>
      </c>
      <c r="C1366" t="s">
        <v>1525</v>
      </c>
      <c r="D1366" t="s">
        <v>1532</v>
      </c>
      <c r="E1366" t="s">
        <v>1537</v>
      </c>
      <c r="F1366" t="s">
        <v>1550</v>
      </c>
      <c r="G1366" t="s">
        <v>1556</v>
      </c>
      <c r="H1366">
        <v>114891</v>
      </c>
      <c r="J1366" t="str" cm="1">
        <f t="array" ref="J1366">_xlfn.IFS(A1366&lt;30,"Young",AND(A1366&gt;=30,A1366&lt;=40),"Mid",A1366&gt;40,"Senior")</f>
        <v>Senior</v>
      </c>
      <c r="K1366" t="str" cm="1">
        <f t="array" ref="K1366">_xlfn.IFS(H1366&lt;50000,"LOW",H1366&gt;50000,"MID",H1366&gt;100000,"High")</f>
        <v>MID</v>
      </c>
    </row>
    <row r="1367" spans="1:11" x14ac:dyDescent="0.3">
      <c r="A1367">
        <v>51</v>
      </c>
      <c r="B1367" t="s">
        <v>1520</v>
      </c>
      <c r="C1367" t="s">
        <v>1522</v>
      </c>
      <c r="D1367" t="s">
        <v>1531</v>
      </c>
      <c r="E1367" t="s">
        <v>1541</v>
      </c>
      <c r="F1367" t="s">
        <v>1551</v>
      </c>
      <c r="G1367" t="s">
        <v>1555</v>
      </c>
      <c r="H1367">
        <v>149793</v>
      </c>
      <c r="J1367" t="str" cm="1">
        <f t="array" ref="J1367">_xlfn.IFS(A1367&lt;30,"Young",AND(A1367&gt;=30,A1367&lt;=40),"Mid",A1367&gt;40,"Senior")</f>
        <v>Senior</v>
      </c>
      <c r="K1367" t="str" cm="1">
        <f t="array" ref="K1367">_xlfn.IFS(H1367&lt;50000,"LOW",H1367&gt;50000,"MID",H1367&gt;100000,"High")</f>
        <v>MID</v>
      </c>
    </row>
    <row r="1368" spans="1:11" x14ac:dyDescent="0.3">
      <c r="A1368">
        <v>25</v>
      </c>
      <c r="B1368" t="s">
        <v>1521</v>
      </c>
      <c r="C1368" t="s">
        <v>1528</v>
      </c>
      <c r="D1368" t="s">
        <v>1533</v>
      </c>
      <c r="E1368" t="s">
        <v>1546</v>
      </c>
      <c r="F1368" t="s">
        <v>1553</v>
      </c>
      <c r="G1368" t="s">
        <v>1554</v>
      </c>
      <c r="H1368">
        <v>88931</v>
      </c>
      <c r="J1368" t="str" cm="1">
        <f t="array" ref="J1368">_xlfn.IFS(A1368&lt;30,"Young",AND(A1368&gt;=30,A1368&lt;=40),"Mid",A1368&gt;40,"Senior")</f>
        <v>Young</v>
      </c>
      <c r="K1368" t="str" cm="1">
        <f t="array" ref="K1368">_xlfn.IFS(H1368&lt;50000,"LOW",H1368&gt;50000,"MID",H1368&gt;100000,"High")</f>
        <v>MID</v>
      </c>
    </row>
    <row r="1369" spans="1:11" x14ac:dyDescent="0.3">
      <c r="A1369">
        <v>21</v>
      </c>
      <c r="B1369" t="s">
        <v>1520</v>
      </c>
      <c r="C1369" t="s">
        <v>1529</v>
      </c>
      <c r="D1369" t="s">
        <v>1533</v>
      </c>
      <c r="E1369" t="s">
        <v>1545</v>
      </c>
      <c r="F1369" t="s">
        <v>1550</v>
      </c>
      <c r="G1369" t="s">
        <v>1554</v>
      </c>
      <c r="H1369">
        <v>125759</v>
      </c>
      <c r="J1369" t="str" cm="1">
        <f t="array" ref="J1369">_xlfn.IFS(A1369&lt;30,"Young",AND(A1369&gt;=30,A1369&lt;=40),"Mid",A1369&gt;40,"Senior")</f>
        <v>Young</v>
      </c>
      <c r="K1369" t="str" cm="1">
        <f t="array" ref="K1369">_xlfn.IFS(H1369&lt;50000,"LOW",H1369&gt;50000,"MID",H1369&gt;100000,"High")</f>
        <v>MID</v>
      </c>
    </row>
    <row r="1370" spans="1:11" x14ac:dyDescent="0.3">
      <c r="A1370">
        <v>23</v>
      </c>
      <c r="B1370" t="s">
        <v>1521</v>
      </c>
      <c r="C1370" t="s">
        <v>1526</v>
      </c>
      <c r="D1370" t="s">
        <v>1534</v>
      </c>
      <c r="E1370" t="s">
        <v>1540</v>
      </c>
      <c r="F1370" t="s">
        <v>1553</v>
      </c>
      <c r="G1370" t="s">
        <v>1556</v>
      </c>
      <c r="H1370">
        <v>128759</v>
      </c>
      <c r="J1370" t="str" cm="1">
        <f t="array" ref="J1370">_xlfn.IFS(A1370&lt;30,"Young",AND(A1370&gt;=30,A1370&lt;=40),"Mid",A1370&gt;40,"Senior")</f>
        <v>Young</v>
      </c>
      <c r="K1370" t="str" cm="1">
        <f t="array" ref="K1370">_xlfn.IFS(H1370&lt;50000,"LOW",H1370&gt;50000,"MID",H1370&gt;100000,"High")</f>
        <v>MID</v>
      </c>
    </row>
    <row r="1371" spans="1:11" x14ac:dyDescent="0.3">
      <c r="A1371">
        <v>58</v>
      </c>
      <c r="B1371" t="s">
        <v>1520</v>
      </c>
      <c r="C1371" t="s">
        <v>1524</v>
      </c>
      <c r="D1371" t="s">
        <v>1532</v>
      </c>
      <c r="E1371" t="s">
        <v>1549</v>
      </c>
      <c r="F1371" t="s">
        <v>1552</v>
      </c>
      <c r="G1371" t="s">
        <v>1554</v>
      </c>
      <c r="H1371">
        <v>68229</v>
      </c>
      <c r="J1371" t="str" cm="1">
        <f t="array" ref="J1371">_xlfn.IFS(A1371&lt;30,"Young",AND(A1371&gt;=30,A1371&lt;=40),"Mid",A1371&gt;40,"Senior")</f>
        <v>Senior</v>
      </c>
      <c r="K1371" t="str" cm="1">
        <f t="array" ref="K1371">_xlfn.IFS(H1371&lt;50000,"LOW",H1371&gt;50000,"MID",H1371&gt;100000,"High")</f>
        <v>MID</v>
      </c>
    </row>
    <row r="1372" spans="1:11" x14ac:dyDescent="0.3">
      <c r="A1372">
        <v>35</v>
      </c>
      <c r="B1372" t="s">
        <v>1520</v>
      </c>
      <c r="C1372" t="s">
        <v>1525</v>
      </c>
      <c r="D1372" t="s">
        <v>1532</v>
      </c>
      <c r="E1372" t="s">
        <v>1537</v>
      </c>
      <c r="F1372" t="s">
        <v>1550</v>
      </c>
      <c r="G1372" t="s">
        <v>1554</v>
      </c>
      <c r="H1372">
        <v>175595</v>
      </c>
      <c r="J1372" t="str" cm="1">
        <f t="array" ref="J1372">_xlfn.IFS(A1372&lt;30,"Young",AND(A1372&gt;=30,A1372&lt;=40),"Mid",A1372&gt;40,"Senior")</f>
        <v>Mid</v>
      </c>
      <c r="K1372" t="str" cm="1">
        <f t="array" ref="K1372">_xlfn.IFS(H1372&lt;50000,"LOW",H1372&gt;50000,"MID",H1372&gt;100000,"High")</f>
        <v>MID</v>
      </c>
    </row>
    <row r="1373" spans="1:11" x14ac:dyDescent="0.3">
      <c r="A1373">
        <v>58</v>
      </c>
      <c r="B1373" t="s">
        <v>1520</v>
      </c>
      <c r="C1373" t="s">
        <v>1527</v>
      </c>
      <c r="D1373" t="s">
        <v>1533</v>
      </c>
      <c r="E1373" t="s">
        <v>1546</v>
      </c>
      <c r="F1373" t="s">
        <v>1550</v>
      </c>
      <c r="G1373" t="s">
        <v>1554</v>
      </c>
      <c r="H1373">
        <v>36493</v>
      </c>
      <c r="J1373" t="str" cm="1">
        <f t="array" ref="J1373">_xlfn.IFS(A1373&lt;30,"Young",AND(A1373&gt;=30,A1373&lt;=40),"Mid",A1373&gt;40,"Senior")</f>
        <v>Senior</v>
      </c>
      <c r="K1373" t="str" cm="1">
        <f t="array" ref="K1373">_xlfn.IFS(H1373&lt;50000,"LOW",H1373&gt;50000,"MID",H1373&gt;100000,"High")</f>
        <v>LOW</v>
      </c>
    </row>
    <row r="1374" spans="1:11" x14ac:dyDescent="0.3">
      <c r="A1374">
        <v>43</v>
      </c>
      <c r="B1374" t="s">
        <v>1520</v>
      </c>
      <c r="C1374" t="s">
        <v>1528</v>
      </c>
      <c r="D1374" t="s">
        <v>1533</v>
      </c>
      <c r="E1374" t="s">
        <v>1538</v>
      </c>
      <c r="F1374" t="s">
        <v>1552</v>
      </c>
      <c r="G1374" t="s">
        <v>1554</v>
      </c>
      <c r="H1374">
        <v>99289</v>
      </c>
      <c r="J1374" t="str" cm="1">
        <f t="array" ref="J1374">_xlfn.IFS(A1374&lt;30,"Young",AND(A1374&gt;=30,A1374&lt;=40),"Mid",A1374&gt;40,"Senior")</f>
        <v>Senior</v>
      </c>
      <c r="K1374" t="str" cm="1">
        <f t="array" ref="K1374">_xlfn.IFS(H1374&lt;50000,"LOW",H1374&gt;50000,"MID",H1374&gt;100000,"High")</f>
        <v>MID</v>
      </c>
    </row>
    <row r="1375" spans="1:11" x14ac:dyDescent="0.3">
      <c r="A1375">
        <v>47</v>
      </c>
      <c r="B1375" t="s">
        <v>1521</v>
      </c>
      <c r="C1375" t="s">
        <v>1524</v>
      </c>
      <c r="D1375" t="s">
        <v>1533</v>
      </c>
      <c r="E1375" t="s">
        <v>1538</v>
      </c>
      <c r="F1375" t="s">
        <v>1553</v>
      </c>
      <c r="G1375" t="s">
        <v>1554</v>
      </c>
      <c r="H1375">
        <v>28164</v>
      </c>
      <c r="J1375" t="str" cm="1">
        <f t="array" ref="J1375">_xlfn.IFS(A1375&lt;30,"Young",AND(A1375&gt;=30,A1375&lt;=40),"Mid",A1375&gt;40,"Senior")</f>
        <v>Senior</v>
      </c>
      <c r="K1375" t="str" cm="1">
        <f t="array" ref="K1375">_xlfn.IFS(H1375&lt;50000,"LOW",H1375&gt;50000,"MID",H1375&gt;100000,"High")</f>
        <v>LOW</v>
      </c>
    </row>
    <row r="1376" spans="1:11" x14ac:dyDescent="0.3">
      <c r="A1376">
        <v>22</v>
      </c>
      <c r="B1376" t="s">
        <v>1520</v>
      </c>
      <c r="C1376" t="s">
        <v>1523</v>
      </c>
      <c r="D1376" t="s">
        <v>1534</v>
      </c>
      <c r="E1376" t="s">
        <v>1544</v>
      </c>
      <c r="F1376" t="s">
        <v>1551</v>
      </c>
      <c r="G1376" t="s">
        <v>1555</v>
      </c>
      <c r="H1376">
        <v>76574</v>
      </c>
      <c r="J1376" t="str" cm="1">
        <f t="array" ref="J1376">_xlfn.IFS(A1376&lt;30,"Young",AND(A1376&gt;=30,A1376&lt;=40),"Mid",A1376&gt;40,"Senior")</f>
        <v>Young</v>
      </c>
      <c r="K1376" t="str" cm="1">
        <f t="array" ref="K1376">_xlfn.IFS(H1376&lt;50000,"LOW",H1376&gt;50000,"MID",H1376&gt;100000,"High")</f>
        <v>MID</v>
      </c>
    </row>
    <row r="1377" spans="1:11" x14ac:dyDescent="0.3">
      <c r="A1377">
        <v>27</v>
      </c>
      <c r="B1377" t="s">
        <v>1521</v>
      </c>
      <c r="C1377" t="s">
        <v>1528</v>
      </c>
      <c r="D1377" t="s">
        <v>1534</v>
      </c>
      <c r="E1377" t="s">
        <v>1544</v>
      </c>
      <c r="F1377" t="s">
        <v>1551</v>
      </c>
      <c r="G1377" t="s">
        <v>1556</v>
      </c>
      <c r="H1377">
        <v>135951</v>
      </c>
      <c r="J1377" t="str" cm="1">
        <f t="array" ref="J1377">_xlfn.IFS(A1377&lt;30,"Young",AND(A1377&gt;=30,A1377&lt;=40),"Mid",A1377&gt;40,"Senior")</f>
        <v>Young</v>
      </c>
      <c r="K1377" t="str" cm="1">
        <f t="array" ref="K1377">_xlfn.IFS(H1377&lt;50000,"LOW",H1377&gt;50000,"MID",H1377&gt;100000,"High")</f>
        <v>MID</v>
      </c>
    </row>
    <row r="1378" spans="1:11" x14ac:dyDescent="0.3">
      <c r="A1378">
        <v>57</v>
      </c>
      <c r="B1378" t="s">
        <v>1521</v>
      </c>
      <c r="C1378" t="s">
        <v>1526</v>
      </c>
      <c r="D1378" t="s">
        <v>1533</v>
      </c>
      <c r="E1378" t="s">
        <v>1546</v>
      </c>
      <c r="F1378" t="s">
        <v>1552</v>
      </c>
      <c r="G1378" t="s">
        <v>1555</v>
      </c>
      <c r="H1378">
        <v>39841</v>
      </c>
      <c r="J1378" t="str" cm="1">
        <f t="array" ref="J1378">_xlfn.IFS(A1378&lt;30,"Young",AND(A1378&gt;=30,A1378&lt;=40),"Mid",A1378&gt;40,"Senior")</f>
        <v>Senior</v>
      </c>
      <c r="K1378" t="str" cm="1">
        <f t="array" ref="K1378">_xlfn.IFS(H1378&lt;50000,"LOW",H1378&gt;50000,"MID",H1378&gt;100000,"High")</f>
        <v>LOW</v>
      </c>
    </row>
    <row r="1379" spans="1:11" x14ac:dyDescent="0.3">
      <c r="A1379">
        <v>26</v>
      </c>
      <c r="B1379" t="s">
        <v>1521</v>
      </c>
      <c r="C1379" t="s">
        <v>1526</v>
      </c>
      <c r="D1379" t="s">
        <v>1530</v>
      </c>
      <c r="E1379" t="s">
        <v>1543</v>
      </c>
      <c r="F1379" t="s">
        <v>1551</v>
      </c>
      <c r="G1379" t="s">
        <v>1554</v>
      </c>
      <c r="H1379">
        <v>138961</v>
      </c>
      <c r="J1379" t="str" cm="1">
        <f t="array" ref="J1379">_xlfn.IFS(A1379&lt;30,"Young",AND(A1379&gt;=30,A1379&lt;=40),"Mid",A1379&gt;40,"Senior")</f>
        <v>Young</v>
      </c>
      <c r="K1379" t="str" cm="1">
        <f t="array" ref="K1379">_xlfn.IFS(H1379&lt;50000,"LOW",H1379&gt;50000,"MID",H1379&gt;100000,"High")</f>
        <v>MID</v>
      </c>
    </row>
    <row r="1380" spans="1:11" x14ac:dyDescent="0.3">
      <c r="A1380">
        <v>21</v>
      </c>
      <c r="B1380" t="s">
        <v>1521</v>
      </c>
      <c r="C1380" t="s">
        <v>1529</v>
      </c>
      <c r="D1380" t="s">
        <v>1534</v>
      </c>
      <c r="E1380" t="s">
        <v>1539</v>
      </c>
      <c r="F1380" t="s">
        <v>1550</v>
      </c>
      <c r="G1380" t="s">
        <v>1555</v>
      </c>
      <c r="H1380">
        <v>147868</v>
      </c>
      <c r="J1380" t="str" cm="1">
        <f t="array" ref="J1380">_xlfn.IFS(A1380&lt;30,"Young",AND(A1380&gt;=30,A1380&lt;=40),"Mid",A1380&gt;40,"Senior")</f>
        <v>Young</v>
      </c>
      <c r="K1380" t="str" cm="1">
        <f t="array" ref="K1380">_xlfn.IFS(H1380&lt;50000,"LOW",H1380&gt;50000,"MID",H1380&gt;100000,"High")</f>
        <v>MID</v>
      </c>
    </row>
    <row r="1381" spans="1:11" x14ac:dyDescent="0.3">
      <c r="A1381">
        <v>31</v>
      </c>
      <c r="B1381" t="s">
        <v>1520</v>
      </c>
      <c r="C1381" t="s">
        <v>1528</v>
      </c>
      <c r="D1381" t="s">
        <v>1532</v>
      </c>
      <c r="E1381" t="s">
        <v>1549</v>
      </c>
      <c r="F1381" t="s">
        <v>1553</v>
      </c>
      <c r="G1381" t="s">
        <v>1554</v>
      </c>
      <c r="H1381">
        <v>119340</v>
      </c>
      <c r="J1381" t="str" cm="1">
        <f t="array" ref="J1381">_xlfn.IFS(A1381&lt;30,"Young",AND(A1381&gt;=30,A1381&lt;=40),"Mid",A1381&gt;40,"Senior")</f>
        <v>Mid</v>
      </c>
      <c r="K1381" t="str" cm="1">
        <f t="array" ref="K1381">_xlfn.IFS(H1381&lt;50000,"LOW",H1381&gt;50000,"MID",H1381&gt;100000,"High")</f>
        <v>MID</v>
      </c>
    </row>
    <row r="1382" spans="1:11" x14ac:dyDescent="0.3">
      <c r="A1382">
        <v>23</v>
      </c>
      <c r="B1382" t="s">
        <v>1520</v>
      </c>
      <c r="C1382" t="s">
        <v>1529</v>
      </c>
      <c r="D1382" t="s">
        <v>1533</v>
      </c>
      <c r="E1382" t="s">
        <v>1546</v>
      </c>
      <c r="F1382" t="s">
        <v>1553</v>
      </c>
      <c r="G1382" t="s">
        <v>1555</v>
      </c>
      <c r="H1382">
        <v>171976</v>
      </c>
      <c r="J1382" t="str" cm="1">
        <f t="array" ref="J1382">_xlfn.IFS(A1382&lt;30,"Young",AND(A1382&gt;=30,A1382&lt;=40),"Mid",A1382&gt;40,"Senior")</f>
        <v>Young</v>
      </c>
      <c r="K1382" t="str" cm="1">
        <f t="array" ref="K1382">_xlfn.IFS(H1382&lt;50000,"LOW",H1382&gt;50000,"MID",H1382&gt;100000,"High")</f>
        <v>MID</v>
      </c>
    </row>
    <row r="1383" spans="1:11" x14ac:dyDescent="0.3">
      <c r="A1383">
        <v>31</v>
      </c>
      <c r="B1383" t="s">
        <v>1520</v>
      </c>
      <c r="C1383" t="s">
        <v>1528</v>
      </c>
      <c r="D1383" t="s">
        <v>1534</v>
      </c>
      <c r="E1383" t="s">
        <v>1540</v>
      </c>
      <c r="F1383" t="s">
        <v>1550</v>
      </c>
      <c r="G1383" t="s">
        <v>1555</v>
      </c>
      <c r="H1383">
        <v>165225</v>
      </c>
      <c r="J1383" t="str" cm="1">
        <f t="array" ref="J1383">_xlfn.IFS(A1383&lt;30,"Young",AND(A1383&gt;=30,A1383&lt;=40),"Mid",A1383&gt;40,"Senior")</f>
        <v>Mid</v>
      </c>
      <c r="K1383" t="str" cm="1">
        <f t="array" ref="K1383">_xlfn.IFS(H1383&lt;50000,"LOW",H1383&gt;50000,"MID",H1383&gt;100000,"High")</f>
        <v>MID</v>
      </c>
    </row>
    <row r="1384" spans="1:11" x14ac:dyDescent="0.3">
      <c r="A1384">
        <v>35</v>
      </c>
      <c r="B1384" t="s">
        <v>1520</v>
      </c>
      <c r="C1384" t="s">
        <v>1526</v>
      </c>
      <c r="D1384" t="s">
        <v>1532</v>
      </c>
      <c r="E1384" t="s">
        <v>1549</v>
      </c>
      <c r="F1384" t="s">
        <v>1551</v>
      </c>
      <c r="G1384" t="s">
        <v>1555</v>
      </c>
      <c r="H1384">
        <v>160335</v>
      </c>
      <c r="J1384" t="str" cm="1">
        <f t="array" ref="J1384">_xlfn.IFS(A1384&lt;30,"Young",AND(A1384&gt;=30,A1384&lt;=40),"Mid",A1384&gt;40,"Senior")</f>
        <v>Mid</v>
      </c>
      <c r="K1384" t="str" cm="1">
        <f t="array" ref="K1384">_xlfn.IFS(H1384&lt;50000,"LOW",H1384&gt;50000,"MID",H1384&gt;100000,"High")</f>
        <v>MID</v>
      </c>
    </row>
    <row r="1385" spans="1:11" x14ac:dyDescent="0.3">
      <c r="A1385">
        <v>38</v>
      </c>
      <c r="B1385" t="s">
        <v>1521</v>
      </c>
      <c r="C1385" t="s">
        <v>1526</v>
      </c>
      <c r="D1385" t="s">
        <v>1530</v>
      </c>
      <c r="E1385" t="s">
        <v>1547</v>
      </c>
      <c r="F1385" t="s">
        <v>1551</v>
      </c>
      <c r="G1385" t="s">
        <v>1555</v>
      </c>
      <c r="H1385">
        <v>58249</v>
      </c>
      <c r="J1385" t="str" cm="1">
        <f t="array" ref="J1385">_xlfn.IFS(A1385&lt;30,"Young",AND(A1385&gt;=30,A1385&lt;=40),"Mid",A1385&gt;40,"Senior")</f>
        <v>Mid</v>
      </c>
      <c r="K1385" t="str" cm="1">
        <f t="array" ref="K1385">_xlfn.IFS(H1385&lt;50000,"LOW",H1385&gt;50000,"MID",H1385&gt;100000,"High")</f>
        <v>MID</v>
      </c>
    </row>
    <row r="1386" spans="1:11" x14ac:dyDescent="0.3">
      <c r="A1386">
        <v>34</v>
      </c>
      <c r="B1386" t="s">
        <v>1520</v>
      </c>
      <c r="C1386" t="s">
        <v>1527</v>
      </c>
      <c r="D1386" t="s">
        <v>1533</v>
      </c>
      <c r="E1386" t="s">
        <v>1545</v>
      </c>
      <c r="F1386" t="s">
        <v>1551</v>
      </c>
      <c r="G1386" t="s">
        <v>1554</v>
      </c>
      <c r="H1386">
        <v>73314</v>
      </c>
      <c r="J1386" t="str" cm="1">
        <f t="array" ref="J1386">_xlfn.IFS(A1386&lt;30,"Young",AND(A1386&gt;=30,A1386&lt;=40),"Mid",A1386&gt;40,"Senior")</f>
        <v>Mid</v>
      </c>
      <c r="K1386" t="str" cm="1">
        <f t="array" ref="K1386">_xlfn.IFS(H1386&lt;50000,"LOW",H1386&gt;50000,"MID",H1386&gt;100000,"High")</f>
        <v>MID</v>
      </c>
    </row>
    <row r="1387" spans="1:11" x14ac:dyDescent="0.3">
      <c r="A1387">
        <v>49</v>
      </c>
      <c r="B1387" t="s">
        <v>1520</v>
      </c>
      <c r="C1387" t="s">
        <v>1523</v>
      </c>
      <c r="D1387" t="s">
        <v>1534</v>
      </c>
      <c r="E1387" t="s">
        <v>1540</v>
      </c>
      <c r="F1387" t="s">
        <v>1552</v>
      </c>
      <c r="G1387" t="s">
        <v>1554</v>
      </c>
      <c r="H1387">
        <v>79351</v>
      </c>
      <c r="J1387" t="str" cm="1">
        <f t="array" ref="J1387">_xlfn.IFS(A1387&lt;30,"Young",AND(A1387&gt;=30,A1387&lt;=40),"Mid",A1387&gt;40,"Senior")</f>
        <v>Senior</v>
      </c>
      <c r="K1387" t="str" cm="1">
        <f t="array" ref="K1387">_xlfn.IFS(H1387&lt;50000,"LOW",H1387&gt;50000,"MID",H1387&gt;100000,"High")</f>
        <v>MID</v>
      </c>
    </row>
    <row r="1388" spans="1:11" x14ac:dyDescent="0.3">
      <c r="A1388">
        <v>23</v>
      </c>
      <c r="B1388" t="s">
        <v>1521</v>
      </c>
      <c r="C1388" t="s">
        <v>1525</v>
      </c>
      <c r="D1388" t="s">
        <v>1530</v>
      </c>
      <c r="E1388" t="s">
        <v>1543</v>
      </c>
      <c r="F1388" t="s">
        <v>1553</v>
      </c>
      <c r="G1388" t="s">
        <v>1556</v>
      </c>
      <c r="H1388">
        <v>102990</v>
      </c>
      <c r="J1388" t="str" cm="1">
        <f t="array" ref="J1388">_xlfn.IFS(A1388&lt;30,"Young",AND(A1388&gt;=30,A1388&lt;=40),"Mid",A1388&gt;40,"Senior")</f>
        <v>Young</v>
      </c>
      <c r="K1388" t="str" cm="1">
        <f t="array" ref="K1388">_xlfn.IFS(H1388&lt;50000,"LOW",H1388&gt;50000,"MID",H1388&gt;100000,"High")</f>
        <v>MID</v>
      </c>
    </row>
    <row r="1389" spans="1:11" x14ac:dyDescent="0.3">
      <c r="A1389">
        <v>57</v>
      </c>
      <c r="B1389" t="s">
        <v>1520</v>
      </c>
      <c r="C1389" t="s">
        <v>1523</v>
      </c>
      <c r="D1389" t="s">
        <v>1531</v>
      </c>
      <c r="E1389" t="s">
        <v>1536</v>
      </c>
      <c r="F1389" t="s">
        <v>1553</v>
      </c>
      <c r="G1389" t="s">
        <v>1556</v>
      </c>
      <c r="H1389">
        <v>137643</v>
      </c>
      <c r="J1389" t="str" cm="1">
        <f t="array" ref="J1389">_xlfn.IFS(A1389&lt;30,"Young",AND(A1389&gt;=30,A1389&lt;=40),"Mid",A1389&gt;40,"Senior")</f>
        <v>Senior</v>
      </c>
      <c r="K1389" t="str" cm="1">
        <f t="array" ref="K1389">_xlfn.IFS(H1389&lt;50000,"LOW",H1389&gt;50000,"MID",H1389&gt;100000,"High")</f>
        <v>MID</v>
      </c>
    </row>
    <row r="1390" spans="1:11" x14ac:dyDescent="0.3">
      <c r="A1390">
        <v>52</v>
      </c>
      <c r="B1390" t="s">
        <v>1520</v>
      </c>
      <c r="C1390" t="s">
        <v>1524</v>
      </c>
      <c r="D1390" t="s">
        <v>1533</v>
      </c>
      <c r="E1390" t="s">
        <v>1546</v>
      </c>
      <c r="F1390" t="s">
        <v>1550</v>
      </c>
      <c r="G1390" t="s">
        <v>1556</v>
      </c>
      <c r="H1390">
        <v>52390</v>
      </c>
      <c r="J1390" t="str" cm="1">
        <f t="array" ref="J1390">_xlfn.IFS(A1390&lt;30,"Young",AND(A1390&gt;=30,A1390&lt;=40),"Mid",A1390&gt;40,"Senior")</f>
        <v>Senior</v>
      </c>
      <c r="K1390" t="str" cm="1">
        <f t="array" ref="K1390">_xlfn.IFS(H1390&lt;50000,"LOW",H1390&gt;50000,"MID",H1390&gt;100000,"High")</f>
        <v>MID</v>
      </c>
    </row>
    <row r="1391" spans="1:11" x14ac:dyDescent="0.3">
      <c r="A1391">
        <v>39</v>
      </c>
      <c r="B1391" t="s">
        <v>1520</v>
      </c>
      <c r="C1391" t="s">
        <v>1527</v>
      </c>
      <c r="D1391" t="s">
        <v>1533</v>
      </c>
      <c r="E1391" t="s">
        <v>1545</v>
      </c>
      <c r="F1391" t="s">
        <v>1552</v>
      </c>
      <c r="G1391" t="s">
        <v>1556</v>
      </c>
      <c r="H1391">
        <v>62466</v>
      </c>
      <c r="J1391" t="str" cm="1">
        <f t="array" ref="J1391">_xlfn.IFS(A1391&lt;30,"Young",AND(A1391&gt;=30,A1391&lt;=40),"Mid",A1391&gt;40,"Senior")</f>
        <v>Mid</v>
      </c>
      <c r="K1391" t="str" cm="1">
        <f t="array" ref="K1391">_xlfn.IFS(H1391&lt;50000,"LOW",H1391&gt;50000,"MID",H1391&gt;100000,"High")</f>
        <v>MID</v>
      </c>
    </row>
    <row r="1392" spans="1:11" x14ac:dyDescent="0.3">
      <c r="A1392">
        <v>39</v>
      </c>
      <c r="B1392" t="s">
        <v>1521</v>
      </c>
      <c r="C1392" t="s">
        <v>1529</v>
      </c>
      <c r="D1392" t="s">
        <v>1530</v>
      </c>
      <c r="E1392" t="s">
        <v>1547</v>
      </c>
      <c r="F1392" t="s">
        <v>1553</v>
      </c>
      <c r="G1392" t="s">
        <v>1555</v>
      </c>
      <c r="H1392">
        <v>84763</v>
      </c>
      <c r="J1392" t="str" cm="1">
        <f t="array" ref="J1392">_xlfn.IFS(A1392&lt;30,"Young",AND(A1392&gt;=30,A1392&lt;=40),"Mid",A1392&gt;40,"Senior")</f>
        <v>Mid</v>
      </c>
      <c r="K1392" t="str" cm="1">
        <f t="array" ref="K1392">_xlfn.IFS(H1392&lt;50000,"LOW",H1392&gt;50000,"MID",H1392&gt;100000,"High")</f>
        <v>MID</v>
      </c>
    </row>
    <row r="1393" spans="1:11" x14ac:dyDescent="0.3">
      <c r="A1393">
        <v>32</v>
      </c>
      <c r="B1393" t="s">
        <v>1520</v>
      </c>
      <c r="C1393" t="s">
        <v>1528</v>
      </c>
      <c r="D1393" t="s">
        <v>1534</v>
      </c>
      <c r="E1393" t="s">
        <v>1544</v>
      </c>
      <c r="F1393" t="s">
        <v>1551</v>
      </c>
      <c r="G1393" t="s">
        <v>1554</v>
      </c>
      <c r="H1393">
        <v>114393</v>
      </c>
      <c r="J1393" t="str" cm="1">
        <f t="array" ref="J1393">_xlfn.IFS(A1393&lt;30,"Young",AND(A1393&gt;=30,A1393&lt;=40),"Mid",A1393&gt;40,"Senior")</f>
        <v>Mid</v>
      </c>
      <c r="K1393" t="str" cm="1">
        <f t="array" ref="K1393">_xlfn.IFS(H1393&lt;50000,"LOW",H1393&gt;50000,"MID",H1393&gt;100000,"High")</f>
        <v>MID</v>
      </c>
    </row>
    <row r="1394" spans="1:11" x14ac:dyDescent="0.3">
      <c r="A1394">
        <v>54</v>
      </c>
      <c r="B1394" t="s">
        <v>1520</v>
      </c>
      <c r="C1394" t="s">
        <v>1523</v>
      </c>
      <c r="D1394" t="s">
        <v>1530</v>
      </c>
      <c r="E1394" t="s">
        <v>1547</v>
      </c>
      <c r="F1394" t="s">
        <v>1553</v>
      </c>
      <c r="G1394" t="s">
        <v>1556</v>
      </c>
      <c r="H1394">
        <v>125773</v>
      </c>
      <c r="J1394" t="str" cm="1">
        <f t="array" ref="J1394">_xlfn.IFS(A1394&lt;30,"Young",AND(A1394&gt;=30,A1394&lt;=40),"Mid",A1394&gt;40,"Senior")</f>
        <v>Senior</v>
      </c>
      <c r="K1394" t="str" cm="1">
        <f t="array" ref="K1394">_xlfn.IFS(H1394&lt;50000,"LOW",H1394&gt;50000,"MID",H1394&gt;100000,"High")</f>
        <v>MID</v>
      </c>
    </row>
    <row r="1395" spans="1:11" x14ac:dyDescent="0.3">
      <c r="A1395">
        <v>49</v>
      </c>
      <c r="B1395" t="s">
        <v>1521</v>
      </c>
      <c r="C1395" t="s">
        <v>1522</v>
      </c>
      <c r="D1395" t="s">
        <v>1532</v>
      </c>
      <c r="E1395" t="s">
        <v>1537</v>
      </c>
      <c r="F1395" t="s">
        <v>1553</v>
      </c>
      <c r="G1395" t="s">
        <v>1554</v>
      </c>
      <c r="H1395">
        <v>173732</v>
      </c>
      <c r="J1395" t="str" cm="1">
        <f t="array" ref="J1395">_xlfn.IFS(A1395&lt;30,"Young",AND(A1395&gt;=30,A1395&lt;=40),"Mid",A1395&gt;40,"Senior")</f>
        <v>Senior</v>
      </c>
      <c r="K1395" t="str" cm="1">
        <f t="array" ref="K1395">_xlfn.IFS(H1395&lt;50000,"LOW",H1395&gt;50000,"MID",H1395&gt;100000,"High")</f>
        <v>MID</v>
      </c>
    </row>
    <row r="1396" spans="1:11" x14ac:dyDescent="0.3">
      <c r="A1396">
        <v>47</v>
      </c>
      <c r="B1396" t="s">
        <v>1520</v>
      </c>
      <c r="C1396" t="s">
        <v>1523</v>
      </c>
      <c r="D1396" t="s">
        <v>1532</v>
      </c>
      <c r="E1396" t="s">
        <v>1549</v>
      </c>
      <c r="F1396" t="s">
        <v>1553</v>
      </c>
      <c r="G1396" t="s">
        <v>1555</v>
      </c>
      <c r="H1396">
        <v>125713</v>
      </c>
      <c r="J1396" t="str" cm="1">
        <f t="array" ref="J1396">_xlfn.IFS(A1396&lt;30,"Young",AND(A1396&gt;=30,A1396&lt;=40),"Mid",A1396&gt;40,"Senior")</f>
        <v>Senior</v>
      </c>
      <c r="K1396" t="str" cm="1">
        <f t="array" ref="K1396">_xlfn.IFS(H1396&lt;50000,"LOW",H1396&gt;50000,"MID",H1396&gt;100000,"High")</f>
        <v>MID</v>
      </c>
    </row>
    <row r="1397" spans="1:11" x14ac:dyDescent="0.3">
      <c r="A1397">
        <v>41</v>
      </c>
      <c r="B1397" t="s">
        <v>1521</v>
      </c>
      <c r="C1397" t="s">
        <v>1529</v>
      </c>
      <c r="D1397" t="s">
        <v>1532</v>
      </c>
      <c r="E1397" t="s">
        <v>1537</v>
      </c>
      <c r="F1397" t="s">
        <v>1553</v>
      </c>
      <c r="G1397" t="s">
        <v>1556</v>
      </c>
      <c r="H1397">
        <v>118971</v>
      </c>
      <c r="J1397" t="str" cm="1">
        <f t="array" ref="J1397">_xlfn.IFS(A1397&lt;30,"Young",AND(A1397&gt;=30,A1397&lt;=40),"Mid",A1397&gt;40,"Senior")</f>
        <v>Senior</v>
      </c>
      <c r="K1397" t="str" cm="1">
        <f t="array" ref="K1397">_xlfn.IFS(H1397&lt;50000,"LOW",H1397&gt;50000,"MID",H1397&gt;100000,"High")</f>
        <v>MID</v>
      </c>
    </row>
    <row r="1398" spans="1:11" x14ac:dyDescent="0.3">
      <c r="A1398">
        <v>47</v>
      </c>
      <c r="B1398" t="s">
        <v>1520</v>
      </c>
      <c r="C1398" t="s">
        <v>1524</v>
      </c>
      <c r="D1398" t="s">
        <v>1533</v>
      </c>
      <c r="E1398" t="s">
        <v>1538</v>
      </c>
      <c r="F1398" t="s">
        <v>1552</v>
      </c>
      <c r="G1398" t="s">
        <v>1554</v>
      </c>
      <c r="H1398">
        <v>101328</v>
      </c>
      <c r="J1398" t="str" cm="1">
        <f t="array" ref="J1398">_xlfn.IFS(A1398&lt;30,"Young",AND(A1398&gt;=30,A1398&lt;=40),"Mid",A1398&gt;40,"Senior")</f>
        <v>Senior</v>
      </c>
      <c r="K1398" t="str" cm="1">
        <f t="array" ref="K1398">_xlfn.IFS(H1398&lt;50000,"LOW",H1398&gt;50000,"MID",H1398&gt;100000,"High")</f>
        <v>MID</v>
      </c>
    </row>
    <row r="1399" spans="1:11" x14ac:dyDescent="0.3">
      <c r="A1399">
        <v>53</v>
      </c>
      <c r="B1399" t="s">
        <v>1521</v>
      </c>
      <c r="C1399" t="s">
        <v>1525</v>
      </c>
      <c r="D1399" t="s">
        <v>1533</v>
      </c>
      <c r="E1399" t="s">
        <v>1545</v>
      </c>
      <c r="F1399" t="s">
        <v>1550</v>
      </c>
      <c r="G1399" t="s">
        <v>1555</v>
      </c>
      <c r="H1399">
        <v>102622</v>
      </c>
      <c r="J1399" t="str" cm="1">
        <f t="array" ref="J1399">_xlfn.IFS(A1399&lt;30,"Young",AND(A1399&gt;=30,A1399&lt;=40),"Mid",A1399&gt;40,"Senior")</f>
        <v>Senior</v>
      </c>
      <c r="K1399" t="str" cm="1">
        <f t="array" ref="K1399">_xlfn.IFS(H1399&lt;50000,"LOW",H1399&gt;50000,"MID",H1399&gt;100000,"High")</f>
        <v>MID</v>
      </c>
    </row>
    <row r="1400" spans="1:11" x14ac:dyDescent="0.3">
      <c r="A1400">
        <v>22</v>
      </c>
      <c r="B1400" t="s">
        <v>1520</v>
      </c>
      <c r="C1400" t="s">
        <v>1527</v>
      </c>
      <c r="D1400" t="s">
        <v>1530</v>
      </c>
      <c r="E1400" t="s">
        <v>1547</v>
      </c>
      <c r="F1400" t="s">
        <v>1553</v>
      </c>
      <c r="G1400" t="s">
        <v>1554</v>
      </c>
      <c r="H1400">
        <v>132009</v>
      </c>
      <c r="J1400" t="str" cm="1">
        <f t="array" ref="J1400">_xlfn.IFS(A1400&lt;30,"Young",AND(A1400&gt;=30,A1400&lt;=40),"Mid",A1400&gt;40,"Senior")</f>
        <v>Young</v>
      </c>
      <c r="K1400" t="str" cm="1">
        <f t="array" ref="K1400">_xlfn.IFS(H1400&lt;50000,"LOW",H1400&gt;50000,"MID",H1400&gt;100000,"High")</f>
        <v>MID</v>
      </c>
    </row>
    <row r="1401" spans="1:11" x14ac:dyDescent="0.3">
      <c r="A1401">
        <v>55</v>
      </c>
      <c r="B1401" t="s">
        <v>1520</v>
      </c>
      <c r="C1401" t="s">
        <v>1522</v>
      </c>
      <c r="D1401" t="s">
        <v>1532</v>
      </c>
      <c r="E1401" t="s">
        <v>1548</v>
      </c>
      <c r="F1401" t="s">
        <v>1553</v>
      </c>
      <c r="G1401" t="s">
        <v>1555</v>
      </c>
      <c r="H1401">
        <v>32968</v>
      </c>
      <c r="J1401" t="str" cm="1">
        <f t="array" ref="J1401">_xlfn.IFS(A1401&lt;30,"Young",AND(A1401&gt;=30,A1401&lt;=40),"Mid",A1401&gt;40,"Senior")</f>
        <v>Senior</v>
      </c>
      <c r="K1401" t="str" cm="1">
        <f t="array" ref="K1401">_xlfn.IFS(H1401&lt;50000,"LOW",H1401&gt;50000,"MID",H1401&gt;100000,"High")</f>
        <v>LOW</v>
      </c>
    </row>
    <row r="1402" spans="1:11" x14ac:dyDescent="0.3">
      <c r="A1402">
        <v>42</v>
      </c>
      <c r="B1402" t="s">
        <v>1520</v>
      </c>
      <c r="C1402" t="s">
        <v>1522</v>
      </c>
      <c r="D1402" t="s">
        <v>1531</v>
      </c>
      <c r="E1402" t="s">
        <v>1536</v>
      </c>
      <c r="F1402" t="s">
        <v>1552</v>
      </c>
      <c r="G1402" t="s">
        <v>1556</v>
      </c>
      <c r="H1402">
        <v>170552</v>
      </c>
      <c r="J1402" t="str" cm="1">
        <f t="array" ref="J1402">_xlfn.IFS(A1402&lt;30,"Young",AND(A1402&gt;=30,A1402&lt;=40),"Mid",A1402&gt;40,"Senior")</f>
        <v>Senior</v>
      </c>
      <c r="K1402" t="str" cm="1">
        <f t="array" ref="K1402">_xlfn.IFS(H1402&lt;50000,"LOW",H1402&gt;50000,"MID",H1402&gt;100000,"High")</f>
        <v>MID</v>
      </c>
    </row>
    <row r="1403" spans="1:11" x14ac:dyDescent="0.3">
      <c r="A1403">
        <v>53</v>
      </c>
      <c r="B1403" t="s">
        <v>1520</v>
      </c>
      <c r="C1403" t="s">
        <v>1523</v>
      </c>
      <c r="D1403" t="s">
        <v>1534</v>
      </c>
      <c r="E1403" t="s">
        <v>1544</v>
      </c>
      <c r="F1403" t="s">
        <v>1550</v>
      </c>
      <c r="G1403" t="s">
        <v>1554</v>
      </c>
      <c r="H1403">
        <v>175218</v>
      </c>
      <c r="J1403" t="str" cm="1">
        <f t="array" ref="J1403">_xlfn.IFS(A1403&lt;30,"Young",AND(A1403&gt;=30,A1403&lt;=40),"Mid",A1403&gt;40,"Senior")</f>
        <v>Senior</v>
      </c>
      <c r="K1403" t="str" cm="1">
        <f t="array" ref="K1403">_xlfn.IFS(H1403&lt;50000,"LOW",H1403&gt;50000,"MID",H1403&gt;100000,"High")</f>
        <v>MID</v>
      </c>
    </row>
    <row r="1404" spans="1:11" x14ac:dyDescent="0.3">
      <c r="A1404">
        <v>23</v>
      </c>
      <c r="B1404" t="s">
        <v>1520</v>
      </c>
      <c r="C1404" t="s">
        <v>1522</v>
      </c>
      <c r="D1404" t="s">
        <v>1533</v>
      </c>
      <c r="E1404" t="s">
        <v>1545</v>
      </c>
      <c r="F1404" t="s">
        <v>1553</v>
      </c>
      <c r="G1404" t="s">
        <v>1554</v>
      </c>
      <c r="H1404">
        <v>48599</v>
      </c>
      <c r="J1404" t="str" cm="1">
        <f t="array" ref="J1404">_xlfn.IFS(A1404&lt;30,"Young",AND(A1404&gt;=30,A1404&lt;=40),"Mid",A1404&gt;40,"Senior")</f>
        <v>Young</v>
      </c>
      <c r="K1404" t="str" cm="1">
        <f t="array" ref="K1404">_xlfn.IFS(H1404&lt;50000,"LOW",H1404&gt;50000,"MID",H1404&gt;100000,"High")</f>
        <v>LOW</v>
      </c>
    </row>
    <row r="1405" spans="1:11" x14ac:dyDescent="0.3">
      <c r="A1405">
        <v>49</v>
      </c>
      <c r="B1405" t="s">
        <v>1521</v>
      </c>
      <c r="C1405" t="s">
        <v>1526</v>
      </c>
      <c r="D1405" t="s">
        <v>1532</v>
      </c>
      <c r="E1405" t="s">
        <v>1548</v>
      </c>
      <c r="F1405" t="s">
        <v>1552</v>
      </c>
      <c r="G1405" t="s">
        <v>1554</v>
      </c>
      <c r="H1405">
        <v>148513</v>
      </c>
      <c r="J1405" t="str" cm="1">
        <f t="array" ref="J1405">_xlfn.IFS(A1405&lt;30,"Young",AND(A1405&gt;=30,A1405&lt;=40),"Mid",A1405&gt;40,"Senior")</f>
        <v>Senior</v>
      </c>
      <c r="K1405" t="str" cm="1">
        <f t="array" ref="K1405">_xlfn.IFS(H1405&lt;50000,"LOW",H1405&gt;50000,"MID",H1405&gt;100000,"High")</f>
        <v>MID</v>
      </c>
    </row>
    <row r="1406" spans="1:11" x14ac:dyDescent="0.3">
      <c r="A1406">
        <v>53</v>
      </c>
      <c r="B1406" t="s">
        <v>1520</v>
      </c>
      <c r="C1406" t="s">
        <v>1524</v>
      </c>
      <c r="D1406" t="s">
        <v>1531</v>
      </c>
      <c r="E1406" t="s">
        <v>1542</v>
      </c>
      <c r="F1406" t="s">
        <v>1550</v>
      </c>
      <c r="G1406" t="s">
        <v>1555</v>
      </c>
      <c r="H1406">
        <v>108886</v>
      </c>
      <c r="J1406" t="str" cm="1">
        <f t="array" ref="J1406">_xlfn.IFS(A1406&lt;30,"Young",AND(A1406&gt;=30,A1406&lt;=40),"Mid",A1406&gt;40,"Senior")</f>
        <v>Senior</v>
      </c>
      <c r="K1406" t="str" cm="1">
        <f t="array" ref="K1406">_xlfn.IFS(H1406&lt;50000,"LOW",H1406&gt;50000,"MID",H1406&gt;100000,"High")</f>
        <v>MID</v>
      </c>
    </row>
    <row r="1407" spans="1:11" x14ac:dyDescent="0.3">
      <c r="A1407">
        <v>22</v>
      </c>
      <c r="B1407" t="s">
        <v>1521</v>
      </c>
      <c r="C1407" t="s">
        <v>1524</v>
      </c>
      <c r="D1407" t="s">
        <v>1531</v>
      </c>
      <c r="E1407" t="s">
        <v>1536</v>
      </c>
      <c r="F1407" t="s">
        <v>1551</v>
      </c>
      <c r="G1407" t="s">
        <v>1554</v>
      </c>
      <c r="H1407">
        <v>168821</v>
      </c>
      <c r="J1407" t="str" cm="1">
        <f t="array" ref="J1407">_xlfn.IFS(A1407&lt;30,"Young",AND(A1407&gt;=30,A1407&lt;=40),"Mid",A1407&gt;40,"Senior")</f>
        <v>Young</v>
      </c>
      <c r="K1407" t="str" cm="1">
        <f t="array" ref="K1407">_xlfn.IFS(H1407&lt;50000,"LOW",H1407&gt;50000,"MID",H1407&gt;100000,"High")</f>
        <v>MID</v>
      </c>
    </row>
    <row r="1408" spans="1:11" x14ac:dyDescent="0.3">
      <c r="A1408">
        <v>34</v>
      </c>
      <c r="B1408" t="s">
        <v>1520</v>
      </c>
      <c r="C1408" t="s">
        <v>1524</v>
      </c>
      <c r="D1408" t="s">
        <v>1531</v>
      </c>
      <c r="E1408" t="s">
        <v>1541</v>
      </c>
      <c r="F1408" t="s">
        <v>1551</v>
      </c>
      <c r="G1408" t="s">
        <v>1556</v>
      </c>
      <c r="H1408">
        <v>122394</v>
      </c>
      <c r="J1408" t="str" cm="1">
        <f t="array" ref="J1408">_xlfn.IFS(A1408&lt;30,"Young",AND(A1408&gt;=30,A1408&lt;=40),"Mid",A1408&gt;40,"Senior")</f>
        <v>Mid</v>
      </c>
      <c r="K1408" t="str" cm="1">
        <f t="array" ref="K1408">_xlfn.IFS(H1408&lt;50000,"LOW",H1408&gt;50000,"MID",H1408&gt;100000,"High")</f>
        <v>MID</v>
      </c>
    </row>
    <row r="1409" spans="1:11" x14ac:dyDescent="0.3">
      <c r="A1409">
        <v>58</v>
      </c>
      <c r="B1409" t="s">
        <v>1520</v>
      </c>
      <c r="C1409" t="s">
        <v>1529</v>
      </c>
      <c r="D1409" t="s">
        <v>1532</v>
      </c>
      <c r="E1409" t="s">
        <v>1548</v>
      </c>
      <c r="F1409" t="s">
        <v>1550</v>
      </c>
      <c r="G1409" t="s">
        <v>1556</v>
      </c>
      <c r="H1409">
        <v>135207</v>
      </c>
      <c r="J1409" t="str" cm="1">
        <f t="array" ref="J1409">_xlfn.IFS(A1409&lt;30,"Young",AND(A1409&gt;=30,A1409&lt;=40),"Mid",A1409&gt;40,"Senior")</f>
        <v>Senior</v>
      </c>
      <c r="K1409" t="str" cm="1">
        <f t="array" ref="K1409">_xlfn.IFS(H1409&lt;50000,"LOW",H1409&gt;50000,"MID",H1409&gt;100000,"High")</f>
        <v>MID</v>
      </c>
    </row>
    <row r="1410" spans="1:11" x14ac:dyDescent="0.3">
      <c r="A1410">
        <v>57</v>
      </c>
      <c r="B1410" t="s">
        <v>1520</v>
      </c>
      <c r="C1410" t="s">
        <v>1529</v>
      </c>
      <c r="D1410" t="s">
        <v>1534</v>
      </c>
      <c r="E1410" t="s">
        <v>1539</v>
      </c>
      <c r="F1410" t="s">
        <v>1550</v>
      </c>
      <c r="G1410" t="s">
        <v>1555</v>
      </c>
      <c r="H1410">
        <v>34414</v>
      </c>
      <c r="J1410" t="str" cm="1">
        <f t="array" ref="J1410">_xlfn.IFS(A1410&lt;30,"Young",AND(A1410&gt;=30,A1410&lt;=40),"Mid",A1410&gt;40,"Senior")</f>
        <v>Senior</v>
      </c>
      <c r="K1410" t="str" cm="1">
        <f t="array" ref="K1410">_xlfn.IFS(H1410&lt;50000,"LOW",H1410&gt;50000,"MID",H1410&gt;100000,"High")</f>
        <v>LOW</v>
      </c>
    </row>
    <row r="1411" spans="1:11" x14ac:dyDescent="0.3">
      <c r="A1411">
        <v>49</v>
      </c>
      <c r="B1411" t="s">
        <v>1521</v>
      </c>
      <c r="C1411" t="s">
        <v>1522</v>
      </c>
      <c r="D1411" t="s">
        <v>1533</v>
      </c>
      <c r="E1411" t="s">
        <v>1545</v>
      </c>
      <c r="F1411" t="s">
        <v>1553</v>
      </c>
      <c r="G1411" t="s">
        <v>1555</v>
      </c>
      <c r="H1411">
        <v>155128</v>
      </c>
      <c r="J1411" t="str" cm="1">
        <f t="array" ref="J1411">_xlfn.IFS(A1411&lt;30,"Young",AND(A1411&gt;=30,A1411&lt;=40),"Mid",A1411&gt;40,"Senior")</f>
        <v>Senior</v>
      </c>
      <c r="K1411" t="str" cm="1">
        <f t="array" ref="K1411">_xlfn.IFS(H1411&lt;50000,"LOW",H1411&gt;50000,"MID",H1411&gt;100000,"High")</f>
        <v>MID</v>
      </c>
    </row>
    <row r="1412" spans="1:11" x14ac:dyDescent="0.3">
      <c r="A1412">
        <v>41</v>
      </c>
      <c r="B1412" t="s">
        <v>1521</v>
      </c>
      <c r="C1412" t="s">
        <v>1525</v>
      </c>
      <c r="D1412" t="s">
        <v>1532</v>
      </c>
      <c r="E1412" t="s">
        <v>1549</v>
      </c>
      <c r="F1412" t="s">
        <v>1551</v>
      </c>
      <c r="G1412" t="s">
        <v>1556</v>
      </c>
      <c r="H1412">
        <v>40224</v>
      </c>
      <c r="J1412" t="str" cm="1">
        <f t="array" ref="J1412">_xlfn.IFS(A1412&lt;30,"Young",AND(A1412&gt;=30,A1412&lt;=40),"Mid",A1412&gt;40,"Senior")</f>
        <v>Senior</v>
      </c>
      <c r="K1412" t="str" cm="1">
        <f t="array" ref="K1412">_xlfn.IFS(H1412&lt;50000,"LOW",H1412&gt;50000,"MID",H1412&gt;100000,"High")</f>
        <v>LOW</v>
      </c>
    </row>
    <row r="1413" spans="1:11" x14ac:dyDescent="0.3">
      <c r="A1413">
        <v>54</v>
      </c>
      <c r="B1413" t="s">
        <v>1520</v>
      </c>
      <c r="C1413" t="s">
        <v>1525</v>
      </c>
      <c r="D1413" t="s">
        <v>1534</v>
      </c>
      <c r="E1413" t="s">
        <v>1540</v>
      </c>
      <c r="F1413" t="s">
        <v>1550</v>
      </c>
      <c r="G1413" t="s">
        <v>1554</v>
      </c>
      <c r="H1413">
        <v>65777</v>
      </c>
      <c r="J1413" t="str" cm="1">
        <f t="array" ref="J1413">_xlfn.IFS(A1413&lt;30,"Young",AND(A1413&gt;=30,A1413&lt;=40),"Mid",A1413&gt;40,"Senior")</f>
        <v>Senior</v>
      </c>
      <c r="K1413" t="str" cm="1">
        <f t="array" ref="K1413">_xlfn.IFS(H1413&lt;50000,"LOW",H1413&gt;50000,"MID",H1413&gt;100000,"High")</f>
        <v>MID</v>
      </c>
    </row>
    <row r="1414" spans="1:11" x14ac:dyDescent="0.3">
      <c r="A1414">
        <v>27</v>
      </c>
      <c r="B1414" t="s">
        <v>1520</v>
      </c>
      <c r="C1414" t="s">
        <v>1526</v>
      </c>
      <c r="D1414" t="s">
        <v>1532</v>
      </c>
      <c r="E1414" t="s">
        <v>1548</v>
      </c>
      <c r="F1414" t="s">
        <v>1551</v>
      </c>
      <c r="G1414" t="s">
        <v>1554</v>
      </c>
      <c r="H1414">
        <v>173654</v>
      </c>
      <c r="J1414" t="str" cm="1">
        <f t="array" ref="J1414">_xlfn.IFS(A1414&lt;30,"Young",AND(A1414&gt;=30,A1414&lt;=40),"Mid",A1414&gt;40,"Senior")</f>
        <v>Young</v>
      </c>
      <c r="K1414" t="str" cm="1">
        <f t="array" ref="K1414">_xlfn.IFS(H1414&lt;50000,"LOW",H1414&gt;50000,"MID",H1414&gt;100000,"High")</f>
        <v>MID</v>
      </c>
    </row>
    <row r="1415" spans="1:11" x14ac:dyDescent="0.3">
      <c r="A1415">
        <v>50</v>
      </c>
      <c r="B1415" t="s">
        <v>1520</v>
      </c>
      <c r="C1415" t="s">
        <v>1527</v>
      </c>
      <c r="D1415" t="s">
        <v>1530</v>
      </c>
      <c r="E1415" t="s">
        <v>1535</v>
      </c>
      <c r="F1415" t="s">
        <v>1551</v>
      </c>
      <c r="G1415" t="s">
        <v>1556</v>
      </c>
      <c r="H1415">
        <v>82526</v>
      </c>
      <c r="J1415" t="str" cm="1">
        <f t="array" ref="J1415">_xlfn.IFS(A1415&lt;30,"Young",AND(A1415&gt;=30,A1415&lt;=40),"Mid",A1415&gt;40,"Senior")</f>
        <v>Senior</v>
      </c>
      <c r="K1415" t="str" cm="1">
        <f t="array" ref="K1415">_xlfn.IFS(H1415&lt;50000,"LOW",H1415&gt;50000,"MID",H1415&gt;100000,"High")</f>
        <v>MID</v>
      </c>
    </row>
    <row r="1416" spans="1:11" x14ac:dyDescent="0.3">
      <c r="A1416">
        <v>41</v>
      </c>
      <c r="B1416" t="s">
        <v>1520</v>
      </c>
      <c r="C1416" t="s">
        <v>1527</v>
      </c>
      <c r="D1416" t="s">
        <v>1530</v>
      </c>
      <c r="E1416" t="s">
        <v>1535</v>
      </c>
      <c r="F1416" t="s">
        <v>1551</v>
      </c>
      <c r="G1416" t="s">
        <v>1556</v>
      </c>
      <c r="H1416">
        <v>135290</v>
      </c>
      <c r="J1416" t="str" cm="1">
        <f t="array" ref="J1416">_xlfn.IFS(A1416&lt;30,"Young",AND(A1416&gt;=30,A1416&lt;=40),"Mid",A1416&gt;40,"Senior")</f>
        <v>Senior</v>
      </c>
      <c r="K1416" t="str" cm="1">
        <f t="array" ref="K1416">_xlfn.IFS(H1416&lt;50000,"LOW",H1416&gt;50000,"MID",H1416&gt;100000,"High")</f>
        <v>MID</v>
      </c>
    </row>
    <row r="1417" spans="1:11" x14ac:dyDescent="0.3">
      <c r="A1417">
        <v>27</v>
      </c>
      <c r="B1417" t="s">
        <v>1520</v>
      </c>
      <c r="C1417" t="s">
        <v>1523</v>
      </c>
      <c r="D1417" t="s">
        <v>1534</v>
      </c>
      <c r="E1417" t="s">
        <v>1540</v>
      </c>
      <c r="F1417" t="s">
        <v>1553</v>
      </c>
      <c r="G1417" t="s">
        <v>1555</v>
      </c>
      <c r="H1417">
        <v>82152</v>
      </c>
      <c r="J1417" t="str" cm="1">
        <f t="array" ref="J1417">_xlfn.IFS(A1417&lt;30,"Young",AND(A1417&gt;=30,A1417&lt;=40),"Mid",A1417&gt;40,"Senior")</f>
        <v>Young</v>
      </c>
      <c r="K1417" t="str" cm="1">
        <f t="array" ref="K1417">_xlfn.IFS(H1417&lt;50000,"LOW",H1417&gt;50000,"MID",H1417&gt;100000,"High")</f>
        <v>MID</v>
      </c>
    </row>
    <row r="1418" spans="1:11" x14ac:dyDescent="0.3">
      <c r="A1418">
        <v>35</v>
      </c>
      <c r="B1418" t="s">
        <v>1521</v>
      </c>
      <c r="C1418" t="s">
        <v>1527</v>
      </c>
      <c r="D1418" t="s">
        <v>1532</v>
      </c>
      <c r="E1418" t="s">
        <v>1537</v>
      </c>
      <c r="F1418" t="s">
        <v>1550</v>
      </c>
      <c r="G1418" t="s">
        <v>1554</v>
      </c>
      <c r="H1418">
        <v>98441</v>
      </c>
      <c r="J1418" t="str" cm="1">
        <f t="array" ref="J1418">_xlfn.IFS(A1418&lt;30,"Young",AND(A1418&gt;=30,A1418&lt;=40),"Mid",A1418&gt;40,"Senior")</f>
        <v>Mid</v>
      </c>
      <c r="K1418" t="str" cm="1">
        <f t="array" ref="K1418">_xlfn.IFS(H1418&lt;50000,"LOW",H1418&gt;50000,"MID",H1418&gt;100000,"High")</f>
        <v>MID</v>
      </c>
    </row>
    <row r="1419" spans="1:11" x14ac:dyDescent="0.3">
      <c r="A1419">
        <v>35</v>
      </c>
      <c r="B1419" t="s">
        <v>1521</v>
      </c>
      <c r="C1419" t="s">
        <v>1525</v>
      </c>
      <c r="D1419" t="s">
        <v>1530</v>
      </c>
      <c r="E1419" t="s">
        <v>1535</v>
      </c>
      <c r="F1419" t="s">
        <v>1550</v>
      </c>
      <c r="G1419" t="s">
        <v>1555</v>
      </c>
      <c r="H1419">
        <v>37902</v>
      </c>
      <c r="J1419" t="str" cm="1">
        <f t="array" ref="J1419">_xlfn.IFS(A1419&lt;30,"Young",AND(A1419&gt;=30,A1419&lt;=40),"Mid",A1419&gt;40,"Senior")</f>
        <v>Mid</v>
      </c>
      <c r="K1419" t="str" cm="1">
        <f t="array" ref="K1419">_xlfn.IFS(H1419&lt;50000,"LOW",H1419&gt;50000,"MID",H1419&gt;100000,"High")</f>
        <v>LOW</v>
      </c>
    </row>
    <row r="1420" spans="1:11" x14ac:dyDescent="0.3">
      <c r="A1420">
        <v>30</v>
      </c>
      <c r="B1420" t="s">
        <v>1520</v>
      </c>
      <c r="C1420" t="s">
        <v>1525</v>
      </c>
      <c r="D1420" t="s">
        <v>1532</v>
      </c>
      <c r="E1420" t="s">
        <v>1549</v>
      </c>
      <c r="F1420" t="s">
        <v>1553</v>
      </c>
      <c r="G1420" t="s">
        <v>1555</v>
      </c>
      <c r="H1420">
        <v>104312</v>
      </c>
      <c r="J1420" t="str" cm="1">
        <f t="array" ref="J1420">_xlfn.IFS(A1420&lt;30,"Young",AND(A1420&gt;=30,A1420&lt;=40),"Mid",A1420&gt;40,"Senior")</f>
        <v>Mid</v>
      </c>
      <c r="K1420" t="str" cm="1">
        <f t="array" ref="K1420">_xlfn.IFS(H1420&lt;50000,"LOW",H1420&gt;50000,"MID",H1420&gt;100000,"High")</f>
        <v>MID</v>
      </c>
    </row>
    <row r="1421" spans="1:11" x14ac:dyDescent="0.3">
      <c r="A1421">
        <v>22</v>
      </c>
      <c r="B1421" t="s">
        <v>1520</v>
      </c>
      <c r="C1421" t="s">
        <v>1527</v>
      </c>
      <c r="D1421" t="s">
        <v>1534</v>
      </c>
      <c r="E1421" t="s">
        <v>1544</v>
      </c>
      <c r="F1421" t="s">
        <v>1550</v>
      </c>
      <c r="G1421" t="s">
        <v>1556</v>
      </c>
      <c r="H1421">
        <v>138247</v>
      </c>
      <c r="J1421" t="str" cm="1">
        <f t="array" ref="J1421">_xlfn.IFS(A1421&lt;30,"Young",AND(A1421&gt;=30,A1421&lt;=40),"Mid",A1421&gt;40,"Senior")</f>
        <v>Young</v>
      </c>
      <c r="K1421" t="str" cm="1">
        <f t="array" ref="K1421">_xlfn.IFS(H1421&lt;50000,"LOW",H1421&gt;50000,"MID",H1421&gt;100000,"High")</f>
        <v>MID</v>
      </c>
    </row>
    <row r="1422" spans="1:11" x14ac:dyDescent="0.3">
      <c r="A1422">
        <v>30</v>
      </c>
      <c r="B1422" t="s">
        <v>1521</v>
      </c>
      <c r="C1422" t="s">
        <v>1527</v>
      </c>
      <c r="D1422" t="s">
        <v>1532</v>
      </c>
      <c r="E1422" t="s">
        <v>1548</v>
      </c>
      <c r="F1422" t="s">
        <v>1550</v>
      </c>
      <c r="G1422" t="s">
        <v>1554</v>
      </c>
      <c r="H1422">
        <v>86216</v>
      </c>
      <c r="J1422" t="str" cm="1">
        <f t="array" ref="J1422">_xlfn.IFS(A1422&lt;30,"Young",AND(A1422&gt;=30,A1422&lt;=40),"Mid",A1422&gt;40,"Senior")</f>
        <v>Mid</v>
      </c>
      <c r="K1422" t="str" cm="1">
        <f t="array" ref="K1422">_xlfn.IFS(H1422&lt;50000,"LOW",H1422&gt;50000,"MID",H1422&gt;100000,"High")</f>
        <v>MID</v>
      </c>
    </row>
    <row r="1423" spans="1:11" x14ac:dyDescent="0.3">
      <c r="A1423">
        <v>31</v>
      </c>
      <c r="B1423" t="s">
        <v>1520</v>
      </c>
      <c r="C1423" t="s">
        <v>1523</v>
      </c>
      <c r="D1423" t="s">
        <v>1533</v>
      </c>
      <c r="E1423" t="s">
        <v>1538</v>
      </c>
      <c r="F1423" t="s">
        <v>1550</v>
      </c>
      <c r="G1423" t="s">
        <v>1555</v>
      </c>
      <c r="H1423">
        <v>84412</v>
      </c>
      <c r="J1423" t="str" cm="1">
        <f t="array" ref="J1423">_xlfn.IFS(A1423&lt;30,"Young",AND(A1423&gt;=30,A1423&lt;=40),"Mid",A1423&gt;40,"Senior")</f>
        <v>Mid</v>
      </c>
      <c r="K1423" t="str" cm="1">
        <f t="array" ref="K1423">_xlfn.IFS(H1423&lt;50000,"LOW",H1423&gt;50000,"MID",H1423&gt;100000,"High")</f>
        <v>MID</v>
      </c>
    </row>
    <row r="1424" spans="1:11" x14ac:dyDescent="0.3">
      <c r="A1424">
        <v>50</v>
      </c>
      <c r="B1424" t="s">
        <v>1520</v>
      </c>
      <c r="C1424" t="s">
        <v>1526</v>
      </c>
      <c r="D1424" t="s">
        <v>1534</v>
      </c>
      <c r="E1424" t="s">
        <v>1540</v>
      </c>
      <c r="F1424" t="s">
        <v>1552</v>
      </c>
      <c r="G1424" t="s">
        <v>1555</v>
      </c>
      <c r="H1424">
        <v>103614</v>
      </c>
      <c r="J1424" t="str" cm="1">
        <f t="array" ref="J1424">_xlfn.IFS(A1424&lt;30,"Young",AND(A1424&gt;=30,A1424&lt;=40),"Mid",A1424&gt;40,"Senior")</f>
        <v>Senior</v>
      </c>
      <c r="K1424" t="str" cm="1">
        <f t="array" ref="K1424">_xlfn.IFS(H1424&lt;50000,"LOW",H1424&gt;50000,"MID",H1424&gt;100000,"High")</f>
        <v>MID</v>
      </c>
    </row>
    <row r="1425" spans="1:11" x14ac:dyDescent="0.3">
      <c r="A1425">
        <v>28</v>
      </c>
      <c r="B1425" t="s">
        <v>1521</v>
      </c>
      <c r="C1425" t="s">
        <v>1528</v>
      </c>
      <c r="D1425" t="s">
        <v>1534</v>
      </c>
      <c r="E1425" t="s">
        <v>1544</v>
      </c>
      <c r="F1425" t="s">
        <v>1550</v>
      </c>
      <c r="G1425" t="s">
        <v>1555</v>
      </c>
      <c r="H1425">
        <v>41683</v>
      </c>
      <c r="J1425" t="str" cm="1">
        <f t="array" ref="J1425">_xlfn.IFS(A1425&lt;30,"Young",AND(A1425&gt;=30,A1425&lt;=40),"Mid",A1425&gt;40,"Senior")</f>
        <v>Young</v>
      </c>
      <c r="K1425" t="str" cm="1">
        <f t="array" ref="K1425">_xlfn.IFS(H1425&lt;50000,"LOW",H1425&gt;50000,"MID",H1425&gt;100000,"High")</f>
        <v>LOW</v>
      </c>
    </row>
    <row r="1426" spans="1:11" x14ac:dyDescent="0.3">
      <c r="A1426">
        <v>35</v>
      </c>
      <c r="B1426" t="s">
        <v>1521</v>
      </c>
      <c r="C1426" t="s">
        <v>1527</v>
      </c>
      <c r="D1426" t="s">
        <v>1533</v>
      </c>
      <c r="E1426" t="s">
        <v>1545</v>
      </c>
      <c r="F1426" t="s">
        <v>1553</v>
      </c>
      <c r="G1426" t="s">
        <v>1556</v>
      </c>
      <c r="H1426">
        <v>96685</v>
      </c>
      <c r="J1426" t="str" cm="1">
        <f t="array" ref="J1426">_xlfn.IFS(A1426&lt;30,"Young",AND(A1426&gt;=30,A1426&lt;=40),"Mid",A1426&gt;40,"Senior")</f>
        <v>Mid</v>
      </c>
      <c r="K1426" t="str" cm="1">
        <f t="array" ref="K1426">_xlfn.IFS(H1426&lt;50000,"LOW",H1426&gt;50000,"MID",H1426&gt;100000,"High")</f>
        <v>MID</v>
      </c>
    </row>
    <row r="1427" spans="1:11" x14ac:dyDescent="0.3">
      <c r="A1427">
        <v>39</v>
      </c>
      <c r="B1427" t="s">
        <v>1520</v>
      </c>
      <c r="C1427" t="s">
        <v>1522</v>
      </c>
      <c r="D1427" t="s">
        <v>1532</v>
      </c>
      <c r="E1427" t="s">
        <v>1537</v>
      </c>
      <c r="F1427" t="s">
        <v>1553</v>
      </c>
      <c r="G1427" t="s">
        <v>1555</v>
      </c>
      <c r="H1427">
        <v>77764</v>
      </c>
      <c r="J1427" t="str" cm="1">
        <f t="array" ref="J1427">_xlfn.IFS(A1427&lt;30,"Young",AND(A1427&gt;=30,A1427&lt;=40),"Mid",A1427&gt;40,"Senior")</f>
        <v>Mid</v>
      </c>
      <c r="K1427" t="str" cm="1">
        <f t="array" ref="K1427">_xlfn.IFS(H1427&lt;50000,"LOW",H1427&gt;50000,"MID",H1427&gt;100000,"High")</f>
        <v>MID</v>
      </c>
    </row>
    <row r="1428" spans="1:11" x14ac:dyDescent="0.3">
      <c r="A1428">
        <v>50</v>
      </c>
      <c r="B1428" t="s">
        <v>1520</v>
      </c>
      <c r="C1428" t="s">
        <v>1523</v>
      </c>
      <c r="D1428" t="s">
        <v>1534</v>
      </c>
      <c r="E1428" t="s">
        <v>1544</v>
      </c>
      <c r="F1428" t="s">
        <v>1553</v>
      </c>
      <c r="G1428" t="s">
        <v>1554</v>
      </c>
      <c r="H1428">
        <v>123973</v>
      </c>
      <c r="J1428" t="str" cm="1">
        <f t="array" ref="J1428">_xlfn.IFS(A1428&lt;30,"Young",AND(A1428&gt;=30,A1428&lt;=40),"Mid",A1428&gt;40,"Senior")</f>
        <v>Senior</v>
      </c>
      <c r="K1428" t="str" cm="1">
        <f t="array" ref="K1428">_xlfn.IFS(H1428&lt;50000,"LOW",H1428&gt;50000,"MID",H1428&gt;100000,"High")</f>
        <v>MID</v>
      </c>
    </row>
    <row r="1429" spans="1:11" x14ac:dyDescent="0.3">
      <c r="A1429">
        <v>35</v>
      </c>
      <c r="B1429" t="s">
        <v>1521</v>
      </c>
      <c r="C1429" t="s">
        <v>1529</v>
      </c>
      <c r="D1429" t="s">
        <v>1531</v>
      </c>
      <c r="E1429" t="s">
        <v>1541</v>
      </c>
      <c r="F1429" t="s">
        <v>1553</v>
      </c>
      <c r="G1429" t="s">
        <v>1555</v>
      </c>
      <c r="H1429">
        <v>179241</v>
      </c>
      <c r="J1429" t="str" cm="1">
        <f t="array" ref="J1429">_xlfn.IFS(A1429&lt;30,"Young",AND(A1429&gt;=30,A1429&lt;=40),"Mid",A1429&gt;40,"Senior")</f>
        <v>Mid</v>
      </c>
      <c r="K1429" t="str" cm="1">
        <f t="array" ref="K1429">_xlfn.IFS(H1429&lt;50000,"LOW",H1429&gt;50000,"MID",H1429&gt;100000,"High")</f>
        <v>MID</v>
      </c>
    </row>
    <row r="1430" spans="1:11" x14ac:dyDescent="0.3">
      <c r="A1430">
        <v>49</v>
      </c>
      <c r="B1430" t="s">
        <v>1520</v>
      </c>
      <c r="C1430" t="s">
        <v>1524</v>
      </c>
      <c r="D1430" t="s">
        <v>1530</v>
      </c>
      <c r="E1430" t="s">
        <v>1547</v>
      </c>
      <c r="F1430" t="s">
        <v>1550</v>
      </c>
      <c r="G1430" t="s">
        <v>1555</v>
      </c>
      <c r="H1430">
        <v>110825</v>
      </c>
      <c r="J1430" t="str" cm="1">
        <f t="array" ref="J1430">_xlfn.IFS(A1430&lt;30,"Young",AND(A1430&gt;=30,A1430&lt;=40),"Mid",A1430&gt;40,"Senior")</f>
        <v>Senior</v>
      </c>
      <c r="K1430" t="str" cm="1">
        <f t="array" ref="K1430">_xlfn.IFS(H1430&lt;50000,"LOW",H1430&gt;50000,"MID",H1430&gt;100000,"High")</f>
        <v>MID</v>
      </c>
    </row>
    <row r="1431" spans="1:11" x14ac:dyDescent="0.3">
      <c r="A1431">
        <v>40</v>
      </c>
      <c r="B1431" t="s">
        <v>1521</v>
      </c>
      <c r="C1431" t="s">
        <v>1522</v>
      </c>
      <c r="D1431" t="s">
        <v>1530</v>
      </c>
      <c r="E1431" t="s">
        <v>1547</v>
      </c>
      <c r="F1431" t="s">
        <v>1550</v>
      </c>
      <c r="G1431" t="s">
        <v>1555</v>
      </c>
      <c r="H1431">
        <v>119501</v>
      </c>
      <c r="J1431" t="str" cm="1">
        <f t="array" ref="J1431">_xlfn.IFS(A1431&lt;30,"Young",AND(A1431&gt;=30,A1431&lt;=40),"Mid",A1431&gt;40,"Senior")</f>
        <v>Mid</v>
      </c>
      <c r="K1431" t="str" cm="1">
        <f t="array" ref="K1431">_xlfn.IFS(H1431&lt;50000,"LOW",H1431&gt;50000,"MID",H1431&gt;100000,"High")</f>
        <v>MID</v>
      </c>
    </row>
    <row r="1432" spans="1:11" x14ac:dyDescent="0.3">
      <c r="A1432">
        <v>25</v>
      </c>
      <c r="B1432" t="s">
        <v>1521</v>
      </c>
      <c r="C1432" t="s">
        <v>1529</v>
      </c>
      <c r="D1432" t="s">
        <v>1534</v>
      </c>
      <c r="E1432" t="s">
        <v>1540</v>
      </c>
      <c r="F1432" t="s">
        <v>1553</v>
      </c>
      <c r="G1432" t="s">
        <v>1556</v>
      </c>
      <c r="H1432">
        <v>124979</v>
      </c>
      <c r="J1432" t="str" cm="1">
        <f t="array" ref="J1432">_xlfn.IFS(A1432&lt;30,"Young",AND(A1432&gt;=30,A1432&lt;=40),"Mid",A1432&gt;40,"Senior")</f>
        <v>Young</v>
      </c>
      <c r="K1432" t="str" cm="1">
        <f t="array" ref="K1432">_xlfn.IFS(H1432&lt;50000,"LOW",H1432&gt;50000,"MID",H1432&gt;100000,"High")</f>
        <v>MID</v>
      </c>
    </row>
    <row r="1433" spans="1:11" x14ac:dyDescent="0.3">
      <c r="A1433">
        <v>41</v>
      </c>
      <c r="B1433" t="s">
        <v>1520</v>
      </c>
      <c r="C1433" t="s">
        <v>1527</v>
      </c>
      <c r="D1433" t="s">
        <v>1531</v>
      </c>
      <c r="E1433" t="s">
        <v>1541</v>
      </c>
      <c r="F1433" t="s">
        <v>1552</v>
      </c>
      <c r="G1433" t="s">
        <v>1556</v>
      </c>
      <c r="H1433">
        <v>71897</v>
      </c>
      <c r="J1433" t="str" cm="1">
        <f t="array" ref="J1433">_xlfn.IFS(A1433&lt;30,"Young",AND(A1433&gt;=30,A1433&lt;=40),"Mid",A1433&gt;40,"Senior")</f>
        <v>Senior</v>
      </c>
      <c r="K1433" t="str" cm="1">
        <f t="array" ref="K1433">_xlfn.IFS(H1433&lt;50000,"LOW",H1433&gt;50000,"MID",H1433&gt;100000,"High")</f>
        <v>MID</v>
      </c>
    </row>
    <row r="1434" spans="1:11" x14ac:dyDescent="0.3">
      <c r="A1434">
        <v>35</v>
      </c>
      <c r="B1434" t="s">
        <v>1520</v>
      </c>
      <c r="C1434" t="s">
        <v>1524</v>
      </c>
      <c r="D1434" t="s">
        <v>1532</v>
      </c>
      <c r="E1434" t="s">
        <v>1548</v>
      </c>
      <c r="F1434" t="s">
        <v>1553</v>
      </c>
      <c r="G1434" t="s">
        <v>1555</v>
      </c>
      <c r="H1434">
        <v>103824</v>
      </c>
      <c r="J1434" t="str" cm="1">
        <f t="array" ref="J1434">_xlfn.IFS(A1434&lt;30,"Young",AND(A1434&gt;=30,A1434&lt;=40),"Mid",A1434&gt;40,"Senior")</f>
        <v>Mid</v>
      </c>
      <c r="K1434" t="str" cm="1">
        <f t="array" ref="K1434">_xlfn.IFS(H1434&lt;50000,"LOW",H1434&gt;50000,"MID",H1434&gt;100000,"High")</f>
        <v>MID</v>
      </c>
    </row>
    <row r="1435" spans="1:11" x14ac:dyDescent="0.3">
      <c r="A1435">
        <v>26</v>
      </c>
      <c r="B1435" t="s">
        <v>1520</v>
      </c>
      <c r="C1435" t="s">
        <v>1527</v>
      </c>
      <c r="D1435" t="s">
        <v>1531</v>
      </c>
      <c r="E1435" t="s">
        <v>1536</v>
      </c>
      <c r="F1435" t="s">
        <v>1550</v>
      </c>
      <c r="G1435" t="s">
        <v>1554</v>
      </c>
      <c r="H1435">
        <v>93344</v>
      </c>
      <c r="J1435" t="str" cm="1">
        <f t="array" ref="J1435">_xlfn.IFS(A1435&lt;30,"Young",AND(A1435&gt;=30,A1435&lt;=40),"Mid",A1435&gt;40,"Senior")</f>
        <v>Young</v>
      </c>
      <c r="K1435" t="str" cm="1">
        <f t="array" ref="K1435">_xlfn.IFS(H1435&lt;50000,"LOW",H1435&gt;50000,"MID",H1435&gt;100000,"High")</f>
        <v>MID</v>
      </c>
    </row>
    <row r="1436" spans="1:11" x14ac:dyDescent="0.3">
      <c r="A1436">
        <v>49</v>
      </c>
      <c r="B1436" t="s">
        <v>1521</v>
      </c>
      <c r="C1436" t="s">
        <v>1523</v>
      </c>
      <c r="D1436" t="s">
        <v>1533</v>
      </c>
      <c r="E1436" t="s">
        <v>1545</v>
      </c>
      <c r="F1436" t="s">
        <v>1550</v>
      </c>
      <c r="G1436" t="s">
        <v>1554</v>
      </c>
      <c r="H1436">
        <v>139149</v>
      </c>
      <c r="J1436" t="str" cm="1">
        <f t="array" ref="J1436">_xlfn.IFS(A1436&lt;30,"Young",AND(A1436&gt;=30,A1436&lt;=40),"Mid",A1436&gt;40,"Senior")</f>
        <v>Senior</v>
      </c>
      <c r="K1436" t="str" cm="1">
        <f t="array" ref="K1436">_xlfn.IFS(H1436&lt;50000,"LOW",H1436&gt;50000,"MID",H1436&gt;100000,"High")</f>
        <v>MID</v>
      </c>
    </row>
    <row r="1437" spans="1:11" x14ac:dyDescent="0.3">
      <c r="A1437">
        <v>26</v>
      </c>
      <c r="B1437" t="s">
        <v>1521</v>
      </c>
      <c r="C1437" t="s">
        <v>1528</v>
      </c>
      <c r="D1437" t="s">
        <v>1531</v>
      </c>
      <c r="E1437" t="s">
        <v>1541</v>
      </c>
      <c r="F1437" t="s">
        <v>1550</v>
      </c>
      <c r="G1437" t="s">
        <v>1554</v>
      </c>
      <c r="H1437">
        <v>49143</v>
      </c>
      <c r="J1437" t="str" cm="1">
        <f t="array" ref="J1437">_xlfn.IFS(A1437&lt;30,"Young",AND(A1437&gt;=30,A1437&lt;=40),"Mid",A1437&gt;40,"Senior")</f>
        <v>Young</v>
      </c>
      <c r="K1437" t="str" cm="1">
        <f t="array" ref="K1437">_xlfn.IFS(H1437&lt;50000,"LOW",H1437&gt;50000,"MID",H1437&gt;100000,"High")</f>
        <v>LOW</v>
      </c>
    </row>
    <row r="1438" spans="1:11" x14ac:dyDescent="0.3">
      <c r="A1438">
        <v>46</v>
      </c>
      <c r="B1438" t="s">
        <v>1521</v>
      </c>
      <c r="C1438" t="s">
        <v>1525</v>
      </c>
      <c r="D1438" t="s">
        <v>1530</v>
      </c>
      <c r="E1438" t="s">
        <v>1543</v>
      </c>
      <c r="F1438" t="s">
        <v>1550</v>
      </c>
      <c r="G1438" t="s">
        <v>1554</v>
      </c>
      <c r="H1438">
        <v>135951</v>
      </c>
      <c r="J1438" t="str" cm="1">
        <f t="array" ref="J1438">_xlfn.IFS(A1438&lt;30,"Young",AND(A1438&gt;=30,A1438&lt;=40),"Mid",A1438&gt;40,"Senior")</f>
        <v>Senior</v>
      </c>
      <c r="K1438" t="str" cm="1">
        <f t="array" ref="K1438">_xlfn.IFS(H1438&lt;50000,"LOW",H1438&gt;50000,"MID",H1438&gt;100000,"High")</f>
        <v>MID</v>
      </c>
    </row>
    <row r="1439" spans="1:11" x14ac:dyDescent="0.3">
      <c r="A1439">
        <v>32</v>
      </c>
      <c r="B1439" t="s">
        <v>1520</v>
      </c>
      <c r="C1439" t="s">
        <v>1525</v>
      </c>
      <c r="D1439" t="s">
        <v>1533</v>
      </c>
      <c r="E1439" t="s">
        <v>1546</v>
      </c>
      <c r="F1439" t="s">
        <v>1552</v>
      </c>
      <c r="G1439" t="s">
        <v>1555</v>
      </c>
      <c r="H1439">
        <v>28207</v>
      </c>
      <c r="J1439" t="str" cm="1">
        <f t="array" ref="J1439">_xlfn.IFS(A1439&lt;30,"Young",AND(A1439&gt;=30,A1439&lt;=40),"Mid",A1439&gt;40,"Senior")</f>
        <v>Mid</v>
      </c>
      <c r="K1439" t="str" cm="1">
        <f t="array" ref="K1439">_xlfn.IFS(H1439&lt;50000,"LOW",H1439&gt;50000,"MID",H1439&gt;100000,"High")</f>
        <v>LOW</v>
      </c>
    </row>
    <row r="1440" spans="1:11" x14ac:dyDescent="0.3">
      <c r="A1440">
        <v>27</v>
      </c>
      <c r="B1440" t="s">
        <v>1520</v>
      </c>
      <c r="C1440" t="s">
        <v>1523</v>
      </c>
      <c r="D1440" t="s">
        <v>1531</v>
      </c>
      <c r="E1440" t="s">
        <v>1536</v>
      </c>
      <c r="F1440" t="s">
        <v>1550</v>
      </c>
      <c r="G1440" t="s">
        <v>1556</v>
      </c>
      <c r="H1440">
        <v>100831</v>
      </c>
      <c r="J1440" t="str" cm="1">
        <f t="array" ref="J1440">_xlfn.IFS(A1440&lt;30,"Young",AND(A1440&gt;=30,A1440&lt;=40),"Mid",A1440&gt;40,"Senior")</f>
        <v>Young</v>
      </c>
      <c r="K1440" t="str" cm="1">
        <f t="array" ref="K1440">_xlfn.IFS(H1440&lt;50000,"LOW",H1440&gt;50000,"MID",H1440&gt;100000,"High")</f>
        <v>MID</v>
      </c>
    </row>
    <row r="1441" spans="1:11" x14ac:dyDescent="0.3">
      <c r="A1441">
        <v>34</v>
      </c>
      <c r="B1441" t="s">
        <v>1520</v>
      </c>
      <c r="C1441" t="s">
        <v>1527</v>
      </c>
      <c r="D1441" t="s">
        <v>1534</v>
      </c>
      <c r="E1441" t="s">
        <v>1540</v>
      </c>
      <c r="F1441" t="s">
        <v>1551</v>
      </c>
      <c r="G1441" t="s">
        <v>1554</v>
      </c>
      <c r="H1441">
        <v>58744</v>
      </c>
      <c r="J1441" t="str" cm="1">
        <f t="array" ref="J1441">_xlfn.IFS(A1441&lt;30,"Young",AND(A1441&gt;=30,A1441&lt;=40),"Mid",A1441&gt;40,"Senior")</f>
        <v>Mid</v>
      </c>
      <c r="K1441" t="str" cm="1">
        <f t="array" ref="K1441">_xlfn.IFS(H1441&lt;50000,"LOW",H1441&gt;50000,"MID",H1441&gt;100000,"High")</f>
        <v>MID</v>
      </c>
    </row>
    <row r="1442" spans="1:11" x14ac:dyDescent="0.3">
      <c r="A1442">
        <v>23</v>
      </c>
      <c r="B1442" t="s">
        <v>1520</v>
      </c>
      <c r="C1442" t="s">
        <v>1526</v>
      </c>
      <c r="D1442" t="s">
        <v>1530</v>
      </c>
      <c r="E1442" t="s">
        <v>1535</v>
      </c>
      <c r="F1442" t="s">
        <v>1551</v>
      </c>
      <c r="G1442" t="s">
        <v>1554</v>
      </c>
      <c r="H1442">
        <v>54850</v>
      </c>
      <c r="J1442" t="str" cm="1">
        <f t="array" ref="J1442">_xlfn.IFS(A1442&lt;30,"Young",AND(A1442&gt;=30,A1442&lt;=40),"Mid",A1442&gt;40,"Senior")</f>
        <v>Young</v>
      </c>
      <c r="K1442" t="str" cm="1">
        <f t="array" ref="K1442">_xlfn.IFS(H1442&lt;50000,"LOW",H1442&gt;50000,"MID",H1442&gt;100000,"High")</f>
        <v>MID</v>
      </c>
    </row>
    <row r="1443" spans="1:11" x14ac:dyDescent="0.3">
      <c r="A1443">
        <v>31</v>
      </c>
      <c r="B1443" t="s">
        <v>1520</v>
      </c>
      <c r="C1443" t="s">
        <v>1528</v>
      </c>
      <c r="D1443" t="s">
        <v>1530</v>
      </c>
      <c r="E1443" t="s">
        <v>1535</v>
      </c>
      <c r="F1443" t="s">
        <v>1553</v>
      </c>
      <c r="G1443" t="s">
        <v>1556</v>
      </c>
      <c r="H1443">
        <v>91627</v>
      </c>
      <c r="J1443" t="str" cm="1">
        <f t="array" ref="J1443">_xlfn.IFS(A1443&lt;30,"Young",AND(A1443&gt;=30,A1443&lt;=40),"Mid",A1443&gt;40,"Senior")</f>
        <v>Mid</v>
      </c>
      <c r="K1443" t="str" cm="1">
        <f t="array" ref="K1443">_xlfn.IFS(H1443&lt;50000,"LOW",H1443&gt;50000,"MID",H1443&gt;100000,"High")</f>
        <v>MID</v>
      </c>
    </row>
    <row r="1444" spans="1:11" x14ac:dyDescent="0.3">
      <c r="A1444">
        <v>58</v>
      </c>
      <c r="B1444" t="s">
        <v>1521</v>
      </c>
      <c r="C1444" t="s">
        <v>1523</v>
      </c>
      <c r="D1444" t="s">
        <v>1531</v>
      </c>
      <c r="E1444" t="s">
        <v>1536</v>
      </c>
      <c r="F1444" t="s">
        <v>1551</v>
      </c>
      <c r="G1444" t="s">
        <v>1556</v>
      </c>
      <c r="H1444">
        <v>137564</v>
      </c>
      <c r="J1444" t="str" cm="1">
        <f t="array" ref="J1444">_xlfn.IFS(A1444&lt;30,"Young",AND(A1444&gt;=30,A1444&lt;=40),"Mid",A1444&gt;40,"Senior")</f>
        <v>Senior</v>
      </c>
      <c r="K1444" t="str" cm="1">
        <f t="array" ref="K1444">_xlfn.IFS(H1444&lt;50000,"LOW",H1444&gt;50000,"MID",H1444&gt;100000,"High")</f>
        <v>MID</v>
      </c>
    </row>
    <row r="1445" spans="1:11" x14ac:dyDescent="0.3">
      <c r="A1445">
        <v>51</v>
      </c>
      <c r="B1445" t="s">
        <v>1520</v>
      </c>
      <c r="C1445" t="s">
        <v>1525</v>
      </c>
      <c r="D1445" t="s">
        <v>1531</v>
      </c>
      <c r="E1445" t="s">
        <v>1541</v>
      </c>
      <c r="F1445" t="s">
        <v>1552</v>
      </c>
      <c r="G1445" t="s">
        <v>1556</v>
      </c>
      <c r="H1445">
        <v>118378</v>
      </c>
      <c r="J1445" t="str" cm="1">
        <f t="array" ref="J1445">_xlfn.IFS(A1445&lt;30,"Young",AND(A1445&gt;=30,A1445&lt;=40),"Mid",A1445&gt;40,"Senior")</f>
        <v>Senior</v>
      </c>
      <c r="K1445" t="str" cm="1">
        <f t="array" ref="K1445">_xlfn.IFS(H1445&lt;50000,"LOW",H1445&gt;50000,"MID",H1445&gt;100000,"High")</f>
        <v>MID</v>
      </c>
    </row>
    <row r="1446" spans="1:11" x14ac:dyDescent="0.3">
      <c r="A1446">
        <v>36</v>
      </c>
      <c r="B1446" t="s">
        <v>1520</v>
      </c>
      <c r="C1446" t="s">
        <v>1523</v>
      </c>
      <c r="D1446" t="s">
        <v>1531</v>
      </c>
      <c r="E1446" t="s">
        <v>1536</v>
      </c>
      <c r="F1446" t="s">
        <v>1551</v>
      </c>
      <c r="G1446" t="s">
        <v>1554</v>
      </c>
      <c r="H1446">
        <v>134197</v>
      </c>
      <c r="J1446" t="str" cm="1">
        <f t="array" ref="J1446">_xlfn.IFS(A1446&lt;30,"Young",AND(A1446&gt;=30,A1446&lt;=40),"Mid",A1446&gt;40,"Senior")</f>
        <v>Mid</v>
      </c>
      <c r="K1446" t="str" cm="1">
        <f t="array" ref="K1446">_xlfn.IFS(H1446&lt;50000,"LOW",H1446&gt;50000,"MID",H1446&gt;100000,"High")</f>
        <v>MID</v>
      </c>
    </row>
    <row r="1447" spans="1:11" x14ac:dyDescent="0.3">
      <c r="A1447">
        <v>48</v>
      </c>
      <c r="B1447" t="s">
        <v>1521</v>
      </c>
      <c r="C1447" t="s">
        <v>1523</v>
      </c>
      <c r="D1447" t="s">
        <v>1533</v>
      </c>
      <c r="E1447" t="s">
        <v>1546</v>
      </c>
      <c r="F1447" t="s">
        <v>1551</v>
      </c>
      <c r="G1447" t="s">
        <v>1554</v>
      </c>
      <c r="H1447">
        <v>86164</v>
      </c>
      <c r="J1447" t="str" cm="1">
        <f t="array" ref="J1447">_xlfn.IFS(A1447&lt;30,"Young",AND(A1447&gt;=30,A1447&lt;=40),"Mid",A1447&gt;40,"Senior")</f>
        <v>Senior</v>
      </c>
      <c r="K1447" t="str" cm="1">
        <f t="array" ref="K1447">_xlfn.IFS(H1447&lt;50000,"LOW",H1447&gt;50000,"MID",H1447&gt;100000,"High")</f>
        <v>MID</v>
      </c>
    </row>
    <row r="1448" spans="1:11" x14ac:dyDescent="0.3">
      <c r="A1448">
        <v>42</v>
      </c>
      <c r="B1448" t="s">
        <v>1521</v>
      </c>
      <c r="C1448" t="s">
        <v>1527</v>
      </c>
      <c r="D1448" t="s">
        <v>1533</v>
      </c>
      <c r="E1448" t="s">
        <v>1545</v>
      </c>
      <c r="F1448" t="s">
        <v>1552</v>
      </c>
      <c r="G1448" t="s">
        <v>1556</v>
      </c>
      <c r="H1448">
        <v>46442</v>
      </c>
      <c r="J1448" t="str" cm="1">
        <f t="array" ref="J1448">_xlfn.IFS(A1448&lt;30,"Young",AND(A1448&gt;=30,A1448&lt;=40),"Mid",A1448&gt;40,"Senior")</f>
        <v>Senior</v>
      </c>
      <c r="K1448" t="str" cm="1">
        <f t="array" ref="K1448">_xlfn.IFS(H1448&lt;50000,"LOW",H1448&gt;50000,"MID",H1448&gt;100000,"High")</f>
        <v>LOW</v>
      </c>
    </row>
    <row r="1449" spans="1:11" x14ac:dyDescent="0.3">
      <c r="A1449">
        <v>48</v>
      </c>
      <c r="B1449" t="s">
        <v>1520</v>
      </c>
      <c r="C1449" t="s">
        <v>1524</v>
      </c>
      <c r="D1449" t="s">
        <v>1532</v>
      </c>
      <c r="E1449" t="s">
        <v>1548</v>
      </c>
      <c r="F1449" t="s">
        <v>1553</v>
      </c>
      <c r="G1449" t="s">
        <v>1555</v>
      </c>
      <c r="H1449">
        <v>176453</v>
      </c>
      <c r="J1449" t="str" cm="1">
        <f t="array" ref="J1449">_xlfn.IFS(A1449&lt;30,"Young",AND(A1449&gt;=30,A1449&lt;=40),"Mid",A1449&gt;40,"Senior")</f>
        <v>Senior</v>
      </c>
      <c r="K1449" t="str" cm="1">
        <f t="array" ref="K1449">_xlfn.IFS(H1449&lt;50000,"LOW",H1449&gt;50000,"MID",H1449&gt;100000,"High")</f>
        <v>MID</v>
      </c>
    </row>
    <row r="1450" spans="1:11" x14ac:dyDescent="0.3">
      <c r="A1450">
        <v>53</v>
      </c>
      <c r="B1450" t="s">
        <v>1520</v>
      </c>
      <c r="C1450" t="s">
        <v>1527</v>
      </c>
      <c r="D1450" t="s">
        <v>1531</v>
      </c>
      <c r="E1450" t="s">
        <v>1541</v>
      </c>
      <c r="F1450" t="s">
        <v>1550</v>
      </c>
      <c r="G1450" t="s">
        <v>1556</v>
      </c>
      <c r="H1450">
        <v>51609</v>
      </c>
      <c r="J1450" t="str" cm="1">
        <f t="array" ref="J1450">_xlfn.IFS(A1450&lt;30,"Young",AND(A1450&gt;=30,A1450&lt;=40),"Mid",A1450&gt;40,"Senior")</f>
        <v>Senior</v>
      </c>
      <c r="K1450" t="str" cm="1">
        <f t="array" ref="K1450">_xlfn.IFS(H1450&lt;50000,"LOW",H1450&gt;50000,"MID",H1450&gt;100000,"High")</f>
        <v>MID</v>
      </c>
    </row>
    <row r="1451" spans="1:11" x14ac:dyDescent="0.3">
      <c r="A1451">
        <v>31</v>
      </c>
      <c r="B1451" t="s">
        <v>1520</v>
      </c>
      <c r="C1451" t="s">
        <v>1522</v>
      </c>
      <c r="D1451" t="s">
        <v>1534</v>
      </c>
      <c r="E1451" t="s">
        <v>1539</v>
      </c>
      <c r="F1451" t="s">
        <v>1551</v>
      </c>
      <c r="G1451" t="s">
        <v>1556</v>
      </c>
      <c r="H1451">
        <v>50013</v>
      </c>
      <c r="J1451" t="str" cm="1">
        <f t="array" ref="J1451">_xlfn.IFS(A1451&lt;30,"Young",AND(A1451&gt;=30,A1451&lt;=40),"Mid",A1451&gt;40,"Senior")</f>
        <v>Mid</v>
      </c>
      <c r="K1451" t="str" cm="1">
        <f t="array" ref="K1451">_xlfn.IFS(H1451&lt;50000,"LOW",H1451&gt;50000,"MID",H1451&gt;100000,"High")</f>
        <v>MID</v>
      </c>
    </row>
    <row r="1452" spans="1:11" x14ac:dyDescent="0.3">
      <c r="A1452">
        <v>33</v>
      </c>
      <c r="B1452" t="s">
        <v>1521</v>
      </c>
      <c r="C1452" t="s">
        <v>1528</v>
      </c>
      <c r="D1452" t="s">
        <v>1533</v>
      </c>
      <c r="E1452" t="s">
        <v>1546</v>
      </c>
      <c r="F1452" t="s">
        <v>1553</v>
      </c>
      <c r="G1452" t="s">
        <v>1555</v>
      </c>
      <c r="H1452">
        <v>140873</v>
      </c>
      <c r="J1452" t="str" cm="1">
        <f t="array" ref="J1452">_xlfn.IFS(A1452&lt;30,"Young",AND(A1452&gt;=30,A1452&lt;=40),"Mid",A1452&gt;40,"Senior")</f>
        <v>Mid</v>
      </c>
      <c r="K1452" t="str" cm="1">
        <f t="array" ref="K1452">_xlfn.IFS(H1452&lt;50000,"LOW",H1452&gt;50000,"MID",H1452&gt;100000,"High")</f>
        <v>MID</v>
      </c>
    </row>
    <row r="1453" spans="1:11" x14ac:dyDescent="0.3">
      <c r="A1453">
        <v>50</v>
      </c>
      <c r="B1453" t="s">
        <v>1520</v>
      </c>
      <c r="C1453" t="s">
        <v>1524</v>
      </c>
      <c r="D1453" t="s">
        <v>1532</v>
      </c>
      <c r="E1453" t="s">
        <v>1549</v>
      </c>
      <c r="F1453" t="s">
        <v>1550</v>
      </c>
      <c r="G1453" t="s">
        <v>1555</v>
      </c>
      <c r="H1453">
        <v>178375</v>
      </c>
      <c r="J1453" t="str" cm="1">
        <f t="array" ref="J1453">_xlfn.IFS(A1453&lt;30,"Young",AND(A1453&gt;=30,A1453&lt;=40),"Mid",A1453&gt;40,"Senior")</f>
        <v>Senior</v>
      </c>
      <c r="K1453" t="str" cm="1">
        <f t="array" ref="K1453">_xlfn.IFS(H1453&lt;50000,"LOW",H1453&gt;50000,"MID",H1453&gt;100000,"High")</f>
        <v>MID</v>
      </c>
    </row>
    <row r="1454" spans="1:11" x14ac:dyDescent="0.3">
      <c r="A1454">
        <v>50</v>
      </c>
      <c r="B1454" t="s">
        <v>1520</v>
      </c>
      <c r="C1454" t="s">
        <v>1527</v>
      </c>
      <c r="D1454" t="s">
        <v>1533</v>
      </c>
      <c r="E1454" t="s">
        <v>1538</v>
      </c>
      <c r="F1454" t="s">
        <v>1552</v>
      </c>
      <c r="G1454" t="s">
        <v>1554</v>
      </c>
      <c r="H1454">
        <v>132478</v>
      </c>
      <c r="J1454" t="str" cm="1">
        <f t="array" ref="J1454">_xlfn.IFS(A1454&lt;30,"Young",AND(A1454&gt;=30,A1454&lt;=40),"Mid",A1454&gt;40,"Senior")</f>
        <v>Senior</v>
      </c>
      <c r="K1454" t="str" cm="1">
        <f t="array" ref="K1454">_xlfn.IFS(H1454&lt;50000,"LOW",H1454&gt;50000,"MID",H1454&gt;100000,"High")</f>
        <v>MID</v>
      </c>
    </row>
    <row r="1455" spans="1:11" x14ac:dyDescent="0.3">
      <c r="A1455">
        <v>43</v>
      </c>
      <c r="B1455" t="s">
        <v>1520</v>
      </c>
      <c r="C1455" t="s">
        <v>1526</v>
      </c>
      <c r="D1455" t="s">
        <v>1530</v>
      </c>
      <c r="E1455" t="s">
        <v>1535</v>
      </c>
      <c r="F1455" t="s">
        <v>1551</v>
      </c>
      <c r="G1455" t="s">
        <v>1554</v>
      </c>
      <c r="H1455">
        <v>54776</v>
      </c>
      <c r="J1455" t="str" cm="1">
        <f t="array" ref="J1455">_xlfn.IFS(A1455&lt;30,"Young",AND(A1455&gt;=30,A1455&lt;=40),"Mid",A1455&gt;40,"Senior")</f>
        <v>Senior</v>
      </c>
      <c r="K1455" t="str" cm="1">
        <f t="array" ref="K1455">_xlfn.IFS(H1455&lt;50000,"LOW",H1455&gt;50000,"MID",H1455&gt;100000,"High")</f>
        <v>MID</v>
      </c>
    </row>
    <row r="1456" spans="1:11" x14ac:dyDescent="0.3">
      <c r="A1456">
        <v>34</v>
      </c>
      <c r="B1456" t="s">
        <v>1521</v>
      </c>
      <c r="C1456" t="s">
        <v>1524</v>
      </c>
      <c r="D1456" t="s">
        <v>1534</v>
      </c>
      <c r="E1456" t="s">
        <v>1544</v>
      </c>
      <c r="F1456" t="s">
        <v>1550</v>
      </c>
      <c r="G1456" t="s">
        <v>1555</v>
      </c>
      <c r="H1456">
        <v>164848</v>
      </c>
      <c r="J1456" t="str" cm="1">
        <f t="array" ref="J1456">_xlfn.IFS(A1456&lt;30,"Young",AND(A1456&gt;=30,A1456&lt;=40),"Mid",A1456&gt;40,"Senior")</f>
        <v>Mid</v>
      </c>
      <c r="K1456" t="str" cm="1">
        <f t="array" ref="K1456">_xlfn.IFS(H1456&lt;50000,"LOW",H1456&gt;50000,"MID",H1456&gt;100000,"High")</f>
        <v>MID</v>
      </c>
    </row>
    <row r="1457" spans="1:11" x14ac:dyDescent="0.3">
      <c r="A1457">
        <v>37</v>
      </c>
      <c r="B1457" t="s">
        <v>1520</v>
      </c>
      <c r="C1457" t="s">
        <v>1526</v>
      </c>
      <c r="D1457" t="s">
        <v>1530</v>
      </c>
      <c r="E1457" t="s">
        <v>1535</v>
      </c>
      <c r="F1457" t="s">
        <v>1550</v>
      </c>
      <c r="G1457" t="s">
        <v>1554</v>
      </c>
      <c r="H1457">
        <v>52192</v>
      </c>
      <c r="J1457" t="str" cm="1">
        <f t="array" ref="J1457">_xlfn.IFS(A1457&lt;30,"Young",AND(A1457&gt;=30,A1457&lt;=40),"Mid",A1457&gt;40,"Senior")</f>
        <v>Mid</v>
      </c>
      <c r="K1457" t="str" cm="1">
        <f t="array" ref="K1457">_xlfn.IFS(H1457&lt;50000,"LOW",H1457&gt;50000,"MID",H1457&gt;100000,"High")</f>
        <v>MID</v>
      </c>
    </row>
    <row r="1458" spans="1:11" x14ac:dyDescent="0.3">
      <c r="A1458">
        <v>46</v>
      </c>
      <c r="B1458" t="s">
        <v>1520</v>
      </c>
      <c r="C1458" t="s">
        <v>1527</v>
      </c>
      <c r="D1458" t="s">
        <v>1534</v>
      </c>
      <c r="E1458" t="s">
        <v>1540</v>
      </c>
      <c r="F1458" t="s">
        <v>1552</v>
      </c>
      <c r="G1458" t="s">
        <v>1555</v>
      </c>
      <c r="H1458">
        <v>43967</v>
      </c>
      <c r="J1458" t="str" cm="1">
        <f t="array" ref="J1458">_xlfn.IFS(A1458&lt;30,"Young",AND(A1458&gt;=30,A1458&lt;=40),"Mid",A1458&gt;40,"Senior")</f>
        <v>Senior</v>
      </c>
      <c r="K1458" t="str" cm="1">
        <f t="array" ref="K1458">_xlfn.IFS(H1458&lt;50000,"LOW",H1458&gt;50000,"MID",H1458&gt;100000,"High")</f>
        <v>LOW</v>
      </c>
    </row>
    <row r="1459" spans="1:11" x14ac:dyDescent="0.3">
      <c r="A1459">
        <v>41</v>
      </c>
      <c r="B1459" t="s">
        <v>1520</v>
      </c>
      <c r="C1459" t="s">
        <v>1529</v>
      </c>
      <c r="D1459" t="s">
        <v>1530</v>
      </c>
      <c r="E1459" t="s">
        <v>1535</v>
      </c>
      <c r="F1459" t="s">
        <v>1550</v>
      </c>
      <c r="G1459" t="s">
        <v>1554</v>
      </c>
      <c r="H1459">
        <v>44578</v>
      </c>
      <c r="J1459" t="str" cm="1">
        <f t="array" ref="J1459">_xlfn.IFS(A1459&lt;30,"Young",AND(A1459&gt;=30,A1459&lt;=40),"Mid",A1459&gt;40,"Senior")</f>
        <v>Senior</v>
      </c>
      <c r="K1459" t="str" cm="1">
        <f t="array" ref="K1459">_xlfn.IFS(H1459&lt;50000,"LOW",H1459&gt;50000,"MID",H1459&gt;100000,"High")</f>
        <v>LOW</v>
      </c>
    </row>
    <row r="1460" spans="1:11" x14ac:dyDescent="0.3">
      <c r="A1460">
        <v>26</v>
      </c>
      <c r="B1460" t="s">
        <v>1521</v>
      </c>
      <c r="C1460" t="s">
        <v>1522</v>
      </c>
      <c r="D1460" t="s">
        <v>1534</v>
      </c>
      <c r="E1460" t="s">
        <v>1540</v>
      </c>
      <c r="F1460" t="s">
        <v>1551</v>
      </c>
      <c r="G1460" t="s">
        <v>1556</v>
      </c>
      <c r="H1460">
        <v>55410</v>
      </c>
      <c r="J1460" t="str" cm="1">
        <f t="array" ref="J1460">_xlfn.IFS(A1460&lt;30,"Young",AND(A1460&gt;=30,A1460&lt;=40),"Mid",A1460&gt;40,"Senior")</f>
        <v>Young</v>
      </c>
      <c r="K1460" t="str" cm="1">
        <f t="array" ref="K1460">_xlfn.IFS(H1460&lt;50000,"LOW",H1460&gt;50000,"MID",H1460&gt;100000,"High")</f>
        <v>MID</v>
      </c>
    </row>
    <row r="1461" spans="1:11" x14ac:dyDescent="0.3">
      <c r="A1461">
        <v>28</v>
      </c>
      <c r="B1461" t="s">
        <v>1520</v>
      </c>
      <c r="C1461" t="s">
        <v>1526</v>
      </c>
      <c r="D1461" t="s">
        <v>1533</v>
      </c>
      <c r="E1461" t="s">
        <v>1545</v>
      </c>
      <c r="F1461" t="s">
        <v>1551</v>
      </c>
      <c r="G1461" t="s">
        <v>1556</v>
      </c>
      <c r="H1461">
        <v>164884</v>
      </c>
      <c r="J1461" t="str" cm="1">
        <f t="array" ref="J1461">_xlfn.IFS(A1461&lt;30,"Young",AND(A1461&gt;=30,A1461&lt;=40),"Mid",A1461&gt;40,"Senior")</f>
        <v>Young</v>
      </c>
      <c r="K1461" t="str" cm="1">
        <f t="array" ref="K1461">_xlfn.IFS(H1461&lt;50000,"LOW",H1461&gt;50000,"MID",H1461&gt;100000,"High")</f>
        <v>MID</v>
      </c>
    </row>
    <row r="1462" spans="1:11" x14ac:dyDescent="0.3">
      <c r="A1462">
        <v>25</v>
      </c>
      <c r="B1462" t="s">
        <v>1520</v>
      </c>
      <c r="C1462" t="s">
        <v>1525</v>
      </c>
      <c r="D1462" t="s">
        <v>1534</v>
      </c>
      <c r="E1462" t="s">
        <v>1540</v>
      </c>
      <c r="F1462" t="s">
        <v>1550</v>
      </c>
      <c r="G1462" t="s">
        <v>1555</v>
      </c>
      <c r="H1462">
        <v>170256</v>
      </c>
      <c r="J1462" t="str" cm="1">
        <f t="array" ref="J1462">_xlfn.IFS(A1462&lt;30,"Young",AND(A1462&gt;=30,A1462&lt;=40),"Mid",A1462&gt;40,"Senior")</f>
        <v>Young</v>
      </c>
      <c r="K1462" t="str" cm="1">
        <f t="array" ref="K1462">_xlfn.IFS(H1462&lt;50000,"LOW",H1462&gt;50000,"MID",H1462&gt;100000,"High")</f>
        <v>MID</v>
      </c>
    </row>
    <row r="1463" spans="1:11" x14ac:dyDescent="0.3">
      <c r="A1463">
        <v>39</v>
      </c>
      <c r="B1463" t="s">
        <v>1520</v>
      </c>
      <c r="C1463" t="s">
        <v>1525</v>
      </c>
      <c r="D1463" t="s">
        <v>1530</v>
      </c>
      <c r="E1463" t="s">
        <v>1547</v>
      </c>
      <c r="F1463" t="s">
        <v>1551</v>
      </c>
      <c r="G1463" t="s">
        <v>1556</v>
      </c>
      <c r="H1463">
        <v>44958</v>
      </c>
      <c r="J1463" t="str" cm="1">
        <f t="array" ref="J1463">_xlfn.IFS(A1463&lt;30,"Young",AND(A1463&gt;=30,A1463&lt;=40),"Mid",A1463&gt;40,"Senior")</f>
        <v>Mid</v>
      </c>
      <c r="K1463" t="str" cm="1">
        <f t="array" ref="K1463">_xlfn.IFS(H1463&lt;50000,"LOW",H1463&gt;50000,"MID",H1463&gt;100000,"High")</f>
        <v>LOW</v>
      </c>
    </row>
    <row r="1464" spans="1:11" x14ac:dyDescent="0.3">
      <c r="A1464">
        <v>41</v>
      </c>
      <c r="B1464" t="s">
        <v>1520</v>
      </c>
      <c r="C1464" t="s">
        <v>1524</v>
      </c>
      <c r="D1464" t="s">
        <v>1533</v>
      </c>
      <c r="E1464" t="s">
        <v>1545</v>
      </c>
      <c r="F1464" t="s">
        <v>1553</v>
      </c>
      <c r="G1464" t="s">
        <v>1555</v>
      </c>
      <c r="H1464">
        <v>155245</v>
      </c>
      <c r="J1464" t="str" cm="1">
        <f t="array" ref="J1464">_xlfn.IFS(A1464&lt;30,"Young",AND(A1464&gt;=30,A1464&lt;=40),"Mid",A1464&gt;40,"Senior")</f>
        <v>Senior</v>
      </c>
      <c r="K1464" t="str" cm="1">
        <f t="array" ref="K1464">_xlfn.IFS(H1464&lt;50000,"LOW",H1464&gt;50000,"MID",H1464&gt;100000,"High")</f>
        <v>MID</v>
      </c>
    </row>
    <row r="1465" spans="1:11" x14ac:dyDescent="0.3">
      <c r="A1465">
        <v>43</v>
      </c>
      <c r="B1465" t="s">
        <v>1521</v>
      </c>
      <c r="C1465" t="s">
        <v>1527</v>
      </c>
      <c r="D1465" t="s">
        <v>1532</v>
      </c>
      <c r="E1465" t="s">
        <v>1548</v>
      </c>
      <c r="F1465" t="s">
        <v>1550</v>
      </c>
      <c r="G1465" t="s">
        <v>1554</v>
      </c>
      <c r="H1465">
        <v>127348</v>
      </c>
      <c r="J1465" t="str" cm="1">
        <f t="array" ref="J1465">_xlfn.IFS(A1465&lt;30,"Young",AND(A1465&gt;=30,A1465&lt;=40),"Mid",A1465&gt;40,"Senior")</f>
        <v>Senior</v>
      </c>
      <c r="K1465" t="str" cm="1">
        <f t="array" ref="K1465">_xlfn.IFS(H1465&lt;50000,"LOW",H1465&gt;50000,"MID",H1465&gt;100000,"High")</f>
        <v>MID</v>
      </c>
    </row>
    <row r="1466" spans="1:11" x14ac:dyDescent="0.3">
      <c r="A1466">
        <v>43</v>
      </c>
      <c r="B1466" t="s">
        <v>1521</v>
      </c>
      <c r="C1466" t="s">
        <v>1528</v>
      </c>
      <c r="D1466" t="s">
        <v>1534</v>
      </c>
      <c r="E1466" t="s">
        <v>1544</v>
      </c>
      <c r="F1466" t="s">
        <v>1553</v>
      </c>
      <c r="G1466" t="s">
        <v>1555</v>
      </c>
      <c r="H1466">
        <v>79580</v>
      </c>
      <c r="J1466" t="str" cm="1">
        <f t="array" ref="J1466">_xlfn.IFS(A1466&lt;30,"Young",AND(A1466&gt;=30,A1466&lt;=40),"Mid",A1466&gt;40,"Senior")</f>
        <v>Senior</v>
      </c>
      <c r="K1466" t="str" cm="1">
        <f t="array" ref="K1466">_xlfn.IFS(H1466&lt;50000,"LOW",H1466&gt;50000,"MID",H1466&gt;100000,"High")</f>
        <v>MID</v>
      </c>
    </row>
    <row r="1467" spans="1:11" x14ac:dyDescent="0.3">
      <c r="A1467">
        <v>44</v>
      </c>
      <c r="B1467" t="s">
        <v>1521</v>
      </c>
      <c r="C1467" t="s">
        <v>1522</v>
      </c>
      <c r="D1467" t="s">
        <v>1531</v>
      </c>
      <c r="E1467" t="s">
        <v>1541</v>
      </c>
      <c r="F1467" t="s">
        <v>1550</v>
      </c>
      <c r="G1467" t="s">
        <v>1556</v>
      </c>
      <c r="H1467">
        <v>121195</v>
      </c>
      <c r="J1467" t="str" cm="1">
        <f t="array" ref="J1467">_xlfn.IFS(A1467&lt;30,"Young",AND(A1467&gt;=30,A1467&lt;=40),"Mid",A1467&gt;40,"Senior")</f>
        <v>Senior</v>
      </c>
      <c r="K1467" t="str" cm="1">
        <f t="array" ref="K1467">_xlfn.IFS(H1467&lt;50000,"LOW",H1467&gt;50000,"MID",H1467&gt;100000,"High")</f>
        <v>MID</v>
      </c>
    </row>
    <row r="1468" spans="1:11" x14ac:dyDescent="0.3">
      <c r="A1468">
        <v>47</v>
      </c>
      <c r="B1468" t="s">
        <v>1520</v>
      </c>
      <c r="C1468" t="s">
        <v>1522</v>
      </c>
      <c r="D1468" t="s">
        <v>1532</v>
      </c>
      <c r="E1468" t="s">
        <v>1548</v>
      </c>
      <c r="F1468" t="s">
        <v>1550</v>
      </c>
      <c r="G1468" t="s">
        <v>1555</v>
      </c>
      <c r="H1468">
        <v>93334</v>
      </c>
      <c r="J1468" t="str" cm="1">
        <f t="array" ref="J1468">_xlfn.IFS(A1468&lt;30,"Young",AND(A1468&gt;=30,A1468&lt;=40),"Mid",A1468&gt;40,"Senior")</f>
        <v>Senior</v>
      </c>
      <c r="K1468" t="str" cm="1">
        <f t="array" ref="K1468">_xlfn.IFS(H1468&lt;50000,"LOW",H1468&gt;50000,"MID",H1468&gt;100000,"High")</f>
        <v>MID</v>
      </c>
    </row>
    <row r="1469" spans="1:11" x14ac:dyDescent="0.3">
      <c r="A1469">
        <v>52</v>
      </c>
      <c r="B1469" t="s">
        <v>1520</v>
      </c>
      <c r="C1469" t="s">
        <v>1526</v>
      </c>
      <c r="D1469" t="s">
        <v>1533</v>
      </c>
      <c r="E1469" t="s">
        <v>1545</v>
      </c>
      <c r="F1469" t="s">
        <v>1550</v>
      </c>
      <c r="G1469" t="s">
        <v>1556</v>
      </c>
      <c r="H1469">
        <v>165587</v>
      </c>
      <c r="J1469" t="str" cm="1">
        <f t="array" ref="J1469">_xlfn.IFS(A1469&lt;30,"Young",AND(A1469&gt;=30,A1469&lt;=40),"Mid",A1469&gt;40,"Senior")</f>
        <v>Senior</v>
      </c>
      <c r="K1469" t="str" cm="1">
        <f t="array" ref="K1469">_xlfn.IFS(H1469&lt;50000,"LOW",H1469&gt;50000,"MID",H1469&gt;100000,"High")</f>
        <v>MID</v>
      </c>
    </row>
    <row r="1470" spans="1:11" x14ac:dyDescent="0.3">
      <c r="A1470">
        <v>56</v>
      </c>
      <c r="B1470" t="s">
        <v>1520</v>
      </c>
      <c r="C1470" t="s">
        <v>1527</v>
      </c>
      <c r="D1470" t="s">
        <v>1531</v>
      </c>
      <c r="E1470" t="s">
        <v>1542</v>
      </c>
      <c r="F1470" t="s">
        <v>1552</v>
      </c>
      <c r="G1470" t="s">
        <v>1555</v>
      </c>
      <c r="H1470">
        <v>99424</v>
      </c>
      <c r="J1470" t="str" cm="1">
        <f t="array" ref="J1470">_xlfn.IFS(A1470&lt;30,"Young",AND(A1470&gt;=30,A1470&lt;=40),"Mid",A1470&gt;40,"Senior")</f>
        <v>Senior</v>
      </c>
      <c r="K1470" t="str" cm="1">
        <f t="array" ref="K1470">_xlfn.IFS(H1470&lt;50000,"LOW",H1470&gt;50000,"MID",H1470&gt;100000,"High")</f>
        <v>MID</v>
      </c>
    </row>
    <row r="1471" spans="1:11" x14ac:dyDescent="0.3">
      <c r="A1471">
        <v>56</v>
      </c>
      <c r="B1471" t="s">
        <v>1521</v>
      </c>
      <c r="C1471" t="s">
        <v>1526</v>
      </c>
      <c r="D1471" t="s">
        <v>1530</v>
      </c>
      <c r="E1471" t="s">
        <v>1535</v>
      </c>
      <c r="F1471" t="s">
        <v>1551</v>
      </c>
      <c r="G1471" t="s">
        <v>1556</v>
      </c>
      <c r="H1471">
        <v>143586</v>
      </c>
      <c r="J1471" t="str" cm="1">
        <f t="array" ref="J1471">_xlfn.IFS(A1471&lt;30,"Young",AND(A1471&gt;=30,A1471&lt;=40),"Mid",A1471&gt;40,"Senior")</f>
        <v>Senior</v>
      </c>
      <c r="K1471" t="str" cm="1">
        <f t="array" ref="K1471">_xlfn.IFS(H1471&lt;50000,"LOW",H1471&gt;50000,"MID",H1471&gt;100000,"High")</f>
        <v>MID</v>
      </c>
    </row>
    <row r="1472" spans="1:11" x14ac:dyDescent="0.3">
      <c r="A1472">
        <v>54</v>
      </c>
      <c r="B1472" t="s">
        <v>1520</v>
      </c>
      <c r="C1472" t="s">
        <v>1523</v>
      </c>
      <c r="D1472" t="s">
        <v>1531</v>
      </c>
      <c r="E1472" t="s">
        <v>1542</v>
      </c>
      <c r="F1472" t="s">
        <v>1553</v>
      </c>
      <c r="G1472" t="s">
        <v>1555</v>
      </c>
      <c r="H1472">
        <v>27006</v>
      </c>
      <c r="J1472" t="str" cm="1">
        <f t="array" ref="J1472">_xlfn.IFS(A1472&lt;30,"Young",AND(A1472&gt;=30,A1472&lt;=40),"Mid",A1472&gt;40,"Senior")</f>
        <v>Senior</v>
      </c>
      <c r="K1472" t="str" cm="1">
        <f t="array" ref="K1472">_xlfn.IFS(H1472&lt;50000,"LOW",H1472&gt;50000,"MID",H1472&gt;100000,"High")</f>
        <v>LOW</v>
      </c>
    </row>
    <row r="1473" spans="1:11" x14ac:dyDescent="0.3">
      <c r="A1473">
        <v>22</v>
      </c>
      <c r="B1473" t="s">
        <v>1520</v>
      </c>
      <c r="C1473" t="s">
        <v>1523</v>
      </c>
      <c r="D1473" t="s">
        <v>1531</v>
      </c>
      <c r="E1473" t="s">
        <v>1541</v>
      </c>
      <c r="F1473" t="s">
        <v>1551</v>
      </c>
      <c r="G1473" t="s">
        <v>1556</v>
      </c>
      <c r="H1473">
        <v>31220</v>
      </c>
      <c r="J1473" t="str" cm="1">
        <f t="array" ref="J1473">_xlfn.IFS(A1473&lt;30,"Young",AND(A1473&gt;=30,A1473&lt;=40),"Mid",A1473&gt;40,"Senior")</f>
        <v>Young</v>
      </c>
      <c r="K1473" t="str" cm="1">
        <f t="array" ref="K1473">_xlfn.IFS(H1473&lt;50000,"LOW",H1473&gt;50000,"MID",H1473&gt;100000,"High")</f>
        <v>LOW</v>
      </c>
    </row>
    <row r="1474" spans="1:11" x14ac:dyDescent="0.3">
      <c r="A1474">
        <v>51</v>
      </c>
      <c r="B1474" t="s">
        <v>1521</v>
      </c>
      <c r="C1474" t="s">
        <v>1527</v>
      </c>
      <c r="D1474" t="s">
        <v>1533</v>
      </c>
      <c r="E1474" t="s">
        <v>1546</v>
      </c>
      <c r="F1474" t="s">
        <v>1550</v>
      </c>
      <c r="G1474" t="s">
        <v>1556</v>
      </c>
      <c r="H1474">
        <v>144048</v>
      </c>
      <c r="J1474" t="str" cm="1">
        <f t="array" ref="J1474">_xlfn.IFS(A1474&lt;30,"Young",AND(A1474&gt;=30,A1474&lt;=40),"Mid",A1474&gt;40,"Senior")</f>
        <v>Senior</v>
      </c>
      <c r="K1474" t="str" cm="1">
        <f t="array" ref="K1474">_xlfn.IFS(H1474&lt;50000,"LOW",H1474&gt;50000,"MID",H1474&gt;100000,"High")</f>
        <v>MID</v>
      </c>
    </row>
    <row r="1475" spans="1:11" x14ac:dyDescent="0.3">
      <c r="A1475">
        <v>56</v>
      </c>
      <c r="B1475" t="s">
        <v>1520</v>
      </c>
      <c r="C1475" t="s">
        <v>1527</v>
      </c>
      <c r="D1475" t="s">
        <v>1531</v>
      </c>
      <c r="E1475" t="s">
        <v>1536</v>
      </c>
      <c r="F1475" t="s">
        <v>1553</v>
      </c>
      <c r="G1475" t="s">
        <v>1555</v>
      </c>
      <c r="H1475">
        <v>63249</v>
      </c>
      <c r="J1475" t="str" cm="1">
        <f t="array" ref="J1475">_xlfn.IFS(A1475&lt;30,"Young",AND(A1475&gt;=30,A1475&lt;=40),"Mid",A1475&gt;40,"Senior")</f>
        <v>Senior</v>
      </c>
      <c r="K1475" t="str" cm="1">
        <f t="array" ref="K1475">_xlfn.IFS(H1475&lt;50000,"LOW",H1475&gt;50000,"MID",H1475&gt;100000,"High")</f>
        <v>MID</v>
      </c>
    </row>
    <row r="1476" spans="1:11" x14ac:dyDescent="0.3">
      <c r="A1476">
        <v>43</v>
      </c>
      <c r="B1476" t="s">
        <v>1521</v>
      </c>
      <c r="C1476" t="s">
        <v>1522</v>
      </c>
      <c r="D1476" t="s">
        <v>1532</v>
      </c>
      <c r="E1476" t="s">
        <v>1537</v>
      </c>
      <c r="F1476" t="s">
        <v>1553</v>
      </c>
      <c r="G1476" t="s">
        <v>1555</v>
      </c>
      <c r="H1476">
        <v>122538</v>
      </c>
      <c r="J1476" t="str" cm="1">
        <f t="array" ref="J1476">_xlfn.IFS(A1476&lt;30,"Young",AND(A1476&gt;=30,A1476&lt;=40),"Mid",A1476&gt;40,"Senior")</f>
        <v>Senior</v>
      </c>
      <c r="K1476" t="str" cm="1">
        <f t="array" ref="K1476">_xlfn.IFS(H1476&lt;50000,"LOW",H1476&gt;50000,"MID",H1476&gt;100000,"High")</f>
        <v>MID</v>
      </c>
    </row>
    <row r="1477" spans="1:11" x14ac:dyDescent="0.3">
      <c r="A1477">
        <v>55</v>
      </c>
      <c r="B1477" t="s">
        <v>1521</v>
      </c>
      <c r="C1477" t="s">
        <v>1527</v>
      </c>
      <c r="D1477" t="s">
        <v>1532</v>
      </c>
      <c r="E1477" t="s">
        <v>1548</v>
      </c>
      <c r="F1477" t="s">
        <v>1551</v>
      </c>
      <c r="G1477" t="s">
        <v>1556</v>
      </c>
      <c r="H1477">
        <v>28872</v>
      </c>
      <c r="J1477" t="str" cm="1">
        <f t="array" ref="J1477">_xlfn.IFS(A1477&lt;30,"Young",AND(A1477&gt;=30,A1477&lt;=40),"Mid",A1477&gt;40,"Senior")</f>
        <v>Senior</v>
      </c>
      <c r="K1477" t="str" cm="1">
        <f t="array" ref="K1477">_xlfn.IFS(H1477&lt;50000,"LOW",H1477&gt;50000,"MID",H1477&gt;100000,"High")</f>
        <v>LOW</v>
      </c>
    </row>
    <row r="1478" spans="1:11" x14ac:dyDescent="0.3">
      <c r="A1478">
        <v>30</v>
      </c>
      <c r="B1478" t="s">
        <v>1521</v>
      </c>
      <c r="C1478" t="s">
        <v>1522</v>
      </c>
      <c r="D1478" t="s">
        <v>1534</v>
      </c>
      <c r="E1478" t="s">
        <v>1544</v>
      </c>
      <c r="F1478" t="s">
        <v>1551</v>
      </c>
      <c r="G1478" t="s">
        <v>1556</v>
      </c>
      <c r="H1478">
        <v>133625</v>
      </c>
      <c r="J1478" t="str" cm="1">
        <f t="array" ref="J1478">_xlfn.IFS(A1478&lt;30,"Young",AND(A1478&gt;=30,A1478&lt;=40),"Mid",A1478&gt;40,"Senior")</f>
        <v>Mid</v>
      </c>
      <c r="K1478" t="str" cm="1">
        <f t="array" ref="K1478">_xlfn.IFS(H1478&lt;50000,"LOW",H1478&gt;50000,"MID",H1478&gt;100000,"High")</f>
        <v>MID</v>
      </c>
    </row>
    <row r="1479" spans="1:11" x14ac:dyDescent="0.3">
      <c r="A1479">
        <v>46</v>
      </c>
      <c r="B1479" t="s">
        <v>1520</v>
      </c>
      <c r="C1479" t="s">
        <v>1528</v>
      </c>
      <c r="D1479" t="s">
        <v>1534</v>
      </c>
      <c r="E1479" t="s">
        <v>1539</v>
      </c>
      <c r="F1479" t="s">
        <v>1552</v>
      </c>
      <c r="G1479" t="s">
        <v>1554</v>
      </c>
      <c r="H1479">
        <v>129272</v>
      </c>
      <c r="J1479" t="str" cm="1">
        <f t="array" ref="J1479">_xlfn.IFS(A1479&lt;30,"Young",AND(A1479&gt;=30,A1479&lt;=40),"Mid",A1479&gt;40,"Senior")</f>
        <v>Senior</v>
      </c>
      <c r="K1479" t="str" cm="1">
        <f t="array" ref="K1479">_xlfn.IFS(H1479&lt;50000,"LOW",H1479&gt;50000,"MID",H1479&gt;100000,"High")</f>
        <v>MID</v>
      </c>
    </row>
    <row r="1480" spans="1:11" x14ac:dyDescent="0.3">
      <c r="A1480">
        <v>34</v>
      </c>
      <c r="B1480" t="s">
        <v>1521</v>
      </c>
      <c r="C1480" t="s">
        <v>1524</v>
      </c>
      <c r="D1480" t="s">
        <v>1533</v>
      </c>
      <c r="E1480" t="s">
        <v>1545</v>
      </c>
      <c r="F1480" t="s">
        <v>1550</v>
      </c>
      <c r="G1480" t="s">
        <v>1555</v>
      </c>
      <c r="H1480">
        <v>159292</v>
      </c>
      <c r="J1480" t="str" cm="1">
        <f t="array" ref="J1480">_xlfn.IFS(A1480&lt;30,"Young",AND(A1480&gt;=30,A1480&lt;=40),"Mid",A1480&gt;40,"Senior")</f>
        <v>Mid</v>
      </c>
      <c r="K1480" t="str" cm="1">
        <f t="array" ref="K1480">_xlfn.IFS(H1480&lt;50000,"LOW",H1480&gt;50000,"MID",H1480&gt;100000,"High")</f>
        <v>MID</v>
      </c>
    </row>
    <row r="1481" spans="1:11" x14ac:dyDescent="0.3">
      <c r="A1481">
        <v>41</v>
      </c>
      <c r="B1481" t="s">
        <v>1521</v>
      </c>
      <c r="C1481" t="s">
        <v>1525</v>
      </c>
      <c r="D1481" t="s">
        <v>1532</v>
      </c>
      <c r="E1481" t="s">
        <v>1549</v>
      </c>
      <c r="F1481" t="s">
        <v>1550</v>
      </c>
      <c r="G1481" t="s">
        <v>1554</v>
      </c>
      <c r="H1481">
        <v>107660</v>
      </c>
      <c r="J1481" t="str" cm="1">
        <f t="array" ref="J1481">_xlfn.IFS(A1481&lt;30,"Young",AND(A1481&gt;=30,A1481&lt;=40),"Mid",A1481&gt;40,"Senior")</f>
        <v>Senior</v>
      </c>
      <c r="K1481" t="str" cm="1">
        <f t="array" ref="K1481">_xlfn.IFS(H1481&lt;50000,"LOW",H1481&gt;50000,"MID",H1481&gt;100000,"High")</f>
        <v>MID</v>
      </c>
    </row>
    <row r="1482" spans="1:11" x14ac:dyDescent="0.3">
      <c r="A1482">
        <v>35</v>
      </c>
      <c r="B1482" t="s">
        <v>1520</v>
      </c>
      <c r="C1482" t="s">
        <v>1523</v>
      </c>
      <c r="D1482" t="s">
        <v>1531</v>
      </c>
      <c r="E1482" t="s">
        <v>1542</v>
      </c>
      <c r="F1482" t="s">
        <v>1551</v>
      </c>
      <c r="G1482" t="s">
        <v>1555</v>
      </c>
      <c r="H1482">
        <v>113588</v>
      </c>
      <c r="J1482" t="str" cm="1">
        <f t="array" ref="J1482">_xlfn.IFS(A1482&lt;30,"Young",AND(A1482&gt;=30,A1482&lt;=40),"Mid",A1482&gt;40,"Senior")</f>
        <v>Mid</v>
      </c>
      <c r="K1482" t="str" cm="1">
        <f t="array" ref="K1482">_xlfn.IFS(H1482&lt;50000,"LOW",H1482&gt;50000,"MID",H1482&gt;100000,"High")</f>
        <v>MID</v>
      </c>
    </row>
    <row r="1483" spans="1:11" x14ac:dyDescent="0.3">
      <c r="A1483">
        <v>48</v>
      </c>
      <c r="B1483" t="s">
        <v>1521</v>
      </c>
      <c r="C1483" t="s">
        <v>1528</v>
      </c>
      <c r="D1483" t="s">
        <v>1531</v>
      </c>
      <c r="E1483" t="s">
        <v>1541</v>
      </c>
      <c r="F1483" t="s">
        <v>1551</v>
      </c>
      <c r="G1483" t="s">
        <v>1554</v>
      </c>
      <c r="H1483">
        <v>73187</v>
      </c>
      <c r="J1483" t="str" cm="1">
        <f t="array" ref="J1483">_xlfn.IFS(A1483&lt;30,"Young",AND(A1483&gt;=30,A1483&lt;=40),"Mid",A1483&gt;40,"Senior")</f>
        <v>Senior</v>
      </c>
      <c r="K1483" t="str" cm="1">
        <f t="array" ref="K1483">_xlfn.IFS(H1483&lt;50000,"LOW",H1483&gt;50000,"MID",H1483&gt;100000,"High")</f>
        <v>MID</v>
      </c>
    </row>
    <row r="1484" spans="1:11" x14ac:dyDescent="0.3">
      <c r="A1484">
        <v>28</v>
      </c>
      <c r="B1484" t="s">
        <v>1521</v>
      </c>
      <c r="C1484" t="s">
        <v>1522</v>
      </c>
      <c r="D1484" t="s">
        <v>1532</v>
      </c>
      <c r="E1484" t="s">
        <v>1549</v>
      </c>
      <c r="F1484" t="s">
        <v>1553</v>
      </c>
      <c r="G1484" t="s">
        <v>1554</v>
      </c>
      <c r="H1484">
        <v>88108</v>
      </c>
      <c r="J1484" t="str" cm="1">
        <f t="array" ref="J1484">_xlfn.IFS(A1484&lt;30,"Young",AND(A1484&gt;=30,A1484&lt;=40),"Mid",A1484&gt;40,"Senior")</f>
        <v>Young</v>
      </c>
      <c r="K1484" t="str" cm="1">
        <f t="array" ref="K1484">_xlfn.IFS(H1484&lt;50000,"LOW",H1484&gt;50000,"MID",H1484&gt;100000,"High")</f>
        <v>MID</v>
      </c>
    </row>
    <row r="1485" spans="1:11" x14ac:dyDescent="0.3">
      <c r="A1485">
        <v>31</v>
      </c>
      <c r="B1485" t="s">
        <v>1520</v>
      </c>
      <c r="C1485" t="s">
        <v>1526</v>
      </c>
      <c r="D1485" t="s">
        <v>1531</v>
      </c>
      <c r="E1485" t="s">
        <v>1541</v>
      </c>
      <c r="F1485" t="s">
        <v>1550</v>
      </c>
      <c r="G1485" t="s">
        <v>1554</v>
      </c>
      <c r="H1485">
        <v>104185</v>
      </c>
      <c r="J1485" t="str" cm="1">
        <f t="array" ref="J1485">_xlfn.IFS(A1485&lt;30,"Young",AND(A1485&gt;=30,A1485&lt;=40),"Mid",A1485&gt;40,"Senior")</f>
        <v>Mid</v>
      </c>
      <c r="K1485" t="str" cm="1">
        <f t="array" ref="K1485">_xlfn.IFS(H1485&lt;50000,"LOW",H1485&gt;50000,"MID",H1485&gt;100000,"High")</f>
        <v>MID</v>
      </c>
    </row>
    <row r="1486" spans="1:11" x14ac:dyDescent="0.3">
      <c r="A1486">
        <v>52</v>
      </c>
      <c r="B1486" t="s">
        <v>1521</v>
      </c>
      <c r="C1486" t="s">
        <v>1523</v>
      </c>
      <c r="D1486" t="s">
        <v>1532</v>
      </c>
      <c r="E1486" t="s">
        <v>1549</v>
      </c>
      <c r="F1486" t="s">
        <v>1553</v>
      </c>
      <c r="G1486" t="s">
        <v>1554</v>
      </c>
      <c r="H1486">
        <v>47217</v>
      </c>
      <c r="J1486" t="str" cm="1">
        <f t="array" ref="J1486">_xlfn.IFS(A1486&lt;30,"Young",AND(A1486&gt;=30,A1486&lt;=40),"Mid",A1486&gt;40,"Senior")</f>
        <v>Senior</v>
      </c>
      <c r="K1486" t="str" cm="1">
        <f t="array" ref="K1486">_xlfn.IFS(H1486&lt;50000,"LOW",H1486&gt;50000,"MID",H1486&gt;100000,"High")</f>
        <v>LOW</v>
      </c>
    </row>
    <row r="1487" spans="1:11" x14ac:dyDescent="0.3">
      <c r="A1487">
        <v>38</v>
      </c>
      <c r="B1487" t="s">
        <v>1521</v>
      </c>
      <c r="C1487" t="s">
        <v>1529</v>
      </c>
      <c r="D1487" t="s">
        <v>1534</v>
      </c>
      <c r="E1487" t="s">
        <v>1539</v>
      </c>
      <c r="F1487" t="s">
        <v>1551</v>
      </c>
      <c r="G1487" t="s">
        <v>1554</v>
      </c>
      <c r="H1487">
        <v>41774</v>
      </c>
      <c r="J1487" t="str" cm="1">
        <f t="array" ref="J1487">_xlfn.IFS(A1487&lt;30,"Young",AND(A1487&gt;=30,A1487&lt;=40),"Mid",A1487&gt;40,"Senior")</f>
        <v>Mid</v>
      </c>
      <c r="K1487" t="str" cm="1">
        <f t="array" ref="K1487">_xlfn.IFS(H1487&lt;50000,"LOW",H1487&gt;50000,"MID",H1487&gt;100000,"High")</f>
        <v>LOW</v>
      </c>
    </row>
    <row r="1488" spans="1:11" x14ac:dyDescent="0.3">
      <c r="A1488">
        <v>35</v>
      </c>
      <c r="B1488" t="s">
        <v>1520</v>
      </c>
      <c r="C1488" t="s">
        <v>1525</v>
      </c>
      <c r="D1488" t="s">
        <v>1531</v>
      </c>
      <c r="E1488" t="s">
        <v>1541</v>
      </c>
      <c r="F1488" t="s">
        <v>1552</v>
      </c>
      <c r="G1488" t="s">
        <v>1556</v>
      </c>
      <c r="H1488">
        <v>125943</v>
      </c>
      <c r="J1488" t="str" cm="1">
        <f t="array" ref="J1488">_xlfn.IFS(A1488&lt;30,"Young",AND(A1488&gt;=30,A1488&lt;=40),"Mid",A1488&gt;40,"Senior")</f>
        <v>Mid</v>
      </c>
      <c r="K1488" t="str" cm="1">
        <f t="array" ref="K1488">_xlfn.IFS(H1488&lt;50000,"LOW",H1488&gt;50000,"MID",H1488&gt;100000,"High")</f>
        <v>MID</v>
      </c>
    </row>
    <row r="1489" spans="1:11" x14ac:dyDescent="0.3">
      <c r="A1489">
        <v>43</v>
      </c>
      <c r="B1489" t="s">
        <v>1520</v>
      </c>
      <c r="C1489" t="s">
        <v>1525</v>
      </c>
      <c r="D1489" t="s">
        <v>1532</v>
      </c>
      <c r="E1489" t="s">
        <v>1537</v>
      </c>
      <c r="F1489" t="s">
        <v>1552</v>
      </c>
      <c r="G1489" t="s">
        <v>1554</v>
      </c>
      <c r="H1489">
        <v>52370</v>
      </c>
      <c r="J1489" t="str" cm="1">
        <f t="array" ref="J1489">_xlfn.IFS(A1489&lt;30,"Young",AND(A1489&gt;=30,A1489&lt;=40),"Mid",A1489&gt;40,"Senior")</f>
        <v>Senior</v>
      </c>
      <c r="K1489" t="str" cm="1">
        <f t="array" ref="K1489">_xlfn.IFS(H1489&lt;50000,"LOW",H1489&gt;50000,"MID",H1489&gt;100000,"High")</f>
        <v>MID</v>
      </c>
    </row>
    <row r="1490" spans="1:11" x14ac:dyDescent="0.3">
      <c r="A1490">
        <v>22</v>
      </c>
      <c r="B1490" t="s">
        <v>1520</v>
      </c>
      <c r="C1490" t="s">
        <v>1526</v>
      </c>
      <c r="D1490" t="s">
        <v>1530</v>
      </c>
      <c r="E1490" t="s">
        <v>1535</v>
      </c>
      <c r="F1490" t="s">
        <v>1550</v>
      </c>
      <c r="G1490" t="s">
        <v>1554</v>
      </c>
      <c r="H1490">
        <v>170168</v>
      </c>
      <c r="J1490" t="str" cm="1">
        <f t="array" ref="J1490">_xlfn.IFS(A1490&lt;30,"Young",AND(A1490&gt;=30,A1490&lt;=40),"Mid",A1490&gt;40,"Senior")</f>
        <v>Young</v>
      </c>
      <c r="K1490" t="str" cm="1">
        <f t="array" ref="K1490">_xlfn.IFS(H1490&lt;50000,"LOW",H1490&gt;50000,"MID",H1490&gt;100000,"High")</f>
        <v>MID</v>
      </c>
    </row>
    <row r="1491" spans="1:11" x14ac:dyDescent="0.3">
      <c r="A1491">
        <v>56</v>
      </c>
      <c r="B1491" t="s">
        <v>1521</v>
      </c>
      <c r="C1491" t="s">
        <v>1528</v>
      </c>
      <c r="D1491" t="s">
        <v>1534</v>
      </c>
      <c r="E1491" t="s">
        <v>1544</v>
      </c>
      <c r="F1491" t="s">
        <v>1551</v>
      </c>
      <c r="G1491" t="s">
        <v>1555</v>
      </c>
      <c r="H1491">
        <v>31302</v>
      </c>
      <c r="J1491" t="str" cm="1">
        <f t="array" ref="J1491">_xlfn.IFS(A1491&lt;30,"Young",AND(A1491&gt;=30,A1491&lt;=40),"Mid",A1491&gt;40,"Senior")</f>
        <v>Senior</v>
      </c>
      <c r="K1491" t="str" cm="1">
        <f t="array" ref="K1491">_xlfn.IFS(H1491&lt;50000,"LOW",H1491&gt;50000,"MID",H1491&gt;100000,"High")</f>
        <v>LOW</v>
      </c>
    </row>
    <row r="1492" spans="1:11" x14ac:dyDescent="0.3">
      <c r="A1492">
        <v>45</v>
      </c>
      <c r="B1492" t="s">
        <v>1521</v>
      </c>
      <c r="C1492" t="s">
        <v>1524</v>
      </c>
      <c r="D1492" t="s">
        <v>1530</v>
      </c>
      <c r="E1492" t="s">
        <v>1535</v>
      </c>
      <c r="F1492" t="s">
        <v>1551</v>
      </c>
      <c r="G1492" t="s">
        <v>1555</v>
      </c>
      <c r="H1492">
        <v>159382</v>
      </c>
      <c r="J1492" t="str" cm="1">
        <f t="array" ref="J1492">_xlfn.IFS(A1492&lt;30,"Young",AND(A1492&gt;=30,A1492&lt;=40),"Mid",A1492&gt;40,"Senior")</f>
        <v>Senior</v>
      </c>
      <c r="K1492" t="str" cm="1">
        <f t="array" ref="K1492">_xlfn.IFS(H1492&lt;50000,"LOW",H1492&gt;50000,"MID",H1492&gt;100000,"High")</f>
        <v>MID</v>
      </c>
    </row>
    <row r="1493" spans="1:11" x14ac:dyDescent="0.3">
      <c r="A1493">
        <v>42</v>
      </c>
      <c r="B1493" t="s">
        <v>1520</v>
      </c>
      <c r="C1493" t="s">
        <v>1526</v>
      </c>
      <c r="D1493" t="s">
        <v>1531</v>
      </c>
      <c r="E1493" t="s">
        <v>1536</v>
      </c>
      <c r="F1493" t="s">
        <v>1551</v>
      </c>
      <c r="G1493" t="s">
        <v>1554</v>
      </c>
      <c r="H1493">
        <v>174369</v>
      </c>
      <c r="J1493" t="str" cm="1">
        <f t="array" ref="J1493">_xlfn.IFS(A1493&lt;30,"Young",AND(A1493&gt;=30,A1493&lt;=40),"Mid",A1493&gt;40,"Senior")</f>
        <v>Senior</v>
      </c>
      <c r="K1493" t="str" cm="1">
        <f t="array" ref="K1493">_xlfn.IFS(H1493&lt;50000,"LOW",H1493&gt;50000,"MID",H1493&gt;100000,"High")</f>
        <v>MID</v>
      </c>
    </row>
    <row r="1494" spans="1:11" x14ac:dyDescent="0.3">
      <c r="A1494">
        <v>34</v>
      </c>
      <c r="B1494" t="s">
        <v>1520</v>
      </c>
      <c r="C1494" t="s">
        <v>1529</v>
      </c>
      <c r="D1494" t="s">
        <v>1534</v>
      </c>
      <c r="E1494" t="s">
        <v>1539</v>
      </c>
      <c r="F1494" t="s">
        <v>1553</v>
      </c>
      <c r="G1494" t="s">
        <v>1556</v>
      </c>
      <c r="H1494">
        <v>150500</v>
      </c>
      <c r="J1494" t="str" cm="1">
        <f t="array" ref="J1494">_xlfn.IFS(A1494&lt;30,"Young",AND(A1494&gt;=30,A1494&lt;=40),"Mid",A1494&gt;40,"Senior")</f>
        <v>Mid</v>
      </c>
      <c r="K1494" t="str" cm="1">
        <f t="array" ref="K1494">_xlfn.IFS(H1494&lt;50000,"LOW",H1494&gt;50000,"MID",H1494&gt;100000,"High")</f>
        <v>MID</v>
      </c>
    </row>
    <row r="1495" spans="1:11" x14ac:dyDescent="0.3">
      <c r="A1495">
        <v>27</v>
      </c>
      <c r="B1495" t="s">
        <v>1521</v>
      </c>
      <c r="C1495" t="s">
        <v>1528</v>
      </c>
      <c r="D1495" t="s">
        <v>1530</v>
      </c>
      <c r="E1495" t="s">
        <v>1535</v>
      </c>
      <c r="F1495" t="s">
        <v>1553</v>
      </c>
      <c r="G1495" t="s">
        <v>1556</v>
      </c>
      <c r="H1495">
        <v>32951</v>
      </c>
      <c r="J1495" t="str" cm="1">
        <f t="array" ref="J1495">_xlfn.IFS(A1495&lt;30,"Young",AND(A1495&gt;=30,A1495&lt;=40),"Mid",A1495&gt;40,"Senior")</f>
        <v>Young</v>
      </c>
      <c r="K1495" t="str" cm="1">
        <f t="array" ref="K1495">_xlfn.IFS(H1495&lt;50000,"LOW",H1495&gt;50000,"MID",H1495&gt;100000,"High")</f>
        <v>LOW</v>
      </c>
    </row>
    <row r="1496" spans="1:11" x14ac:dyDescent="0.3">
      <c r="A1496">
        <v>38</v>
      </c>
      <c r="B1496" t="s">
        <v>1521</v>
      </c>
      <c r="C1496" t="s">
        <v>1525</v>
      </c>
      <c r="D1496" t="s">
        <v>1534</v>
      </c>
      <c r="E1496" t="s">
        <v>1540</v>
      </c>
      <c r="F1496" t="s">
        <v>1552</v>
      </c>
      <c r="G1496" t="s">
        <v>1556</v>
      </c>
      <c r="H1496">
        <v>115551</v>
      </c>
      <c r="J1496" t="str" cm="1">
        <f t="array" ref="J1496">_xlfn.IFS(A1496&lt;30,"Young",AND(A1496&gt;=30,A1496&lt;=40),"Mid",A1496&gt;40,"Senior")</f>
        <v>Mid</v>
      </c>
      <c r="K1496" t="str" cm="1">
        <f t="array" ref="K1496">_xlfn.IFS(H1496&lt;50000,"LOW",H1496&gt;50000,"MID",H1496&gt;100000,"High")</f>
        <v>MID</v>
      </c>
    </row>
    <row r="1497" spans="1:11" x14ac:dyDescent="0.3">
      <c r="A1497">
        <v>58</v>
      </c>
      <c r="B1497" t="s">
        <v>1521</v>
      </c>
      <c r="C1497" t="s">
        <v>1522</v>
      </c>
      <c r="D1497" t="s">
        <v>1532</v>
      </c>
      <c r="E1497" t="s">
        <v>1537</v>
      </c>
      <c r="F1497" t="s">
        <v>1552</v>
      </c>
      <c r="G1497" t="s">
        <v>1556</v>
      </c>
      <c r="H1497">
        <v>66875</v>
      </c>
      <c r="J1497" t="str" cm="1">
        <f t="array" ref="J1497">_xlfn.IFS(A1497&lt;30,"Young",AND(A1497&gt;=30,A1497&lt;=40),"Mid",A1497&gt;40,"Senior")</f>
        <v>Senior</v>
      </c>
      <c r="K1497" t="str" cm="1">
        <f t="array" ref="K1497">_xlfn.IFS(H1497&lt;50000,"LOW",H1497&gt;50000,"MID",H1497&gt;100000,"High")</f>
        <v>MID</v>
      </c>
    </row>
    <row r="1498" spans="1:11" x14ac:dyDescent="0.3">
      <c r="A1498">
        <v>41</v>
      </c>
      <c r="B1498" t="s">
        <v>1521</v>
      </c>
      <c r="C1498" t="s">
        <v>1525</v>
      </c>
      <c r="D1498" t="s">
        <v>1532</v>
      </c>
      <c r="E1498" t="s">
        <v>1537</v>
      </c>
      <c r="F1498" t="s">
        <v>1551</v>
      </c>
      <c r="G1498" t="s">
        <v>1556</v>
      </c>
      <c r="H1498">
        <v>164940</v>
      </c>
      <c r="J1498" t="str" cm="1">
        <f t="array" ref="J1498">_xlfn.IFS(A1498&lt;30,"Young",AND(A1498&gt;=30,A1498&lt;=40),"Mid",A1498&gt;40,"Senior")</f>
        <v>Senior</v>
      </c>
      <c r="K1498" t="str" cm="1">
        <f t="array" ref="K1498">_xlfn.IFS(H1498&lt;50000,"LOW",H1498&gt;50000,"MID",H1498&gt;100000,"High")</f>
        <v>MID</v>
      </c>
    </row>
    <row r="1499" spans="1:11" x14ac:dyDescent="0.3">
      <c r="A1499">
        <v>22</v>
      </c>
      <c r="B1499" t="s">
        <v>1521</v>
      </c>
      <c r="C1499" t="s">
        <v>1526</v>
      </c>
      <c r="D1499" t="s">
        <v>1533</v>
      </c>
      <c r="E1499" t="s">
        <v>1538</v>
      </c>
      <c r="F1499" t="s">
        <v>1552</v>
      </c>
      <c r="G1499" t="s">
        <v>1556</v>
      </c>
      <c r="H1499">
        <v>178172</v>
      </c>
      <c r="J1499" t="str" cm="1">
        <f t="array" ref="J1499">_xlfn.IFS(A1499&lt;30,"Young",AND(A1499&gt;=30,A1499&lt;=40),"Mid",A1499&gt;40,"Senior")</f>
        <v>Young</v>
      </c>
      <c r="K1499" t="str" cm="1">
        <f t="array" ref="K1499">_xlfn.IFS(H1499&lt;50000,"LOW",H1499&gt;50000,"MID",H1499&gt;100000,"High")</f>
        <v>MID</v>
      </c>
    </row>
    <row r="1500" spans="1:11" x14ac:dyDescent="0.3">
      <c r="A1500">
        <v>50</v>
      </c>
      <c r="B1500" t="s">
        <v>1520</v>
      </c>
      <c r="C1500" t="s">
        <v>1526</v>
      </c>
      <c r="D1500" t="s">
        <v>1533</v>
      </c>
      <c r="E1500" t="s">
        <v>1546</v>
      </c>
      <c r="F1500" t="s">
        <v>1552</v>
      </c>
      <c r="G1500" t="s">
        <v>1555</v>
      </c>
      <c r="H1500">
        <v>100202</v>
      </c>
      <c r="J1500" t="str" cm="1">
        <f t="array" ref="J1500">_xlfn.IFS(A1500&lt;30,"Young",AND(A1500&gt;=30,A1500&lt;=40),"Mid",A1500&gt;40,"Senior")</f>
        <v>Senior</v>
      </c>
      <c r="K1500" t="str" cm="1">
        <f t="array" ref="K1500">_xlfn.IFS(H1500&lt;50000,"LOW",H1500&gt;50000,"MID",H1500&gt;100000,"High")</f>
        <v>MID</v>
      </c>
    </row>
    <row r="1501" spans="1:11" x14ac:dyDescent="0.3">
      <c r="A1501">
        <v>29</v>
      </c>
      <c r="B1501" t="s">
        <v>1520</v>
      </c>
      <c r="C1501" t="s">
        <v>1528</v>
      </c>
      <c r="D1501" t="s">
        <v>1532</v>
      </c>
      <c r="E1501" t="s">
        <v>1548</v>
      </c>
      <c r="F1501" t="s">
        <v>1550</v>
      </c>
      <c r="G1501" t="s">
        <v>1555</v>
      </c>
      <c r="H1501">
        <v>101704</v>
      </c>
      <c r="J1501" t="str" cm="1">
        <f t="array" ref="J1501">_xlfn.IFS(A1501&lt;30,"Young",AND(A1501&gt;=30,A1501&lt;=40),"Mid",A1501&gt;40,"Senior")</f>
        <v>Young</v>
      </c>
      <c r="K1501" t="str" cm="1">
        <f t="array" ref="K1501">_xlfn.IFS(H1501&lt;50000,"LOW",H1501&gt;50000,"MID",H1501&gt;100000,"High")</f>
        <v>MID</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5629-8EAB-4836-955B-505E65DFB0D2}">
  <dimension ref="A3:E9"/>
  <sheetViews>
    <sheetView workbookViewId="0">
      <selection activeCell="D16" sqref="D16"/>
    </sheetView>
  </sheetViews>
  <sheetFormatPr defaultRowHeight="14.4" x14ac:dyDescent="0.3"/>
  <cols>
    <col min="1" max="1" width="21.88671875" bestFit="1" customWidth="1"/>
    <col min="2" max="2" width="20.109375" bestFit="1" customWidth="1"/>
    <col min="3" max="3" width="15.88671875" bestFit="1" customWidth="1"/>
    <col min="4" max="4" width="25.5546875" bestFit="1" customWidth="1"/>
    <col min="5" max="6" width="13.88671875" bestFit="1" customWidth="1"/>
  </cols>
  <sheetData>
    <row r="3" spans="1:5" x14ac:dyDescent="0.3">
      <c r="A3" s="11" t="s">
        <v>1582</v>
      </c>
      <c r="B3" t="s">
        <v>1584</v>
      </c>
      <c r="C3" t="s">
        <v>1587</v>
      </c>
      <c r="D3" t="s">
        <v>1585</v>
      </c>
      <c r="E3" t="s">
        <v>1586</v>
      </c>
    </row>
    <row r="4" spans="1:5" x14ac:dyDescent="0.3">
      <c r="A4" s="12" t="s">
        <v>1534</v>
      </c>
      <c r="B4" s="13">
        <v>321</v>
      </c>
      <c r="C4" s="13">
        <v>321</v>
      </c>
      <c r="D4" s="14">
        <v>96717.934579439258</v>
      </c>
      <c r="E4" s="14">
        <v>39.065420560747661</v>
      </c>
    </row>
    <row r="5" spans="1:5" x14ac:dyDescent="0.3">
      <c r="A5" s="12" t="s">
        <v>1533</v>
      </c>
      <c r="B5" s="13">
        <v>275</v>
      </c>
      <c r="C5" s="13">
        <v>275</v>
      </c>
      <c r="D5" s="14">
        <v>102622.92</v>
      </c>
      <c r="E5" s="14">
        <v>40.472727272727276</v>
      </c>
    </row>
    <row r="6" spans="1:5" x14ac:dyDescent="0.3">
      <c r="A6" s="12" t="s">
        <v>1532</v>
      </c>
      <c r="B6" s="13">
        <v>280</v>
      </c>
      <c r="C6" s="13">
        <v>280</v>
      </c>
      <c r="D6" s="14">
        <v>101140.93928571428</v>
      </c>
      <c r="E6" s="14">
        <v>39.542857142857144</v>
      </c>
    </row>
    <row r="7" spans="1:5" x14ac:dyDescent="0.3">
      <c r="A7" s="12" t="s">
        <v>1531</v>
      </c>
      <c r="B7" s="13">
        <v>308</v>
      </c>
      <c r="C7" s="13">
        <v>308</v>
      </c>
      <c r="D7" s="14">
        <v>102592.51298701299</v>
      </c>
      <c r="E7" s="14">
        <v>39.058441558441558</v>
      </c>
    </row>
    <row r="8" spans="1:5" x14ac:dyDescent="0.3">
      <c r="A8" s="12" t="s">
        <v>1530</v>
      </c>
      <c r="B8" s="13">
        <v>316</v>
      </c>
      <c r="C8" s="13">
        <v>316</v>
      </c>
      <c r="D8" s="14">
        <v>104904.75316455697</v>
      </c>
      <c r="E8" s="14">
        <v>39.306962025316459</v>
      </c>
    </row>
    <row r="9" spans="1:5" x14ac:dyDescent="0.3">
      <c r="A9" s="12" t="s">
        <v>1583</v>
      </c>
      <c r="B9" s="13">
        <v>1500</v>
      </c>
      <c r="C9" s="13">
        <v>1500</v>
      </c>
      <c r="D9" s="14">
        <v>101557.07933333333</v>
      </c>
      <c r="E9" s="14">
        <v>39.462000000000003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14100-E0A8-4114-9D49-934D641E7FA4}">
  <dimension ref="A3:D29"/>
  <sheetViews>
    <sheetView topLeftCell="A3" workbookViewId="0">
      <selection activeCell="C5" sqref="C5"/>
    </sheetView>
  </sheetViews>
  <sheetFormatPr defaultRowHeight="14.4" x14ac:dyDescent="0.3"/>
  <cols>
    <col min="1" max="1" width="12.5546875" bestFit="1" customWidth="1"/>
    <col min="2" max="2" width="20.109375" bestFit="1" customWidth="1"/>
    <col min="3" max="3" width="16.6640625" customWidth="1"/>
  </cols>
  <sheetData>
    <row r="3" spans="1:4" x14ac:dyDescent="0.3">
      <c r="A3" s="11" t="s">
        <v>1582</v>
      </c>
      <c r="B3" t="s">
        <v>1584</v>
      </c>
      <c r="C3" t="s">
        <v>1595</v>
      </c>
      <c r="D3" t="s">
        <v>1596</v>
      </c>
    </row>
    <row r="4" spans="1:4" x14ac:dyDescent="0.3">
      <c r="A4" s="12">
        <v>0</v>
      </c>
      <c r="B4" s="13">
        <v>100</v>
      </c>
      <c r="C4">
        <f>A4</f>
        <v>0</v>
      </c>
      <c r="D4">
        <f>GETPIVOTDATA("Employee_ID",$A$3,"Years_At_Company",0)</f>
        <v>100</v>
      </c>
    </row>
    <row r="5" spans="1:4" x14ac:dyDescent="0.3">
      <c r="A5" s="12">
        <v>1</v>
      </c>
      <c r="B5" s="13">
        <v>108</v>
      </c>
      <c r="C5">
        <f t="shared" ref="C5:C29" si="0">A5</f>
        <v>1</v>
      </c>
      <c r="D5">
        <f>GETPIVOTDATA("Employee_ID",$A$5,"Years_At_Company",A5)</f>
        <v>108</v>
      </c>
    </row>
    <row r="6" spans="1:4" x14ac:dyDescent="0.3">
      <c r="A6" s="12">
        <v>2</v>
      </c>
      <c r="B6" s="13">
        <v>111</v>
      </c>
      <c r="C6">
        <f t="shared" si="0"/>
        <v>2</v>
      </c>
      <c r="D6">
        <f t="shared" ref="D6:D29" si="1">GETPIVOTDATA("Employee_ID",$A$5,"Years_At_Company",A6)</f>
        <v>111</v>
      </c>
    </row>
    <row r="7" spans="1:4" x14ac:dyDescent="0.3">
      <c r="A7" s="12">
        <v>3</v>
      </c>
      <c r="B7" s="13">
        <v>85</v>
      </c>
      <c r="C7">
        <f t="shared" si="0"/>
        <v>3</v>
      </c>
      <c r="D7">
        <f t="shared" si="1"/>
        <v>85</v>
      </c>
    </row>
    <row r="8" spans="1:4" x14ac:dyDescent="0.3">
      <c r="A8" s="12">
        <v>4</v>
      </c>
      <c r="B8" s="13">
        <v>93</v>
      </c>
      <c r="C8">
        <f t="shared" si="0"/>
        <v>4</v>
      </c>
      <c r="D8">
        <f t="shared" si="1"/>
        <v>93</v>
      </c>
    </row>
    <row r="9" spans="1:4" x14ac:dyDescent="0.3">
      <c r="A9" s="12">
        <v>5</v>
      </c>
      <c r="B9" s="13">
        <v>90</v>
      </c>
      <c r="C9">
        <f t="shared" si="0"/>
        <v>5</v>
      </c>
      <c r="D9">
        <f t="shared" si="1"/>
        <v>90</v>
      </c>
    </row>
    <row r="10" spans="1:4" x14ac:dyDescent="0.3">
      <c r="A10" s="12">
        <v>6</v>
      </c>
      <c r="B10" s="13">
        <v>86</v>
      </c>
      <c r="C10">
        <f t="shared" si="0"/>
        <v>6</v>
      </c>
      <c r="D10">
        <f t="shared" si="1"/>
        <v>86</v>
      </c>
    </row>
    <row r="11" spans="1:4" x14ac:dyDescent="0.3">
      <c r="A11" s="12">
        <v>7</v>
      </c>
      <c r="B11" s="13">
        <v>79</v>
      </c>
      <c r="C11">
        <f t="shared" si="0"/>
        <v>7</v>
      </c>
      <c r="D11">
        <f t="shared" si="1"/>
        <v>79</v>
      </c>
    </row>
    <row r="12" spans="1:4" x14ac:dyDescent="0.3">
      <c r="A12" s="12">
        <v>8</v>
      </c>
      <c r="B12" s="13">
        <v>70</v>
      </c>
      <c r="C12">
        <f t="shared" si="0"/>
        <v>8</v>
      </c>
      <c r="D12">
        <f t="shared" si="1"/>
        <v>70</v>
      </c>
    </row>
    <row r="13" spans="1:4" x14ac:dyDescent="0.3">
      <c r="A13" s="12">
        <v>9</v>
      </c>
      <c r="B13" s="13">
        <v>61</v>
      </c>
      <c r="C13">
        <f t="shared" si="0"/>
        <v>9</v>
      </c>
      <c r="D13">
        <f t="shared" si="1"/>
        <v>61</v>
      </c>
    </row>
    <row r="14" spans="1:4" x14ac:dyDescent="0.3">
      <c r="A14" s="12">
        <v>10</v>
      </c>
      <c r="B14" s="13">
        <v>69</v>
      </c>
      <c r="C14">
        <f t="shared" si="0"/>
        <v>10</v>
      </c>
      <c r="D14">
        <f t="shared" si="1"/>
        <v>69</v>
      </c>
    </row>
    <row r="15" spans="1:4" x14ac:dyDescent="0.3">
      <c r="A15" s="12">
        <v>11</v>
      </c>
      <c r="B15" s="13">
        <v>52</v>
      </c>
      <c r="C15">
        <f t="shared" si="0"/>
        <v>11</v>
      </c>
      <c r="D15">
        <f t="shared" si="1"/>
        <v>52</v>
      </c>
    </row>
    <row r="16" spans="1:4" x14ac:dyDescent="0.3">
      <c r="A16" s="12">
        <v>12</v>
      </c>
      <c r="B16" s="13">
        <v>55</v>
      </c>
      <c r="C16">
        <f t="shared" si="0"/>
        <v>12</v>
      </c>
      <c r="D16">
        <f t="shared" si="1"/>
        <v>55</v>
      </c>
    </row>
    <row r="17" spans="1:4" x14ac:dyDescent="0.3">
      <c r="A17" s="12">
        <v>13</v>
      </c>
      <c r="B17" s="13">
        <v>47</v>
      </c>
      <c r="C17">
        <f t="shared" si="0"/>
        <v>13</v>
      </c>
      <c r="D17">
        <f t="shared" si="1"/>
        <v>47</v>
      </c>
    </row>
    <row r="18" spans="1:4" x14ac:dyDescent="0.3">
      <c r="A18" s="12">
        <v>14</v>
      </c>
      <c r="B18" s="13">
        <v>32</v>
      </c>
      <c r="C18">
        <f t="shared" si="0"/>
        <v>14</v>
      </c>
      <c r="D18">
        <f t="shared" si="1"/>
        <v>32</v>
      </c>
    </row>
    <row r="19" spans="1:4" x14ac:dyDescent="0.3">
      <c r="A19" s="12">
        <v>15</v>
      </c>
      <c r="B19" s="13">
        <v>48</v>
      </c>
      <c r="C19">
        <f t="shared" si="0"/>
        <v>15</v>
      </c>
      <c r="D19">
        <f t="shared" si="1"/>
        <v>48</v>
      </c>
    </row>
    <row r="20" spans="1:4" x14ac:dyDescent="0.3">
      <c r="A20" s="12">
        <v>16</v>
      </c>
      <c r="B20" s="13">
        <v>31</v>
      </c>
      <c r="C20">
        <f t="shared" si="0"/>
        <v>16</v>
      </c>
      <c r="D20">
        <f t="shared" si="1"/>
        <v>31</v>
      </c>
    </row>
    <row r="21" spans="1:4" x14ac:dyDescent="0.3">
      <c r="A21" s="12">
        <v>17</v>
      </c>
      <c r="B21" s="13">
        <v>53</v>
      </c>
      <c r="C21">
        <f t="shared" si="0"/>
        <v>17</v>
      </c>
      <c r="D21">
        <f t="shared" si="1"/>
        <v>53</v>
      </c>
    </row>
    <row r="22" spans="1:4" x14ac:dyDescent="0.3">
      <c r="A22" s="12">
        <v>18</v>
      </c>
      <c r="B22" s="13">
        <v>38</v>
      </c>
      <c r="C22">
        <f t="shared" si="0"/>
        <v>18</v>
      </c>
      <c r="D22">
        <f t="shared" si="1"/>
        <v>38</v>
      </c>
    </row>
    <row r="23" spans="1:4" x14ac:dyDescent="0.3">
      <c r="A23" s="12">
        <v>19</v>
      </c>
      <c r="B23" s="13">
        <v>38</v>
      </c>
      <c r="C23">
        <f t="shared" si="0"/>
        <v>19</v>
      </c>
      <c r="D23">
        <f t="shared" si="1"/>
        <v>38</v>
      </c>
    </row>
    <row r="24" spans="1:4" x14ac:dyDescent="0.3">
      <c r="A24" s="12">
        <v>20</v>
      </c>
      <c r="B24" s="13">
        <v>21</v>
      </c>
      <c r="C24">
        <f t="shared" si="0"/>
        <v>20</v>
      </c>
      <c r="D24">
        <f t="shared" si="1"/>
        <v>21</v>
      </c>
    </row>
    <row r="25" spans="1:4" x14ac:dyDescent="0.3">
      <c r="A25" s="12">
        <v>21</v>
      </c>
      <c r="B25" s="13">
        <v>23</v>
      </c>
      <c r="C25">
        <f t="shared" si="0"/>
        <v>21</v>
      </c>
      <c r="D25">
        <f t="shared" si="1"/>
        <v>23</v>
      </c>
    </row>
    <row r="26" spans="1:4" x14ac:dyDescent="0.3">
      <c r="A26" s="12">
        <v>22</v>
      </c>
      <c r="B26" s="13">
        <v>27</v>
      </c>
      <c r="C26">
        <f t="shared" si="0"/>
        <v>22</v>
      </c>
      <c r="D26">
        <f t="shared" si="1"/>
        <v>27</v>
      </c>
    </row>
    <row r="27" spans="1:4" x14ac:dyDescent="0.3">
      <c r="A27" s="12">
        <v>23</v>
      </c>
      <c r="B27" s="13">
        <v>32</v>
      </c>
      <c r="C27">
        <f t="shared" si="0"/>
        <v>23</v>
      </c>
      <c r="D27">
        <f t="shared" si="1"/>
        <v>32</v>
      </c>
    </row>
    <row r="28" spans="1:4" x14ac:dyDescent="0.3">
      <c r="A28" s="12">
        <v>24</v>
      </c>
      <c r="B28" s="13">
        <v>26</v>
      </c>
      <c r="C28">
        <f t="shared" si="0"/>
        <v>24</v>
      </c>
      <c r="D28">
        <f t="shared" si="1"/>
        <v>26</v>
      </c>
    </row>
    <row r="29" spans="1:4" x14ac:dyDescent="0.3">
      <c r="A29" s="12">
        <v>25</v>
      </c>
      <c r="B29" s="13">
        <v>25</v>
      </c>
      <c r="C29">
        <f t="shared" si="0"/>
        <v>25</v>
      </c>
      <c r="D29">
        <f t="shared" si="1"/>
        <v>25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HR_Data</vt:lpstr>
      <vt:lpstr>department wise emp</vt:lpstr>
      <vt:lpstr>state wise emp</vt:lpstr>
      <vt:lpstr>job role wise emp</vt:lpstr>
      <vt:lpstr>Basic</vt:lpstr>
      <vt:lpstr>med</vt:lpstr>
      <vt:lpstr>pivot</vt:lpstr>
      <vt:lpstr>exp in company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nitin</dc:creator>
  <cp:lastModifiedBy>nitin rawat</cp:lastModifiedBy>
  <dcterms:created xsi:type="dcterms:W3CDTF">2026-08-07T05:41:57Z</dcterms:created>
  <dcterms:modified xsi:type="dcterms:W3CDTF">2026-08-07T17:12:41Z</dcterms:modified>
</cp:coreProperties>
</file>