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2CBF0F-EEBB-42A2-90B0-ECDD07D59DB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SSIGNMENT" sheetId="1" r:id="rId1"/>
    <sheet name="DATA" sheetId="2" r:id="rId2"/>
    <sheet name="Sheet2" sheetId="4" r:id="rId3"/>
  </sheets>
  <definedNames>
    <definedName name="country">#REF!</definedName>
    <definedName name="Data">DATA!$1:$1048576</definedName>
    <definedName name="sales">#REF!</definedName>
  </definedNames>
  <calcPr calcId="191029"/>
  <pivotCaches>
    <pivotCache cacheId="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B9" i="4"/>
  <c r="C9" i="4" s="1"/>
  <c r="B2" i="4"/>
  <c r="C7" i="4" s="1"/>
  <c r="C6" i="4" a="1"/>
  <c r="C6" i="4" s="1"/>
  <c r="B7" i="4" a="1"/>
  <c r="B7" i="4" s="1"/>
  <c r="B3" i="4"/>
  <c r="B4" i="4" a="1"/>
  <c r="B4" i="4" s="1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" i="4" l="1"/>
  <c r="C2" i="4"/>
  <c r="C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<sst xmlns="http://schemas.openxmlformats.org/spreadsheetml/2006/main" count="980" uniqueCount="76">
  <si>
    <t>S.No</t>
  </si>
  <si>
    <t>Assignment (Jr Data Analyst)</t>
  </si>
  <si>
    <t>DATA : Country Level Sales Data with AD Amount spent is provided with other multiple metric in the sheet named "DATA"</t>
  </si>
  <si>
    <t>Create a ExceI and Looker Studio report containing following insights:</t>
  </si>
  <si>
    <t>Steps need to follow to complete and submit the assignment</t>
  </si>
  <si>
    <t>Gross Sales wise Leading Country</t>
  </si>
  <si>
    <t>Make a copy of this workbook or download and xlxs file of this workbook</t>
  </si>
  <si>
    <t>Net Sales wise Leading Country</t>
  </si>
  <si>
    <t>Complete the assignment in the downloaded excel file or google sheet</t>
  </si>
  <si>
    <t>Country with Highest and Lowest Returns</t>
  </si>
  <si>
    <r>
      <rPr>
        <sz val="10"/>
        <rFont val="Arial"/>
        <family val="2"/>
      </rPr>
      <t xml:space="preserve">Create the same Report on Looker Studio: </t>
    </r>
    <r>
      <rPr>
        <u/>
        <sz val="10"/>
        <color rgb="FF1155CC"/>
        <rFont val="Arial"/>
        <family val="2"/>
      </rPr>
      <t>https://lookerstudio.google.com/navigation/reporting</t>
    </r>
  </si>
  <si>
    <t>Average Refunded Amount Shipping</t>
  </si>
  <si>
    <t>Once completed, please share the assignment at  To: hr@growify.in, careers@growify.in  &amp; cc: ashutosh.growify@gmail.com</t>
  </si>
  <si>
    <t>Which Country have leaveraged max discount</t>
  </si>
  <si>
    <t>Country with Min Order Count</t>
  </si>
  <si>
    <t xml:space="preserve"> </t>
  </si>
  <si>
    <t>Average Order Value for Each Country</t>
  </si>
  <si>
    <t>Country with Max Amount Spent</t>
  </si>
  <si>
    <t>Bar Chart for Country wise Net Sales vs Ad Amount Spent</t>
  </si>
  <si>
    <t>Data Table for Country wise Returns</t>
  </si>
  <si>
    <t xml:space="preserve"> Country</t>
  </si>
  <si>
    <t>Order ID</t>
  </si>
  <si>
    <t>Orders</t>
  </si>
  <si>
    <t>Amount Spent</t>
  </si>
  <si>
    <t>Gross Sales</t>
  </si>
  <si>
    <t>Discounts</t>
  </si>
  <si>
    <t>Returns</t>
  </si>
  <si>
    <t>Net Sales</t>
  </si>
  <si>
    <t>Shipping</t>
  </si>
  <si>
    <t>Duties</t>
  </si>
  <si>
    <t>Additional Fees</t>
  </si>
  <si>
    <t>Taxes</t>
  </si>
  <si>
    <t>Total Sales</t>
  </si>
  <si>
    <t>Australia</t>
  </si>
  <si>
    <t>Bahrain</t>
  </si>
  <si>
    <t>Canada</t>
  </si>
  <si>
    <t>Ecuador</t>
  </si>
  <si>
    <t>Egypt</t>
  </si>
  <si>
    <t>Germany</t>
  </si>
  <si>
    <t>India</t>
  </si>
  <si>
    <t>Indonesia</t>
  </si>
  <si>
    <t>Ireland</t>
  </si>
  <si>
    <t>Kenya</t>
  </si>
  <si>
    <t>Kuwait</t>
  </si>
  <si>
    <t>Malaysia</t>
  </si>
  <si>
    <t>Philippines</t>
  </si>
  <si>
    <t>Rwanda</t>
  </si>
  <si>
    <t>Singapore</t>
  </si>
  <si>
    <t>United Arab Emirates</t>
  </si>
  <si>
    <t>United Kingdom</t>
  </si>
  <si>
    <t>United States</t>
  </si>
  <si>
    <t>Sum of Gross Sales</t>
  </si>
  <si>
    <t>Grand Total</t>
  </si>
  <si>
    <t>Sum of Net Sales</t>
  </si>
  <si>
    <t>Gross sales wise leading country</t>
  </si>
  <si>
    <t>country</t>
  </si>
  <si>
    <t>Net sales wise leading country</t>
  </si>
  <si>
    <t>Country with highest returns</t>
  </si>
  <si>
    <t>Sum of Returns</t>
  </si>
  <si>
    <t>Country with lowest returns</t>
  </si>
  <si>
    <t>Average refunded amount for shipping</t>
  </si>
  <si>
    <t>Sum of Discounts</t>
  </si>
  <si>
    <t>country which have leveraged maximum discount</t>
  </si>
  <si>
    <t>UAE,Austrailia,singapore,egypt,ecuador,kenya,rwanda,ireland,bahrain</t>
  </si>
  <si>
    <t>Sum of Orders</t>
  </si>
  <si>
    <t>Country with min order value</t>
  </si>
  <si>
    <t>Germany, Indonesia</t>
  </si>
  <si>
    <t>values</t>
  </si>
  <si>
    <t>Sum of Amount Spent</t>
  </si>
  <si>
    <t>Country with max amount spent</t>
  </si>
  <si>
    <t>Metrics</t>
  </si>
  <si>
    <t>Country</t>
  </si>
  <si>
    <t>Sum of Total Sales</t>
  </si>
  <si>
    <t>Avg order value/country</t>
  </si>
  <si>
    <t>net sales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</si>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</sst>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u/>
      <sz val="11"/>
      <color rgb="FF0000FF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wrapText="1"/>
    </xf>
    <xf numFmtId="0" fontId="1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3" fillId="3" borderId="1" xfId="0" applyFont="1" applyFill="1" applyBorder="1"/>
    <xf numFmtId="0" fontId="0" fillId="4" borderId="0" xfId="0" applyFill="1" applyAlignment="1">
      <alignment horizontal="left"/>
    </xf>
    <xf numFmtId="0" fontId="0" fillId="4" borderId="0" xfId="0" applyFill="1"/>
    <xf numFmtId="0" fontId="12" fillId="5" borderId="0" xfId="0" applyFont="1" applyFill="1"/>
    <xf numFmtId="0" fontId="0" fillId="5" borderId="0" xfId="0" applyFill="1"/>
    <xf numFmtId="0" fontId="12" fillId="5" borderId="0" xfId="0" applyFont="1" applyFill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4"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D9D9D9"/>
          <bgColor rgb="FFD9D9D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Sheet2!$B$31</c:f>
              <c:strCache>
                <c:ptCount val="1"/>
                <c:pt idx="0">
                  <c:v>net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Sheet2!$A$32:$A$49</c:f>
              <c:strCache>
                <c:ptCount val="18"/>
                <c:pt idx="0">
                  <c:v>Australia</c:v>
                </c:pt>
                <c:pt idx="1">
                  <c:v>Bahrain</c:v>
                </c:pt>
                <c:pt idx="2">
                  <c:v>Canada</c:v>
                </c:pt>
                <c:pt idx="3">
                  <c:v>Ecuador</c:v>
                </c:pt>
                <c:pt idx="4">
                  <c:v>Egypt</c:v>
                </c:pt>
                <c:pt idx="5">
                  <c:v>Germany</c:v>
                </c:pt>
                <c:pt idx="6">
                  <c:v>India</c:v>
                </c:pt>
                <c:pt idx="7">
                  <c:v>Indonesia</c:v>
                </c:pt>
                <c:pt idx="8">
                  <c:v>Ireland</c:v>
                </c:pt>
                <c:pt idx="9">
                  <c:v>Kenya</c:v>
                </c:pt>
                <c:pt idx="10">
                  <c:v>Kuwait</c:v>
                </c:pt>
                <c:pt idx="11">
                  <c:v>Malaysia</c:v>
                </c:pt>
                <c:pt idx="12">
                  <c:v>Philippines</c:v>
                </c:pt>
                <c:pt idx="13">
                  <c:v>Rwanda</c:v>
                </c:pt>
                <c:pt idx="14">
                  <c:v>Singapore</c:v>
                </c:pt>
                <c:pt idx="15">
                  <c:v>United Arab Emirates</c:v>
                </c:pt>
                <c:pt idx="16">
                  <c:v>United Kingdom</c:v>
                </c:pt>
                <c:pt idx="17">
                  <c:v>United States</c:v>
                </c:pt>
              </c:strCache>
            </c:strRef>
          </c:cat>
          <c:val>
            <c:numRef>
              <c:f>Sheet2!$B$32:$B$49</c:f>
              <c:numCache>
                <c:formatCode>General</c:formatCode>
                <c:ptCount val="18"/>
                <c:pt idx="0">
                  <c:v>106560</c:v>
                </c:pt>
                <c:pt idx="1">
                  <c:v>14100</c:v>
                </c:pt>
                <c:pt idx="2">
                  <c:v>446001.79000000004</c:v>
                </c:pt>
                <c:pt idx="3">
                  <c:v>0</c:v>
                </c:pt>
                <c:pt idx="4">
                  <c:v>83400</c:v>
                </c:pt>
                <c:pt idx="5">
                  <c:v>-18600</c:v>
                </c:pt>
                <c:pt idx="6">
                  <c:v>6354322.0099999979</c:v>
                </c:pt>
                <c:pt idx="7">
                  <c:v>-16920</c:v>
                </c:pt>
                <c:pt idx="8">
                  <c:v>15000</c:v>
                </c:pt>
                <c:pt idx="9">
                  <c:v>31050</c:v>
                </c:pt>
                <c:pt idx="10">
                  <c:v>39690</c:v>
                </c:pt>
                <c:pt idx="11">
                  <c:v>73705.709999999992</c:v>
                </c:pt>
                <c:pt idx="12">
                  <c:v>13500</c:v>
                </c:pt>
                <c:pt idx="13">
                  <c:v>20790</c:v>
                </c:pt>
                <c:pt idx="14">
                  <c:v>249138.57</c:v>
                </c:pt>
                <c:pt idx="15">
                  <c:v>145850</c:v>
                </c:pt>
                <c:pt idx="16">
                  <c:v>392068.22</c:v>
                </c:pt>
                <c:pt idx="17">
                  <c:v>1850566.3399999999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5-4AA9-B7DE-24ED8F21F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2781087"/>
        <c:axId val="982766943"/>
      </c:barChart>
      <c:catAx>
        <c:axId val="98278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66943"/>
        <c:crosses val="autoZero"/>
        <c:auto val="1"/>
        <c:lblAlgn val="ctr"/>
        <c:lblOffset val="100"/>
        <c:noMultiLvlLbl val="0"/>
      </c:catAx>
      <c:valAx>
        <c:axId val="982766943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8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Sheet2!$C$31</c:f>
              <c:strCache>
                <c:ptCount val="1"/>
                <c:pt idx="0">
                  <c:v>amount spent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Sheet2!$A$32:$A$49</c:f>
              <c:strCache>
                <c:ptCount val="18"/>
                <c:pt idx="0">
                  <c:v>Australia</c:v>
                </c:pt>
                <c:pt idx="1">
                  <c:v>Bahrain</c:v>
                </c:pt>
                <c:pt idx="2">
                  <c:v>Canada</c:v>
                </c:pt>
                <c:pt idx="3">
                  <c:v>Ecuador</c:v>
                </c:pt>
                <c:pt idx="4">
                  <c:v>Egypt</c:v>
                </c:pt>
                <c:pt idx="5">
                  <c:v>Germany</c:v>
                </c:pt>
                <c:pt idx="6">
                  <c:v>India</c:v>
                </c:pt>
                <c:pt idx="7">
                  <c:v>Indonesia</c:v>
                </c:pt>
                <c:pt idx="8">
                  <c:v>Ireland</c:v>
                </c:pt>
                <c:pt idx="9">
                  <c:v>Kenya</c:v>
                </c:pt>
                <c:pt idx="10">
                  <c:v>Kuwait</c:v>
                </c:pt>
                <c:pt idx="11">
                  <c:v>Malaysia</c:v>
                </c:pt>
                <c:pt idx="12">
                  <c:v>Philippines</c:v>
                </c:pt>
                <c:pt idx="13">
                  <c:v>Rwanda</c:v>
                </c:pt>
                <c:pt idx="14">
                  <c:v>Singapore</c:v>
                </c:pt>
                <c:pt idx="15">
                  <c:v>United Arab Emirates</c:v>
                </c:pt>
                <c:pt idx="16">
                  <c:v>United Kingdom</c:v>
                </c:pt>
                <c:pt idx="17">
                  <c:v>United States</c:v>
                </c:pt>
              </c:strCache>
            </c:strRef>
          </c:cat>
          <c:val>
            <c:numRef>
              <c:f>Sheet2!$C$32:$C$49</c:f>
              <c:numCache>
                <c:formatCode>General</c:formatCode>
                <c:ptCount val="18"/>
                <c:pt idx="0">
                  <c:v>342</c:v>
                </c:pt>
                <c:pt idx="1">
                  <c:v>120</c:v>
                </c:pt>
                <c:pt idx="2">
                  <c:v>2198</c:v>
                </c:pt>
                <c:pt idx="3">
                  <c:v>38</c:v>
                </c:pt>
                <c:pt idx="4">
                  <c:v>179</c:v>
                </c:pt>
                <c:pt idx="5">
                  <c:v>114</c:v>
                </c:pt>
                <c:pt idx="6">
                  <c:v>68766</c:v>
                </c:pt>
                <c:pt idx="7">
                  <c:v>62</c:v>
                </c:pt>
                <c:pt idx="8">
                  <c:v>61</c:v>
                </c:pt>
                <c:pt idx="9">
                  <c:v>336</c:v>
                </c:pt>
                <c:pt idx="10">
                  <c:v>66</c:v>
                </c:pt>
                <c:pt idx="11">
                  <c:v>252</c:v>
                </c:pt>
                <c:pt idx="12">
                  <c:v>846</c:v>
                </c:pt>
                <c:pt idx="13">
                  <c:v>109</c:v>
                </c:pt>
                <c:pt idx="14">
                  <c:v>779</c:v>
                </c:pt>
                <c:pt idx="15">
                  <c:v>904</c:v>
                </c:pt>
                <c:pt idx="16">
                  <c:v>2307</c:v>
                </c:pt>
                <c:pt idx="17">
                  <c:v>7859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9-4317-BEAA-AF5A1FF14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0626671"/>
        <c:axId val="820633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Sheet2!$B$31</c15:sqref>
                        </c15:formulaRef>
                      </c:ext>
                    </c:extLst>
                    <c:strCache>
                      <c:ptCount val="1"/>
                      <c:pt idx="0">
                        <c:v>net sales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Sheet2!$A$32:$A$49</c15:sqref>
                        </c15:formulaRef>
                      </c:ext>
                    </c:extLst>
                    <c:strCache>
                      <c:ptCount val="18"/>
                      <c:pt idx="0">
                        <c:v>Australia</c:v>
                      </c:pt>
                      <c:pt idx="1">
                        <c:v>Bahrain</c:v>
                      </c:pt>
                      <c:pt idx="2">
                        <c:v>Canada</c:v>
                      </c:pt>
                      <c:pt idx="3">
                        <c:v>Ecuador</c:v>
                      </c:pt>
                      <c:pt idx="4">
                        <c:v>Egypt</c:v>
                      </c:pt>
                      <c:pt idx="5">
                        <c:v>Germany</c:v>
                      </c:pt>
                      <c:pt idx="6">
                        <c:v>India</c:v>
                      </c:pt>
                      <c:pt idx="7">
                        <c:v>Indonesia</c:v>
                      </c:pt>
                      <c:pt idx="8">
                        <c:v>Ireland</c:v>
                      </c:pt>
                      <c:pt idx="9">
                        <c:v>Kenya</c:v>
                      </c:pt>
                      <c:pt idx="10">
                        <c:v>Kuwait</c:v>
                      </c:pt>
                      <c:pt idx="11">
                        <c:v>Malaysia</c:v>
                      </c:pt>
                      <c:pt idx="12">
                        <c:v>Philippines</c:v>
                      </c:pt>
                      <c:pt idx="13">
                        <c:v>Rwanda</c:v>
                      </c:pt>
                      <c:pt idx="14">
                        <c:v>Singapore</c:v>
                      </c:pt>
                      <c:pt idx="15">
                        <c:v>United Arab Emirates</c:v>
                      </c:pt>
                      <c:pt idx="16">
                        <c:v>United Kingdom</c:v>
                      </c:pt>
                      <c:pt idx="17">
                        <c:v>United States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Sheet2!$B$32:$B$49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106560</c:v>
                      </c:pt>
                      <c:pt idx="1">
                        <c:v>14100</c:v>
                      </c:pt>
                      <c:pt idx="2">
                        <c:v>446001.79000000004</c:v>
                      </c:pt>
                      <c:pt idx="3">
                        <c:v>0</c:v>
                      </c:pt>
                      <c:pt idx="4">
                        <c:v>83400</c:v>
                      </c:pt>
                      <c:pt idx="5">
                        <c:v>-18600</c:v>
                      </c:pt>
                      <c:pt idx="6">
                        <c:v>6354322.0099999979</c:v>
                      </c:pt>
                      <c:pt idx="7">
                        <c:v>-16920</c:v>
                      </c:pt>
                      <c:pt idx="8">
                        <c:v>15000</c:v>
                      </c:pt>
                      <c:pt idx="9">
                        <c:v>31050</c:v>
                      </c:pt>
                      <c:pt idx="10">
                        <c:v>39690</c:v>
                      </c:pt>
                      <c:pt idx="11">
                        <c:v>73705.709999999992</c:v>
                      </c:pt>
                      <c:pt idx="12">
                        <c:v>13500</c:v>
                      </c:pt>
                      <c:pt idx="13">
                        <c:v>20790</c:v>
                      </c:pt>
                      <c:pt idx="14">
                        <c:v>249138.57</c:v>
                      </c:pt>
                      <c:pt idx="15">
                        <c:v>145850</c:v>
                      </c:pt>
                      <c:pt idx="16">
                        <c:v>392068.22</c:v>
                      </c:pt>
                      <c:pt idx="17">
                        <c:v>1850566.3399999999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7D9-4317-BEAA-AF5A1FF14B90}"/>
                  </c:ext>
                </c:extLst>
              </c15:ser>
            </c15:filteredBarSeries>
          </c:ext>
        </c:extLst>
      </c:barChart>
      <c:catAx>
        <c:axId val="82062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33743"/>
        <c:crosses val="autoZero"/>
        <c:auto val="1"/>
        <c:lblAlgn val="ctr"/>
        <c:lblOffset val="100"/>
        <c:noMultiLvlLbl val="0"/>
      </c:catAx>
      <c:valAx>
        <c:axId val="820633743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2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20</xdr:row>
      <xdr:rowOff>83820</xdr:rowOff>
    </xdr:from>
    <xdr:to>
      <xdr:col>6</xdr:col>
      <xdr:colOff>1036320</xdr:colOff>
      <xdr:row>36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85B61D7-E9FA-4120-8C61-034C18DC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1066800</xdr:colOff>
      <xdr:row>20</xdr:row>
      <xdr:rowOff>30480</xdr:rowOff>
    </xdr:from>
    <xdr:to>
      <xdr:col>10</xdr:col>
      <xdr:colOff>518160</xdr:colOff>
      <xdr:row>36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5D2BFA8-AB2E-4B5F-BBD8-398844DEC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sh kumar singh" refreshedDate="45240.682431365742" createdVersion="7" refreshedVersion="7" minRefreshableVersion="3" recordCount="862" xr:uid="{BE8426CB-AB1F-4E46-9CAC-84A0282EA578}">
  <cacheSource type="worksheet">
    <worksheetSource name="Table1"/>
  </cacheSource>
  <cacheFields count="13">
    <cacheField name=" Country" numFmtId="0">
      <sharedItems count="18">
        <s v="Australia"/>
        <s v="Bahrain"/>
        <s v="Canada"/>
        <s v="Ecuador"/>
        <s v="Egypt"/>
        <s v="Germany"/>
        <s v="India"/>
        <s v="Indonesia"/>
        <s v="Ireland"/>
        <s v="Kenya"/>
        <s v="Kuwait"/>
        <s v="Malaysia"/>
        <s v="Philippines"/>
        <s v="Rwanda"/>
        <s v="Singapore"/>
        <s v="United Arab Emirates"/>
        <s v="United Kingdom"/>
        <s v="United States"/>
      </sharedItems>
    </cacheField>
    <cacheField name="Order ID" numFmtId="0">
      <sharedItems containsSemiMixedTypes="0" containsString="0" containsNumber="1" containsInteger="1" minValue="5103573205207" maxValue="5167876636887"/>
    </cacheField>
    <cacheField name="Orders" numFmtId="0">
      <sharedItems containsSemiMixedTypes="0" containsString="0" containsNumber="1" containsInteger="1" minValue="0" maxValue="1"/>
    </cacheField>
    <cacheField name="Amount Spent" numFmtId="0">
      <sharedItems containsSemiMixedTypes="0" containsString="0" containsNumber="1" containsInteger="1" minValue="2" maxValue="198"/>
    </cacheField>
    <cacheField name="Gross Sales" numFmtId="0">
      <sharedItems containsSemiMixedTypes="0" containsString="0" containsNumber="1" minValue="0" maxValue="170717.81"/>
    </cacheField>
    <cacheField name="Discounts" numFmtId="0">
      <sharedItems containsSemiMixedTypes="0" containsString="0" containsNumber="1" minValue="-17071.740000000002" maxValue="0"/>
    </cacheField>
    <cacheField name="Returns" numFmtId="0">
      <sharedItems containsSemiMixedTypes="0" containsString="0" containsNumber="1" minValue="-118446.43" maxValue="3600"/>
    </cacheField>
    <cacheField name="Net Sales" numFmtId="0">
      <sharedItems containsSemiMixedTypes="0" containsString="0" containsNumber="1" minValue="-50700" maxValue="153646.07"/>
    </cacheField>
    <cacheField name="Shipping" numFmtId="0">
      <sharedItems containsSemiMixedTypes="0" containsString="0" containsNumber="1" containsInteger="1" minValue="-3600" maxValue="6000"/>
    </cacheField>
    <cacheField name="Duties" numFmtId="0">
      <sharedItems containsSemiMixedTypes="0" containsString="0" containsNumber="1" containsInteger="1" minValue="0" maxValue="0"/>
    </cacheField>
    <cacheField name="Additional Fees" numFmtId="0">
      <sharedItems containsSemiMixedTypes="0" containsString="0" containsNumber="1" containsInteger="1" minValue="0" maxValue="0"/>
    </cacheField>
    <cacheField name="Taxes" numFmtId="0">
      <sharedItems containsSemiMixedTypes="0" containsString="0" containsNumber="1" minValue="-4210.71" maxValue="12583.93"/>
    </cacheField>
    <cacheField name="Total Sales" numFmtId="0">
      <sharedItems containsSemiMixedTypes="0" containsString="0" containsNumber="1" containsInteger="1" minValue="-54300" maxValue="1665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2">
  <r>
    <x v="0"/>
    <n v="5140800667863"/>
    <n v="1"/>
    <n v="112"/>
    <n v="33600"/>
    <n v="0"/>
    <n v="0"/>
    <n v="33600"/>
    <n v="3600"/>
    <n v="0"/>
    <n v="0"/>
    <n v="0"/>
    <n v="37200"/>
  </r>
  <r>
    <x v="0"/>
    <n v="5167502688471"/>
    <n v="1"/>
    <n v="27"/>
    <n v="31200"/>
    <n v="-3120"/>
    <n v="0"/>
    <n v="28080"/>
    <n v="3600"/>
    <n v="0"/>
    <n v="0"/>
    <n v="0"/>
    <n v="31680"/>
  </r>
  <r>
    <x v="0"/>
    <n v="5142821929175"/>
    <n v="1"/>
    <n v="15"/>
    <n v="11400"/>
    <n v="0"/>
    <n v="0"/>
    <n v="11400"/>
    <n v="2700"/>
    <n v="0"/>
    <n v="0"/>
    <n v="0"/>
    <n v="14100"/>
  </r>
  <r>
    <x v="0"/>
    <n v="5161030484183"/>
    <n v="1"/>
    <n v="188"/>
    <n v="37200"/>
    <n v="-3720"/>
    <n v="0"/>
    <n v="33480"/>
    <n v="3600"/>
    <n v="0"/>
    <n v="0"/>
    <n v="0"/>
    <n v="37080"/>
  </r>
  <r>
    <x v="1"/>
    <n v="5150100586711"/>
    <n v="1"/>
    <n v="120"/>
    <n v="14100"/>
    <n v="0"/>
    <n v="0"/>
    <n v="14100"/>
    <n v="3600"/>
    <n v="0"/>
    <n v="0"/>
    <n v="0"/>
    <n v="17700"/>
  </r>
  <r>
    <x v="2"/>
    <n v="5141129789655"/>
    <n v="1"/>
    <n v="61"/>
    <n v="60300"/>
    <n v="0"/>
    <n v="0"/>
    <n v="60300"/>
    <n v="3600"/>
    <n v="0"/>
    <n v="0"/>
    <n v="0"/>
    <n v="63900"/>
  </r>
  <r>
    <x v="2"/>
    <n v="5141151482071"/>
    <n v="1"/>
    <n v="106"/>
    <n v="42000"/>
    <n v="0"/>
    <n v="-42000"/>
    <n v="0"/>
    <n v="0"/>
    <n v="0"/>
    <n v="0"/>
    <n v="0"/>
    <n v="0"/>
  </r>
  <r>
    <x v="2"/>
    <n v="5148245033175"/>
    <n v="1"/>
    <n v="196"/>
    <n v="23100"/>
    <n v="0"/>
    <n v="0"/>
    <n v="23100"/>
    <n v="3600"/>
    <n v="0"/>
    <n v="0"/>
    <n v="0"/>
    <n v="26700"/>
  </r>
  <r>
    <x v="2"/>
    <n v="5160251752663"/>
    <n v="1"/>
    <n v="118"/>
    <n v="11400"/>
    <n v="-1140"/>
    <n v="0"/>
    <n v="10260"/>
    <n v="2700"/>
    <n v="0"/>
    <n v="0"/>
    <n v="0"/>
    <n v="12960"/>
  </r>
  <r>
    <x v="2"/>
    <n v="5164723405015"/>
    <n v="1"/>
    <n v="59"/>
    <n v="15000"/>
    <n v="-1500"/>
    <n v="0"/>
    <n v="13500"/>
    <n v="360"/>
    <n v="0"/>
    <n v="0"/>
    <n v="1620"/>
    <n v="15480"/>
  </r>
  <r>
    <x v="2"/>
    <n v="5166848344279"/>
    <n v="1"/>
    <n v="139"/>
    <n v="22200"/>
    <n v="-2220"/>
    <n v="0"/>
    <n v="19980"/>
    <n v="3600"/>
    <n v="0"/>
    <n v="0"/>
    <n v="0"/>
    <n v="23580"/>
  </r>
  <r>
    <x v="2"/>
    <n v="5149263790295"/>
    <n v="1"/>
    <n v="147"/>
    <n v="16800"/>
    <n v="0"/>
    <n v="0"/>
    <n v="16800"/>
    <n v="3600"/>
    <n v="0"/>
    <n v="0"/>
    <n v="0"/>
    <n v="20400"/>
  </r>
  <r>
    <x v="2"/>
    <n v="5150194139351"/>
    <n v="1"/>
    <n v="191"/>
    <n v="16800"/>
    <n v="0"/>
    <n v="0"/>
    <n v="16800"/>
    <n v="3600"/>
    <n v="0"/>
    <n v="0"/>
    <n v="0"/>
    <n v="20400"/>
  </r>
  <r>
    <x v="2"/>
    <n v="5154359312599"/>
    <n v="1"/>
    <n v="62"/>
    <n v="26400"/>
    <n v="0"/>
    <n v="0"/>
    <n v="26400"/>
    <n v="3600"/>
    <n v="0"/>
    <n v="0"/>
    <n v="0"/>
    <n v="30000"/>
  </r>
  <r>
    <x v="2"/>
    <n v="5157556453591"/>
    <n v="1"/>
    <n v="75"/>
    <n v="36401.79"/>
    <n v="0"/>
    <n v="0"/>
    <n v="36401.79"/>
    <n v="360"/>
    <n v="0"/>
    <n v="0"/>
    <n v="2568.21"/>
    <n v="39330"/>
  </r>
  <r>
    <x v="2"/>
    <n v="5165061472471"/>
    <n v="1"/>
    <n v="165"/>
    <n v="15900"/>
    <n v="-1590"/>
    <n v="0"/>
    <n v="14310"/>
    <n v="3600"/>
    <n v="0"/>
    <n v="0"/>
    <n v="0"/>
    <n v="17910"/>
  </r>
  <r>
    <x v="2"/>
    <n v="5157649842391"/>
    <n v="1"/>
    <n v="75"/>
    <n v="36300"/>
    <n v="0"/>
    <n v="0"/>
    <n v="36300"/>
    <n v="3600"/>
    <n v="0"/>
    <n v="0"/>
    <n v="0"/>
    <n v="39900"/>
  </r>
  <r>
    <x v="2"/>
    <n v="5165522026711"/>
    <n v="1"/>
    <n v="165"/>
    <n v="51600"/>
    <n v="-5160"/>
    <n v="0"/>
    <n v="46440"/>
    <n v="3600"/>
    <n v="0"/>
    <n v="0"/>
    <n v="0"/>
    <n v="50040"/>
  </r>
  <r>
    <x v="2"/>
    <n v="5160335212759"/>
    <n v="1"/>
    <n v="62"/>
    <n v="41100"/>
    <n v="-4110"/>
    <n v="0"/>
    <n v="36990"/>
    <n v="360"/>
    <n v="0"/>
    <n v="0"/>
    <n v="0"/>
    <n v="37350"/>
  </r>
  <r>
    <x v="2"/>
    <n v="5160265089239"/>
    <n v="1"/>
    <n v="191"/>
    <n v="43500"/>
    <n v="-4350"/>
    <n v="0"/>
    <n v="39150"/>
    <n v="3600"/>
    <n v="0"/>
    <n v="0"/>
    <n v="0"/>
    <n v="42750"/>
  </r>
  <r>
    <x v="2"/>
    <n v="5159376683223"/>
    <n v="1"/>
    <n v="14"/>
    <n v="30100"/>
    <n v="0"/>
    <n v="0"/>
    <n v="30100"/>
    <n v="3600"/>
    <n v="0"/>
    <n v="0"/>
    <n v="0"/>
    <n v="33700"/>
  </r>
  <r>
    <x v="2"/>
    <n v="5164065194199"/>
    <n v="1"/>
    <n v="53"/>
    <n v="14100"/>
    <n v="-1410"/>
    <n v="0"/>
    <n v="12690"/>
    <n v="360"/>
    <n v="0"/>
    <n v="0"/>
    <n v="0"/>
    <n v="13050"/>
  </r>
  <r>
    <x v="2"/>
    <n v="5158049120471"/>
    <n v="1"/>
    <n v="113"/>
    <n v="12300"/>
    <n v="0"/>
    <n v="0"/>
    <n v="12300"/>
    <n v="2700"/>
    <n v="0"/>
    <n v="0"/>
    <n v="0"/>
    <n v="15000"/>
  </r>
  <r>
    <x v="2"/>
    <n v="5163028250839"/>
    <n v="1"/>
    <n v="19"/>
    <n v="31200"/>
    <n v="-3120"/>
    <n v="0"/>
    <n v="28080"/>
    <n v="3600"/>
    <n v="0"/>
    <n v="0"/>
    <n v="0"/>
    <n v="31680"/>
  </r>
  <r>
    <x v="2"/>
    <n v="5156787028183"/>
    <n v="1"/>
    <n v="145"/>
    <n v="16800"/>
    <n v="0"/>
    <n v="0"/>
    <n v="16800"/>
    <n v="3600"/>
    <n v="0"/>
    <n v="0"/>
    <n v="0"/>
    <n v="20400"/>
  </r>
  <r>
    <x v="2"/>
    <n v="5134850064599"/>
    <n v="0"/>
    <n v="42"/>
    <n v="0"/>
    <n v="0"/>
    <n v="-50700"/>
    <n v="-50700"/>
    <n v="-3600"/>
    <n v="0"/>
    <n v="0"/>
    <n v="0"/>
    <n v="-54300"/>
  </r>
  <r>
    <x v="3"/>
    <n v="5156685807831"/>
    <n v="1"/>
    <n v="38"/>
    <n v="39300"/>
    <n v="0"/>
    <n v="-39300"/>
    <n v="0"/>
    <n v="0"/>
    <n v="0"/>
    <n v="0"/>
    <n v="0"/>
    <n v="0"/>
  </r>
  <r>
    <x v="4"/>
    <n v="5142451421399"/>
    <n v="1"/>
    <n v="179"/>
    <n v="83400"/>
    <n v="0"/>
    <n v="0"/>
    <n v="83400"/>
    <n v="6000"/>
    <n v="0"/>
    <n v="0"/>
    <n v="0"/>
    <n v="89400"/>
  </r>
  <r>
    <x v="5"/>
    <n v="5103573205207"/>
    <n v="0"/>
    <n v="114"/>
    <n v="0"/>
    <n v="0"/>
    <n v="-18600"/>
    <n v="-18600"/>
    <n v="-360"/>
    <n v="0"/>
    <n v="0"/>
    <n v="0"/>
    <n v="-18960"/>
  </r>
  <r>
    <x v="6"/>
    <n v="5141957869783"/>
    <n v="1"/>
    <n v="100"/>
    <n v="9375"/>
    <n v="0"/>
    <n v="-9375"/>
    <n v="0"/>
    <n v="0"/>
    <n v="0"/>
    <n v="0"/>
    <n v="0"/>
    <n v="0"/>
  </r>
  <r>
    <x v="6"/>
    <n v="5143887249623"/>
    <n v="1"/>
    <n v="163"/>
    <n v="19500"/>
    <n v="0"/>
    <n v="-19500"/>
    <n v="0"/>
    <n v="0"/>
    <n v="0"/>
    <n v="0"/>
    <n v="0"/>
    <n v="0"/>
  </r>
  <r>
    <x v="6"/>
    <n v="5160302837975"/>
    <n v="1"/>
    <n v="126"/>
    <n v="16607.14"/>
    <n v="-1660.71"/>
    <n v="0"/>
    <n v="14946.43"/>
    <n v="360"/>
    <n v="0"/>
    <n v="0"/>
    <n v="1793.57"/>
    <n v="17100"/>
  </r>
  <r>
    <x v="6"/>
    <n v="5156179312855"/>
    <n v="1"/>
    <n v="6"/>
    <n v="12589.29"/>
    <n v="0"/>
    <n v="-12589.29"/>
    <n v="0"/>
    <n v="0"/>
    <n v="0"/>
    <n v="0"/>
    <n v="0"/>
    <n v="0"/>
  </r>
  <r>
    <x v="6"/>
    <n v="5134256832727"/>
    <n v="0"/>
    <n v="174"/>
    <n v="0"/>
    <n v="0"/>
    <n v="-12589.29"/>
    <n v="-12589.29"/>
    <n v="-360"/>
    <n v="0"/>
    <n v="0"/>
    <n v="-1510.71"/>
    <n v="-14460"/>
  </r>
  <r>
    <x v="6"/>
    <n v="5124775248087"/>
    <n v="0"/>
    <n v="2"/>
    <n v="0"/>
    <n v="0"/>
    <n v="-10178.57"/>
    <n v="-10178.57"/>
    <n v="-360"/>
    <n v="0"/>
    <n v="0"/>
    <n v="-1221.43"/>
    <n v="-11760"/>
  </r>
  <r>
    <x v="6"/>
    <n v="5159975092439"/>
    <n v="1"/>
    <n v="122"/>
    <n v="8100"/>
    <n v="-810"/>
    <n v="-7290"/>
    <n v="0"/>
    <n v="0"/>
    <n v="0"/>
    <n v="0"/>
    <n v="0"/>
    <n v="0"/>
  </r>
  <r>
    <x v="6"/>
    <n v="5163575640279"/>
    <n v="1"/>
    <n v="131"/>
    <n v="9600"/>
    <n v="-960"/>
    <n v="0"/>
    <n v="8640"/>
    <n v="360"/>
    <n v="0"/>
    <n v="0"/>
    <n v="0"/>
    <n v="9000"/>
  </r>
  <r>
    <x v="6"/>
    <n v="5149017374935"/>
    <n v="1"/>
    <n v="33"/>
    <n v="24642.86"/>
    <n v="0"/>
    <n v="0"/>
    <n v="24642.86"/>
    <n v="360"/>
    <n v="0"/>
    <n v="0"/>
    <n v="2957.14"/>
    <n v="27960"/>
  </r>
  <r>
    <x v="6"/>
    <n v="5152545636567"/>
    <n v="1"/>
    <n v="20"/>
    <n v="16607.14"/>
    <n v="0"/>
    <n v="-16607.14"/>
    <n v="0"/>
    <n v="0"/>
    <n v="0"/>
    <n v="0"/>
    <n v="0"/>
    <n v="0"/>
  </r>
  <r>
    <x v="6"/>
    <n v="5124950622423"/>
    <n v="0"/>
    <n v="48"/>
    <n v="0"/>
    <n v="0"/>
    <n v="-11785.71"/>
    <n v="-11785.71"/>
    <n v="-360"/>
    <n v="0"/>
    <n v="0"/>
    <n v="-1414.29"/>
    <n v="-13560"/>
  </r>
  <r>
    <x v="6"/>
    <n v="5160134181079"/>
    <n v="1"/>
    <n v="101"/>
    <n v="10178.56"/>
    <n v="-1017.85"/>
    <n v="0"/>
    <n v="9160.7099999999991"/>
    <n v="360"/>
    <n v="0"/>
    <n v="0"/>
    <n v="1099.29"/>
    <n v="10620"/>
  </r>
  <r>
    <x v="6"/>
    <n v="5156138320087"/>
    <n v="1"/>
    <n v="117"/>
    <n v="14464.29"/>
    <n v="0"/>
    <n v="0"/>
    <n v="14464.29"/>
    <n v="0"/>
    <n v="0"/>
    <n v="0"/>
    <n v="1735.71"/>
    <n v="16200"/>
  </r>
  <r>
    <x v="6"/>
    <n v="5155091546327"/>
    <n v="1"/>
    <n v="76"/>
    <n v="8571.43"/>
    <n v="0"/>
    <n v="0"/>
    <n v="8571.43"/>
    <n v="360"/>
    <n v="0"/>
    <n v="0"/>
    <n v="1028.57"/>
    <n v="9960"/>
  </r>
  <r>
    <x v="6"/>
    <n v="5160853962967"/>
    <n v="1"/>
    <n v="182"/>
    <n v="10178.56"/>
    <n v="-1017.85"/>
    <n v="-9160.7099999999991"/>
    <n v="0"/>
    <n v="0"/>
    <n v="0"/>
    <n v="0"/>
    <n v="0"/>
    <n v="0"/>
  </r>
  <r>
    <x v="6"/>
    <n v="5142818554071"/>
    <n v="1"/>
    <n v="166"/>
    <n v="18214.29"/>
    <n v="0"/>
    <n v="0"/>
    <n v="18214.29"/>
    <n v="360"/>
    <n v="0"/>
    <n v="0"/>
    <n v="2185.71"/>
    <n v="20760"/>
  </r>
  <r>
    <x v="6"/>
    <n v="5144142643415"/>
    <n v="1"/>
    <n v="40"/>
    <n v="8700"/>
    <n v="0"/>
    <n v="0"/>
    <n v="8700"/>
    <n v="360"/>
    <n v="0"/>
    <n v="0"/>
    <n v="0"/>
    <n v="9060"/>
  </r>
  <r>
    <x v="6"/>
    <n v="5155460776151"/>
    <n v="1"/>
    <n v="126"/>
    <n v="9375"/>
    <n v="0"/>
    <n v="0"/>
    <n v="9375"/>
    <n v="360"/>
    <n v="0"/>
    <n v="0"/>
    <n v="1125"/>
    <n v="10860"/>
  </r>
  <r>
    <x v="6"/>
    <n v="5152252362967"/>
    <n v="1"/>
    <n v="133"/>
    <n v="8839.2900000000009"/>
    <n v="0"/>
    <n v="0"/>
    <n v="8839.2900000000009"/>
    <n v="360"/>
    <n v="0"/>
    <n v="0"/>
    <n v="1060.71"/>
    <n v="10260"/>
  </r>
  <r>
    <x v="6"/>
    <n v="5164040552663"/>
    <n v="1"/>
    <n v="158"/>
    <n v="10982.14"/>
    <n v="-1098.21"/>
    <n v="0"/>
    <n v="9883.93"/>
    <n v="360"/>
    <n v="0"/>
    <n v="0"/>
    <n v="1186.07"/>
    <n v="11430"/>
  </r>
  <r>
    <x v="6"/>
    <n v="5164583026903"/>
    <n v="1"/>
    <n v="139"/>
    <n v="10982.14"/>
    <n v="-1098.21"/>
    <n v="0"/>
    <n v="9883.93"/>
    <n v="360"/>
    <n v="0"/>
    <n v="0"/>
    <n v="1186.07"/>
    <n v="11430"/>
  </r>
  <r>
    <x v="6"/>
    <n v="5155688743127"/>
    <n v="1"/>
    <n v="78"/>
    <n v="9375"/>
    <n v="0"/>
    <n v="-9375"/>
    <n v="0"/>
    <n v="0"/>
    <n v="0"/>
    <n v="0"/>
    <n v="0"/>
    <n v="0"/>
  </r>
  <r>
    <x v="6"/>
    <n v="5145014501591"/>
    <n v="1"/>
    <n v="67"/>
    <n v="17700"/>
    <n v="0"/>
    <n v="-17700"/>
    <n v="0"/>
    <n v="0"/>
    <n v="0"/>
    <n v="0"/>
    <n v="0"/>
    <n v="0"/>
  </r>
  <r>
    <x v="6"/>
    <n v="5125722898647"/>
    <n v="0"/>
    <n v="97"/>
    <n v="0"/>
    <n v="0"/>
    <n v="-9375"/>
    <n v="-9375"/>
    <n v="-360"/>
    <n v="0"/>
    <n v="0"/>
    <n v="-1125"/>
    <n v="-10860"/>
  </r>
  <r>
    <x v="6"/>
    <n v="5127092961495"/>
    <n v="0"/>
    <n v="177"/>
    <n v="0"/>
    <n v="0"/>
    <n v="-16607.14"/>
    <n v="-16607.14"/>
    <n v="-360"/>
    <n v="0"/>
    <n v="0"/>
    <n v="-1992.86"/>
    <n v="-18960"/>
  </r>
  <r>
    <x v="6"/>
    <n v="5162728915159"/>
    <n v="1"/>
    <n v="83"/>
    <n v="36267.85"/>
    <n v="-3626.78"/>
    <n v="-15525"/>
    <n v="17116.07"/>
    <n v="360"/>
    <n v="0"/>
    <n v="0"/>
    <n v="2053.9299999999998"/>
    <n v="19530"/>
  </r>
  <r>
    <x v="6"/>
    <n v="5143536009431"/>
    <n v="1"/>
    <n v="190"/>
    <n v="5400"/>
    <n v="0"/>
    <n v="0"/>
    <n v="5400"/>
    <n v="360"/>
    <n v="0"/>
    <n v="0"/>
    <n v="0"/>
    <n v="5760"/>
  </r>
  <r>
    <x v="6"/>
    <n v="5146494894295"/>
    <n v="1"/>
    <n v="113"/>
    <n v="19553.57"/>
    <n v="0"/>
    <n v="0"/>
    <n v="19553.57"/>
    <n v="360"/>
    <n v="0"/>
    <n v="0"/>
    <n v="2346.4299999999998"/>
    <n v="22260"/>
  </r>
  <r>
    <x v="6"/>
    <n v="5167508062423"/>
    <n v="1"/>
    <n v="141"/>
    <n v="15000"/>
    <n v="-1500"/>
    <n v="-13500"/>
    <n v="0"/>
    <n v="0"/>
    <n v="0"/>
    <n v="0"/>
    <n v="0"/>
    <n v="0"/>
  </r>
  <r>
    <x v="6"/>
    <n v="5151010455767"/>
    <n v="1"/>
    <n v="195"/>
    <n v="14946.43"/>
    <n v="0"/>
    <n v="0"/>
    <n v="14946.43"/>
    <n v="360"/>
    <n v="0"/>
    <n v="0"/>
    <n v="1793.57"/>
    <n v="17100"/>
  </r>
  <r>
    <x v="6"/>
    <n v="5158530678999"/>
    <n v="1"/>
    <n v="33"/>
    <n v="43928.57"/>
    <n v="0"/>
    <n v="0"/>
    <n v="43928.57"/>
    <n v="360"/>
    <n v="0"/>
    <n v="0"/>
    <n v="5271.43"/>
    <n v="49560"/>
  </r>
  <r>
    <x v="6"/>
    <n v="5167444066519"/>
    <n v="1"/>
    <n v="81"/>
    <n v="2625"/>
    <n v="-262.5"/>
    <n v="0"/>
    <n v="2362.5"/>
    <n v="360"/>
    <n v="0"/>
    <n v="0"/>
    <n v="283.5"/>
    <n v="3006"/>
  </r>
  <r>
    <x v="6"/>
    <n v="5166439825623"/>
    <n v="1"/>
    <n v="2"/>
    <n v="20625"/>
    <n v="-2062.5"/>
    <n v="0"/>
    <n v="18562.5"/>
    <n v="360"/>
    <n v="0"/>
    <n v="0"/>
    <n v="2227.5"/>
    <n v="21150"/>
  </r>
  <r>
    <x v="6"/>
    <n v="5124882989271"/>
    <n v="0"/>
    <n v="67"/>
    <n v="0"/>
    <n v="0"/>
    <n v="-8571.43"/>
    <n v="-8571.43"/>
    <n v="-360"/>
    <n v="0"/>
    <n v="0"/>
    <n v="-1028.57"/>
    <n v="-9960"/>
  </r>
  <r>
    <x v="6"/>
    <n v="5139327877335"/>
    <n v="0"/>
    <n v="68"/>
    <n v="0"/>
    <n v="0"/>
    <n v="-5357.14"/>
    <n v="-5357.14"/>
    <n v="-360"/>
    <n v="0"/>
    <n v="0"/>
    <n v="-642.86"/>
    <n v="-6360"/>
  </r>
  <r>
    <x v="6"/>
    <n v="5143598334167"/>
    <n v="1"/>
    <n v="156"/>
    <n v="9107.14"/>
    <n v="0"/>
    <n v="-3750"/>
    <n v="5357.14"/>
    <n v="360"/>
    <n v="0"/>
    <n v="0"/>
    <n v="642.86"/>
    <n v="6360"/>
  </r>
  <r>
    <x v="6"/>
    <n v="5149097787607"/>
    <n v="1"/>
    <n v="79"/>
    <n v="18600"/>
    <n v="0"/>
    <n v="0"/>
    <n v="18600"/>
    <n v="1600"/>
    <n v="0"/>
    <n v="0"/>
    <n v="0"/>
    <n v="20200"/>
  </r>
  <r>
    <x v="6"/>
    <n v="5154300985559"/>
    <n v="1"/>
    <n v="27"/>
    <n v="9600"/>
    <n v="0"/>
    <n v="-9600"/>
    <n v="0"/>
    <n v="0"/>
    <n v="0"/>
    <n v="0"/>
    <n v="0"/>
    <n v="0"/>
  </r>
  <r>
    <x v="6"/>
    <n v="5165769261271"/>
    <n v="1"/>
    <n v="164"/>
    <n v="10178.56"/>
    <n v="-1017.85"/>
    <n v="0"/>
    <n v="9160.7099999999991"/>
    <n v="360"/>
    <n v="0"/>
    <n v="0"/>
    <n v="1099.29"/>
    <n v="10620"/>
  </r>
  <r>
    <x v="6"/>
    <n v="5163773296855"/>
    <n v="1"/>
    <n v="190"/>
    <n v="23303.56"/>
    <n v="-2330.35"/>
    <n v="-20973.21"/>
    <n v="0"/>
    <n v="0"/>
    <n v="0"/>
    <n v="0"/>
    <n v="0"/>
    <n v="0"/>
  </r>
  <r>
    <x v="6"/>
    <n v="5164732481751"/>
    <n v="1"/>
    <n v="107"/>
    <n v="5357.14"/>
    <n v="-535.71"/>
    <n v="0"/>
    <n v="4821.43"/>
    <n v="360"/>
    <n v="0"/>
    <n v="0"/>
    <n v="578.57000000000005"/>
    <n v="5760"/>
  </r>
  <r>
    <x v="6"/>
    <n v="5127951089879"/>
    <n v="0"/>
    <n v="132"/>
    <n v="0"/>
    <n v="0"/>
    <n v="-10178.57"/>
    <n v="-10178.57"/>
    <n v="-360"/>
    <n v="0"/>
    <n v="0"/>
    <n v="-1221.43"/>
    <n v="-11760"/>
  </r>
  <r>
    <x v="6"/>
    <n v="5165025329367"/>
    <n v="1"/>
    <n v="55"/>
    <n v="15000"/>
    <n v="-1500"/>
    <n v="0"/>
    <n v="13500"/>
    <n v="360"/>
    <n v="0"/>
    <n v="0"/>
    <n v="1620"/>
    <n v="15480"/>
  </r>
  <r>
    <x v="6"/>
    <n v="5148296282327"/>
    <n v="1"/>
    <n v="163"/>
    <n v="8000"/>
    <n v="0"/>
    <n v="0"/>
    <n v="8000"/>
    <n v="360"/>
    <n v="0"/>
    <n v="0"/>
    <n v="0"/>
    <n v="8360"/>
  </r>
  <r>
    <x v="6"/>
    <n v="5160393703639"/>
    <n v="1"/>
    <n v="98"/>
    <n v="15000"/>
    <n v="-1500"/>
    <n v="0"/>
    <n v="13500"/>
    <n v="360"/>
    <n v="0"/>
    <n v="0"/>
    <n v="1620"/>
    <n v="15480"/>
  </r>
  <r>
    <x v="6"/>
    <n v="5138796576983"/>
    <n v="0"/>
    <n v="74"/>
    <n v="0"/>
    <n v="0"/>
    <n v="-13392.86"/>
    <n v="-13392.86"/>
    <n v="-360"/>
    <n v="0"/>
    <n v="0"/>
    <n v="-1607.14"/>
    <n v="-15360"/>
  </r>
  <r>
    <x v="6"/>
    <n v="5156865179863"/>
    <n v="1"/>
    <n v="79"/>
    <n v="11785.71"/>
    <n v="0"/>
    <n v="0"/>
    <n v="11785.71"/>
    <n v="360"/>
    <n v="0"/>
    <n v="0"/>
    <n v="1414.29"/>
    <n v="13560"/>
  </r>
  <r>
    <x v="6"/>
    <n v="5164818858199"/>
    <n v="1"/>
    <n v="174"/>
    <n v="10982.14"/>
    <n v="-1098.21"/>
    <n v="0"/>
    <n v="9883.93"/>
    <n v="360"/>
    <n v="0"/>
    <n v="0"/>
    <n v="1186.07"/>
    <n v="11430"/>
  </r>
  <r>
    <x v="6"/>
    <n v="5163196809431"/>
    <n v="1"/>
    <n v="169"/>
    <n v="15000"/>
    <n v="-1500"/>
    <n v="0"/>
    <n v="13500"/>
    <n v="360"/>
    <n v="0"/>
    <n v="0"/>
    <n v="0"/>
    <n v="13860"/>
  </r>
  <r>
    <x v="6"/>
    <n v="5165609713879"/>
    <n v="1"/>
    <n v="95"/>
    <n v="13392.85"/>
    <n v="-1339.28"/>
    <n v="0"/>
    <n v="12053.57"/>
    <n v="360"/>
    <n v="0"/>
    <n v="0"/>
    <n v="1446.43"/>
    <n v="13860"/>
  </r>
  <r>
    <x v="6"/>
    <n v="5167833907415"/>
    <n v="1"/>
    <n v="46"/>
    <n v="15000"/>
    <n v="-1500"/>
    <n v="0"/>
    <n v="13500"/>
    <n v="360"/>
    <n v="0"/>
    <n v="0"/>
    <n v="0"/>
    <n v="13860"/>
  </r>
  <r>
    <x v="6"/>
    <n v="5127785152727"/>
    <n v="0"/>
    <n v="84"/>
    <n v="0"/>
    <n v="0"/>
    <n v="-13392.86"/>
    <n v="-13392.86"/>
    <n v="-360"/>
    <n v="0"/>
    <n v="0"/>
    <n v="-1607.14"/>
    <n v="-15360"/>
  </r>
  <r>
    <x v="6"/>
    <n v="5142059221207"/>
    <n v="1"/>
    <n v="112"/>
    <n v="11400"/>
    <n v="0"/>
    <n v="0"/>
    <n v="11400"/>
    <n v="360"/>
    <n v="0"/>
    <n v="0"/>
    <n v="0"/>
    <n v="11760"/>
  </r>
  <r>
    <x v="6"/>
    <n v="5148915237079"/>
    <n v="1"/>
    <n v="129"/>
    <n v="5437.5"/>
    <n v="0"/>
    <n v="0"/>
    <n v="5437.5"/>
    <n v="360"/>
    <n v="0"/>
    <n v="0"/>
    <n v="652.5"/>
    <n v="6450"/>
  </r>
  <r>
    <x v="6"/>
    <n v="5161465479383"/>
    <n v="1"/>
    <n v="33"/>
    <n v="38571.42"/>
    <n v="-3857.13"/>
    <n v="-34714.29"/>
    <n v="0"/>
    <n v="0"/>
    <n v="0"/>
    <n v="0"/>
    <n v="0"/>
    <n v="0"/>
  </r>
  <r>
    <x v="6"/>
    <n v="5151647727831"/>
    <n v="1"/>
    <n v="188"/>
    <n v="10178.57"/>
    <n v="0"/>
    <n v="0"/>
    <n v="10178.57"/>
    <n v="360"/>
    <n v="0"/>
    <n v="0"/>
    <n v="1221.43"/>
    <n v="11760"/>
  </r>
  <r>
    <x v="6"/>
    <n v="5159907754199"/>
    <n v="1"/>
    <n v="22"/>
    <n v="170717.81"/>
    <n v="-17071.740000000002"/>
    <n v="0"/>
    <n v="153646.07"/>
    <n v="360"/>
    <n v="0"/>
    <n v="0"/>
    <n v="12583.93"/>
    <n v="166590"/>
  </r>
  <r>
    <x v="6"/>
    <n v="5164495667415"/>
    <n v="1"/>
    <n v="162"/>
    <n v="30225"/>
    <n v="-3022.5"/>
    <n v="-27202.5"/>
    <n v="0"/>
    <n v="0"/>
    <n v="0"/>
    <n v="0"/>
    <n v="0"/>
    <n v="0"/>
  </r>
  <r>
    <x v="6"/>
    <n v="5149335355607"/>
    <n v="1"/>
    <n v="153"/>
    <n v="15000"/>
    <n v="0"/>
    <n v="0"/>
    <n v="15000"/>
    <n v="360"/>
    <n v="0"/>
    <n v="0"/>
    <n v="1800"/>
    <n v="17160"/>
  </r>
  <r>
    <x v="6"/>
    <n v="5160342126807"/>
    <n v="1"/>
    <n v="107"/>
    <n v="9375"/>
    <n v="-937.5"/>
    <n v="0"/>
    <n v="8437.5"/>
    <n v="360"/>
    <n v="0"/>
    <n v="0"/>
    <n v="1012.5"/>
    <n v="9810"/>
  </r>
  <r>
    <x v="6"/>
    <n v="5144749441239"/>
    <n v="1"/>
    <n v="25"/>
    <n v="19017.86"/>
    <n v="0"/>
    <n v="0"/>
    <n v="19017.86"/>
    <n v="360"/>
    <n v="0"/>
    <n v="0"/>
    <n v="2282.14"/>
    <n v="21660"/>
  </r>
  <r>
    <x v="6"/>
    <n v="5164475547863"/>
    <n v="1"/>
    <n v="115"/>
    <n v="16607.14"/>
    <n v="-1660.71"/>
    <n v="0"/>
    <n v="14946.43"/>
    <n v="360"/>
    <n v="0"/>
    <n v="0"/>
    <n v="1793.57"/>
    <n v="17100"/>
  </r>
  <r>
    <x v="6"/>
    <n v="5149144875223"/>
    <n v="1"/>
    <n v="134"/>
    <n v="9883.93"/>
    <n v="0"/>
    <n v="0"/>
    <n v="9883.93"/>
    <n v="360"/>
    <n v="0"/>
    <n v="0"/>
    <n v="1186.07"/>
    <n v="11430"/>
  </r>
  <r>
    <x v="6"/>
    <n v="5162035151063"/>
    <n v="1"/>
    <n v="91"/>
    <n v="13200"/>
    <n v="-1320"/>
    <n v="0"/>
    <n v="11880"/>
    <n v="360"/>
    <n v="0"/>
    <n v="0"/>
    <n v="0"/>
    <n v="12240"/>
  </r>
  <r>
    <x v="6"/>
    <n v="5153124319447"/>
    <n v="1"/>
    <n v="146"/>
    <n v="8571.43"/>
    <n v="0"/>
    <n v="0"/>
    <n v="8571.43"/>
    <n v="360"/>
    <n v="0"/>
    <n v="0"/>
    <n v="1028.57"/>
    <n v="9960"/>
  </r>
  <r>
    <x v="6"/>
    <n v="5149947822295"/>
    <n v="1"/>
    <n v="121"/>
    <n v="20625"/>
    <n v="0"/>
    <n v="0"/>
    <n v="20625"/>
    <n v="360"/>
    <n v="0"/>
    <n v="0"/>
    <n v="2475"/>
    <n v="23460"/>
  </r>
  <r>
    <x v="6"/>
    <n v="5160189329623"/>
    <n v="1"/>
    <n v="173"/>
    <n v="9375"/>
    <n v="-937.5"/>
    <n v="0"/>
    <n v="8437.5"/>
    <n v="360"/>
    <n v="0"/>
    <n v="0"/>
    <n v="1012.5"/>
    <n v="9810"/>
  </r>
  <r>
    <x v="6"/>
    <n v="5140728774871"/>
    <n v="1"/>
    <n v="20"/>
    <n v="20357.14"/>
    <n v="0"/>
    <n v="0"/>
    <n v="20357.14"/>
    <n v="360"/>
    <n v="0"/>
    <n v="0"/>
    <n v="2442.86"/>
    <n v="23160"/>
  </r>
  <r>
    <x v="6"/>
    <n v="5152309117143"/>
    <n v="1"/>
    <n v="29"/>
    <n v="11370.96"/>
    <n v="0"/>
    <n v="0"/>
    <n v="11370.96"/>
    <n v="360"/>
    <n v="0"/>
    <n v="0"/>
    <n v="2729.04"/>
    <n v="14460"/>
  </r>
  <r>
    <x v="6"/>
    <n v="5166472331479"/>
    <n v="1"/>
    <n v="101"/>
    <n v="15000"/>
    <n v="-1500"/>
    <n v="0"/>
    <n v="13500"/>
    <n v="360"/>
    <n v="0"/>
    <n v="0"/>
    <n v="1620"/>
    <n v="15480"/>
  </r>
  <r>
    <x v="6"/>
    <n v="5145566380247"/>
    <n v="1"/>
    <n v="45"/>
    <n v="10178.57"/>
    <n v="0"/>
    <n v="-10178.57"/>
    <n v="0"/>
    <n v="0"/>
    <n v="0"/>
    <n v="0"/>
    <n v="0"/>
    <n v="0"/>
  </r>
  <r>
    <x v="6"/>
    <n v="5157582831831"/>
    <n v="1"/>
    <n v="193"/>
    <n v="24600"/>
    <n v="0"/>
    <n v="0"/>
    <n v="24600"/>
    <n v="0"/>
    <n v="0"/>
    <n v="0"/>
    <n v="0"/>
    <n v="24600"/>
  </r>
  <r>
    <x v="6"/>
    <n v="5165652902103"/>
    <n v="1"/>
    <n v="86"/>
    <n v="16607.14"/>
    <n v="-1660.71"/>
    <n v="-14946.43"/>
    <n v="0"/>
    <n v="0"/>
    <n v="0"/>
    <n v="0"/>
    <n v="0"/>
    <n v="0"/>
  </r>
  <r>
    <x v="6"/>
    <n v="5164535873751"/>
    <n v="1"/>
    <n v="38"/>
    <n v="10178.56"/>
    <n v="-1017.85"/>
    <n v="0"/>
    <n v="9160.7099999999991"/>
    <n v="360"/>
    <n v="0"/>
    <n v="0"/>
    <n v="1099.29"/>
    <n v="10620"/>
  </r>
  <r>
    <x v="6"/>
    <n v="5165467795671"/>
    <n v="1"/>
    <n v="164"/>
    <n v="17142.849999999999"/>
    <n v="-1714.28"/>
    <n v="0"/>
    <n v="15428.57"/>
    <n v="360"/>
    <n v="0"/>
    <n v="0"/>
    <n v="1851.43"/>
    <n v="17640"/>
  </r>
  <r>
    <x v="6"/>
    <n v="5140690469079"/>
    <n v="1"/>
    <n v="61"/>
    <n v="19017.86"/>
    <n v="0"/>
    <n v="0"/>
    <n v="19017.86"/>
    <n v="360"/>
    <n v="0"/>
    <n v="0"/>
    <n v="2282.14"/>
    <n v="21660"/>
  </r>
  <r>
    <x v="6"/>
    <n v="5148979593431"/>
    <n v="1"/>
    <n v="31"/>
    <n v="8571.43"/>
    <n v="0"/>
    <n v="0"/>
    <n v="8571.43"/>
    <n v="360"/>
    <n v="0"/>
    <n v="0"/>
    <n v="1028.57"/>
    <n v="9960"/>
  </r>
  <r>
    <x v="6"/>
    <n v="5129547055319"/>
    <n v="0"/>
    <n v="93"/>
    <n v="0"/>
    <n v="0"/>
    <n v="-11400"/>
    <n v="-11400"/>
    <n v="-360"/>
    <n v="0"/>
    <n v="0"/>
    <n v="0"/>
    <n v="-11760"/>
  </r>
  <r>
    <x v="6"/>
    <n v="5146766147799"/>
    <n v="1"/>
    <n v="37"/>
    <n v="10178.57"/>
    <n v="0"/>
    <n v="0"/>
    <n v="10178.57"/>
    <n v="360"/>
    <n v="0"/>
    <n v="0"/>
    <n v="1221.43"/>
    <n v="11760"/>
  </r>
  <r>
    <x v="6"/>
    <n v="5141729214679"/>
    <n v="1"/>
    <n v="57"/>
    <n v="15803.57"/>
    <n v="0"/>
    <n v="-15803.57"/>
    <n v="0"/>
    <n v="0"/>
    <n v="0"/>
    <n v="0"/>
    <n v="0"/>
    <n v="0"/>
  </r>
  <r>
    <x v="6"/>
    <n v="5146896203991"/>
    <n v="1"/>
    <n v="9"/>
    <n v="20560.71"/>
    <n v="0"/>
    <n v="0"/>
    <n v="20560.71"/>
    <n v="360"/>
    <n v="0"/>
    <n v="0"/>
    <n v="1099.29"/>
    <n v="22020"/>
  </r>
  <r>
    <x v="6"/>
    <n v="5123909091543"/>
    <n v="0"/>
    <n v="124"/>
    <n v="0"/>
    <n v="0"/>
    <n v="-34821.43"/>
    <n v="-34821.43"/>
    <n v="-360"/>
    <n v="0"/>
    <n v="0"/>
    <n v="-4178.57"/>
    <n v="-39360"/>
  </r>
  <r>
    <x v="6"/>
    <n v="5130776215767"/>
    <n v="0"/>
    <n v="24"/>
    <n v="0"/>
    <n v="0"/>
    <n v="-34800"/>
    <n v="-34800"/>
    <n v="-360"/>
    <n v="0"/>
    <n v="0"/>
    <n v="0"/>
    <n v="-35160"/>
  </r>
  <r>
    <x v="6"/>
    <n v="5161262907607"/>
    <n v="1"/>
    <n v="62"/>
    <n v="10645.15"/>
    <n v="-1064.51"/>
    <n v="0"/>
    <n v="9580.64"/>
    <n v="360"/>
    <n v="0"/>
    <n v="0"/>
    <n v="2299.36"/>
    <n v="12240"/>
  </r>
  <r>
    <x v="6"/>
    <n v="5161145893079"/>
    <n v="1"/>
    <n v="54"/>
    <n v="15000"/>
    <n v="-1500"/>
    <n v="0"/>
    <n v="13500"/>
    <n v="360"/>
    <n v="0"/>
    <n v="0"/>
    <n v="0"/>
    <n v="13860"/>
  </r>
  <r>
    <x v="6"/>
    <n v="5143824859351"/>
    <n v="1"/>
    <n v="27"/>
    <n v="10178.57"/>
    <n v="0"/>
    <n v="0"/>
    <n v="10178.57"/>
    <n v="360"/>
    <n v="0"/>
    <n v="0"/>
    <n v="1221.43"/>
    <n v="11760"/>
  </r>
  <r>
    <x v="6"/>
    <n v="5164657901783"/>
    <n v="1"/>
    <n v="106"/>
    <n v="9375"/>
    <n v="-937.5"/>
    <n v="0"/>
    <n v="8437.5"/>
    <n v="360"/>
    <n v="0"/>
    <n v="0"/>
    <n v="1012.5"/>
    <n v="9810"/>
  </r>
  <r>
    <x v="6"/>
    <n v="5164220809431"/>
    <n v="1"/>
    <n v="54"/>
    <n v="15000"/>
    <n v="-1500"/>
    <n v="0"/>
    <n v="13500"/>
    <n v="360"/>
    <n v="0"/>
    <n v="0"/>
    <n v="1620"/>
    <n v="15480"/>
  </r>
  <r>
    <x v="6"/>
    <n v="5151697469655"/>
    <n v="1"/>
    <n v="66"/>
    <n v="25982.14"/>
    <n v="0"/>
    <n v="0"/>
    <n v="25982.14"/>
    <n v="360"/>
    <n v="0"/>
    <n v="0"/>
    <n v="3117.86"/>
    <n v="29460"/>
  </r>
  <r>
    <x v="6"/>
    <n v="5141781709015"/>
    <n v="1"/>
    <n v="73"/>
    <n v="25982.14"/>
    <n v="0"/>
    <n v="0"/>
    <n v="25982.14"/>
    <n v="360"/>
    <n v="0"/>
    <n v="0"/>
    <n v="3117.86"/>
    <n v="29460"/>
  </r>
  <r>
    <x v="6"/>
    <n v="5166861942999"/>
    <n v="1"/>
    <n v="38"/>
    <n v="4435.4799999999996"/>
    <n v="-443.54"/>
    <n v="0"/>
    <n v="3991.94"/>
    <n v="360"/>
    <n v="0"/>
    <n v="0"/>
    <n v="958.06"/>
    <n v="5310"/>
  </r>
  <r>
    <x v="6"/>
    <n v="5157687591127"/>
    <n v="1"/>
    <n v="127"/>
    <n v="10982.14"/>
    <n v="0"/>
    <n v="0"/>
    <n v="10982.14"/>
    <n v="360"/>
    <n v="0"/>
    <n v="0"/>
    <n v="1317.86"/>
    <n v="12660"/>
  </r>
  <r>
    <x v="6"/>
    <n v="5146012877015"/>
    <n v="1"/>
    <n v="50"/>
    <n v="9193.5400000000009"/>
    <n v="0"/>
    <n v="0"/>
    <n v="9193.5400000000009"/>
    <n v="360"/>
    <n v="0"/>
    <n v="0"/>
    <n v="2206.46"/>
    <n v="11760"/>
  </r>
  <r>
    <x v="6"/>
    <n v="5160124776663"/>
    <n v="1"/>
    <n v="10"/>
    <n v="15000"/>
    <n v="-1500"/>
    <n v="0"/>
    <n v="13500"/>
    <n v="360"/>
    <n v="0"/>
    <n v="0"/>
    <n v="1620"/>
    <n v="15480"/>
  </r>
  <r>
    <x v="6"/>
    <n v="5143531225303"/>
    <n v="1"/>
    <n v="103"/>
    <n v="10982.14"/>
    <n v="0"/>
    <n v="0"/>
    <n v="10982.14"/>
    <n v="360"/>
    <n v="0"/>
    <n v="0"/>
    <n v="1317.86"/>
    <n v="12660"/>
  </r>
  <r>
    <x v="6"/>
    <n v="5153416020183"/>
    <n v="1"/>
    <n v="14"/>
    <n v="4821.43"/>
    <n v="0"/>
    <n v="0"/>
    <n v="4821.43"/>
    <n v="360"/>
    <n v="0"/>
    <n v="0"/>
    <n v="578.57000000000005"/>
    <n v="5760"/>
  </r>
  <r>
    <x v="6"/>
    <n v="5164535218391"/>
    <n v="1"/>
    <n v="111"/>
    <n v="12589.28"/>
    <n v="-1258.92"/>
    <n v="0"/>
    <n v="11330.36"/>
    <n v="360"/>
    <n v="0"/>
    <n v="0"/>
    <n v="1359.64"/>
    <n v="13050"/>
  </r>
  <r>
    <x v="6"/>
    <n v="5150055235799"/>
    <n v="1"/>
    <n v="38"/>
    <n v="10982.14"/>
    <n v="0"/>
    <n v="0"/>
    <n v="10982.14"/>
    <n v="360"/>
    <n v="0"/>
    <n v="0"/>
    <n v="1317.86"/>
    <n v="12660"/>
  </r>
  <r>
    <x v="6"/>
    <n v="5142605562071"/>
    <n v="1"/>
    <n v="86"/>
    <n v="6720"/>
    <n v="0"/>
    <n v="0"/>
    <n v="6720"/>
    <n v="360"/>
    <n v="0"/>
    <n v="0"/>
    <n v="0"/>
    <n v="7080"/>
  </r>
  <r>
    <x v="6"/>
    <n v="5152351453399"/>
    <n v="1"/>
    <n v="109"/>
    <n v="8571.43"/>
    <n v="0"/>
    <n v="0"/>
    <n v="8571.43"/>
    <n v="360"/>
    <n v="0"/>
    <n v="0"/>
    <n v="1028.57"/>
    <n v="9960"/>
  </r>
  <r>
    <x v="6"/>
    <n v="5143849795799"/>
    <n v="1"/>
    <n v="171"/>
    <n v="5806.46"/>
    <n v="0"/>
    <n v="-5806.46"/>
    <n v="0"/>
    <n v="0"/>
    <n v="0"/>
    <n v="0"/>
    <n v="0"/>
    <n v="0"/>
  </r>
  <r>
    <x v="6"/>
    <n v="5152944259287"/>
    <n v="1"/>
    <n v="185"/>
    <n v="8700"/>
    <n v="0"/>
    <n v="-8700"/>
    <n v="0"/>
    <n v="0"/>
    <n v="0"/>
    <n v="0"/>
    <n v="0"/>
    <n v="0"/>
  </r>
  <r>
    <x v="6"/>
    <n v="5142709305559"/>
    <n v="1"/>
    <n v="20"/>
    <n v="10982.14"/>
    <n v="0"/>
    <n v="0"/>
    <n v="10982.14"/>
    <n v="360"/>
    <n v="0"/>
    <n v="0"/>
    <n v="1317.86"/>
    <n v="12660"/>
  </r>
  <r>
    <x v="6"/>
    <n v="5153523302615"/>
    <n v="1"/>
    <n v="82"/>
    <n v="10178.57"/>
    <n v="0"/>
    <n v="0"/>
    <n v="10178.57"/>
    <n v="360"/>
    <n v="0"/>
    <n v="0"/>
    <n v="1221.43"/>
    <n v="11760"/>
  </r>
  <r>
    <x v="6"/>
    <n v="5152713572567"/>
    <n v="1"/>
    <n v="87"/>
    <n v="16607.14"/>
    <n v="0"/>
    <n v="0"/>
    <n v="16607.14"/>
    <n v="360"/>
    <n v="0"/>
    <n v="0"/>
    <n v="1992.86"/>
    <n v="18960"/>
  </r>
  <r>
    <x v="6"/>
    <n v="5164673171671"/>
    <n v="1"/>
    <n v="20"/>
    <n v="10982.14"/>
    <n v="-1098.21"/>
    <n v="0"/>
    <n v="9883.93"/>
    <n v="360"/>
    <n v="0"/>
    <n v="0"/>
    <n v="1186.07"/>
    <n v="11430"/>
  </r>
  <r>
    <x v="6"/>
    <n v="5155969761495"/>
    <n v="1"/>
    <n v="47"/>
    <n v="40789.29"/>
    <n v="0"/>
    <n v="0"/>
    <n v="40789.29"/>
    <n v="360"/>
    <n v="0"/>
    <n v="0"/>
    <n v="1510.71"/>
    <n v="42660"/>
  </r>
  <r>
    <x v="6"/>
    <n v="5162420601047"/>
    <n v="1"/>
    <n v="161"/>
    <n v="11400"/>
    <n v="-1140"/>
    <n v="0"/>
    <n v="10260"/>
    <n v="360"/>
    <n v="0"/>
    <n v="0"/>
    <n v="0"/>
    <n v="10620"/>
  </r>
  <r>
    <x v="6"/>
    <n v="5141966749911"/>
    <n v="1"/>
    <n v="86"/>
    <n v="9375"/>
    <n v="0"/>
    <n v="-9375"/>
    <n v="0"/>
    <n v="0"/>
    <n v="0"/>
    <n v="0"/>
    <n v="0"/>
    <n v="0"/>
  </r>
  <r>
    <x v="6"/>
    <n v="5150863196375"/>
    <n v="1"/>
    <n v="121"/>
    <n v="15803.57"/>
    <n v="0"/>
    <n v="-15803.57"/>
    <n v="0"/>
    <n v="0"/>
    <n v="0"/>
    <n v="0"/>
    <n v="0"/>
    <n v="0"/>
  </r>
  <r>
    <x v="6"/>
    <n v="5152442056919"/>
    <n v="1"/>
    <n v="123"/>
    <n v="10178.57"/>
    <n v="0"/>
    <n v="0"/>
    <n v="10178.57"/>
    <n v="360"/>
    <n v="0"/>
    <n v="0"/>
    <n v="1221.43"/>
    <n v="11760"/>
  </r>
  <r>
    <x v="6"/>
    <n v="5145927483607"/>
    <n v="1"/>
    <n v="119"/>
    <n v="8100"/>
    <n v="0"/>
    <n v="0"/>
    <n v="8100"/>
    <n v="360"/>
    <n v="0"/>
    <n v="0"/>
    <n v="0"/>
    <n v="8460"/>
  </r>
  <r>
    <x v="6"/>
    <n v="5151715360983"/>
    <n v="1"/>
    <n v="178"/>
    <n v="28200"/>
    <n v="0"/>
    <n v="0"/>
    <n v="28200"/>
    <n v="360"/>
    <n v="0"/>
    <n v="0"/>
    <n v="1800"/>
    <n v="30360"/>
  </r>
  <r>
    <x v="6"/>
    <n v="5155140108503"/>
    <n v="1"/>
    <n v="149"/>
    <n v="11400"/>
    <n v="0"/>
    <n v="0"/>
    <n v="11400"/>
    <n v="360"/>
    <n v="0"/>
    <n v="0"/>
    <n v="0"/>
    <n v="11760"/>
  </r>
  <r>
    <x v="6"/>
    <n v="5151089164503"/>
    <n v="1"/>
    <n v="177"/>
    <n v="9375"/>
    <n v="0"/>
    <n v="-9375"/>
    <n v="0"/>
    <n v="0"/>
    <n v="0"/>
    <n v="0"/>
    <n v="0"/>
    <n v="0"/>
  </r>
  <r>
    <x v="6"/>
    <n v="5146501185751"/>
    <n v="1"/>
    <n v="13"/>
    <n v="15803.57"/>
    <n v="0"/>
    <n v="-15803.57"/>
    <n v="0"/>
    <n v="0"/>
    <n v="0"/>
    <n v="0"/>
    <n v="0"/>
    <n v="0"/>
  </r>
  <r>
    <x v="6"/>
    <n v="5150636212439"/>
    <n v="1"/>
    <n v="195"/>
    <n v="4875"/>
    <n v="0"/>
    <n v="0"/>
    <n v="4875"/>
    <n v="360"/>
    <n v="0"/>
    <n v="0"/>
    <n v="585"/>
    <n v="5820"/>
  </r>
  <r>
    <x v="6"/>
    <n v="5165031817431"/>
    <n v="1"/>
    <n v="40"/>
    <n v="16607.14"/>
    <n v="-1660.71"/>
    <n v="0"/>
    <n v="14946.43"/>
    <n v="360"/>
    <n v="0"/>
    <n v="0"/>
    <n v="1793.57"/>
    <n v="17100"/>
  </r>
  <r>
    <x v="6"/>
    <n v="5155031253207"/>
    <n v="1"/>
    <n v="34"/>
    <n v="10178.57"/>
    <n v="0"/>
    <n v="0"/>
    <n v="10178.57"/>
    <n v="360"/>
    <n v="0"/>
    <n v="0"/>
    <n v="1221.43"/>
    <n v="11760"/>
  </r>
  <r>
    <x v="6"/>
    <n v="5162002677975"/>
    <n v="1"/>
    <n v="66"/>
    <n v="39257.14"/>
    <n v="-3925.71"/>
    <n v="0"/>
    <n v="35331.43"/>
    <n v="360"/>
    <n v="0"/>
    <n v="0"/>
    <n v="3008.57"/>
    <n v="38700"/>
  </r>
  <r>
    <x v="6"/>
    <n v="5163459117271"/>
    <n v="1"/>
    <n v="60"/>
    <n v="10982.14"/>
    <n v="-1098.21"/>
    <n v="-9883.93"/>
    <n v="0"/>
    <n v="0"/>
    <n v="0"/>
    <n v="0"/>
    <n v="0"/>
    <n v="0"/>
  </r>
  <r>
    <x v="6"/>
    <n v="5156848828631"/>
    <n v="1"/>
    <n v="35"/>
    <n v="11785.71"/>
    <n v="0"/>
    <n v="0"/>
    <n v="11785.71"/>
    <n v="360"/>
    <n v="0"/>
    <n v="0"/>
    <n v="1414.29"/>
    <n v="13560"/>
  </r>
  <r>
    <x v="6"/>
    <n v="5143754309847"/>
    <n v="1"/>
    <n v="141"/>
    <n v="11400"/>
    <n v="0"/>
    <n v="-11400"/>
    <n v="0"/>
    <n v="0"/>
    <n v="0"/>
    <n v="0"/>
    <n v="0"/>
    <n v="0"/>
  </r>
  <r>
    <x v="6"/>
    <n v="5163595595991"/>
    <n v="1"/>
    <n v="60"/>
    <n v="69010.7"/>
    <n v="-6901.06"/>
    <n v="0"/>
    <n v="62109.64"/>
    <n v="360"/>
    <n v="0"/>
    <n v="0"/>
    <n v="1880.36"/>
    <n v="64350"/>
  </r>
  <r>
    <x v="6"/>
    <n v="5140372914391"/>
    <n v="1"/>
    <n v="2"/>
    <n v="9375"/>
    <n v="0"/>
    <n v="-9375"/>
    <n v="0"/>
    <n v="0"/>
    <n v="0"/>
    <n v="0"/>
    <n v="0"/>
    <n v="0"/>
  </r>
  <r>
    <x v="6"/>
    <n v="5134257979607"/>
    <n v="0"/>
    <n v="84"/>
    <n v="0"/>
    <n v="0"/>
    <n v="-11785.71"/>
    <n v="-11785.71"/>
    <n v="-360"/>
    <n v="0"/>
    <n v="0"/>
    <n v="-1414.29"/>
    <n v="-13560"/>
  </r>
  <r>
    <x v="6"/>
    <n v="5141035679959"/>
    <n v="1"/>
    <n v="172"/>
    <n v="12589.29"/>
    <n v="0"/>
    <n v="0"/>
    <n v="12589.29"/>
    <n v="360"/>
    <n v="0"/>
    <n v="0"/>
    <n v="1510.71"/>
    <n v="14460"/>
  </r>
  <r>
    <x v="6"/>
    <n v="5130598449367"/>
    <n v="0"/>
    <n v="53"/>
    <n v="0"/>
    <n v="0"/>
    <n v="-5357.14"/>
    <n v="-5357.14"/>
    <n v="-360"/>
    <n v="0"/>
    <n v="0"/>
    <n v="-642.86"/>
    <n v="-6360"/>
  </r>
  <r>
    <x v="6"/>
    <n v="5161169846487"/>
    <n v="1"/>
    <n v="127"/>
    <n v="10178.56"/>
    <n v="-1017.85"/>
    <n v="0"/>
    <n v="9160.7099999999991"/>
    <n v="360"/>
    <n v="0"/>
    <n v="0"/>
    <n v="1099.29"/>
    <n v="10620"/>
  </r>
  <r>
    <x v="6"/>
    <n v="5158534873303"/>
    <n v="1"/>
    <n v="140"/>
    <n v="11785.71"/>
    <n v="0"/>
    <n v="0"/>
    <n v="11785.71"/>
    <n v="360"/>
    <n v="0"/>
    <n v="0"/>
    <n v="1414.29"/>
    <n v="13560"/>
  </r>
  <r>
    <x v="6"/>
    <n v="5155136995543"/>
    <n v="1"/>
    <n v="173"/>
    <n v="62753.57"/>
    <n v="0"/>
    <n v="0"/>
    <n v="62753.57"/>
    <n v="360"/>
    <n v="0"/>
    <n v="0"/>
    <n v="5946.43"/>
    <n v="69060"/>
  </r>
  <r>
    <x v="6"/>
    <n v="5149821075671"/>
    <n v="1"/>
    <n v="187"/>
    <n v="13392.86"/>
    <n v="0"/>
    <n v="0"/>
    <n v="13392.86"/>
    <n v="360"/>
    <n v="0"/>
    <n v="0"/>
    <n v="1607.14"/>
    <n v="15360"/>
  </r>
  <r>
    <x v="6"/>
    <n v="5123475964119"/>
    <n v="0"/>
    <n v="47"/>
    <n v="0"/>
    <n v="0"/>
    <n v="-10178.57"/>
    <n v="-10178.57"/>
    <n v="-360"/>
    <n v="0"/>
    <n v="0"/>
    <n v="-1221.43"/>
    <n v="-11760"/>
  </r>
  <r>
    <x v="6"/>
    <n v="5150693785815"/>
    <n v="1"/>
    <n v="188"/>
    <n v="15535.71"/>
    <n v="0"/>
    <n v="-15535.71"/>
    <n v="0"/>
    <n v="0"/>
    <n v="0"/>
    <n v="0"/>
    <n v="0"/>
    <n v="0"/>
  </r>
  <r>
    <x v="6"/>
    <n v="5148637790423"/>
    <n v="1"/>
    <n v="116"/>
    <n v="5357.14"/>
    <n v="0"/>
    <n v="0"/>
    <n v="5357.14"/>
    <n v="360"/>
    <n v="0"/>
    <n v="0"/>
    <n v="642.86"/>
    <n v="6360"/>
  </r>
  <r>
    <x v="6"/>
    <n v="5161837658327"/>
    <n v="1"/>
    <n v="32"/>
    <n v="6964.28"/>
    <n v="-696.42"/>
    <n v="0"/>
    <n v="6267.86"/>
    <n v="360"/>
    <n v="0"/>
    <n v="0"/>
    <n v="752.14"/>
    <n v="7380"/>
  </r>
  <r>
    <x v="6"/>
    <n v="5133590069463"/>
    <n v="0"/>
    <n v="82"/>
    <n v="0"/>
    <n v="0"/>
    <n v="-18600"/>
    <n v="-18600"/>
    <n v="-360"/>
    <n v="0"/>
    <n v="0"/>
    <n v="0"/>
    <n v="-18960"/>
  </r>
  <r>
    <x v="6"/>
    <n v="5148918513879"/>
    <n v="1"/>
    <n v="65"/>
    <n v="15000"/>
    <n v="0"/>
    <n v="-15000"/>
    <n v="0"/>
    <n v="0"/>
    <n v="0"/>
    <n v="0"/>
    <n v="0"/>
    <n v="0"/>
  </r>
  <r>
    <x v="6"/>
    <n v="5154729132247"/>
    <n v="1"/>
    <n v="80"/>
    <n v="9600"/>
    <n v="0"/>
    <n v="0"/>
    <n v="9600"/>
    <n v="360"/>
    <n v="0"/>
    <n v="0"/>
    <n v="0"/>
    <n v="9960"/>
  </r>
  <r>
    <x v="6"/>
    <n v="5150152753367"/>
    <n v="1"/>
    <n v="171"/>
    <n v="15803.57"/>
    <n v="0"/>
    <n v="-15803.57"/>
    <n v="0"/>
    <n v="0"/>
    <n v="0"/>
    <n v="0"/>
    <n v="0"/>
    <n v="0"/>
  </r>
  <r>
    <x v="6"/>
    <n v="5130392076503"/>
    <n v="0"/>
    <n v="101"/>
    <n v="0"/>
    <n v="0"/>
    <n v="-5500"/>
    <n v="-5500"/>
    <n v="-360"/>
    <n v="0"/>
    <n v="0"/>
    <n v="0"/>
    <n v="-5860"/>
  </r>
  <r>
    <x v="6"/>
    <n v="5155344711895"/>
    <n v="1"/>
    <n v="162"/>
    <n v="15803.57"/>
    <n v="0"/>
    <n v="0"/>
    <n v="15803.57"/>
    <n v="360"/>
    <n v="0"/>
    <n v="0"/>
    <n v="1896.43"/>
    <n v="18060"/>
  </r>
  <r>
    <x v="6"/>
    <n v="5165076873431"/>
    <n v="1"/>
    <n v="52"/>
    <n v="5357.14"/>
    <n v="-535.71"/>
    <n v="0"/>
    <n v="4821.43"/>
    <n v="360"/>
    <n v="0"/>
    <n v="0"/>
    <n v="578.57000000000005"/>
    <n v="5760"/>
  </r>
  <r>
    <x v="6"/>
    <n v="5163461378263"/>
    <n v="1"/>
    <n v="184"/>
    <n v="10500"/>
    <n v="-1050"/>
    <n v="-9450"/>
    <n v="0"/>
    <n v="0"/>
    <n v="0"/>
    <n v="0"/>
    <n v="0"/>
    <n v="0"/>
  </r>
  <r>
    <x v="6"/>
    <n v="5167475458263"/>
    <n v="1"/>
    <n v="133"/>
    <n v="8571.43"/>
    <n v="-857.14"/>
    <n v="0"/>
    <n v="7714.29"/>
    <n v="360"/>
    <n v="0"/>
    <n v="0"/>
    <n v="925.71"/>
    <n v="9000"/>
  </r>
  <r>
    <x v="6"/>
    <n v="5164984926423"/>
    <n v="1"/>
    <n v="105"/>
    <n v="10178.56"/>
    <n v="-1017.85"/>
    <n v="0"/>
    <n v="9160.7099999999991"/>
    <n v="360"/>
    <n v="0"/>
    <n v="0"/>
    <n v="1099.29"/>
    <n v="10620"/>
  </r>
  <r>
    <x v="6"/>
    <n v="5144732106967"/>
    <n v="1"/>
    <n v="5"/>
    <n v="11400"/>
    <n v="0"/>
    <n v="0"/>
    <n v="11400"/>
    <n v="360"/>
    <n v="0"/>
    <n v="0"/>
    <n v="0"/>
    <n v="11760"/>
  </r>
  <r>
    <x v="6"/>
    <n v="5167502393559"/>
    <n v="1"/>
    <n v="36"/>
    <n v="9375"/>
    <n v="-937.5"/>
    <n v="0"/>
    <n v="8437.5"/>
    <n v="360"/>
    <n v="0"/>
    <n v="0"/>
    <n v="1012.5"/>
    <n v="9810"/>
  </r>
  <r>
    <x v="6"/>
    <n v="5158605783255"/>
    <n v="1"/>
    <n v="98"/>
    <n v="13200"/>
    <n v="0"/>
    <n v="-13200"/>
    <n v="0"/>
    <n v="0"/>
    <n v="0"/>
    <n v="0"/>
    <n v="0"/>
    <n v="0"/>
  </r>
  <r>
    <x v="6"/>
    <n v="5147370356951"/>
    <n v="1"/>
    <n v="86"/>
    <n v="11070"/>
    <n v="0"/>
    <n v="0"/>
    <n v="11070"/>
    <n v="360"/>
    <n v="0"/>
    <n v="0"/>
    <n v="0"/>
    <n v="11430"/>
  </r>
  <r>
    <x v="6"/>
    <n v="5162853466327"/>
    <n v="1"/>
    <n v="39"/>
    <n v="24000"/>
    <n v="-2400"/>
    <n v="0"/>
    <n v="21600"/>
    <n v="360"/>
    <n v="0"/>
    <n v="0"/>
    <n v="0"/>
    <n v="21960"/>
  </r>
  <r>
    <x v="6"/>
    <n v="5157739692247"/>
    <n v="1"/>
    <n v="117"/>
    <n v="16607.14"/>
    <n v="0"/>
    <n v="-16607.14"/>
    <n v="0"/>
    <n v="0"/>
    <n v="0"/>
    <n v="0"/>
    <n v="0"/>
    <n v="0"/>
  </r>
  <r>
    <x v="6"/>
    <n v="5165428179159"/>
    <n v="1"/>
    <n v="189"/>
    <n v="15000"/>
    <n v="-1500"/>
    <n v="0"/>
    <n v="13500"/>
    <n v="360"/>
    <n v="0"/>
    <n v="0"/>
    <n v="0"/>
    <n v="13860"/>
  </r>
  <r>
    <x v="6"/>
    <n v="5149675421911"/>
    <n v="1"/>
    <n v="68"/>
    <n v="12300"/>
    <n v="0"/>
    <n v="-12300"/>
    <n v="0"/>
    <n v="0"/>
    <n v="0"/>
    <n v="0"/>
    <n v="0"/>
    <n v="0"/>
  </r>
  <r>
    <x v="6"/>
    <n v="5151476351191"/>
    <n v="1"/>
    <n v="166"/>
    <n v="18600"/>
    <n v="0"/>
    <n v="-18600"/>
    <n v="0"/>
    <n v="0"/>
    <n v="0"/>
    <n v="0"/>
    <n v="0"/>
    <n v="0"/>
  </r>
  <r>
    <x v="6"/>
    <n v="5164017778903"/>
    <n v="1"/>
    <n v="182"/>
    <n v="11400"/>
    <n v="-1140"/>
    <n v="-10260"/>
    <n v="0"/>
    <n v="0"/>
    <n v="0"/>
    <n v="0"/>
    <n v="0"/>
    <n v="0"/>
  </r>
  <r>
    <x v="6"/>
    <n v="5164571001047"/>
    <n v="1"/>
    <n v="86"/>
    <n v="10982.14"/>
    <n v="-1098.21"/>
    <n v="0"/>
    <n v="9883.93"/>
    <n v="360"/>
    <n v="0"/>
    <n v="0"/>
    <n v="1186.07"/>
    <n v="11430"/>
  </r>
  <r>
    <x v="6"/>
    <n v="5142861676759"/>
    <n v="1"/>
    <n v="26"/>
    <n v="7741.94"/>
    <n v="0"/>
    <n v="-7741.94"/>
    <n v="0"/>
    <n v="0"/>
    <n v="0"/>
    <n v="0"/>
    <n v="0"/>
    <n v="0"/>
  </r>
  <r>
    <x v="6"/>
    <n v="5141610528983"/>
    <n v="1"/>
    <n v="62"/>
    <n v="16000"/>
    <n v="0"/>
    <n v="-16000"/>
    <n v="0"/>
    <n v="0"/>
    <n v="0"/>
    <n v="0"/>
    <n v="0"/>
    <n v="0"/>
  </r>
  <r>
    <x v="6"/>
    <n v="5144063017175"/>
    <n v="1"/>
    <n v="30"/>
    <n v="28335.71"/>
    <n v="0"/>
    <n v="0"/>
    <n v="28335.71"/>
    <n v="360"/>
    <n v="0"/>
    <n v="0"/>
    <n v="1864.29"/>
    <n v="30560"/>
  </r>
  <r>
    <x v="6"/>
    <n v="5151096570071"/>
    <n v="1"/>
    <n v="128"/>
    <n v="11517.86"/>
    <n v="0"/>
    <n v="0"/>
    <n v="11517.86"/>
    <n v="360"/>
    <n v="0"/>
    <n v="0"/>
    <n v="1382.14"/>
    <n v="13260"/>
  </r>
  <r>
    <x v="6"/>
    <n v="5160197062871"/>
    <n v="1"/>
    <n v="95"/>
    <n v="6720"/>
    <n v="-672"/>
    <n v="0"/>
    <n v="6048"/>
    <n v="360"/>
    <n v="0"/>
    <n v="0"/>
    <n v="0"/>
    <n v="6408"/>
  </r>
  <r>
    <x v="6"/>
    <n v="5155223404759"/>
    <n v="1"/>
    <n v="109"/>
    <n v="28125"/>
    <n v="0"/>
    <n v="0"/>
    <n v="28125"/>
    <n v="360"/>
    <n v="0"/>
    <n v="0"/>
    <n v="3375"/>
    <n v="31860"/>
  </r>
  <r>
    <x v="6"/>
    <n v="5162168516823"/>
    <n v="1"/>
    <n v="158"/>
    <n v="32925"/>
    <n v="-3292.5"/>
    <n v="0"/>
    <n v="29632.5"/>
    <n v="360"/>
    <n v="0"/>
    <n v="0"/>
    <n v="2227.5"/>
    <n v="32220"/>
  </r>
  <r>
    <x v="6"/>
    <n v="5133302792407"/>
    <n v="0"/>
    <n v="43"/>
    <n v="0"/>
    <n v="0"/>
    <n v="-39910.71"/>
    <n v="-39910.71"/>
    <n v="-360"/>
    <n v="0"/>
    <n v="0"/>
    <n v="-2989.29"/>
    <n v="-43260"/>
  </r>
  <r>
    <x v="6"/>
    <n v="5162301259991"/>
    <n v="1"/>
    <n v="158"/>
    <n v="22200"/>
    <n v="-2220"/>
    <n v="0"/>
    <n v="19980"/>
    <n v="360"/>
    <n v="0"/>
    <n v="0"/>
    <n v="0"/>
    <n v="20340"/>
  </r>
  <r>
    <x v="6"/>
    <n v="5161927475415"/>
    <n v="1"/>
    <n v="22"/>
    <n v="49499.97"/>
    <n v="-4949.97"/>
    <n v="0"/>
    <n v="44550"/>
    <n v="360"/>
    <n v="0"/>
    <n v="0"/>
    <n v="4050"/>
    <n v="48960"/>
  </r>
  <r>
    <x v="6"/>
    <n v="5160004354263"/>
    <n v="1"/>
    <n v="33"/>
    <n v="8100"/>
    <n v="-810"/>
    <n v="0"/>
    <n v="7290"/>
    <n v="360"/>
    <n v="0"/>
    <n v="0"/>
    <n v="0"/>
    <n v="7650"/>
  </r>
  <r>
    <x v="6"/>
    <n v="5163492868311"/>
    <n v="1"/>
    <n v="24"/>
    <n v="23378.560000000001"/>
    <n v="-2337.85"/>
    <n v="-21040.71"/>
    <n v="0"/>
    <n v="0"/>
    <n v="0"/>
    <n v="0"/>
    <n v="0"/>
    <n v="0"/>
  </r>
  <r>
    <x v="6"/>
    <n v="5156810817751"/>
    <n v="1"/>
    <n v="6"/>
    <n v="20357.14"/>
    <n v="0"/>
    <n v="0"/>
    <n v="20357.14"/>
    <n v="360"/>
    <n v="0"/>
    <n v="0"/>
    <n v="2442.86"/>
    <n v="23160"/>
  </r>
  <r>
    <x v="6"/>
    <n v="5160230715607"/>
    <n v="1"/>
    <n v="44"/>
    <n v="8571.43"/>
    <n v="-857.14"/>
    <n v="0"/>
    <n v="7714.29"/>
    <n v="360"/>
    <n v="0"/>
    <n v="0"/>
    <n v="925.71"/>
    <n v="9000"/>
  </r>
  <r>
    <x v="6"/>
    <n v="5148633858263"/>
    <n v="1"/>
    <n v="51"/>
    <n v="9193.5400000000009"/>
    <n v="0"/>
    <n v="-9193.5400000000009"/>
    <n v="0"/>
    <n v="0"/>
    <n v="0"/>
    <n v="0"/>
    <n v="0"/>
    <n v="0"/>
  </r>
  <r>
    <x v="6"/>
    <n v="5140655177943"/>
    <n v="1"/>
    <n v="169"/>
    <n v="12096.78"/>
    <n v="0"/>
    <n v="0"/>
    <n v="12096.78"/>
    <n v="360"/>
    <n v="0"/>
    <n v="0"/>
    <n v="2903.22"/>
    <n v="15360"/>
  </r>
  <r>
    <x v="6"/>
    <n v="5144578785495"/>
    <n v="1"/>
    <n v="127"/>
    <n v="8839.2900000000009"/>
    <n v="0"/>
    <n v="0"/>
    <n v="8839.2900000000009"/>
    <n v="360"/>
    <n v="0"/>
    <n v="0"/>
    <n v="1060.71"/>
    <n v="10260"/>
  </r>
  <r>
    <x v="6"/>
    <n v="5165077659863"/>
    <n v="1"/>
    <n v="110"/>
    <n v="9600"/>
    <n v="-960"/>
    <n v="0"/>
    <n v="8640"/>
    <n v="360"/>
    <n v="0"/>
    <n v="0"/>
    <n v="0"/>
    <n v="9000"/>
  </r>
  <r>
    <x v="6"/>
    <n v="5153471037655"/>
    <n v="1"/>
    <n v="77"/>
    <n v="18600"/>
    <n v="0"/>
    <n v="-18600"/>
    <n v="0"/>
    <n v="0"/>
    <n v="0"/>
    <n v="0"/>
    <n v="0"/>
    <n v="0"/>
  </r>
  <r>
    <x v="6"/>
    <n v="5155454976215"/>
    <n v="1"/>
    <n v="37"/>
    <n v="7500"/>
    <n v="0"/>
    <n v="0"/>
    <n v="7500"/>
    <n v="360"/>
    <n v="0"/>
    <n v="0"/>
    <n v="900"/>
    <n v="8760"/>
  </r>
  <r>
    <x v="6"/>
    <n v="5162972381399"/>
    <n v="1"/>
    <n v="42"/>
    <n v="34285.699999999997"/>
    <n v="-3428.56"/>
    <n v="0"/>
    <n v="30857.14"/>
    <n v="360"/>
    <n v="0"/>
    <n v="0"/>
    <n v="3702.86"/>
    <n v="34920"/>
  </r>
  <r>
    <x v="6"/>
    <n v="5153795047639"/>
    <n v="1"/>
    <n v="191"/>
    <n v="18750"/>
    <n v="0"/>
    <n v="0"/>
    <n v="18750"/>
    <n v="360"/>
    <n v="0"/>
    <n v="0"/>
    <n v="2250"/>
    <n v="21360"/>
  </r>
  <r>
    <x v="6"/>
    <n v="5151592022231"/>
    <n v="1"/>
    <n v="36"/>
    <n v="5000"/>
    <n v="0"/>
    <n v="0"/>
    <n v="5000"/>
    <n v="360"/>
    <n v="0"/>
    <n v="0"/>
    <n v="0"/>
    <n v="5360"/>
  </r>
  <r>
    <x v="6"/>
    <n v="5159967523031"/>
    <n v="1"/>
    <n v="23"/>
    <n v="10178.56"/>
    <n v="-1017.85"/>
    <n v="0"/>
    <n v="9160.7099999999991"/>
    <n v="360"/>
    <n v="0"/>
    <n v="0"/>
    <n v="1099.29"/>
    <n v="10620"/>
  </r>
  <r>
    <x v="6"/>
    <n v="5150637916375"/>
    <n v="1"/>
    <n v="5"/>
    <n v="3750"/>
    <n v="0"/>
    <n v="0"/>
    <n v="3750"/>
    <n v="360"/>
    <n v="0"/>
    <n v="0"/>
    <n v="450"/>
    <n v="4560"/>
  </r>
  <r>
    <x v="6"/>
    <n v="5165381124311"/>
    <n v="1"/>
    <n v="54"/>
    <n v="13350"/>
    <n v="-1335"/>
    <n v="0"/>
    <n v="12015"/>
    <n v="360"/>
    <n v="0"/>
    <n v="0"/>
    <n v="405"/>
    <n v="12780"/>
  </r>
  <r>
    <x v="6"/>
    <n v="5143507042519"/>
    <n v="1"/>
    <n v="18"/>
    <n v="9375"/>
    <n v="0"/>
    <n v="-9375"/>
    <n v="0"/>
    <n v="0"/>
    <n v="0"/>
    <n v="0"/>
    <n v="0"/>
    <n v="0"/>
  </r>
  <r>
    <x v="6"/>
    <n v="5159953629399"/>
    <n v="1"/>
    <n v="176"/>
    <n v="10645.15"/>
    <n v="-1064.51"/>
    <n v="0"/>
    <n v="9580.64"/>
    <n v="360"/>
    <n v="0"/>
    <n v="0"/>
    <n v="2299.36"/>
    <n v="12240"/>
  </r>
  <r>
    <x v="6"/>
    <n v="5167864873175"/>
    <n v="1"/>
    <n v="89"/>
    <n v="16607.14"/>
    <n v="-1660.71"/>
    <n v="0"/>
    <n v="14946.43"/>
    <n v="360"/>
    <n v="0"/>
    <n v="0"/>
    <n v="1793.57"/>
    <n v="17100"/>
  </r>
  <r>
    <x v="6"/>
    <n v="5141785149655"/>
    <n v="1"/>
    <n v="198"/>
    <n v="12589.29"/>
    <n v="0"/>
    <n v="-12589.29"/>
    <n v="0"/>
    <n v="0"/>
    <n v="0"/>
    <n v="0"/>
    <n v="0"/>
    <n v="0"/>
  </r>
  <r>
    <x v="6"/>
    <n v="5133191020759"/>
    <n v="0"/>
    <n v="145"/>
    <n v="0"/>
    <n v="0"/>
    <n v="-11517.86"/>
    <n v="-11517.86"/>
    <n v="-360"/>
    <n v="0"/>
    <n v="0"/>
    <n v="-1382.14"/>
    <n v="-13260"/>
  </r>
  <r>
    <x v="6"/>
    <n v="5152529580247"/>
    <n v="1"/>
    <n v="133"/>
    <n v="16339.29"/>
    <n v="0"/>
    <n v="0"/>
    <n v="16339.29"/>
    <n v="360"/>
    <n v="0"/>
    <n v="0"/>
    <n v="1960.71"/>
    <n v="18660"/>
  </r>
  <r>
    <x v="6"/>
    <n v="5126039994583"/>
    <n v="0"/>
    <n v="72"/>
    <n v="0"/>
    <n v="0"/>
    <n v="-10178.57"/>
    <n v="-10178.57"/>
    <n v="-360"/>
    <n v="0"/>
    <n v="0"/>
    <n v="-1221.43"/>
    <n v="-11760"/>
  </r>
  <r>
    <x v="6"/>
    <n v="5163453874391"/>
    <n v="1"/>
    <n v="188"/>
    <n v="20625"/>
    <n v="-2062.5"/>
    <n v="0"/>
    <n v="18562.5"/>
    <n v="360"/>
    <n v="0"/>
    <n v="0"/>
    <n v="2227.5"/>
    <n v="21150"/>
  </r>
  <r>
    <x v="6"/>
    <n v="5154918858967"/>
    <n v="1"/>
    <n v="147"/>
    <n v="9919.36"/>
    <n v="0"/>
    <n v="-9919.36"/>
    <n v="0"/>
    <n v="0"/>
    <n v="0"/>
    <n v="0"/>
    <n v="0"/>
    <n v="0"/>
  </r>
  <r>
    <x v="6"/>
    <n v="5164594659543"/>
    <n v="1"/>
    <n v="8"/>
    <n v="7741.93"/>
    <n v="-774.19"/>
    <n v="0"/>
    <n v="6967.74"/>
    <n v="360"/>
    <n v="0"/>
    <n v="0"/>
    <n v="1672.26"/>
    <n v="9000"/>
  </r>
  <r>
    <x v="6"/>
    <n v="5155243917527"/>
    <n v="1"/>
    <n v="127"/>
    <n v="15000"/>
    <n v="0"/>
    <n v="0"/>
    <n v="15000"/>
    <n v="360"/>
    <n v="0"/>
    <n v="0"/>
    <n v="1800"/>
    <n v="17160"/>
  </r>
  <r>
    <x v="6"/>
    <n v="5156009640151"/>
    <n v="1"/>
    <n v="111"/>
    <n v="4403.22"/>
    <n v="0"/>
    <n v="0"/>
    <n v="4403.22"/>
    <n v="360"/>
    <n v="0"/>
    <n v="0"/>
    <n v="1056.78"/>
    <n v="5820"/>
  </r>
  <r>
    <x v="6"/>
    <n v="5150028103895"/>
    <n v="1"/>
    <n v="105"/>
    <n v="10982.14"/>
    <n v="0"/>
    <n v="0"/>
    <n v="10982.14"/>
    <n v="360"/>
    <n v="0"/>
    <n v="0"/>
    <n v="1317.86"/>
    <n v="12660"/>
  </r>
  <r>
    <x v="6"/>
    <n v="5145649414359"/>
    <n v="1"/>
    <n v="15"/>
    <n v="34017.86"/>
    <n v="0"/>
    <n v="0"/>
    <n v="34017.86"/>
    <n v="360"/>
    <n v="0"/>
    <n v="0"/>
    <n v="4082.14"/>
    <n v="38460"/>
  </r>
  <r>
    <x v="6"/>
    <n v="5156766580951"/>
    <n v="1"/>
    <n v="79"/>
    <n v="19500"/>
    <n v="0"/>
    <n v="0"/>
    <n v="19500"/>
    <n v="360"/>
    <n v="0"/>
    <n v="0"/>
    <n v="0"/>
    <n v="19860"/>
  </r>
  <r>
    <x v="6"/>
    <n v="5155229270231"/>
    <n v="1"/>
    <n v="152"/>
    <n v="24193.54"/>
    <n v="0"/>
    <n v="0"/>
    <n v="24193.54"/>
    <n v="360"/>
    <n v="0"/>
    <n v="0"/>
    <n v="5806.46"/>
    <n v="30360"/>
  </r>
  <r>
    <x v="6"/>
    <n v="5163100242135"/>
    <n v="1"/>
    <n v="46"/>
    <n v="15000"/>
    <n v="-1500"/>
    <n v="0"/>
    <n v="13500"/>
    <n v="360"/>
    <n v="0"/>
    <n v="0"/>
    <n v="0"/>
    <n v="13860"/>
  </r>
  <r>
    <x v="6"/>
    <n v="5151337513175"/>
    <n v="1"/>
    <n v="142"/>
    <n v="15338.7"/>
    <n v="0"/>
    <n v="0"/>
    <n v="15338.7"/>
    <n v="360"/>
    <n v="0"/>
    <n v="0"/>
    <n v="1161.3"/>
    <n v="16860"/>
  </r>
  <r>
    <x v="6"/>
    <n v="5133565558999"/>
    <n v="0"/>
    <n v="27"/>
    <n v="0"/>
    <n v="0"/>
    <n v="-31607.14"/>
    <n v="-31607.14"/>
    <n v="-360"/>
    <n v="0"/>
    <n v="0"/>
    <n v="-3792.86"/>
    <n v="-35760"/>
  </r>
  <r>
    <x v="6"/>
    <n v="5155213902039"/>
    <n v="1"/>
    <n v="75"/>
    <n v="16607.14"/>
    <n v="0"/>
    <n v="0"/>
    <n v="16607.14"/>
    <n v="360"/>
    <n v="0"/>
    <n v="0"/>
    <n v="1992.86"/>
    <n v="18960"/>
  </r>
  <r>
    <x v="6"/>
    <n v="5151589662935"/>
    <n v="1"/>
    <n v="44"/>
    <n v="4910.71"/>
    <n v="0"/>
    <n v="0"/>
    <n v="4910.71"/>
    <n v="360"/>
    <n v="0"/>
    <n v="0"/>
    <n v="589.29"/>
    <n v="5860"/>
  </r>
  <r>
    <x v="6"/>
    <n v="5155884204247"/>
    <n v="1"/>
    <n v="134"/>
    <n v="35207.14"/>
    <n v="0"/>
    <n v="0"/>
    <n v="35207.14"/>
    <n v="360"/>
    <n v="0"/>
    <n v="0"/>
    <n v="1992.86"/>
    <n v="37560"/>
  </r>
  <r>
    <x v="6"/>
    <n v="5133541376215"/>
    <n v="0"/>
    <n v="156"/>
    <n v="0"/>
    <n v="0"/>
    <n v="-23400"/>
    <n v="-23400"/>
    <n v="-360"/>
    <n v="0"/>
    <n v="0"/>
    <n v="0"/>
    <n v="-23760"/>
  </r>
  <r>
    <x v="6"/>
    <n v="5126956548311"/>
    <n v="0"/>
    <n v="30"/>
    <n v="0"/>
    <n v="0"/>
    <n v="-10982.14"/>
    <n v="-10982.14"/>
    <n v="-360"/>
    <n v="0"/>
    <n v="0"/>
    <n v="-1317.86"/>
    <n v="-12660"/>
  </r>
  <r>
    <x v="6"/>
    <n v="5143543742679"/>
    <n v="1"/>
    <n v="129"/>
    <n v="7741.94"/>
    <n v="0"/>
    <n v="0"/>
    <n v="7741.94"/>
    <n v="360"/>
    <n v="0"/>
    <n v="0"/>
    <n v="1858.06"/>
    <n v="9960"/>
  </r>
  <r>
    <x v="6"/>
    <n v="5162700406999"/>
    <n v="1"/>
    <n v="107"/>
    <n v="18600"/>
    <n v="-1860"/>
    <n v="0"/>
    <n v="16740"/>
    <n v="360"/>
    <n v="0"/>
    <n v="0"/>
    <n v="0"/>
    <n v="17100"/>
  </r>
  <r>
    <x v="6"/>
    <n v="5158456066263"/>
    <n v="1"/>
    <n v="147"/>
    <n v="8467.74"/>
    <n v="0"/>
    <n v="0"/>
    <n v="8467.74"/>
    <n v="360"/>
    <n v="0"/>
    <n v="0"/>
    <n v="2032.26"/>
    <n v="10860"/>
  </r>
  <r>
    <x v="6"/>
    <n v="5150296342743"/>
    <n v="1"/>
    <n v="3"/>
    <n v="13392.86"/>
    <n v="0"/>
    <n v="0"/>
    <n v="13392.86"/>
    <n v="360"/>
    <n v="0"/>
    <n v="0"/>
    <n v="1607.14"/>
    <n v="15360"/>
  </r>
  <r>
    <x v="6"/>
    <n v="5166639186135"/>
    <n v="1"/>
    <n v="103"/>
    <n v="10982.14"/>
    <n v="-1098.21"/>
    <n v="0"/>
    <n v="9883.93"/>
    <n v="360"/>
    <n v="0"/>
    <n v="0"/>
    <n v="1186.07"/>
    <n v="11430"/>
  </r>
  <r>
    <x v="6"/>
    <n v="5162634903767"/>
    <n v="1"/>
    <n v="13"/>
    <n v="5357.14"/>
    <n v="-535.71"/>
    <n v="0"/>
    <n v="4821.43"/>
    <n v="360"/>
    <n v="0"/>
    <n v="0"/>
    <n v="578.57000000000005"/>
    <n v="5760"/>
  </r>
  <r>
    <x v="6"/>
    <n v="5164707414231"/>
    <n v="1"/>
    <n v="171"/>
    <n v="29100"/>
    <n v="-2910"/>
    <n v="0"/>
    <n v="26190"/>
    <n v="360"/>
    <n v="0"/>
    <n v="0"/>
    <n v="0"/>
    <n v="26550"/>
  </r>
  <r>
    <x v="6"/>
    <n v="5161562800343"/>
    <n v="1"/>
    <n v="81"/>
    <n v="7125"/>
    <n v="-712.5"/>
    <n v="0"/>
    <n v="6412.5"/>
    <n v="360"/>
    <n v="0"/>
    <n v="0"/>
    <n v="769.5"/>
    <n v="7542"/>
  </r>
  <r>
    <x v="6"/>
    <n v="5153257685207"/>
    <n v="1"/>
    <n v="90"/>
    <n v="10178.57"/>
    <n v="0"/>
    <n v="0"/>
    <n v="10178.57"/>
    <n v="360"/>
    <n v="0"/>
    <n v="0"/>
    <n v="1221.43"/>
    <n v="11760"/>
  </r>
  <r>
    <x v="6"/>
    <n v="5148976414935"/>
    <n v="1"/>
    <n v="196"/>
    <n v="32678.57"/>
    <n v="0"/>
    <n v="0"/>
    <n v="32678.57"/>
    <n v="0"/>
    <n v="0"/>
    <n v="0"/>
    <n v="3921.43"/>
    <n v="36600"/>
  </r>
  <r>
    <x v="6"/>
    <n v="5142764388567"/>
    <n v="1"/>
    <n v="196"/>
    <n v="18214.29"/>
    <n v="0"/>
    <n v="-18214.29"/>
    <n v="0"/>
    <n v="0"/>
    <n v="0"/>
    <n v="0"/>
    <n v="0"/>
    <n v="0"/>
  </r>
  <r>
    <x v="6"/>
    <n v="5144914329815"/>
    <n v="1"/>
    <n v="20"/>
    <n v="11785.71"/>
    <n v="0"/>
    <n v="-11785.71"/>
    <n v="0"/>
    <n v="0"/>
    <n v="0"/>
    <n v="0"/>
    <n v="0"/>
    <n v="0"/>
  </r>
  <r>
    <x v="6"/>
    <n v="5152360136919"/>
    <n v="1"/>
    <n v="121"/>
    <n v="10178.57"/>
    <n v="0"/>
    <n v="-10178.57"/>
    <n v="0"/>
    <n v="0"/>
    <n v="0"/>
    <n v="0"/>
    <n v="0"/>
    <n v="0"/>
  </r>
  <r>
    <x v="6"/>
    <n v="5167480799447"/>
    <n v="1"/>
    <n v="69"/>
    <n v="15000"/>
    <n v="-1500"/>
    <n v="0"/>
    <n v="13500"/>
    <n v="360"/>
    <n v="0"/>
    <n v="0"/>
    <n v="0"/>
    <n v="13860"/>
  </r>
  <r>
    <x v="6"/>
    <n v="5165853606103"/>
    <n v="1"/>
    <n v="73"/>
    <n v="15291.43"/>
    <n v="-1529.14"/>
    <n v="0"/>
    <n v="13762.29"/>
    <n v="360"/>
    <n v="0"/>
    <n v="0"/>
    <n v="925.71"/>
    <n v="15048"/>
  </r>
  <r>
    <x v="6"/>
    <n v="5157729894615"/>
    <n v="1"/>
    <n v="123"/>
    <n v="25020"/>
    <n v="0"/>
    <n v="-25020"/>
    <n v="0"/>
    <n v="0"/>
    <n v="0"/>
    <n v="0"/>
    <n v="0"/>
    <n v="0"/>
  </r>
  <r>
    <x v="6"/>
    <n v="5151538282711"/>
    <n v="1"/>
    <n v="122"/>
    <n v="27321.43"/>
    <n v="0"/>
    <n v="0"/>
    <n v="27321.43"/>
    <n v="360"/>
    <n v="0"/>
    <n v="0"/>
    <n v="3278.57"/>
    <n v="30960"/>
  </r>
  <r>
    <x v="6"/>
    <n v="5155202891991"/>
    <n v="1"/>
    <n v="107"/>
    <n v="9600"/>
    <n v="0"/>
    <n v="0"/>
    <n v="9600"/>
    <n v="360"/>
    <n v="0"/>
    <n v="0"/>
    <n v="0"/>
    <n v="9960"/>
  </r>
  <r>
    <x v="6"/>
    <n v="5162892460247"/>
    <n v="1"/>
    <n v="127"/>
    <n v="18557.14"/>
    <n v="-1855.71"/>
    <n v="0"/>
    <n v="16701.43"/>
    <n v="360"/>
    <n v="0"/>
    <n v="0"/>
    <n v="578.57000000000005"/>
    <n v="17640"/>
  </r>
  <r>
    <x v="6"/>
    <n v="5159041138903"/>
    <n v="1"/>
    <n v="89"/>
    <n v="9375"/>
    <n v="0"/>
    <n v="0"/>
    <n v="9375"/>
    <n v="360"/>
    <n v="0"/>
    <n v="0"/>
    <n v="1125"/>
    <n v="10860"/>
  </r>
  <r>
    <x v="6"/>
    <n v="5125908005079"/>
    <n v="0"/>
    <n v="36"/>
    <n v="0"/>
    <n v="0"/>
    <n v="-22200"/>
    <n v="-22200"/>
    <n v="-360"/>
    <n v="0"/>
    <n v="0"/>
    <n v="0"/>
    <n v="-22560"/>
  </r>
  <r>
    <x v="6"/>
    <n v="5129743925463"/>
    <n v="0"/>
    <n v="39"/>
    <n v="0"/>
    <n v="0"/>
    <n v="-18237.86"/>
    <n v="-18237.86"/>
    <n v="-360"/>
    <n v="0"/>
    <n v="0"/>
    <n v="-1382.14"/>
    <n v="-19980"/>
  </r>
  <r>
    <x v="6"/>
    <n v="5139177636055"/>
    <n v="0"/>
    <n v="81"/>
    <n v="0"/>
    <n v="0"/>
    <n v="-10178.57"/>
    <n v="-10178.57"/>
    <n v="-360"/>
    <n v="0"/>
    <n v="0"/>
    <n v="-1221.43"/>
    <n v="-11760"/>
  </r>
  <r>
    <x v="6"/>
    <n v="5143775969495"/>
    <n v="1"/>
    <n v="92"/>
    <n v="18600"/>
    <n v="0"/>
    <n v="0"/>
    <n v="18600"/>
    <n v="360"/>
    <n v="0"/>
    <n v="0"/>
    <n v="0"/>
    <n v="18960"/>
  </r>
  <r>
    <x v="6"/>
    <n v="5147359248599"/>
    <n v="1"/>
    <n v="110"/>
    <n v="9193.5400000000009"/>
    <n v="0"/>
    <n v="-9193.5400000000009"/>
    <n v="0"/>
    <n v="0"/>
    <n v="0"/>
    <n v="0"/>
    <n v="0"/>
    <n v="0"/>
  </r>
  <r>
    <x v="6"/>
    <n v="5124713808087"/>
    <n v="0"/>
    <n v="132"/>
    <n v="0"/>
    <n v="0"/>
    <n v="-5357.14"/>
    <n v="-5357.14"/>
    <n v="-360"/>
    <n v="0"/>
    <n v="0"/>
    <n v="-642.86"/>
    <n v="-6360"/>
  </r>
  <r>
    <x v="6"/>
    <n v="5150582997207"/>
    <n v="1"/>
    <n v="138"/>
    <n v="15000"/>
    <n v="0"/>
    <n v="-15000"/>
    <n v="0"/>
    <n v="0"/>
    <n v="0"/>
    <n v="0"/>
    <n v="0"/>
    <n v="0"/>
  </r>
  <r>
    <x v="6"/>
    <n v="5156855251159"/>
    <n v="1"/>
    <n v="79"/>
    <n v="16607.14"/>
    <n v="0"/>
    <n v="0"/>
    <n v="16607.14"/>
    <n v="360"/>
    <n v="0"/>
    <n v="0"/>
    <n v="1992.86"/>
    <n v="18960"/>
  </r>
  <r>
    <x v="6"/>
    <n v="5145134629079"/>
    <n v="1"/>
    <n v="157"/>
    <n v="15803.57"/>
    <n v="0"/>
    <n v="0"/>
    <n v="15803.57"/>
    <n v="360"/>
    <n v="0"/>
    <n v="0"/>
    <n v="1896.43"/>
    <n v="18060"/>
  </r>
  <r>
    <x v="6"/>
    <n v="5164149833943"/>
    <n v="1"/>
    <n v="124"/>
    <n v="10178.56"/>
    <n v="-1017.85"/>
    <n v="0"/>
    <n v="9160.7099999999991"/>
    <n v="360"/>
    <n v="0"/>
    <n v="0"/>
    <n v="1099.29"/>
    <n v="10620"/>
  </r>
  <r>
    <x v="6"/>
    <n v="5149284073687"/>
    <n v="1"/>
    <n v="164"/>
    <n v="16607.14"/>
    <n v="0"/>
    <n v="-16607.14"/>
    <n v="0"/>
    <n v="0"/>
    <n v="0"/>
    <n v="0"/>
    <n v="0"/>
    <n v="0"/>
  </r>
  <r>
    <x v="6"/>
    <n v="5161368715479"/>
    <n v="1"/>
    <n v="156"/>
    <n v="8571.43"/>
    <n v="-857.14"/>
    <n v="0"/>
    <n v="7714.29"/>
    <n v="360"/>
    <n v="0"/>
    <n v="0"/>
    <n v="925.71"/>
    <n v="9000"/>
  </r>
  <r>
    <x v="6"/>
    <n v="5149330014423"/>
    <n v="1"/>
    <n v="82"/>
    <n v="22200"/>
    <n v="0"/>
    <n v="0"/>
    <n v="22200"/>
    <n v="360"/>
    <n v="0"/>
    <n v="0"/>
    <n v="0"/>
    <n v="22560"/>
  </r>
  <r>
    <x v="6"/>
    <n v="5162144268503"/>
    <n v="1"/>
    <n v="149"/>
    <n v="11400"/>
    <n v="-1140"/>
    <n v="0"/>
    <n v="10260"/>
    <n v="360"/>
    <n v="0"/>
    <n v="0"/>
    <n v="0"/>
    <n v="10620"/>
  </r>
  <r>
    <x v="6"/>
    <n v="5156319822039"/>
    <n v="1"/>
    <n v="187"/>
    <n v="7741.94"/>
    <n v="0"/>
    <n v="0"/>
    <n v="7741.94"/>
    <n v="360"/>
    <n v="0"/>
    <n v="0"/>
    <n v="1858.06"/>
    <n v="9960"/>
  </r>
  <r>
    <x v="6"/>
    <n v="5164637651159"/>
    <n v="1"/>
    <n v="2"/>
    <n v="20625"/>
    <n v="-2062.5"/>
    <n v="0"/>
    <n v="18562.5"/>
    <n v="360"/>
    <n v="0"/>
    <n v="0"/>
    <n v="2227.5"/>
    <n v="21150"/>
  </r>
  <r>
    <x v="6"/>
    <n v="5141812412631"/>
    <n v="1"/>
    <n v="102"/>
    <n v="8610"/>
    <n v="0"/>
    <n v="0"/>
    <n v="8610"/>
    <n v="360"/>
    <n v="0"/>
    <n v="0"/>
    <n v="0"/>
    <n v="8970"/>
  </r>
  <r>
    <x v="6"/>
    <n v="5153336393943"/>
    <n v="1"/>
    <n v="70"/>
    <n v="16607.14"/>
    <n v="0"/>
    <n v="0"/>
    <n v="16607.14"/>
    <n v="360"/>
    <n v="0"/>
    <n v="0"/>
    <n v="1992.86"/>
    <n v="18960"/>
  </r>
  <r>
    <x v="6"/>
    <n v="5156000399575"/>
    <n v="1"/>
    <n v="97"/>
    <n v="15000"/>
    <n v="0"/>
    <n v="0"/>
    <n v="15000"/>
    <n v="360"/>
    <n v="0"/>
    <n v="0"/>
    <n v="0"/>
    <n v="15360"/>
  </r>
  <r>
    <x v="6"/>
    <n v="5153476149463"/>
    <n v="1"/>
    <n v="150"/>
    <n v="40800"/>
    <n v="0"/>
    <n v="0"/>
    <n v="40800"/>
    <n v="360"/>
    <n v="0"/>
    <n v="0"/>
    <n v="0"/>
    <n v="41160"/>
  </r>
  <r>
    <x v="6"/>
    <n v="5160572551383"/>
    <n v="1"/>
    <n v="143"/>
    <n v="125724.95"/>
    <n v="-12572.45"/>
    <n v="-113152.5"/>
    <n v="0"/>
    <n v="0"/>
    <n v="0"/>
    <n v="0"/>
    <n v="0"/>
    <n v="0"/>
  </r>
  <r>
    <x v="6"/>
    <n v="5158149521623"/>
    <n v="1"/>
    <n v="158"/>
    <n v="80357.14"/>
    <n v="0"/>
    <n v="-80357.14"/>
    <n v="0"/>
    <n v="0"/>
    <n v="0"/>
    <n v="0"/>
    <n v="0"/>
    <n v="0"/>
  </r>
  <r>
    <x v="6"/>
    <n v="5163552047319"/>
    <n v="1"/>
    <n v="129"/>
    <n v="10982.14"/>
    <n v="-1098.21"/>
    <n v="0"/>
    <n v="9883.93"/>
    <n v="360"/>
    <n v="0"/>
    <n v="0"/>
    <n v="1186.07"/>
    <n v="11430"/>
  </r>
  <r>
    <x v="6"/>
    <n v="5155938959575"/>
    <n v="1"/>
    <n v="190"/>
    <n v="15803.57"/>
    <n v="0"/>
    <n v="0"/>
    <n v="15803.57"/>
    <n v="360"/>
    <n v="0"/>
    <n v="0"/>
    <n v="1896.43"/>
    <n v="18060"/>
  </r>
  <r>
    <x v="6"/>
    <n v="5152698368215"/>
    <n v="1"/>
    <n v="113"/>
    <n v="13200"/>
    <n v="0"/>
    <n v="0"/>
    <n v="13200"/>
    <n v="360"/>
    <n v="0"/>
    <n v="0"/>
    <n v="0"/>
    <n v="13560"/>
  </r>
  <r>
    <x v="6"/>
    <n v="5153339769047"/>
    <n v="1"/>
    <n v="50"/>
    <n v="12822.58"/>
    <n v="0"/>
    <n v="-12822.58"/>
    <n v="0"/>
    <n v="0"/>
    <n v="0"/>
    <n v="0"/>
    <n v="0"/>
    <n v="0"/>
  </r>
  <r>
    <x v="6"/>
    <n v="5155871457495"/>
    <n v="1"/>
    <n v="175"/>
    <n v="10982.14"/>
    <n v="0"/>
    <n v="-10982.14"/>
    <n v="0"/>
    <n v="0"/>
    <n v="0"/>
    <n v="0"/>
    <n v="0"/>
    <n v="0"/>
  </r>
  <r>
    <x v="6"/>
    <n v="5157754306775"/>
    <n v="1"/>
    <n v="38"/>
    <n v="3387.1"/>
    <n v="0"/>
    <n v="0"/>
    <n v="3387.1"/>
    <n v="360"/>
    <n v="0"/>
    <n v="0"/>
    <n v="812.9"/>
    <n v="4560"/>
  </r>
  <r>
    <x v="6"/>
    <n v="5149281386711"/>
    <n v="1"/>
    <n v="89"/>
    <n v="11785.71"/>
    <n v="0"/>
    <n v="0"/>
    <n v="11785.71"/>
    <n v="360"/>
    <n v="0"/>
    <n v="0"/>
    <n v="1414.29"/>
    <n v="13560"/>
  </r>
  <r>
    <x v="6"/>
    <n v="5159942127831"/>
    <n v="1"/>
    <n v="44"/>
    <n v="16607.14"/>
    <n v="-1660.71"/>
    <n v="0"/>
    <n v="14946.43"/>
    <n v="360"/>
    <n v="0"/>
    <n v="0"/>
    <n v="1793.57"/>
    <n v="17100"/>
  </r>
  <r>
    <x v="6"/>
    <n v="5167435317463"/>
    <n v="1"/>
    <n v="80"/>
    <n v="26428.560000000001"/>
    <n v="-2642.85"/>
    <n v="0"/>
    <n v="23785.71"/>
    <n v="360"/>
    <n v="0"/>
    <n v="0"/>
    <n v="2314.29"/>
    <n v="26460"/>
  </r>
  <r>
    <x v="6"/>
    <n v="5146855112919"/>
    <n v="1"/>
    <n v="27"/>
    <n v="16607.14"/>
    <n v="0"/>
    <n v="0"/>
    <n v="16607.14"/>
    <n v="360"/>
    <n v="0"/>
    <n v="0"/>
    <n v="1992.86"/>
    <n v="18960"/>
  </r>
  <r>
    <x v="6"/>
    <n v="5162323149015"/>
    <n v="1"/>
    <n v="122"/>
    <n v="59999.99"/>
    <n v="-5999.99"/>
    <n v="0"/>
    <n v="54000"/>
    <n v="360"/>
    <n v="0"/>
    <n v="0"/>
    <n v="3240"/>
    <n v="57600"/>
  </r>
  <r>
    <x v="6"/>
    <n v="5143819682007"/>
    <n v="1"/>
    <n v="16"/>
    <n v="27857.14"/>
    <n v="0"/>
    <n v="0"/>
    <n v="27857.14"/>
    <n v="360"/>
    <n v="0"/>
    <n v="0"/>
    <n v="3342.86"/>
    <n v="31560"/>
  </r>
  <r>
    <x v="6"/>
    <n v="5143759519959"/>
    <n v="1"/>
    <n v="60"/>
    <n v="16607.14"/>
    <n v="0"/>
    <n v="-16607.14"/>
    <n v="0"/>
    <n v="0"/>
    <n v="0"/>
    <n v="0"/>
    <n v="0"/>
    <n v="0"/>
  </r>
  <r>
    <x v="6"/>
    <n v="5145680543959"/>
    <n v="1"/>
    <n v="11"/>
    <n v="10982.14"/>
    <n v="0"/>
    <n v="0"/>
    <n v="10982.14"/>
    <n v="360"/>
    <n v="0"/>
    <n v="0"/>
    <n v="1317.86"/>
    <n v="12660"/>
  </r>
  <r>
    <x v="6"/>
    <n v="5144891654359"/>
    <n v="1"/>
    <n v="193"/>
    <n v="7714.29"/>
    <n v="0"/>
    <n v="0"/>
    <n v="7714.29"/>
    <n v="360"/>
    <n v="0"/>
    <n v="0"/>
    <n v="925.71"/>
    <n v="9000"/>
  </r>
  <r>
    <x v="6"/>
    <n v="5162669670615"/>
    <n v="1"/>
    <n v="63"/>
    <n v="12589.28"/>
    <n v="-1258.92"/>
    <n v="0"/>
    <n v="11330.36"/>
    <n v="360"/>
    <n v="0"/>
    <n v="0"/>
    <n v="1359.64"/>
    <n v="13050"/>
  </r>
  <r>
    <x v="6"/>
    <n v="5163232559319"/>
    <n v="1"/>
    <n v="98"/>
    <n v="26700"/>
    <n v="-2670"/>
    <n v="0"/>
    <n v="24030"/>
    <n v="360"/>
    <n v="0"/>
    <n v="0"/>
    <n v="0"/>
    <n v="24390"/>
  </r>
  <r>
    <x v="6"/>
    <n v="5144107253975"/>
    <n v="1"/>
    <n v="77"/>
    <n v="10607.14"/>
    <n v="0"/>
    <n v="-10607.14"/>
    <n v="0"/>
    <n v="0"/>
    <n v="0"/>
    <n v="0"/>
    <n v="0"/>
    <n v="0"/>
  </r>
  <r>
    <x v="6"/>
    <n v="5160075100375"/>
    <n v="1"/>
    <n v="102"/>
    <n v="11785.71"/>
    <n v="-1178.57"/>
    <n v="0"/>
    <n v="10607.14"/>
    <n v="360"/>
    <n v="0"/>
    <n v="0"/>
    <n v="1272.8599999999999"/>
    <n v="12240"/>
  </r>
  <r>
    <x v="6"/>
    <n v="5167411232983"/>
    <n v="1"/>
    <n v="158"/>
    <n v="8571.43"/>
    <n v="-857.14"/>
    <n v="0"/>
    <n v="7714.29"/>
    <n v="360"/>
    <n v="0"/>
    <n v="0"/>
    <n v="925.71"/>
    <n v="9000"/>
  </r>
  <r>
    <x v="6"/>
    <n v="5154357248215"/>
    <n v="1"/>
    <n v="55"/>
    <n v="10982.14"/>
    <n v="0"/>
    <n v="0"/>
    <n v="10982.14"/>
    <n v="360"/>
    <n v="0"/>
    <n v="0"/>
    <n v="1317.86"/>
    <n v="12660"/>
  </r>
  <r>
    <x v="6"/>
    <n v="5129544302807"/>
    <n v="0"/>
    <n v="72"/>
    <n v="0"/>
    <n v="0"/>
    <n v="-32678.57"/>
    <n v="-32678.57"/>
    <n v="-360"/>
    <n v="0"/>
    <n v="0"/>
    <n v="-3921.43"/>
    <n v="-36960"/>
  </r>
  <r>
    <x v="6"/>
    <n v="5123814588631"/>
    <n v="0"/>
    <n v="176"/>
    <n v="0"/>
    <n v="0"/>
    <n v="-10982.14"/>
    <n v="-10982.14"/>
    <n v="-360"/>
    <n v="0"/>
    <n v="0"/>
    <n v="-1317.86"/>
    <n v="-12660"/>
  </r>
  <r>
    <x v="6"/>
    <n v="5143052976343"/>
    <n v="1"/>
    <n v="10"/>
    <n v="12053.57"/>
    <n v="0"/>
    <n v="0"/>
    <n v="12053.57"/>
    <n v="360"/>
    <n v="0"/>
    <n v="0"/>
    <n v="1446.43"/>
    <n v="13860"/>
  </r>
  <r>
    <x v="6"/>
    <n v="5157051039959"/>
    <n v="1"/>
    <n v="83"/>
    <n v="11517.86"/>
    <n v="0"/>
    <n v="0"/>
    <n v="11517.86"/>
    <n v="360"/>
    <n v="0"/>
    <n v="0"/>
    <n v="1382.14"/>
    <n v="13260"/>
  </r>
  <r>
    <x v="6"/>
    <n v="5150181818583"/>
    <n v="1"/>
    <n v="115"/>
    <n v="18562.5"/>
    <n v="0"/>
    <n v="-18562.5"/>
    <n v="0"/>
    <n v="0"/>
    <n v="0"/>
    <n v="0"/>
    <n v="0"/>
    <n v="0"/>
  </r>
  <r>
    <x v="6"/>
    <n v="5148955934935"/>
    <n v="1"/>
    <n v="73"/>
    <n v="16607.14"/>
    <n v="0"/>
    <n v="0"/>
    <n v="16607.14"/>
    <n v="360"/>
    <n v="0"/>
    <n v="0"/>
    <n v="1992.86"/>
    <n v="18960"/>
  </r>
  <r>
    <x v="6"/>
    <n v="5162664263895"/>
    <n v="1"/>
    <n v="183"/>
    <n v="15000"/>
    <n v="-1500"/>
    <n v="0"/>
    <n v="13500"/>
    <n v="360"/>
    <n v="0"/>
    <n v="0"/>
    <n v="3240"/>
    <n v="17100"/>
  </r>
  <r>
    <x v="6"/>
    <n v="5164601540823"/>
    <n v="1"/>
    <n v="85"/>
    <n v="16607.14"/>
    <n v="-1660.71"/>
    <n v="0"/>
    <n v="14946.43"/>
    <n v="360"/>
    <n v="0"/>
    <n v="0"/>
    <n v="1793.57"/>
    <n v="17100"/>
  </r>
  <r>
    <x v="6"/>
    <n v="5153764049111"/>
    <n v="1"/>
    <n v="68"/>
    <n v="12053.57"/>
    <n v="0"/>
    <n v="-12053.57"/>
    <n v="0"/>
    <n v="0"/>
    <n v="0"/>
    <n v="0"/>
    <n v="0"/>
    <n v="0"/>
  </r>
  <r>
    <x v="6"/>
    <n v="5149177315543"/>
    <n v="1"/>
    <n v="163"/>
    <n v="8571.43"/>
    <n v="0"/>
    <n v="0"/>
    <n v="8571.43"/>
    <n v="360"/>
    <n v="0"/>
    <n v="0"/>
    <n v="1028.57"/>
    <n v="9960"/>
  </r>
  <r>
    <x v="6"/>
    <n v="5162831872215"/>
    <n v="1"/>
    <n v="143"/>
    <n v="13200"/>
    <n v="-1320"/>
    <n v="0"/>
    <n v="11880"/>
    <n v="360"/>
    <n v="0"/>
    <n v="0"/>
    <n v="0"/>
    <n v="12240"/>
  </r>
  <r>
    <x v="6"/>
    <n v="5167594111191"/>
    <n v="1"/>
    <n v="115"/>
    <n v="9193.5499999999993"/>
    <n v="-919.35"/>
    <n v="0"/>
    <n v="8274.2000000000007"/>
    <n v="360"/>
    <n v="0"/>
    <n v="0"/>
    <n v="1985.8"/>
    <n v="10620"/>
  </r>
  <r>
    <x v="6"/>
    <n v="5145894224087"/>
    <n v="1"/>
    <n v="113"/>
    <n v="8571.43"/>
    <n v="0"/>
    <n v="0"/>
    <n v="8571.43"/>
    <n v="360"/>
    <n v="0"/>
    <n v="0"/>
    <n v="1028.57"/>
    <n v="9960"/>
  </r>
  <r>
    <x v="6"/>
    <n v="5156923211991"/>
    <n v="1"/>
    <n v="86"/>
    <n v="16607.14"/>
    <n v="0"/>
    <n v="0"/>
    <n v="16607.14"/>
    <n v="360"/>
    <n v="0"/>
    <n v="0"/>
    <n v="1992.86"/>
    <n v="18960"/>
  </r>
  <r>
    <x v="6"/>
    <n v="5160098037975"/>
    <n v="1"/>
    <n v="127"/>
    <n v="13392.85"/>
    <n v="-1339.28"/>
    <n v="-12053.57"/>
    <n v="0"/>
    <n v="0"/>
    <n v="0"/>
    <n v="0"/>
    <n v="0"/>
    <n v="0"/>
  </r>
  <r>
    <x v="6"/>
    <n v="5153136738519"/>
    <n v="1"/>
    <n v="54"/>
    <n v="4596.78"/>
    <n v="0"/>
    <n v="0"/>
    <n v="4596.78"/>
    <n v="360"/>
    <n v="0"/>
    <n v="0"/>
    <n v="1103.22"/>
    <n v="6060"/>
  </r>
  <r>
    <x v="6"/>
    <n v="5157052416215"/>
    <n v="1"/>
    <n v="144"/>
    <n v="10982.14"/>
    <n v="0"/>
    <n v="-10982.14"/>
    <n v="0"/>
    <n v="0"/>
    <n v="0"/>
    <n v="0"/>
    <n v="0"/>
    <n v="0"/>
  </r>
  <r>
    <x v="6"/>
    <n v="5156078977239"/>
    <n v="1"/>
    <n v="115"/>
    <n v="15669.64"/>
    <n v="0"/>
    <n v="-3749.99"/>
    <n v="11919.65"/>
    <n v="360"/>
    <n v="0"/>
    <n v="0"/>
    <n v="1430.35"/>
    <n v="13710"/>
  </r>
  <r>
    <x v="6"/>
    <n v="5165501546711"/>
    <n v="1"/>
    <n v="38"/>
    <n v="5000"/>
    <n v="-500"/>
    <n v="0"/>
    <n v="4500"/>
    <n v="360"/>
    <n v="0"/>
    <n v="0"/>
    <n v="0"/>
    <n v="4860"/>
  </r>
  <r>
    <x v="6"/>
    <n v="5167824797911"/>
    <n v="1"/>
    <n v="84"/>
    <n v="15000"/>
    <n v="-1500"/>
    <n v="0"/>
    <n v="13500"/>
    <n v="360"/>
    <n v="0"/>
    <n v="0"/>
    <n v="0"/>
    <n v="13860"/>
  </r>
  <r>
    <x v="6"/>
    <n v="5153815724247"/>
    <n v="1"/>
    <n v="42"/>
    <n v="27642.86"/>
    <n v="0"/>
    <n v="0"/>
    <n v="27642.86"/>
    <n v="360"/>
    <n v="0"/>
    <n v="0"/>
    <n v="257.14"/>
    <n v="28260"/>
  </r>
  <r>
    <x v="6"/>
    <n v="5144885362903"/>
    <n v="1"/>
    <n v="187"/>
    <n v="14946.43"/>
    <n v="0"/>
    <n v="0"/>
    <n v="14946.43"/>
    <n v="360"/>
    <n v="0"/>
    <n v="0"/>
    <n v="1793.57"/>
    <n v="17100"/>
  </r>
  <r>
    <x v="6"/>
    <n v="5162703683799"/>
    <n v="1"/>
    <n v="67"/>
    <n v="15000"/>
    <n v="-1500"/>
    <n v="0"/>
    <n v="13500"/>
    <n v="360"/>
    <n v="0"/>
    <n v="0"/>
    <n v="0"/>
    <n v="13860"/>
  </r>
  <r>
    <x v="6"/>
    <n v="5164066472151"/>
    <n v="1"/>
    <n v="189"/>
    <n v="9375"/>
    <n v="-937.5"/>
    <n v="0"/>
    <n v="8437.5"/>
    <n v="360"/>
    <n v="0"/>
    <n v="0"/>
    <n v="1012.5"/>
    <n v="9810"/>
  </r>
  <r>
    <x v="6"/>
    <n v="5145819807959"/>
    <n v="1"/>
    <n v="66"/>
    <n v="16607.14"/>
    <n v="0"/>
    <n v="-16607.14"/>
    <n v="0"/>
    <n v="0"/>
    <n v="0"/>
    <n v="0"/>
    <n v="0"/>
    <n v="0"/>
  </r>
  <r>
    <x v="6"/>
    <n v="5160869658839"/>
    <n v="1"/>
    <n v="62"/>
    <n v="3750"/>
    <n v="-375"/>
    <n v="0"/>
    <n v="3375"/>
    <n v="360"/>
    <n v="0"/>
    <n v="0"/>
    <n v="405"/>
    <n v="4140"/>
  </r>
  <r>
    <x v="6"/>
    <n v="5127100858583"/>
    <n v="0"/>
    <n v="65"/>
    <n v="0"/>
    <n v="0"/>
    <n v="-10982.14"/>
    <n v="-10982.14"/>
    <n v="-360"/>
    <n v="0"/>
    <n v="0"/>
    <n v="-1317.86"/>
    <n v="-12660"/>
  </r>
  <r>
    <x v="6"/>
    <n v="5152469450967"/>
    <n v="1"/>
    <n v="161"/>
    <n v="52767.86"/>
    <n v="0"/>
    <n v="0"/>
    <n v="52767.86"/>
    <n v="360"/>
    <n v="0"/>
    <n v="0"/>
    <n v="6332.14"/>
    <n v="59460"/>
  </r>
  <r>
    <x v="6"/>
    <n v="5145577947351"/>
    <n v="1"/>
    <n v="75"/>
    <n v="8571.43"/>
    <n v="0"/>
    <n v="0"/>
    <n v="8571.43"/>
    <n v="360"/>
    <n v="0"/>
    <n v="0"/>
    <n v="1028.57"/>
    <n v="9960"/>
  </r>
  <r>
    <x v="6"/>
    <n v="5141188968663"/>
    <n v="1"/>
    <n v="185"/>
    <n v="56491.07"/>
    <n v="0"/>
    <n v="0"/>
    <n v="56491.07"/>
    <n v="360"/>
    <n v="0"/>
    <n v="0"/>
    <n v="6778.93"/>
    <n v="63630"/>
  </r>
  <r>
    <x v="6"/>
    <n v="5148270493911"/>
    <n v="1"/>
    <n v="35"/>
    <n v="16607.14"/>
    <n v="0"/>
    <n v="0"/>
    <n v="16607.14"/>
    <n v="360"/>
    <n v="0"/>
    <n v="0"/>
    <n v="1992.86"/>
    <n v="18960"/>
  </r>
  <r>
    <x v="6"/>
    <n v="5141018411223"/>
    <n v="1"/>
    <n v="131"/>
    <n v="9375"/>
    <n v="0"/>
    <n v="0"/>
    <n v="9375"/>
    <n v="360"/>
    <n v="0"/>
    <n v="0"/>
    <n v="1125"/>
    <n v="10860"/>
  </r>
  <r>
    <x v="6"/>
    <n v="5161261039831"/>
    <n v="1"/>
    <n v="61"/>
    <n v="3750"/>
    <n v="-375"/>
    <n v="0"/>
    <n v="3375"/>
    <n v="360"/>
    <n v="0"/>
    <n v="0"/>
    <n v="405"/>
    <n v="4140"/>
  </r>
  <r>
    <x v="6"/>
    <n v="5165692846295"/>
    <n v="1"/>
    <n v="30"/>
    <n v="16607.14"/>
    <n v="-1660.71"/>
    <n v="0"/>
    <n v="14946.43"/>
    <n v="360"/>
    <n v="0"/>
    <n v="0"/>
    <n v="1793.57"/>
    <n v="17100"/>
  </r>
  <r>
    <x v="6"/>
    <n v="5167472410839"/>
    <n v="1"/>
    <n v="59"/>
    <n v="8700"/>
    <n v="-870"/>
    <n v="0"/>
    <n v="7830"/>
    <n v="360"/>
    <n v="0"/>
    <n v="0"/>
    <n v="0"/>
    <n v="8190"/>
  </r>
  <r>
    <x v="6"/>
    <n v="5163593498839"/>
    <n v="1"/>
    <n v="97"/>
    <n v="15000"/>
    <n v="-1500"/>
    <n v="0"/>
    <n v="13500"/>
    <n v="360"/>
    <n v="0"/>
    <n v="0"/>
    <n v="0"/>
    <n v="13860"/>
  </r>
  <r>
    <x v="6"/>
    <n v="5148471886039"/>
    <n v="1"/>
    <n v="118"/>
    <n v="24600"/>
    <n v="0"/>
    <n v="-24600"/>
    <n v="0"/>
    <n v="0"/>
    <n v="0"/>
    <n v="0"/>
    <n v="0"/>
    <n v="0"/>
  </r>
  <r>
    <x v="6"/>
    <n v="5166702526679"/>
    <n v="1"/>
    <n v="93"/>
    <n v="20357.14"/>
    <n v="-2035.71"/>
    <n v="0"/>
    <n v="18321.43"/>
    <n v="360"/>
    <n v="0"/>
    <n v="0"/>
    <n v="2198.5700000000002"/>
    <n v="20880"/>
  </r>
  <r>
    <x v="6"/>
    <n v="5165513867479"/>
    <n v="1"/>
    <n v="30"/>
    <n v="24000"/>
    <n v="-2400"/>
    <n v="0"/>
    <n v="21600"/>
    <n v="360"/>
    <n v="0"/>
    <n v="0"/>
    <n v="0"/>
    <n v="21960"/>
  </r>
  <r>
    <x v="6"/>
    <n v="5157667864791"/>
    <n v="1"/>
    <n v="39"/>
    <n v="68035.710000000006"/>
    <n v="0"/>
    <n v="-68035.710000000006"/>
    <n v="0"/>
    <n v="0"/>
    <n v="0"/>
    <n v="0"/>
    <n v="0"/>
    <n v="0"/>
  </r>
  <r>
    <x v="6"/>
    <n v="5150919098583"/>
    <n v="1"/>
    <n v="3"/>
    <n v="21578.57"/>
    <n v="0"/>
    <n v="-21578.57"/>
    <n v="0"/>
    <n v="0"/>
    <n v="0"/>
    <n v="0"/>
    <n v="0"/>
    <n v="0"/>
  </r>
  <r>
    <x v="6"/>
    <n v="5156051288279"/>
    <n v="1"/>
    <n v="23"/>
    <n v="11785.71"/>
    <n v="0"/>
    <n v="0"/>
    <n v="11785.71"/>
    <n v="360"/>
    <n v="0"/>
    <n v="0"/>
    <n v="1414.29"/>
    <n v="13560"/>
  </r>
  <r>
    <x v="6"/>
    <n v="5148018475223"/>
    <n v="1"/>
    <n v="158"/>
    <n v="15803.57"/>
    <n v="0"/>
    <n v="-15803.57"/>
    <n v="0"/>
    <n v="0"/>
    <n v="0"/>
    <n v="0"/>
    <n v="0"/>
    <n v="0"/>
  </r>
  <r>
    <x v="6"/>
    <n v="5165608468695"/>
    <n v="1"/>
    <n v="19"/>
    <n v="7946.43"/>
    <n v="0"/>
    <n v="0"/>
    <n v="7946.43"/>
    <n v="360"/>
    <n v="0"/>
    <n v="0"/>
    <n v="953.57"/>
    <n v="9260"/>
  </r>
  <r>
    <x v="6"/>
    <n v="5156895949015"/>
    <n v="1"/>
    <n v="83"/>
    <n v="11400"/>
    <n v="0"/>
    <n v="0"/>
    <n v="11400"/>
    <n v="360"/>
    <n v="0"/>
    <n v="0"/>
    <n v="0"/>
    <n v="11760"/>
  </r>
  <r>
    <x v="6"/>
    <n v="5161256616151"/>
    <n v="1"/>
    <n v="30"/>
    <n v="8571.43"/>
    <n v="-857.14"/>
    <n v="0"/>
    <n v="7714.29"/>
    <n v="360"/>
    <n v="0"/>
    <n v="0"/>
    <n v="925.71"/>
    <n v="9000"/>
  </r>
  <r>
    <x v="6"/>
    <n v="5160927133911"/>
    <n v="1"/>
    <n v="119"/>
    <n v="8571.43"/>
    <n v="-857.14"/>
    <n v="-7714.29"/>
    <n v="0"/>
    <n v="0"/>
    <n v="0"/>
    <n v="0"/>
    <n v="0"/>
    <n v="0"/>
  </r>
  <r>
    <x v="6"/>
    <n v="5167623143639"/>
    <n v="1"/>
    <n v="188"/>
    <n v="28575"/>
    <n v="-2857.5"/>
    <n v="0"/>
    <n v="25717.5"/>
    <n v="360"/>
    <n v="0"/>
    <n v="0"/>
    <n v="1012.5"/>
    <n v="27090"/>
  </r>
  <r>
    <x v="6"/>
    <n v="5154366259415"/>
    <n v="1"/>
    <n v="142"/>
    <n v="22142.86"/>
    <n v="0"/>
    <n v="0"/>
    <n v="22142.86"/>
    <n v="360"/>
    <n v="0"/>
    <n v="0"/>
    <n v="2657.14"/>
    <n v="25160"/>
  </r>
  <r>
    <x v="6"/>
    <n v="5141515862231"/>
    <n v="1"/>
    <n v="116"/>
    <n v="5000"/>
    <n v="0"/>
    <n v="-5000"/>
    <n v="0"/>
    <n v="0"/>
    <n v="0"/>
    <n v="0"/>
    <n v="0"/>
    <n v="0"/>
  </r>
  <r>
    <x v="6"/>
    <n v="5165445480663"/>
    <n v="1"/>
    <n v="141"/>
    <n v="10982.14"/>
    <n v="-1098.21"/>
    <n v="0"/>
    <n v="9883.93"/>
    <n v="360"/>
    <n v="0"/>
    <n v="0"/>
    <n v="1186.07"/>
    <n v="11430"/>
  </r>
  <r>
    <x v="6"/>
    <n v="5141697560791"/>
    <n v="1"/>
    <n v="4"/>
    <n v="20625"/>
    <n v="0"/>
    <n v="0"/>
    <n v="20625"/>
    <n v="0"/>
    <n v="0"/>
    <n v="0"/>
    <n v="2475"/>
    <n v="23100"/>
  </r>
  <r>
    <x v="6"/>
    <n v="5162777477335"/>
    <n v="1"/>
    <n v="159"/>
    <n v="16607.14"/>
    <n v="-1660.71"/>
    <n v="0"/>
    <n v="14946.43"/>
    <n v="360"/>
    <n v="0"/>
    <n v="0"/>
    <n v="1793.57"/>
    <n v="17100"/>
  </r>
  <r>
    <x v="6"/>
    <n v="5126914605271"/>
    <n v="0"/>
    <n v="197"/>
    <n v="0"/>
    <n v="0"/>
    <n v="-8571.43"/>
    <n v="-8571.43"/>
    <n v="-360"/>
    <n v="0"/>
    <n v="0"/>
    <n v="-1028.57"/>
    <n v="-9960"/>
  </r>
  <r>
    <x v="6"/>
    <n v="5166883438807"/>
    <n v="1"/>
    <n v="175"/>
    <n v="13392.85"/>
    <n v="-1339.28"/>
    <n v="0"/>
    <n v="12053.57"/>
    <n v="360"/>
    <n v="0"/>
    <n v="0"/>
    <n v="1446.43"/>
    <n v="13860"/>
  </r>
  <r>
    <x v="6"/>
    <n v="5144883560663"/>
    <n v="1"/>
    <n v="154"/>
    <n v="13392.86"/>
    <n v="0"/>
    <n v="-13392.86"/>
    <n v="0"/>
    <n v="0"/>
    <n v="0"/>
    <n v="0"/>
    <n v="0"/>
    <n v="0"/>
  </r>
  <r>
    <x v="6"/>
    <n v="5153162428631"/>
    <n v="1"/>
    <n v="187"/>
    <n v="10178.57"/>
    <n v="0"/>
    <n v="-10178.57"/>
    <n v="0"/>
    <n v="0"/>
    <n v="0"/>
    <n v="0"/>
    <n v="0"/>
    <n v="0"/>
  </r>
  <r>
    <x v="6"/>
    <n v="5147957526743"/>
    <n v="1"/>
    <n v="77"/>
    <n v="11785.71"/>
    <n v="0"/>
    <n v="-11785.71"/>
    <n v="0"/>
    <n v="0"/>
    <n v="0"/>
    <n v="0"/>
    <n v="0"/>
    <n v="0"/>
  </r>
  <r>
    <x v="6"/>
    <n v="5155926900951"/>
    <n v="1"/>
    <n v="169"/>
    <n v="18214.29"/>
    <n v="0"/>
    <n v="-18214.29"/>
    <n v="0"/>
    <n v="0"/>
    <n v="0"/>
    <n v="0"/>
    <n v="0"/>
    <n v="0"/>
  </r>
  <r>
    <x v="6"/>
    <n v="5149054140631"/>
    <n v="1"/>
    <n v="125"/>
    <n v="19178.57"/>
    <n v="0"/>
    <n v="0"/>
    <n v="19178.57"/>
    <n v="360"/>
    <n v="0"/>
    <n v="0"/>
    <n v="2301.4299999999998"/>
    <n v="21840"/>
  </r>
  <r>
    <x v="6"/>
    <n v="5154361835735"/>
    <n v="1"/>
    <n v="75"/>
    <n v="8303.57"/>
    <n v="0"/>
    <n v="0"/>
    <n v="8303.57"/>
    <n v="360"/>
    <n v="0"/>
    <n v="0"/>
    <n v="996.43"/>
    <n v="9660"/>
  </r>
  <r>
    <x v="6"/>
    <n v="5150579491031"/>
    <n v="1"/>
    <n v="94"/>
    <n v="25982.14"/>
    <n v="0"/>
    <n v="0"/>
    <n v="25982.14"/>
    <n v="360"/>
    <n v="0"/>
    <n v="0"/>
    <n v="3117.86"/>
    <n v="29460"/>
  </r>
  <r>
    <x v="6"/>
    <n v="5167418245335"/>
    <n v="1"/>
    <n v="87"/>
    <n v="15000"/>
    <n v="-1500"/>
    <n v="0"/>
    <n v="13500"/>
    <n v="360"/>
    <n v="0"/>
    <n v="0"/>
    <n v="0"/>
    <n v="13860"/>
  </r>
  <r>
    <x v="6"/>
    <n v="5138992529623"/>
    <n v="0"/>
    <n v="101"/>
    <n v="0"/>
    <n v="0"/>
    <n v="-19017.86"/>
    <n v="-19017.86"/>
    <n v="-360"/>
    <n v="0"/>
    <n v="0"/>
    <n v="-2282.14"/>
    <n v="-21660"/>
  </r>
  <r>
    <x v="6"/>
    <n v="5136259023063"/>
    <n v="0"/>
    <n v="185"/>
    <n v="0"/>
    <n v="0"/>
    <n v="-12300"/>
    <n v="-12300"/>
    <n v="-360"/>
    <n v="0"/>
    <n v="0"/>
    <n v="0"/>
    <n v="-12660"/>
  </r>
  <r>
    <x v="6"/>
    <n v="5167624880343"/>
    <n v="1"/>
    <n v="191"/>
    <n v="15803.57"/>
    <n v="0"/>
    <n v="0"/>
    <n v="15803.57"/>
    <n v="360"/>
    <n v="0"/>
    <n v="0"/>
    <n v="1896.43"/>
    <n v="18060"/>
  </r>
  <r>
    <x v="6"/>
    <n v="5134401503447"/>
    <n v="0"/>
    <n v="191"/>
    <n v="0"/>
    <n v="0"/>
    <n v="-9375"/>
    <n v="-9375"/>
    <n v="-360"/>
    <n v="0"/>
    <n v="0"/>
    <n v="-1125"/>
    <n v="-10860"/>
  </r>
  <r>
    <x v="6"/>
    <n v="5157662982359"/>
    <n v="1"/>
    <n v="148"/>
    <n v="13392.86"/>
    <n v="0"/>
    <n v="-13392.86"/>
    <n v="0"/>
    <n v="0"/>
    <n v="0"/>
    <n v="0"/>
    <n v="0"/>
    <n v="0"/>
  </r>
  <r>
    <x v="6"/>
    <n v="5155096723671"/>
    <n v="1"/>
    <n v="61"/>
    <n v="15000"/>
    <n v="0"/>
    <n v="-15000"/>
    <n v="0"/>
    <n v="0"/>
    <n v="0"/>
    <n v="0"/>
    <n v="0"/>
    <n v="0"/>
  </r>
  <r>
    <x v="6"/>
    <n v="5162792911063"/>
    <n v="1"/>
    <n v="87"/>
    <n v="18278.560000000001"/>
    <n v="-1827.85"/>
    <n v="0"/>
    <n v="16450.71"/>
    <n v="360"/>
    <n v="0"/>
    <n v="0"/>
    <n v="1099.29"/>
    <n v="17910"/>
  </r>
  <r>
    <x v="6"/>
    <n v="5155998695639"/>
    <n v="1"/>
    <n v="185"/>
    <n v="15000"/>
    <n v="0"/>
    <n v="-15000"/>
    <n v="0"/>
    <n v="0"/>
    <n v="0"/>
    <n v="0"/>
    <n v="0"/>
    <n v="0"/>
  </r>
  <r>
    <x v="6"/>
    <n v="5151558467799"/>
    <n v="1"/>
    <n v="112"/>
    <n v="10500"/>
    <n v="0"/>
    <n v="-10500"/>
    <n v="0"/>
    <n v="0"/>
    <n v="0"/>
    <n v="0"/>
    <n v="0"/>
    <n v="0"/>
  </r>
  <r>
    <x v="6"/>
    <n v="5153310441687"/>
    <n v="1"/>
    <n v="110"/>
    <n v="24000"/>
    <n v="0"/>
    <n v="0"/>
    <n v="24000"/>
    <n v="360"/>
    <n v="0"/>
    <n v="0"/>
    <n v="0"/>
    <n v="24360"/>
  </r>
  <r>
    <x v="6"/>
    <n v="5165567803607"/>
    <n v="1"/>
    <n v="8"/>
    <n v="9375"/>
    <n v="-937.5"/>
    <n v="0"/>
    <n v="8437.5"/>
    <n v="360"/>
    <n v="0"/>
    <n v="0"/>
    <n v="1012.5"/>
    <n v="9810"/>
  </r>
  <r>
    <x v="6"/>
    <n v="5154924462295"/>
    <n v="1"/>
    <n v="114"/>
    <n v="9375"/>
    <n v="0"/>
    <n v="0"/>
    <n v="9375"/>
    <n v="360"/>
    <n v="0"/>
    <n v="0"/>
    <n v="1125"/>
    <n v="10860"/>
  </r>
  <r>
    <x v="6"/>
    <n v="5162003759319"/>
    <n v="1"/>
    <n v="192"/>
    <n v="24600"/>
    <n v="-2460"/>
    <n v="-22140"/>
    <n v="0"/>
    <n v="0"/>
    <n v="0"/>
    <n v="0"/>
    <n v="0"/>
    <n v="0"/>
  </r>
  <r>
    <x v="6"/>
    <n v="5140863058135"/>
    <n v="1"/>
    <n v="175"/>
    <n v="9375"/>
    <n v="0"/>
    <n v="-9375"/>
    <n v="0"/>
    <n v="0"/>
    <n v="0"/>
    <n v="0"/>
    <n v="0"/>
    <n v="0"/>
  </r>
  <r>
    <x v="6"/>
    <n v="5166927904983"/>
    <n v="1"/>
    <n v="102"/>
    <n v="19200"/>
    <n v="-1920"/>
    <n v="-17280"/>
    <n v="0"/>
    <n v="0"/>
    <n v="0"/>
    <n v="0"/>
    <n v="0"/>
    <n v="0"/>
  </r>
  <r>
    <x v="6"/>
    <n v="5162690347223"/>
    <n v="1"/>
    <n v="180"/>
    <n v="16607.14"/>
    <n v="-1660.71"/>
    <n v="0"/>
    <n v="14946.43"/>
    <n v="360"/>
    <n v="0"/>
    <n v="0"/>
    <n v="1793.57"/>
    <n v="17100"/>
  </r>
  <r>
    <x v="6"/>
    <n v="5141217738967"/>
    <n v="1"/>
    <n v="172"/>
    <n v="6090"/>
    <n v="0"/>
    <n v="0"/>
    <n v="6090"/>
    <n v="360"/>
    <n v="0"/>
    <n v="0"/>
    <n v="0"/>
    <n v="6450"/>
  </r>
  <r>
    <x v="6"/>
    <n v="5146424869079"/>
    <n v="1"/>
    <n v="181"/>
    <n v="16766.12"/>
    <n v="0"/>
    <n v="0"/>
    <n v="16766.12"/>
    <n v="360"/>
    <n v="0"/>
    <n v="0"/>
    <n v="4023.88"/>
    <n v="21150"/>
  </r>
  <r>
    <x v="6"/>
    <n v="5161979019479"/>
    <n v="1"/>
    <n v="103"/>
    <n v="5000"/>
    <n v="-500"/>
    <n v="-4500"/>
    <n v="0"/>
    <n v="0"/>
    <n v="0"/>
    <n v="0"/>
    <n v="0"/>
    <n v="0"/>
  </r>
  <r>
    <x v="6"/>
    <n v="5153488371927"/>
    <n v="1"/>
    <n v="34"/>
    <n v="13928.57"/>
    <n v="0"/>
    <n v="0"/>
    <n v="13928.57"/>
    <n v="360"/>
    <n v="0"/>
    <n v="0"/>
    <n v="1671.43"/>
    <n v="15960"/>
  </r>
  <r>
    <x v="6"/>
    <n v="5149922001111"/>
    <n v="1"/>
    <n v="53"/>
    <n v="11785.71"/>
    <n v="0"/>
    <n v="-11785.71"/>
    <n v="0"/>
    <n v="0"/>
    <n v="0"/>
    <n v="0"/>
    <n v="0"/>
    <n v="0"/>
  </r>
  <r>
    <x v="6"/>
    <n v="5150722654423"/>
    <n v="1"/>
    <n v="102"/>
    <n v="3750"/>
    <n v="0"/>
    <n v="0"/>
    <n v="3750"/>
    <n v="360"/>
    <n v="0"/>
    <n v="0"/>
    <n v="450"/>
    <n v="4560"/>
  </r>
  <r>
    <x v="6"/>
    <n v="5155937386711"/>
    <n v="1"/>
    <n v="151"/>
    <n v="15803.57"/>
    <n v="0"/>
    <n v="-15803.57"/>
    <n v="0"/>
    <n v="0"/>
    <n v="0"/>
    <n v="0"/>
    <n v="0"/>
    <n v="0"/>
  </r>
  <r>
    <x v="6"/>
    <n v="5157905563863"/>
    <n v="1"/>
    <n v="103"/>
    <n v="9375"/>
    <n v="0"/>
    <n v="-9375"/>
    <n v="0"/>
    <n v="0"/>
    <n v="0"/>
    <n v="0"/>
    <n v="0"/>
    <n v="0"/>
  </r>
  <r>
    <x v="6"/>
    <n v="5166441234647"/>
    <n v="1"/>
    <n v="104"/>
    <n v="20625"/>
    <n v="-2062.5"/>
    <n v="-18562.5"/>
    <n v="0"/>
    <n v="0"/>
    <n v="0"/>
    <n v="0"/>
    <n v="0"/>
    <n v="0"/>
  </r>
  <r>
    <x v="6"/>
    <n v="5151789449431"/>
    <n v="1"/>
    <n v="159"/>
    <n v="101785.71"/>
    <n v="0"/>
    <n v="-101785.71"/>
    <n v="0"/>
    <n v="0"/>
    <n v="0"/>
    <n v="0"/>
    <n v="0"/>
    <n v="0"/>
  </r>
  <r>
    <x v="6"/>
    <n v="5162203840727"/>
    <n v="1"/>
    <n v="78"/>
    <n v="11400"/>
    <n v="-1140"/>
    <n v="0"/>
    <n v="10260"/>
    <n v="360"/>
    <n v="0"/>
    <n v="0"/>
    <n v="0"/>
    <n v="10620"/>
  </r>
  <r>
    <x v="6"/>
    <n v="5140737163479"/>
    <n v="1"/>
    <n v="183"/>
    <n v="13200"/>
    <n v="0"/>
    <n v="0"/>
    <n v="13200"/>
    <n v="360"/>
    <n v="0"/>
    <n v="0"/>
    <n v="0"/>
    <n v="13560"/>
  </r>
  <r>
    <x v="6"/>
    <n v="5160743600343"/>
    <n v="1"/>
    <n v="37"/>
    <n v="17700"/>
    <n v="-1770"/>
    <n v="0"/>
    <n v="15930"/>
    <n v="360"/>
    <n v="0"/>
    <n v="0"/>
    <n v="0"/>
    <n v="16290"/>
  </r>
  <r>
    <x v="6"/>
    <n v="5148201091287"/>
    <n v="1"/>
    <n v="91"/>
    <n v="9193.5400000000009"/>
    <n v="0"/>
    <n v="0"/>
    <n v="9193.5400000000009"/>
    <n v="360"/>
    <n v="0"/>
    <n v="0"/>
    <n v="2206.46"/>
    <n v="11760"/>
  </r>
  <r>
    <x v="6"/>
    <n v="5162093281495"/>
    <n v="1"/>
    <n v="73"/>
    <n v="6720"/>
    <n v="-672"/>
    <n v="0"/>
    <n v="6048"/>
    <n v="360"/>
    <n v="0"/>
    <n v="0"/>
    <n v="0"/>
    <n v="6408"/>
  </r>
  <r>
    <x v="6"/>
    <n v="5155965337815"/>
    <n v="1"/>
    <n v="105"/>
    <n v="10178.57"/>
    <n v="0"/>
    <n v="0"/>
    <n v="10178.57"/>
    <n v="360"/>
    <n v="0"/>
    <n v="0"/>
    <n v="1221.43"/>
    <n v="11760"/>
  </r>
  <r>
    <x v="6"/>
    <n v="5147457814743"/>
    <n v="1"/>
    <n v="192"/>
    <n v="32410.71"/>
    <n v="0"/>
    <n v="0"/>
    <n v="32410.71"/>
    <n v="360"/>
    <n v="0"/>
    <n v="0"/>
    <n v="3889.29"/>
    <n v="36660"/>
  </r>
  <r>
    <x v="6"/>
    <n v="5140757119191"/>
    <n v="1"/>
    <n v="27"/>
    <n v="8571.43"/>
    <n v="0"/>
    <n v="0"/>
    <n v="8571.43"/>
    <n v="360"/>
    <n v="0"/>
    <n v="0"/>
    <n v="1028.57"/>
    <n v="9960"/>
  </r>
  <r>
    <x v="6"/>
    <n v="5140804796631"/>
    <n v="1"/>
    <n v="87"/>
    <n v="10178.57"/>
    <n v="0"/>
    <n v="-10178.57"/>
    <n v="0"/>
    <n v="0"/>
    <n v="0"/>
    <n v="0"/>
    <n v="0"/>
    <n v="0"/>
  </r>
  <r>
    <x v="6"/>
    <n v="5140777238743"/>
    <n v="1"/>
    <n v="59"/>
    <n v="11400"/>
    <n v="0"/>
    <n v="-11400"/>
    <n v="0"/>
    <n v="0"/>
    <n v="0"/>
    <n v="0"/>
    <n v="0"/>
    <n v="0"/>
  </r>
  <r>
    <x v="6"/>
    <n v="5163432706263"/>
    <n v="1"/>
    <n v="107"/>
    <n v="11785.71"/>
    <n v="-1178.57"/>
    <n v="0"/>
    <n v="10607.14"/>
    <n v="360"/>
    <n v="0"/>
    <n v="0"/>
    <n v="1272.8599999999999"/>
    <n v="12240"/>
  </r>
  <r>
    <x v="6"/>
    <n v="5162668654807"/>
    <n v="1"/>
    <n v="73"/>
    <n v="52992.84"/>
    <n v="-5299.27"/>
    <n v="0"/>
    <n v="47693.57"/>
    <n v="360"/>
    <n v="0"/>
    <n v="0"/>
    <n v="3066.43"/>
    <n v="51120"/>
  </r>
  <r>
    <x v="6"/>
    <n v="5166820425943"/>
    <n v="1"/>
    <n v="21"/>
    <n v="20357.14"/>
    <n v="-2035.71"/>
    <n v="0"/>
    <n v="18321.43"/>
    <n v="360"/>
    <n v="0"/>
    <n v="0"/>
    <n v="2198.5700000000002"/>
    <n v="20880"/>
  </r>
  <r>
    <x v="6"/>
    <n v="5158717882583"/>
    <n v="1"/>
    <n v="8"/>
    <n v="16607.14"/>
    <n v="0"/>
    <n v="0"/>
    <n v="16607.14"/>
    <n v="360"/>
    <n v="0"/>
    <n v="0"/>
    <n v="1992.86"/>
    <n v="18960"/>
  </r>
  <r>
    <x v="6"/>
    <n v="5143997972695"/>
    <n v="1"/>
    <n v="157"/>
    <n v="10982.14"/>
    <n v="0"/>
    <n v="0"/>
    <n v="10982.14"/>
    <n v="360"/>
    <n v="0"/>
    <n v="0"/>
    <n v="1317.86"/>
    <n v="12660"/>
  </r>
  <r>
    <x v="6"/>
    <n v="5149820584151"/>
    <n v="1"/>
    <n v="160"/>
    <n v="30000"/>
    <n v="0"/>
    <n v="-15000"/>
    <n v="15000"/>
    <n v="360"/>
    <n v="0"/>
    <n v="0"/>
    <n v="1800"/>
    <n v="17160"/>
  </r>
  <r>
    <x v="6"/>
    <n v="5155588702423"/>
    <n v="1"/>
    <n v="104"/>
    <n v="10178.57"/>
    <n v="0"/>
    <n v="0"/>
    <n v="10178.57"/>
    <n v="360"/>
    <n v="0"/>
    <n v="0"/>
    <n v="1221.43"/>
    <n v="11760"/>
  </r>
  <r>
    <x v="6"/>
    <n v="5166581514455"/>
    <n v="1"/>
    <n v="187"/>
    <n v="5437.5"/>
    <n v="-543.75"/>
    <n v="0"/>
    <n v="4893.75"/>
    <n v="360"/>
    <n v="0"/>
    <n v="0"/>
    <n v="587.25"/>
    <n v="5841"/>
  </r>
  <r>
    <x v="6"/>
    <n v="5137091002583"/>
    <n v="0"/>
    <n v="100"/>
    <n v="0"/>
    <n v="0"/>
    <n v="-13392.86"/>
    <n v="-13392.86"/>
    <n v="-360"/>
    <n v="0"/>
    <n v="0"/>
    <n v="-1607.14"/>
    <n v="-15360"/>
  </r>
  <r>
    <x v="6"/>
    <n v="5154656714967"/>
    <n v="1"/>
    <n v="99"/>
    <n v="8571.43"/>
    <n v="0"/>
    <n v="-8571.43"/>
    <n v="0"/>
    <n v="0"/>
    <n v="0"/>
    <n v="0"/>
    <n v="0"/>
    <n v="0"/>
  </r>
  <r>
    <x v="6"/>
    <n v="5157068243159"/>
    <n v="1"/>
    <n v="78"/>
    <n v="15000"/>
    <n v="0"/>
    <n v="0"/>
    <n v="15000"/>
    <n v="360"/>
    <n v="0"/>
    <n v="0"/>
    <n v="1800"/>
    <n v="17160"/>
  </r>
  <r>
    <x v="6"/>
    <n v="5148952199383"/>
    <n v="1"/>
    <n v="55"/>
    <n v="8571.43"/>
    <n v="0"/>
    <n v="0"/>
    <n v="8571.43"/>
    <n v="360"/>
    <n v="0"/>
    <n v="0"/>
    <n v="1028.57"/>
    <n v="9960"/>
  </r>
  <r>
    <x v="6"/>
    <n v="5167658860759"/>
    <n v="1"/>
    <n v="70"/>
    <n v="12589.28"/>
    <n v="-1258.92"/>
    <n v="-11330.36"/>
    <n v="0"/>
    <n v="0"/>
    <n v="0"/>
    <n v="0"/>
    <n v="0"/>
    <n v="0"/>
  </r>
  <r>
    <x v="6"/>
    <n v="5156001710295"/>
    <n v="1"/>
    <n v="71"/>
    <n v="13392.86"/>
    <n v="0"/>
    <n v="0"/>
    <n v="13392.86"/>
    <n v="360"/>
    <n v="0"/>
    <n v="0"/>
    <n v="1607.14"/>
    <n v="15360"/>
  </r>
  <r>
    <x v="6"/>
    <n v="5135585640663"/>
    <n v="0"/>
    <n v="73"/>
    <n v="0"/>
    <n v="0"/>
    <n v="-9375"/>
    <n v="-9375"/>
    <n v="-360"/>
    <n v="0"/>
    <n v="0"/>
    <n v="-1125"/>
    <n v="-10860"/>
  </r>
  <r>
    <x v="6"/>
    <n v="5149285613783"/>
    <n v="1"/>
    <n v="102"/>
    <n v="13392.86"/>
    <n v="0"/>
    <n v="0"/>
    <n v="13392.86"/>
    <n v="360"/>
    <n v="0"/>
    <n v="0"/>
    <n v="1607.14"/>
    <n v="15360"/>
  </r>
  <r>
    <x v="6"/>
    <n v="5161882026199"/>
    <n v="1"/>
    <n v="172"/>
    <n v="12589.28"/>
    <n v="-1258.92"/>
    <n v="0"/>
    <n v="11330.36"/>
    <n v="360"/>
    <n v="0"/>
    <n v="0"/>
    <n v="1359.64"/>
    <n v="13050"/>
  </r>
  <r>
    <x v="6"/>
    <n v="5163484315863"/>
    <n v="1"/>
    <n v="155"/>
    <n v="20357.14"/>
    <n v="-2035.71"/>
    <n v="0"/>
    <n v="18321.43"/>
    <n v="360"/>
    <n v="0"/>
    <n v="0"/>
    <n v="2198.5700000000002"/>
    <n v="20880"/>
  </r>
  <r>
    <x v="6"/>
    <n v="5128421605591"/>
    <n v="0"/>
    <n v="139"/>
    <n v="0"/>
    <n v="0"/>
    <n v="-11785.71"/>
    <n v="-11785.71"/>
    <n v="-360"/>
    <n v="0"/>
    <n v="0"/>
    <n v="-1414.29"/>
    <n v="-13560"/>
  </r>
  <r>
    <x v="6"/>
    <n v="5156985635031"/>
    <n v="1"/>
    <n v="16"/>
    <n v="6090"/>
    <n v="0"/>
    <n v="0"/>
    <n v="6090"/>
    <n v="360"/>
    <n v="0"/>
    <n v="0"/>
    <n v="0"/>
    <n v="6450"/>
  </r>
  <r>
    <x v="6"/>
    <n v="5150696800471"/>
    <n v="1"/>
    <n v="41"/>
    <n v="15535.71"/>
    <n v="0"/>
    <n v="0"/>
    <n v="15535.71"/>
    <n v="360"/>
    <n v="0"/>
    <n v="0"/>
    <n v="1864.29"/>
    <n v="17760"/>
  </r>
  <r>
    <x v="6"/>
    <n v="5151538446551"/>
    <n v="1"/>
    <n v="85"/>
    <n v="10178.57"/>
    <n v="0"/>
    <n v="-10178.57"/>
    <n v="0"/>
    <n v="0"/>
    <n v="0"/>
    <n v="0"/>
    <n v="0"/>
    <n v="0"/>
  </r>
  <r>
    <x v="6"/>
    <n v="5150678778071"/>
    <n v="1"/>
    <n v="30"/>
    <n v="18214.29"/>
    <n v="0"/>
    <n v="0"/>
    <n v="18214.29"/>
    <n v="360"/>
    <n v="0"/>
    <n v="0"/>
    <n v="2185.71"/>
    <n v="20760"/>
  </r>
  <r>
    <x v="6"/>
    <n v="5163642749143"/>
    <n v="1"/>
    <n v="151"/>
    <n v="15000"/>
    <n v="-1500"/>
    <n v="0"/>
    <n v="13500"/>
    <n v="360"/>
    <n v="0"/>
    <n v="0"/>
    <n v="0"/>
    <n v="13860"/>
  </r>
  <r>
    <x v="6"/>
    <n v="5148335112407"/>
    <n v="1"/>
    <n v="12"/>
    <n v="13392.86"/>
    <n v="0"/>
    <n v="0"/>
    <n v="13392.86"/>
    <n v="360"/>
    <n v="0"/>
    <n v="0"/>
    <n v="1607.14"/>
    <n v="15360"/>
  </r>
  <r>
    <x v="6"/>
    <n v="5164664160471"/>
    <n v="1"/>
    <n v="181"/>
    <n v="14100"/>
    <n v="-1410"/>
    <n v="0"/>
    <n v="12690"/>
    <n v="360"/>
    <n v="0"/>
    <n v="0"/>
    <n v="0"/>
    <n v="13050"/>
  </r>
  <r>
    <x v="6"/>
    <n v="5164675793111"/>
    <n v="1"/>
    <n v="15"/>
    <n v="10178.56"/>
    <n v="-1017.85"/>
    <n v="0"/>
    <n v="9160.7099999999991"/>
    <n v="360"/>
    <n v="0"/>
    <n v="0"/>
    <n v="1099.29"/>
    <n v="10620"/>
  </r>
  <r>
    <x v="6"/>
    <n v="5159226441943"/>
    <n v="1"/>
    <n v="124"/>
    <n v="39000"/>
    <n v="0"/>
    <n v="0"/>
    <n v="39000"/>
    <n v="360"/>
    <n v="0"/>
    <n v="0"/>
    <n v="3600"/>
    <n v="42960"/>
  </r>
  <r>
    <x v="6"/>
    <n v="5123861905623"/>
    <n v="0"/>
    <n v="177"/>
    <n v="0"/>
    <n v="0"/>
    <n v="-5000"/>
    <n v="-5000"/>
    <n v="-360"/>
    <n v="0"/>
    <n v="0"/>
    <n v="0"/>
    <n v="-5360"/>
  </r>
  <r>
    <x v="6"/>
    <n v="5166579646679"/>
    <n v="1"/>
    <n v="28"/>
    <n v="44153.56"/>
    <n v="-4415.3500000000004"/>
    <n v="0"/>
    <n v="39738.21"/>
    <n v="360"/>
    <n v="0"/>
    <n v="0"/>
    <n v="2111.79"/>
    <n v="42210"/>
  </r>
  <r>
    <x v="6"/>
    <n v="5140815151319"/>
    <n v="1"/>
    <n v="83"/>
    <n v="10982.14"/>
    <n v="0"/>
    <n v="0"/>
    <n v="10982.14"/>
    <n v="360"/>
    <n v="0"/>
    <n v="0"/>
    <n v="1317.86"/>
    <n v="12660"/>
  </r>
  <r>
    <x v="6"/>
    <n v="5141014544599"/>
    <n v="1"/>
    <n v="12"/>
    <n v="16607.14"/>
    <n v="0"/>
    <n v="-16607.14"/>
    <n v="0"/>
    <n v="0"/>
    <n v="0"/>
    <n v="0"/>
    <n v="0"/>
    <n v="0"/>
  </r>
  <r>
    <x v="6"/>
    <n v="5151600148695"/>
    <n v="1"/>
    <n v="52"/>
    <n v="15803.57"/>
    <n v="0"/>
    <n v="0"/>
    <n v="15803.57"/>
    <n v="360"/>
    <n v="0"/>
    <n v="0"/>
    <n v="1896.43"/>
    <n v="18060"/>
  </r>
  <r>
    <x v="6"/>
    <n v="5160939094231"/>
    <n v="1"/>
    <n v="78"/>
    <n v="11785.71"/>
    <n v="-1178.57"/>
    <n v="-10607.14"/>
    <n v="0"/>
    <n v="0"/>
    <n v="0"/>
    <n v="0"/>
    <n v="0"/>
    <n v="0"/>
  </r>
  <r>
    <x v="6"/>
    <n v="5164705317079"/>
    <n v="1"/>
    <n v="119"/>
    <n v="5357.14"/>
    <n v="-535.71"/>
    <n v="0"/>
    <n v="4821.43"/>
    <n v="360"/>
    <n v="0"/>
    <n v="0"/>
    <n v="578.57000000000005"/>
    <n v="5760"/>
  </r>
  <r>
    <x v="6"/>
    <n v="5153461305559"/>
    <n v="1"/>
    <n v="107"/>
    <n v="20357.14"/>
    <n v="0"/>
    <n v="-20357.14"/>
    <n v="0"/>
    <n v="0"/>
    <n v="0"/>
    <n v="0"/>
    <n v="0"/>
    <n v="0"/>
  </r>
  <r>
    <x v="6"/>
    <n v="5165596737751"/>
    <n v="1"/>
    <n v="91"/>
    <n v="31125"/>
    <n v="-3112.5"/>
    <n v="0"/>
    <n v="28012.5"/>
    <n v="360"/>
    <n v="0"/>
    <n v="0"/>
    <n v="2227.5"/>
    <n v="30600"/>
  </r>
  <r>
    <x v="6"/>
    <n v="5126999736535"/>
    <n v="0"/>
    <n v="25"/>
    <n v="0"/>
    <n v="0"/>
    <n v="-12589.29"/>
    <n v="-12589.29"/>
    <n v="-360"/>
    <n v="0"/>
    <n v="0"/>
    <n v="-1510.71"/>
    <n v="-14460"/>
  </r>
  <r>
    <x v="6"/>
    <n v="5156182458583"/>
    <n v="1"/>
    <n v="20"/>
    <n v="9883.93"/>
    <n v="0"/>
    <n v="0"/>
    <n v="9883.93"/>
    <n v="360"/>
    <n v="0"/>
    <n v="0"/>
    <n v="1186.07"/>
    <n v="11430"/>
  </r>
  <r>
    <x v="6"/>
    <n v="5149922754775"/>
    <n v="1"/>
    <n v="123"/>
    <n v="9375"/>
    <n v="0"/>
    <n v="0"/>
    <n v="9375"/>
    <n v="360"/>
    <n v="0"/>
    <n v="0"/>
    <n v="1125"/>
    <n v="10860"/>
  </r>
  <r>
    <x v="6"/>
    <n v="5163089887447"/>
    <n v="1"/>
    <n v="127"/>
    <n v="17177.41"/>
    <n v="-1717.73"/>
    <n v="0"/>
    <n v="15459.68"/>
    <n v="360"/>
    <n v="0"/>
    <n v="0"/>
    <n v="3710.32"/>
    <n v="19530"/>
  </r>
  <r>
    <x v="6"/>
    <n v="5154376417495"/>
    <n v="1"/>
    <n v="156"/>
    <n v="11070"/>
    <n v="0"/>
    <n v="0"/>
    <n v="11070"/>
    <n v="360"/>
    <n v="0"/>
    <n v="0"/>
    <n v="0"/>
    <n v="11430"/>
  </r>
  <r>
    <x v="6"/>
    <n v="5143623598295"/>
    <n v="1"/>
    <n v="39"/>
    <n v="8500"/>
    <n v="0"/>
    <n v="0"/>
    <n v="8500"/>
    <n v="360"/>
    <n v="0"/>
    <n v="0"/>
    <n v="0"/>
    <n v="8860"/>
  </r>
  <r>
    <x v="6"/>
    <n v="5167522054359"/>
    <n v="1"/>
    <n v="93"/>
    <n v="13392.85"/>
    <n v="-1339.28"/>
    <n v="0"/>
    <n v="12053.57"/>
    <n v="360"/>
    <n v="0"/>
    <n v="0"/>
    <n v="1446.43"/>
    <n v="13860"/>
  </r>
  <r>
    <x v="6"/>
    <n v="5160866644183"/>
    <n v="1"/>
    <n v="106"/>
    <n v="11785.71"/>
    <n v="-1178.57"/>
    <n v="-10607.14"/>
    <n v="0"/>
    <n v="0"/>
    <n v="0"/>
    <n v="0"/>
    <n v="0"/>
    <n v="0"/>
  </r>
  <r>
    <x v="6"/>
    <n v="5164879577303"/>
    <n v="1"/>
    <n v="134"/>
    <n v="16607.14"/>
    <n v="-1660.71"/>
    <n v="0"/>
    <n v="14946.43"/>
    <n v="360"/>
    <n v="0"/>
    <n v="0"/>
    <n v="1793.57"/>
    <n v="17100"/>
  </r>
  <r>
    <x v="6"/>
    <n v="5141865824471"/>
    <n v="1"/>
    <n v="13"/>
    <n v="7350"/>
    <n v="0"/>
    <n v="0"/>
    <n v="7350"/>
    <n v="360"/>
    <n v="0"/>
    <n v="0"/>
    <n v="0"/>
    <n v="7710"/>
  </r>
  <r>
    <x v="6"/>
    <n v="5165078315223"/>
    <n v="1"/>
    <n v="163"/>
    <n v="28392.85"/>
    <n v="-2839.28"/>
    <n v="0"/>
    <n v="25553.57"/>
    <n v="360"/>
    <n v="0"/>
    <n v="0"/>
    <n v="1446.43"/>
    <n v="27360"/>
  </r>
  <r>
    <x v="6"/>
    <n v="5141763162327"/>
    <n v="1"/>
    <n v="151"/>
    <n v="5437.5"/>
    <n v="0"/>
    <n v="-5437.5"/>
    <n v="0"/>
    <n v="0"/>
    <n v="0"/>
    <n v="0"/>
    <n v="0"/>
    <n v="0"/>
  </r>
  <r>
    <x v="6"/>
    <n v="5155028795607"/>
    <n v="1"/>
    <n v="193"/>
    <n v="27589.29"/>
    <n v="0"/>
    <n v="0"/>
    <n v="27589.29"/>
    <n v="360"/>
    <n v="0"/>
    <n v="0"/>
    <n v="3310.71"/>
    <n v="31260"/>
  </r>
  <r>
    <x v="6"/>
    <n v="5167001075927"/>
    <n v="1"/>
    <n v="5"/>
    <n v="5357.14"/>
    <n v="-535.71"/>
    <n v="0"/>
    <n v="4821.43"/>
    <n v="360"/>
    <n v="0"/>
    <n v="0"/>
    <n v="578.57000000000005"/>
    <n v="5760"/>
  </r>
  <r>
    <x v="6"/>
    <n v="5129543549143"/>
    <n v="0"/>
    <n v="117"/>
    <n v="0"/>
    <n v="0"/>
    <n v="-35089.29"/>
    <n v="-35089.29"/>
    <n v="-360"/>
    <n v="0"/>
    <n v="0"/>
    <n v="-4210.71"/>
    <n v="-39660"/>
  </r>
  <r>
    <x v="6"/>
    <n v="5155146268887"/>
    <n v="1"/>
    <n v="3"/>
    <n v="10500"/>
    <n v="0"/>
    <n v="0"/>
    <n v="10500"/>
    <n v="360"/>
    <n v="0"/>
    <n v="0"/>
    <n v="0"/>
    <n v="10860"/>
  </r>
  <r>
    <x v="6"/>
    <n v="5151823659223"/>
    <n v="1"/>
    <n v="19"/>
    <n v="11785.71"/>
    <n v="0"/>
    <n v="-11785.71"/>
    <n v="0"/>
    <n v="0"/>
    <n v="0"/>
    <n v="0"/>
    <n v="0"/>
    <n v="0"/>
  </r>
  <r>
    <x v="6"/>
    <n v="5140368130263"/>
    <n v="1"/>
    <n v="166"/>
    <n v="6562.5"/>
    <n v="0"/>
    <n v="-6562.5"/>
    <n v="0"/>
    <n v="0"/>
    <n v="0"/>
    <n v="0"/>
    <n v="0"/>
    <n v="0"/>
  </r>
  <r>
    <x v="6"/>
    <n v="5123559882967"/>
    <n v="0"/>
    <n v="178"/>
    <n v="0"/>
    <n v="0"/>
    <n v="-7800"/>
    <n v="-7800"/>
    <n v="-360"/>
    <n v="0"/>
    <n v="0"/>
    <n v="0"/>
    <n v="-8160"/>
  </r>
  <r>
    <x v="6"/>
    <n v="5167046623447"/>
    <n v="1"/>
    <n v="123"/>
    <n v="4875"/>
    <n v="-487.5"/>
    <n v="0"/>
    <n v="4387.5"/>
    <n v="360"/>
    <n v="0"/>
    <n v="0"/>
    <n v="526.5"/>
    <n v="5274"/>
  </r>
  <r>
    <x v="6"/>
    <n v="5166584856791"/>
    <n v="1"/>
    <n v="17"/>
    <n v="15000"/>
    <n v="-1500"/>
    <n v="0"/>
    <n v="13500"/>
    <n v="360"/>
    <n v="0"/>
    <n v="0"/>
    <n v="0"/>
    <n v="13860"/>
  </r>
  <r>
    <x v="6"/>
    <n v="5143585620183"/>
    <n v="1"/>
    <n v="151"/>
    <n v="6090"/>
    <n v="0"/>
    <n v="0"/>
    <n v="6090"/>
    <n v="360"/>
    <n v="0"/>
    <n v="0"/>
    <n v="0"/>
    <n v="6450"/>
  </r>
  <r>
    <x v="6"/>
    <n v="5138734383319"/>
    <n v="0"/>
    <n v="122"/>
    <n v="0"/>
    <n v="0"/>
    <n v="-8700"/>
    <n v="-8700"/>
    <n v="-360"/>
    <n v="0"/>
    <n v="0"/>
    <n v="0"/>
    <n v="-9060"/>
  </r>
  <r>
    <x v="6"/>
    <n v="5155295789271"/>
    <n v="1"/>
    <n v="111"/>
    <n v="22200"/>
    <n v="0"/>
    <n v="-22200"/>
    <n v="0"/>
    <n v="0"/>
    <n v="0"/>
    <n v="0"/>
    <n v="0"/>
    <n v="0"/>
  </r>
  <r>
    <x v="6"/>
    <n v="5133578207447"/>
    <n v="0"/>
    <n v="31"/>
    <n v="0"/>
    <n v="0"/>
    <n v="-10982.14"/>
    <n v="-10982.14"/>
    <n v="-360"/>
    <n v="0"/>
    <n v="0"/>
    <n v="-1317.86"/>
    <n v="-12660"/>
  </r>
  <r>
    <x v="6"/>
    <n v="5159687192791"/>
    <n v="1"/>
    <n v="6"/>
    <n v="8467.73"/>
    <n v="-846.77"/>
    <n v="-7620.96"/>
    <n v="0"/>
    <n v="0"/>
    <n v="0"/>
    <n v="0"/>
    <n v="0"/>
    <n v="0"/>
  </r>
  <r>
    <x v="6"/>
    <n v="5155686645975"/>
    <n v="1"/>
    <n v="118"/>
    <n v="16607.14"/>
    <n v="0"/>
    <n v="-16607.14"/>
    <n v="0"/>
    <n v="0"/>
    <n v="0"/>
    <n v="0"/>
    <n v="0"/>
    <n v="0"/>
  </r>
  <r>
    <x v="6"/>
    <n v="5163814355159"/>
    <n v="1"/>
    <n v="104"/>
    <n v="27589.279999999999"/>
    <n v="-2758.92"/>
    <n v="0"/>
    <n v="24830.36"/>
    <n v="360"/>
    <n v="0"/>
    <n v="0"/>
    <n v="2979.64"/>
    <n v="28170"/>
  </r>
  <r>
    <x v="6"/>
    <n v="5151837847767"/>
    <n v="1"/>
    <n v="175"/>
    <n v="13392.86"/>
    <n v="0"/>
    <n v="0"/>
    <n v="13392.86"/>
    <n v="360"/>
    <n v="0"/>
    <n v="0"/>
    <n v="1607.14"/>
    <n v="15360"/>
  </r>
  <r>
    <x v="6"/>
    <n v="5149117776087"/>
    <n v="1"/>
    <n v="115"/>
    <n v="13392.86"/>
    <n v="0"/>
    <n v="0"/>
    <n v="13392.86"/>
    <n v="360"/>
    <n v="0"/>
    <n v="0"/>
    <n v="1607.14"/>
    <n v="15360"/>
  </r>
  <r>
    <x v="6"/>
    <n v="5131579359447"/>
    <n v="0"/>
    <n v="35"/>
    <n v="0"/>
    <n v="0"/>
    <n v="-10178.57"/>
    <n v="-10178.57"/>
    <n v="-360"/>
    <n v="0"/>
    <n v="0"/>
    <n v="-1221.43"/>
    <n v="-11760"/>
  </r>
  <r>
    <x v="6"/>
    <n v="5161491628247"/>
    <n v="1"/>
    <n v="181"/>
    <n v="29924.99"/>
    <n v="-2992.49"/>
    <n v="0"/>
    <n v="26932.5"/>
    <n v="360"/>
    <n v="0"/>
    <n v="0"/>
    <n v="1417.5"/>
    <n v="28710"/>
  </r>
  <r>
    <x v="6"/>
    <n v="5142947627223"/>
    <n v="1"/>
    <n v="89"/>
    <n v="9375"/>
    <n v="0"/>
    <n v="-9375"/>
    <n v="0"/>
    <n v="0"/>
    <n v="0"/>
    <n v="0"/>
    <n v="0"/>
    <n v="0"/>
  </r>
  <r>
    <x v="6"/>
    <n v="5161289777367"/>
    <n v="1"/>
    <n v="192"/>
    <n v="16935.48"/>
    <n v="-1693.54"/>
    <n v="0"/>
    <n v="15241.94"/>
    <n v="360"/>
    <n v="0"/>
    <n v="0"/>
    <n v="3658.06"/>
    <n v="19260"/>
  </r>
  <r>
    <x v="6"/>
    <n v="5144014651607"/>
    <n v="1"/>
    <n v="175"/>
    <n v="61071.43"/>
    <n v="0"/>
    <n v="-61071.43"/>
    <n v="0"/>
    <n v="0"/>
    <n v="0"/>
    <n v="0"/>
    <n v="0"/>
    <n v="0"/>
  </r>
  <r>
    <x v="6"/>
    <n v="5166563360983"/>
    <n v="1"/>
    <n v="102"/>
    <n v="9274.19"/>
    <n v="-927.41"/>
    <n v="0"/>
    <n v="8346.7800000000007"/>
    <n v="360"/>
    <n v="0"/>
    <n v="0"/>
    <n v="2003.22"/>
    <n v="10710"/>
  </r>
  <r>
    <x v="6"/>
    <n v="5149760880855"/>
    <n v="1"/>
    <n v="143"/>
    <n v="5321.43"/>
    <n v="0"/>
    <n v="0"/>
    <n v="5321.43"/>
    <n v="0"/>
    <n v="0"/>
    <n v="0"/>
    <n v="38.57"/>
    <n v="5360"/>
  </r>
  <r>
    <x v="6"/>
    <n v="5141036204247"/>
    <n v="1"/>
    <n v="194"/>
    <n v="9883.93"/>
    <n v="0"/>
    <n v="0"/>
    <n v="9883.93"/>
    <n v="360"/>
    <n v="0"/>
    <n v="0"/>
    <n v="1186.07"/>
    <n v="11430"/>
  </r>
  <r>
    <x v="6"/>
    <n v="5163095228631"/>
    <n v="1"/>
    <n v="134"/>
    <n v="10178.56"/>
    <n v="-1017.85"/>
    <n v="0"/>
    <n v="9160.7099999999991"/>
    <n v="360"/>
    <n v="0"/>
    <n v="0"/>
    <n v="1099.29"/>
    <n v="10620"/>
  </r>
  <r>
    <x v="6"/>
    <n v="5150582374615"/>
    <n v="1"/>
    <n v="11"/>
    <n v="6048.38"/>
    <n v="0"/>
    <n v="0"/>
    <n v="6048.38"/>
    <n v="360"/>
    <n v="0"/>
    <n v="0"/>
    <n v="1451.62"/>
    <n v="7860"/>
  </r>
  <r>
    <x v="6"/>
    <n v="5155322462423"/>
    <n v="1"/>
    <n v="127"/>
    <n v="15803.57"/>
    <n v="0"/>
    <n v="0"/>
    <n v="15803.57"/>
    <n v="360"/>
    <n v="0"/>
    <n v="0"/>
    <n v="1896.43"/>
    <n v="18060"/>
  </r>
  <r>
    <x v="6"/>
    <n v="5162741825751"/>
    <n v="1"/>
    <n v="48"/>
    <n v="28200"/>
    <n v="-2820"/>
    <n v="-25380"/>
    <n v="0"/>
    <n v="0"/>
    <n v="0"/>
    <n v="0"/>
    <n v="0"/>
    <n v="0"/>
  </r>
  <r>
    <x v="6"/>
    <n v="5139029622999"/>
    <n v="0"/>
    <n v="183"/>
    <n v="0"/>
    <n v="0"/>
    <n v="-7125"/>
    <n v="-7125"/>
    <n v="-360"/>
    <n v="0"/>
    <n v="0"/>
    <n v="-855"/>
    <n v="-8340"/>
  </r>
  <r>
    <x v="6"/>
    <n v="5143851499735"/>
    <n v="1"/>
    <n v="90"/>
    <n v="5806.46"/>
    <n v="0"/>
    <n v="-5806.46"/>
    <n v="0"/>
    <n v="0"/>
    <n v="0"/>
    <n v="0"/>
    <n v="0"/>
    <n v="0"/>
  </r>
  <r>
    <x v="6"/>
    <n v="5165992181975"/>
    <n v="1"/>
    <n v="9"/>
    <n v="5357.14"/>
    <n v="-535.71"/>
    <n v="0"/>
    <n v="4821.43"/>
    <n v="360"/>
    <n v="0"/>
    <n v="0"/>
    <n v="578.57000000000005"/>
    <n v="5760"/>
  </r>
  <r>
    <x v="6"/>
    <n v="5163138941143"/>
    <n v="1"/>
    <n v="48"/>
    <n v="10982.14"/>
    <n v="-1098.21"/>
    <n v="0"/>
    <n v="9883.93"/>
    <n v="360"/>
    <n v="0"/>
    <n v="0"/>
    <n v="1186.07"/>
    <n v="11430"/>
  </r>
  <r>
    <x v="6"/>
    <n v="5142989734103"/>
    <n v="1"/>
    <n v="125"/>
    <n v="14592.86"/>
    <n v="0"/>
    <n v="0"/>
    <n v="14592.86"/>
    <n v="360"/>
    <n v="0"/>
    <n v="0"/>
    <n v="1607.14"/>
    <n v="16560"/>
  </r>
  <r>
    <x v="6"/>
    <n v="5160129986775"/>
    <n v="1"/>
    <n v="63"/>
    <n v="15000"/>
    <n v="-1500"/>
    <n v="0"/>
    <n v="13500"/>
    <n v="360"/>
    <n v="0"/>
    <n v="0"/>
    <n v="0"/>
    <n v="13860"/>
  </r>
  <r>
    <x v="6"/>
    <n v="5155116450007"/>
    <n v="1"/>
    <n v="103"/>
    <n v="16607.14"/>
    <n v="0"/>
    <n v="0"/>
    <n v="16607.14"/>
    <n v="360"/>
    <n v="0"/>
    <n v="0"/>
    <n v="1992.86"/>
    <n v="18960"/>
  </r>
  <r>
    <x v="6"/>
    <n v="5134270562519"/>
    <n v="0"/>
    <n v="142"/>
    <n v="0"/>
    <n v="0"/>
    <n v="-11785.71"/>
    <n v="-11785.71"/>
    <n v="-360"/>
    <n v="0"/>
    <n v="0"/>
    <n v="-1414.29"/>
    <n v="-13560"/>
  </r>
  <r>
    <x v="6"/>
    <n v="5148345827543"/>
    <n v="1"/>
    <n v="43"/>
    <n v="35169.64"/>
    <n v="0"/>
    <n v="-18562.5"/>
    <n v="16607.14"/>
    <n v="360"/>
    <n v="0"/>
    <n v="0"/>
    <n v="1992.86"/>
    <n v="18960"/>
  </r>
  <r>
    <x v="6"/>
    <n v="5167472607447"/>
    <n v="1"/>
    <n v="69"/>
    <n v="10500"/>
    <n v="-1050"/>
    <n v="0"/>
    <n v="9450"/>
    <n v="360"/>
    <n v="0"/>
    <n v="0"/>
    <n v="0"/>
    <n v="9810"/>
  </r>
  <r>
    <x v="6"/>
    <n v="5163552178391"/>
    <n v="1"/>
    <n v="105"/>
    <n v="9375"/>
    <n v="-937.5"/>
    <n v="-8437.5"/>
    <n v="0"/>
    <n v="0"/>
    <n v="0"/>
    <n v="0"/>
    <n v="0"/>
    <n v="0"/>
  </r>
  <r>
    <x v="6"/>
    <n v="5160021065943"/>
    <n v="1"/>
    <n v="21"/>
    <n v="16607.14"/>
    <n v="-1660.71"/>
    <n v="0"/>
    <n v="14946.43"/>
    <n v="360"/>
    <n v="0"/>
    <n v="0"/>
    <n v="1793.57"/>
    <n v="17100"/>
  </r>
  <r>
    <x v="6"/>
    <n v="5162767057111"/>
    <n v="1"/>
    <n v="37"/>
    <n v="22800"/>
    <n v="-2280"/>
    <n v="0"/>
    <n v="20520"/>
    <n v="360"/>
    <n v="0"/>
    <n v="0"/>
    <n v="0"/>
    <n v="20880"/>
  </r>
  <r>
    <x v="6"/>
    <n v="5137006264535"/>
    <n v="0"/>
    <n v="176"/>
    <n v="0"/>
    <n v="0"/>
    <n v="-11400"/>
    <n v="-11400"/>
    <n v="-360"/>
    <n v="0"/>
    <n v="0"/>
    <n v="0"/>
    <n v="-11760"/>
  </r>
  <r>
    <x v="6"/>
    <n v="5161149432023"/>
    <n v="1"/>
    <n v="13"/>
    <n v="15000"/>
    <n v="-1500"/>
    <n v="0"/>
    <n v="13500"/>
    <n v="360"/>
    <n v="0"/>
    <n v="0"/>
    <n v="0"/>
    <n v="13860"/>
  </r>
  <r>
    <x v="6"/>
    <n v="5156314579159"/>
    <n v="1"/>
    <n v="40"/>
    <n v="9600"/>
    <n v="0"/>
    <n v="-9600"/>
    <n v="0"/>
    <n v="0"/>
    <n v="0"/>
    <n v="0"/>
    <n v="0"/>
    <n v="0"/>
  </r>
  <r>
    <x v="6"/>
    <n v="5143764173015"/>
    <n v="1"/>
    <n v="148"/>
    <n v="9883.93"/>
    <n v="0"/>
    <n v="0"/>
    <n v="9883.93"/>
    <n v="360"/>
    <n v="0"/>
    <n v="0"/>
    <n v="1186.07"/>
    <n v="11430"/>
  </r>
  <r>
    <x v="6"/>
    <n v="5135385952471"/>
    <n v="0"/>
    <n v="94"/>
    <n v="0"/>
    <n v="0"/>
    <n v="-5000"/>
    <n v="-5000"/>
    <n v="-360"/>
    <n v="0"/>
    <n v="0"/>
    <n v="0"/>
    <n v="-5360"/>
  </r>
  <r>
    <x v="6"/>
    <n v="5162581852375"/>
    <n v="1"/>
    <n v="45"/>
    <n v="11785.71"/>
    <n v="-1178.57"/>
    <n v="-10607.14"/>
    <n v="0"/>
    <n v="0"/>
    <n v="0"/>
    <n v="0"/>
    <n v="0"/>
    <n v="0"/>
  </r>
  <r>
    <x v="6"/>
    <n v="5165879492823"/>
    <n v="1"/>
    <n v="75"/>
    <n v="10982.14"/>
    <n v="-1098.21"/>
    <n v="0"/>
    <n v="9883.93"/>
    <n v="360"/>
    <n v="0"/>
    <n v="0"/>
    <n v="1186.07"/>
    <n v="11430"/>
  </r>
  <r>
    <x v="6"/>
    <n v="5162019193047"/>
    <n v="1"/>
    <n v="168"/>
    <n v="24278.560000000001"/>
    <n v="-2427.85"/>
    <n v="-21850.71"/>
    <n v="0"/>
    <n v="0"/>
    <n v="0"/>
    <n v="0"/>
    <n v="0"/>
    <n v="0"/>
  </r>
  <r>
    <x v="6"/>
    <n v="5157136564439"/>
    <n v="1"/>
    <n v="155"/>
    <n v="10982.14"/>
    <n v="0"/>
    <n v="-10982.14"/>
    <n v="0"/>
    <n v="0"/>
    <n v="0"/>
    <n v="0"/>
    <n v="0"/>
    <n v="0"/>
  </r>
  <r>
    <x v="6"/>
    <n v="5161973416151"/>
    <n v="1"/>
    <n v="119"/>
    <n v="20625"/>
    <n v="-2062.5"/>
    <n v="0"/>
    <n v="18562.5"/>
    <n v="360"/>
    <n v="0"/>
    <n v="0"/>
    <n v="2227.5"/>
    <n v="21150"/>
  </r>
  <r>
    <x v="6"/>
    <n v="5159595802839"/>
    <n v="1"/>
    <n v="99"/>
    <n v="25892.86"/>
    <n v="0"/>
    <n v="0"/>
    <n v="25892.86"/>
    <n v="360"/>
    <n v="0"/>
    <n v="0"/>
    <n v="3107.14"/>
    <n v="29360"/>
  </r>
  <r>
    <x v="6"/>
    <n v="5153257062615"/>
    <n v="1"/>
    <n v="196"/>
    <n v="19553.57"/>
    <n v="0"/>
    <n v="-19553.57"/>
    <n v="0"/>
    <n v="0"/>
    <n v="0"/>
    <n v="0"/>
    <n v="0"/>
    <n v="0"/>
  </r>
  <r>
    <x v="6"/>
    <n v="5166618902743"/>
    <n v="1"/>
    <n v="3"/>
    <n v="15342.85"/>
    <n v="-1534.28"/>
    <n v="0"/>
    <n v="13808.57"/>
    <n v="360"/>
    <n v="0"/>
    <n v="0"/>
    <n v="1041.43"/>
    <n v="15210"/>
  </r>
  <r>
    <x v="6"/>
    <n v="5163003576535"/>
    <n v="1"/>
    <n v="187"/>
    <n v="10178.56"/>
    <n v="-1017.85"/>
    <n v="0"/>
    <n v="9160.7099999999991"/>
    <n v="360"/>
    <n v="0"/>
    <n v="0"/>
    <n v="1099.29"/>
    <n v="10620"/>
  </r>
  <r>
    <x v="6"/>
    <n v="5167564325079"/>
    <n v="1"/>
    <n v="112"/>
    <n v="8571.43"/>
    <n v="-857.14"/>
    <n v="0"/>
    <n v="7714.29"/>
    <n v="360"/>
    <n v="0"/>
    <n v="0"/>
    <n v="925.71"/>
    <n v="9000"/>
  </r>
  <r>
    <x v="6"/>
    <n v="5143566876887"/>
    <n v="1"/>
    <n v="46"/>
    <n v="13392.86"/>
    <n v="0"/>
    <n v="-13392.86"/>
    <n v="0"/>
    <n v="0"/>
    <n v="0"/>
    <n v="0"/>
    <n v="0"/>
    <n v="0"/>
  </r>
  <r>
    <x v="6"/>
    <n v="5154265465047"/>
    <n v="1"/>
    <n v="171"/>
    <n v="15000"/>
    <n v="0"/>
    <n v="0"/>
    <n v="15000"/>
    <n v="360"/>
    <n v="0"/>
    <n v="0"/>
    <n v="1800"/>
    <n v="17160"/>
  </r>
  <r>
    <x v="6"/>
    <n v="5157006541015"/>
    <n v="1"/>
    <n v="50"/>
    <n v="11785.71"/>
    <n v="0"/>
    <n v="0"/>
    <n v="11785.71"/>
    <n v="360"/>
    <n v="0"/>
    <n v="0"/>
    <n v="1414.29"/>
    <n v="13560"/>
  </r>
  <r>
    <x v="6"/>
    <n v="5161880223959"/>
    <n v="1"/>
    <n v="64"/>
    <n v="8700"/>
    <n v="-870"/>
    <n v="0"/>
    <n v="7830"/>
    <n v="360"/>
    <n v="0"/>
    <n v="0"/>
    <n v="0"/>
    <n v="8190"/>
  </r>
  <r>
    <x v="6"/>
    <n v="5141811790039"/>
    <n v="1"/>
    <n v="153"/>
    <n v="13200"/>
    <n v="0"/>
    <n v="0"/>
    <n v="13200"/>
    <n v="360"/>
    <n v="0"/>
    <n v="0"/>
    <n v="0"/>
    <n v="13560"/>
  </r>
  <r>
    <x v="6"/>
    <n v="5156101062871"/>
    <n v="1"/>
    <n v="17"/>
    <n v="15187.74"/>
    <n v="0"/>
    <n v="0"/>
    <n v="15187.74"/>
    <n v="360"/>
    <n v="0"/>
    <n v="0"/>
    <n v="2032.26"/>
    <n v="17580"/>
  </r>
  <r>
    <x v="6"/>
    <n v="5166811087063"/>
    <n v="1"/>
    <n v="44"/>
    <n v="35378.559999999998"/>
    <n v="-3537.85"/>
    <n v="0"/>
    <n v="31840.71"/>
    <n v="360"/>
    <n v="0"/>
    <n v="0"/>
    <n v="1099.29"/>
    <n v="33300"/>
  </r>
  <r>
    <x v="6"/>
    <n v="5165656441047"/>
    <n v="1"/>
    <n v="143"/>
    <n v="26849.99"/>
    <n v="-2684.99"/>
    <n v="0"/>
    <n v="24165"/>
    <n v="360"/>
    <n v="0"/>
    <n v="0"/>
    <n v="2025"/>
    <n v="26550"/>
  </r>
  <r>
    <x v="6"/>
    <n v="5133844414679"/>
    <n v="0"/>
    <n v="18"/>
    <n v="0"/>
    <n v="0"/>
    <n v="-4821.43"/>
    <n v="-4821.43"/>
    <n v="-360"/>
    <n v="0"/>
    <n v="0"/>
    <n v="-578.57000000000005"/>
    <n v="-5760"/>
  </r>
  <r>
    <x v="6"/>
    <n v="5124146168023"/>
    <n v="0"/>
    <n v="87"/>
    <n v="0"/>
    <n v="0"/>
    <n v="-5000"/>
    <n v="-5000"/>
    <n v="-360"/>
    <n v="0"/>
    <n v="0"/>
    <n v="0"/>
    <n v="-5360"/>
  </r>
  <r>
    <x v="6"/>
    <n v="5149872259287"/>
    <n v="1"/>
    <n v="172"/>
    <n v="16427.14"/>
    <n v="0"/>
    <n v="0"/>
    <n v="16427.14"/>
    <n v="360"/>
    <n v="0"/>
    <n v="0"/>
    <n v="642.86"/>
    <n v="17430"/>
  </r>
  <r>
    <x v="6"/>
    <n v="5148379513047"/>
    <n v="1"/>
    <n v="168"/>
    <n v="10178.57"/>
    <n v="0"/>
    <n v="-10178.57"/>
    <n v="0"/>
    <n v="0"/>
    <n v="0"/>
    <n v="0"/>
    <n v="0"/>
    <n v="0"/>
  </r>
  <r>
    <x v="6"/>
    <n v="5144706187479"/>
    <n v="1"/>
    <n v="49"/>
    <n v="8000"/>
    <n v="0"/>
    <n v="0"/>
    <n v="8000"/>
    <n v="360"/>
    <n v="0"/>
    <n v="0"/>
    <n v="0"/>
    <n v="8360"/>
  </r>
  <r>
    <x v="6"/>
    <n v="5164597969111"/>
    <n v="1"/>
    <n v="126"/>
    <n v="9375"/>
    <n v="-937.5"/>
    <n v="0"/>
    <n v="8437.5"/>
    <n v="360"/>
    <n v="0"/>
    <n v="0"/>
    <n v="1012.5"/>
    <n v="9810"/>
  </r>
  <r>
    <x v="6"/>
    <n v="5166809841879"/>
    <n v="1"/>
    <n v="77"/>
    <n v="8571.43"/>
    <n v="-857.14"/>
    <n v="0"/>
    <n v="7714.29"/>
    <n v="360"/>
    <n v="0"/>
    <n v="0"/>
    <n v="925.71"/>
    <n v="9000"/>
  </r>
  <r>
    <x v="6"/>
    <n v="5158888571095"/>
    <n v="1"/>
    <n v="88"/>
    <n v="4553.57"/>
    <n v="0"/>
    <n v="0"/>
    <n v="4553.57"/>
    <n v="360"/>
    <n v="0"/>
    <n v="0"/>
    <n v="546.42999999999995"/>
    <n v="5460"/>
  </r>
  <r>
    <x v="6"/>
    <n v="5160915468503"/>
    <n v="1"/>
    <n v="47"/>
    <n v="93474.96"/>
    <n v="-9347.4599999999991"/>
    <n v="0"/>
    <n v="84127.5"/>
    <n v="360"/>
    <n v="0"/>
    <n v="0"/>
    <n v="8572.5"/>
    <n v="93060"/>
  </r>
  <r>
    <x v="6"/>
    <n v="5148315746519"/>
    <n v="1"/>
    <n v="119"/>
    <n v="118446.43"/>
    <n v="0"/>
    <n v="-118446.43"/>
    <n v="0"/>
    <n v="0"/>
    <n v="0"/>
    <n v="0"/>
    <n v="0"/>
    <n v="0"/>
  </r>
  <r>
    <x v="6"/>
    <n v="5166520205527"/>
    <n v="1"/>
    <n v="193"/>
    <n v="5000"/>
    <n v="-500"/>
    <n v="0"/>
    <n v="4500"/>
    <n v="360"/>
    <n v="0"/>
    <n v="0"/>
    <n v="0"/>
    <n v="4860"/>
  </r>
  <r>
    <x v="6"/>
    <n v="5141729509591"/>
    <n v="1"/>
    <n v="113"/>
    <n v="18214.29"/>
    <n v="0"/>
    <n v="-18214.29"/>
    <n v="0"/>
    <n v="0"/>
    <n v="0"/>
    <n v="0"/>
    <n v="0"/>
    <n v="0"/>
  </r>
  <r>
    <x v="6"/>
    <n v="5150498226391"/>
    <n v="1"/>
    <n v="149"/>
    <n v="18750"/>
    <n v="0"/>
    <n v="-18750"/>
    <n v="0"/>
    <n v="0"/>
    <n v="0"/>
    <n v="0"/>
    <n v="0"/>
    <n v="0"/>
  </r>
  <r>
    <x v="6"/>
    <n v="5134752579799"/>
    <n v="0"/>
    <n v="62"/>
    <n v="0"/>
    <n v="0"/>
    <n v="-19017.86"/>
    <n v="-19017.86"/>
    <n v="-360"/>
    <n v="0"/>
    <n v="0"/>
    <n v="-2282.14"/>
    <n v="-21660"/>
  </r>
  <r>
    <x v="6"/>
    <n v="5167012839639"/>
    <n v="1"/>
    <n v="112"/>
    <n v="10982.14"/>
    <n v="-1098.21"/>
    <n v="0"/>
    <n v="9883.93"/>
    <n v="360"/>
    <n v="0"/>
    <n v="0"/>
    <n v="1186.07"/>
    <n v="11430"/>
  </r>
  <r>
    <x v="6"/>
    <n v="5155187228887"/>
    <n v="1"/>
    <n v="56"/>
    <n v="5500"/>
    <n v="0"/>
    <n v="0"/>
    <n v="5500"/>
    <n v="360"/>
    <n v="0"/>
    <n v="0"/>
    <n v="0"/>
    <n v="5860"/>
  </r>
  <r>
    <x v="6"/>
    <n v="5164826034391"/>
    <n v="1"/>
    <n v="106"/>
    <n v="16607.14"/>
    <n v="-1660.71"/>
    <n v="0"/>
    <n v="14946.43"/>
    <n v="360"/>
    <n v="0"/>
    <n v="0"/>
    <n v="1793.57"/>
    <n v="17100"/>
  </r>
  <r>
    <x v="6"/>
    <n v="5163590320343"/>
    <n v="1"/>
    <n v="117"/>
    <n v="15000"/>
    <n v="-1500"/>
    <n v="0"/>
    <n v="13500"/>
    <n v="360"/>
    <n v="0"/>
    <n v="0"/>
    <n v="1620"/>
    <n v="15480"/>
  </r>
  <r>
    <x v="6"/>
    <n v="5157103468759"/>
    <n v="1"/>
    <n v="195"/>
    <n v="21964.29"/>
    <n v="0"/>
    <n v="0"/>
    <n v="21964.29"/>
    <n v="360"/>
    <n v="0"/>
    <n v="0"/>
    <n v="2635.71"/>
    <n v="24960"/>
  </r>
  <r>
    <x v="6"/>
    <n v="5142819340503"/>
    <n v="1"/>
    <n v="130"/>
    <n v="19017.86"/>
    <n v="0"/>
    <n v="0"/>
    <n v="19017.86"/>
    <n v="360"/>
    <n v="0"/>
    <n v="0"/>
    <n v="2282.14"/>
    <n v="21660"/>
  </r>
  <r>
    <x v="6"/>
    <n v="5166686306519"/>
    <n v="1"/>
    <n v="103"/>
    <n v="9375"/>
    <n v="-937.5"/>
    <n v="0"/>
    <n v="8437.5"/>
    <n v="360"/>
    <n v="0"/>
    <n v="0"/>
    <n v="1012.5"/>
    <n v="9810"/>
  </r>
  <r>
    <x v="6"/>
    <n v="5142946119895"/>
    <n v="1"/>
    <n v="142"/>
    <n v="14100"/>
    <n v="0"/>
    <n v="0"/>
    <n v="14100"/>
    <n v="360"/>
    <n v="0"/>
    <n v="0"/>
    <n v="0"/>
    <n v="14460"/>
  </r>
  <r>
    <x v="6"/>
    <n v="5155941777623"/>
    <n v="1"/>
    <n v="47"/>
    <n v="8571.43"/>
    <n v="0"/>
    <n v="0"/>
    <n v="8571.43"/>
    <n v="360"/>
    <n v="0"/>
    <n v="0"/>
    <n v="1028.57"/>
    <n v="9960"/>
  </r>
  <r>
    <x v="6"/>
    <n v="5148352282839"/>
    <n v="1"/>
    <n v="133"/>
    <n v="13928.57"/>
    <n v="0"/>
    <n v="0"/>
    <n v="13928.57"/>
    <n v="360"/>
    <n v="0"/>
    <n v="0"/>
    <n v="1671.43"/>
    <n v="15960"/>
  </r>
  <r>
    <x v="6"/>
    <n v="5141918482647"/>
    <n v="1"/>
    <n v="52"/>
    <n v="17946.43"/>
    <n v="0"/>
    <n v="-17946.43"/>
    <n v="0"/>
    <n v="0"/>
    <n v="0"/>
    <n v="0"/>
    <n v="0"/>
    <n v="0"/>
  </r>
  <r>
    <x v="6"/>
    <n v="5153352155351"/>
    <n v="1"/>
    <n v="80"/>
    <n v="5357.14"/>
    <n v="0"/>
    <n v="-5357.14"/>
    <n v="0"/>
    <n v="0"/>
    <n v="0"/>
    <n v="0"/>
    <n v="0"/>
    <n v="0"/>
  </r>
  <r>
    <x v="6"/>
    <n v="5142908109015"/>
    <n v="1"/>
    <n v="44"/>
    <n v="33214.29"/>
    <n v="0"/>
    <n v="-33214.29"/>
    <n v="0"/>
    <n v="0"/>
    <n v="0"/>
    <n v="0"/>
    <n v="0"/>
    <n v="0"/>
  </r>
  <r>
    <x v="6"/>
    <n v="5145514180823"/>
    <n v="1"/>
    <n v="49"/>
    <n v="19017.86"/>
    <n v="0"/>
    <n v="0"/>
    <n v="19017.86"/>
    <n v="360"/>
    <n v="0"/>
    <n v="0"/>
    <n v="2282.14"/>
    <n v="21660"/>
  </r>
  <r>
    <x v="6"/>
    <n v="5145808404695"/>
    <n v="1"/>
    <n v="166"/>
    <n v="35357.14"/>
    <n v="0"/>
    <n v="0"/>
    <n v="35357.14"/>
    <n v="360"/>
    <n v="0"/>
    <n v="0"/>
    <n v="4242.8599999999997"/>
    <n v="39960"/>
  </r>
  <r>
    <x v="6"/>
    <n v="5144265818327"/>
    <n v="1"/>
    <n v="112"/>
    <n v="28053.57"/>
    <n v="0"/>
    <n v="-28053.57"/>
    <n v="0"/>
    <n v="0"/>
    <n v="0"/>
    <n v="0"/>
    <n v="0"/>
    <n v="0"/>
  </r>
  <r>
    <x v="6"/>
    <n v="5149337616599"/>
    <n v="1"/>
    <n v="71"/>
    <n v="18562.5"/>
    <n v="0"/>
    <n v="0"/>
    <n v="18562.5"/>
    <n v="360"/>
    <n v="0"/>
    <n v="0"/>
    <n v="2227.5"/>
    <n v="21150"/>
  </r>
  <r>
    <x v="6"/>
    <n v="5163553226967"/>
    <n v="1"/>
    <n v="114"/>
    <n v="9375"/>
    <n v="-937.5"/>
    <n v="-8437.5"/>
    <n v="0"/>
    <n v="0"/>
    <n v="0"/>
    <n v="0"/>
    <n v="0"/>
    <n v="0"/>
  </r>
  <r>
    <x v="6"/>
    <n v="5144592089303"/>
    <n v="1"/>
    <n v="86"/>
    <n v="22392.85"/>
    <n v="0"/>
    <n v="-10607.14"/>
    <n v="11785.71"/>
    <n v="360"/>
    <n v="0"/>
    <n v="0"/>
    <n v="1414.29"/>
    <n v="13560"/>
  </r>
  <r>
    <x v="6"/>
    <n v="5160188346583"/>
    <n v="1"/>
    <n v="183"/>
    <n v="28392.84"/>
    <n v="-2839.27"/>
    <n v="0"/>
    <n v="25553.57"/>
    <n v="360"/>
    <n v="0"/>
    <n v="0"/>
    <n v="3066.43"/>
    <n v="28980"/>
  </r>
  <r>
    <x v="6"/>
    <n v="5144814715095"/>
    <n v="1"/>
    <n v="20"/>
    <n v="11785.71"/>
    <n v="0"/>
    <n v="-11785.71"/>
    <n v="0"/>
    <n v="0"/>
    <n v="0"/>
    <n v="0"/>
    <n v="0"/>
    <n v="0"/>
  </r>
  <r>
    <x v="6"/>
    <n v="5144807145687"/>
    <n v="1"/>
    <n v="162"/>
    <n v="10607.14"/>
    <n v="0"/>
    <n v="0"/>
    <n v="10607.14"/>
    <n v="360"/>
    <n v="0"/>
    <n v="0"/>
    <n v="1272.8599999999999"/>
    <n v="12240"/>
  </r>
  <r>
    <x v="6"/>
    <n v="5148458746071"/>
    <n v="1"/>
    <n v="197"/>
    <n v="10178.57"/>
    <n v="0"/>
    <n v="0"/>
    <n v="10178.57"/>
    <n v="360"/>
    <n v="0"/>
    <n v="0"/>
    <n v="1221.43"/>
    <n v="11760"/>
  </r>
  <r>
    <x v="6"/>
    <n v="5159951794391"/>
    <n v="1"/>
    <n v="34"/>
    <n v="16607.14"/>
    <n v="-1660.71"/>
    <n v="0"/>
    <n v="14946.43"/>
    <n v="360"/>
    <n v="0"/>
    <n v="0"/>
    <n v="1793.57"/>
    <n v="17100"/>
  </r>
  <r>
    <x v="6"/>
    <n v="5127265878231"/>
    <n v="0"/>
    <n v="39"/>
    <n v="0"/>
    <n v="0"/>
    <n v="-9375"/>
    <n v="-9375"/>
    <n v="-360"/>
    <n v="0"/>
    <n v="0"/>
    <n v="-1125"/>
    <n v="-10860"/>
  </r>
  <r>
    <x v="6"/>
    <n v="5166955299031"/>
    <n v="1"/>
    <n v="105"/>
    <n v="44174.99"/>
    <n v="-4417.49"/>
    <n v="0"/>
    <n v="39757.5"/>
    <n v="360"/>
    <n v="0"/>
    <n v="0"/>
    <n v="3442.5"/>
    <n v="43560"/>
  </r>
  <r>
    <x v="6"/>
    <n v="5154769633495"/>
    <n v="1"/>
    <n v="34"/>
    <n v="11400"/>
    <n v="0"/>
    <n v="0"/>
    <n v="11400"/>
    <n v="360"/>
    <n v="0"/>
    <n v="0"/>
    <n v="0"/>
    <n v="11760"/>
  </r>
  <r>
    <x v="6"/>
    <n v="5161984590039"/>
    <n v="1"/>
    <n v="18"/>
    <n v="10178.56"/>
    <n v="-1017.85"/>
    <n v="0"/>
    <n v="9160.7099999999991"/>
    <n v="360"/>
    <n v="0"/>
    <n v="0"/>
    <n v="1099.29"/>
    <n v="10620"/>
  </r>
  <r>
    <x v="6"/>
    <n v="5163406196951"/>
    <n v="1"/>
    <n v="8"/>
    <n v="34285.699999999997"/>
    <n v="-3428.56"/>
    <n v="0"/>
    <n v="30857.14"/>
    <n v="360"/>
    <n v="0"/>
    <n v="0"/>
    <n v="3702.86"/>
    <n v="34920"/>
  </r>
  <r>
    <x v="6"/>
    <n v="5165707264215"/>
    <n v="1"/>
    <n v="40"/>
    <n v="26785.7"/>
    <n v="-2678.56"/>
    <n v="-24107.14"/>
    <n v="0"/>
    <n v="0"/>
    <n v="0"/>
    <n v="0"/>
    <n v="0"/>
    <n v="0"/>
  </r>
  <r>
    <x v="6"/>
    <n v="5166418690263"/>
    <n v="1"/>
    <n v="86"/>
    <n v="8700"/>
    <n v="-870"/>
    <n v="0"/>
    <n v="7830"/>
    <n v="360"/>
    <n v="0"/>
    <n v="0"/>
    <n v="0"/>
    <n v="8190"/>
  </r>
  <r>
    <x v="6"/>
    <n v="5154595569879"/>
    <n v="1"/>
    <n v="11"/>
    <n v="10982.14"/>
    <n v="0"/>
    <n v="-10982.14"/>
    <n v="0"/>
    <n v="0"/>
    <n v="0"/>
    <n v="0"/>
    <n v="0"/>
    <n v="0"/>
  </r>
  <r>
    <x v="6"/>
    <n v="5152441729239"/>
    <n v="1"/>
    <n v="158"/>
    <n v="9375"/>
    <n v="0"/>
    <n v="0"/>
    <n v="9375"/>
    <n v="360"/>
    <n v="0"/>
    <n v="0"/>
    <n v="1125"/>
    <n v="10860"/>
  </r>
  <r>
    <x v="6"/>
    <n v="5162090496215"/>
    <n v="1"/>
    <n v="150"/>
    <n v="6000"/>
    <n v="-600"/>
    <n v="0"/>
    <n v="5400"/>
    <n v="360"/>
    <n v="0"/>
    <n v="0"/>
    <n v="648"/>
    <n v="6408"/>
  </r>
  <r>
    <x v="6"/>
    <n v="5148306047191"/>
    <n v="1"/>
    <n v="181"/>
    <n v="15000"/>
    <n v="0"/>
    <n v="-15000"/>
    <n v="0"/>
    <n v="0"/>
    <n v="0"/>
    <n v="0"/>
    <n v="0"/>
    <n v="0"/>
  </r>
  <r>
    <x v="6"/>
    <n v="5142762160343"/>
    <n v="1"/>
    <n v="183"/>
    <n v="3750"/>
    <n v="0"/>
    <n v="0"/>
    <n v="3750"/>
    <n v="360"/>
    <n v="0"/>
    <n v="0"/>
    <n v="450"/>
    <n v="4560"/>
  </r>
  <r>
    <x v="6"/>
    <n v="5155129688279"/>
    <n v="1"/>
    <n v="184"/>
    <n v="10178.57"/>
    <n v="0"/>
    <n v="0"/>
    <n v="10178.57"/>
    <n v="360"/>
    <n v="0"/>
    <n v="0"/>
    <n v="1221.43"/>
    <n v="11760"/>
  </r>
  <r>
    <x v="6"/>
    <n v="5154319204567"/>
    <n v="1"/>
    <n v="108"/>
    <n v="10178.57"/>
    <n v="0"/>
    <n v="-10178.57"/>
    <n v="0"/>
    <n v="0"/>
    <n v="0"/>
    <n v="0"/>
    <n v="0"/>
    <n v="0"/>
  </r>
  <r>
    <x v="6"/>
    <n v="5167868608727"/>
    <n v="1"/>
    <n v="104"/>
    <n v="16607.14"/>
    <n v="-1660.71"/>
    <n v="0"/>
    <n v="14946.43"/>
    <n v="360"/>
    <n v="0"/>
    <n v="0"/>
    <n v="1793.57"/>
    <n v="17100"/>
  </r>
  <r>
    <x v="6"/>
    <n v="5146717618391"/>
    <n v="1"/>
    <n v="174"/>
    <n v="15803.57"/>
    <n v="0"/>
    <n v="0"/>
    <n v="15803.57"/>
    <n v="360"/>
    <n v="0"/>
    <n v="0"/>
    <n v="1896.43"/>
    <n v="18060"/>
  </r>
  <r>
    <x v="6"/>
    <n v="5159810138327"/>
    <n v="1"/>
    <n v="87"/>
    <n v="10982.14"/>
    <n v="-1098.21"/>
    <n v="0"/>
    <n v="9883.93"/>
    <n v="360"/>
    <n v="0"/>
    <n v="0"/>
    <n v="1186.07"/>
    <n v="11430"/>
  </r>
  <r>
    <x v="6"/>
    <n v="5149023404247"/>
    <n v="1"/>
    <n v="90"/>
    <n v="10178.57"/>
    <n v="0"/>
    <n v="-10178.57"/>
    <n v="0"/>
    <n v="0"/>
    <n v="0"/>
    <n v="0"/>
    <n v="0"/>
    <n v="0"/>
  </r>
  <r>
    <x v="6"/>
    <n v="5145683755223"/>
    <n v="1"/>
    <n v="95"/>
    <n v="17700"/>
    <n v="0"/>
    <n v="0"/>
    <n v="17700"/>
    <n v="360"/>
    <n v="0"/>
    <n v="0"/>
    <n v="0"/>
    <n v="18060"/>
  </r>
  <r>
    <x v="6"/>
    <n v="5163129045207"/>
    <n v="1"/>
    <n v="195"/>
    <n v="4875"/>
    <n v="-487.5"/>
    <n v="0"/>
    <n v="4387.5"/>
    <n v="360"/>
    <n v="0"/>
    <n v="0"/>
    <n v="526.5"/>
    <n v="5274"/>
  </r>
  <r>
    <x v="6"/>
    <n v="5165563445463"/>
    <n v="1"/>
    <n v="71"/>
    <n v="7767.86"/>
    <n v="0"/>
    <n v="0"/>
    <n v="7767.86"/>
    <n v="360"/>
    <n v="0"/>
    <n v="0"/>
    <n v="932.14"/>
    <n v="9060"/>
  </r>
  <r>
    <x v="6"/>
    <n v="5163443749079"/>
    <n v="1"/>
    <n v="37"/>
    <n v="19955.349999999999"/>
    <n v="-1995.53"/>
    <n v="0"/>
    <n v="17959.82"/>
    <n v="360"/>
    <n v="0"/>
    <n v="0"/>
    <n v="2155.1799999999998"/>
    <n v="20475"/>
  </r>
  <r>
    <x v="6"/>
    <n v="5166931509463"/>
    <n v="1"/>
    <n v="99"/>
    <n v="16607.14"/>
    <n v="-1660.71"/>
    <n v="0"/>
    <n v="14946.43"/>
    <n v="360"/>
    <n v="0"/>
    <n v="0"/>
    <n v="1793.57"/>
    <n v="17100"/>
  </r>
  <r>
    <x v="6"/>
    <n v="5151105450199"/>
    <n v="1"/>
    <n v="88"/>
    <n v="13392.86"/>
    <n v="0"/>
    <n v="0"/>
    <n v="13392.86"/>
    <n v="360"/>
    <n v="0"/>
    <n v="0"/>
    <n v="1607.14"/>
    <n v="15360"/>
  </r>
  <r>
    <x v="6"/>
    <n v="5151093227735"/>
    <n v="1"/>
    <n v="180"/>
    <n v="16607.14"/>
    <n v="0"/>
    <n v="0"/>
    <n v="16607.14"/>
    <n v="360"/>
    <n v="0"/>
    <n v="0"/>
    <n v="1992.86"/>
    <n v="18960"/>
  </r>
  <r>
    <x v="6"/>
    <n v="5153396949207"/>
    <n v="1"/>
    <n v="7"/>
    <n v="15000"/>
    <n v="0"/>
    <n v="-15000"/>
    <n v="0"/>
    <n v="0"/>
    <n v="0"/>
    <n v="0"/>
    <n v="0"/>
    <n v="0"/>
  </r>
  <r>
    <x v="6"/>
    <n v="5140820918487"/>
    <n v="1"/>
    <n v="163"/>
    <n v="13200"/>
    <n v="0"/>
    <n v="0"/>
    <n v="13200"/>
    <n v="360"/>
    <n v="0"/>
    <n v="0"/>
    <n v="0"/>
    <n v="13560"/>
  </r>
  <r>
    <x v="6"/>
    <n v="5167536865495"/>
    <n v="1"/>
    <n v="140"/>
    <n v="16607.14"/>
    <n v="-1660.71"/>
    <n v="0"/>
    <n v="14946.43"/>
    <n v="360"/>
    <n v="0"/>
    <n v="0"/>
    <n v="1793.57"/>
    <n v="17100"/>
  </r>
  <r>
    <x v="6"/>
    <n v="5139963510999"/>
    <n v="0"/>
    <n v="188"/>
    <n v="0"/>
    <n v="0"/>
    <n v="-5806.46"/>
    <n v="-5806.46"/>
    <n v="-360"/>
    <n v="0"/>
    <n v="0"/>
    <n v="-1393.54"/>
    <n v="-7560"/>
  </r>
  <r>
    <x v="6"/>
    <n v="5155945414871"/>
    <n v="1"/>
    <n v="192"/>
    <n v="7767.86"/>
    <n v="0"/>
    <n v="-7767.86"/>
    <n v="0"/>
    <n v="0"/>
    <n v="0"/>
    <n v="0"/>
    <n v="0"/>
    <n v="0"/>
  </r>
  <r>
    <x v="6"/>
    <n v="5153440268503"/>
    <n v="1"/>
    <n v="73"/>
    <n v="10982.14"/>
    <n v="0"/>
    <n v="0"/>
    <n v="10982.14"/>
    <n v="360"/>
    <n v="0"/>
    <n v="0"/>
    <n v="1317.86"/>
    <n v="12660"/>
  </r>
  <r>
    <x v="6"/>
    <n v="5162306273495"/>
    <n v="1"/>
    <n v="196"/>
    <n v="16607.14"/>
    <n v="-1660.71"/>
    <n v="0"/>
    <n v="14946.43"/>
    <n v="360"/>
    <n v="0"/>
    <n v="0"/>
    <n v="1793.57"/>
    <n v="17100"/>
  </r>
  <r>
    <x v="6"/>
    <n v="5161957523671"/>
    <n v="1"/>
    <n v="103"/>
    <n v="12589.28"/>
    <n v="-1258.92"/>
    <n v="0"/>
    <n v="11330.36"/>
    <n v="360"/>
    <n v="0"/>
    <n v="0"/>
    <n v="1359.64"/>
    <n v="13050"/>
  </r>
  <r>
    <x v="6"/>
    <n v="5162961240279"/>
    <n v="1"/>
    <n v="117"/>
    <n v="16607.14"/>
    <n v="-1660.71"/>
    <n v="-14946.43"/>
    <n v="0"/>
    <n v="0"/>
    <n v="0"/>
    <n v="0"/>
    <n v="0"/>
    <n v="0"/>
  </r>
  <r>
    <x v="6"/>
    <n v="5161997893847"/>
    <n v="1"/>
    <n v="87"/>
    <n v="17196.419999999998"/>
    <n v="-1719.63"/>
    <n v="0"/>
    <n v="15476.79"/>
    <n v="360"/>
    <n v="0"/>
    <n v="0"/>
    <n v="1857.21"/>
    <n v="17694"/>
  </r>
  <r>
    <x v="6"/>
    <n v="5154377138391"/>
    <n v="1"/>
    <n v="41"/>
    <n v="28392.86"/>
    <n v="0"/>
    <n v="0"/>
    <n v="28392.86"/>
    <n v="360"/>
    <n v="0"/>
    <n v="0"/>
    <n v="3407.14"/>
    <n v="32160"/>
  </r>
  <r>
    <x v="6"/>
    <n v="5143585358039"/>
    <n v="1"/>
    <n v="55"/>
    <n v="6964.29"/>
    <n v="0"/>
    <n v="0"/>
    <n v="6964.29"/>
    <n v="360"/>
    <n v="0"/>
    <n v="0"/>
    <n v="835.71"/>
    <n v="8160"/>
  </r>
  <r>
    <x v="6"/>
    <n v="5128250392791"/>
    <n v="0"/>
    <n v="2"/>
    <n v="0"/>
    <n v="0"/>
    <n v="-10178.57"/>
    <n v="-10178.57"/>
    <n v="-360"/>
    <n v="0"/>
    <n v="0"/>
    <n v="-1221.43"/>
    <n v="-11760"/>
  </r>
  <r>
    <x v="6"/>
    <n v="5164012273879"/>
    <n v="1"/>
    <n v="62"/>
    <n v="5000"/>
    <n v="-500"/>
    <n v="0"/>
    <n v="4500"/>
    <n v="360"/>
    <n v="0"/>
    <n v="0"/>
    <n v="0"/>
    <n v="4860"/>
  </r>
  <r>
    <x v="6"/>
    <n v="5162690052311"/>
    <n v="1"/>
    <n v="31"/>
    <n v="8200"/>
    <n v="-820"/>
    <n v="0"/>
    <n v="7380"/>
    <n v="360"/>
    <n v="0"/>
    <n v="0"/>
    <n v="0"/>
    <n v="7740"/>
  </r>
  <r>
    <x v="6"/>
    <n v="5142698819799"/>
    <n v="1"/>
    <n v="21"/>
    <n v="17946.43"/>
    <n v="0"/>
    <n v="0"/>
    <n v="17946.43"/>
    <n v="360"/>
    <n v="0"/>
    <n v="0"/>
    <n v="2153.5700000000002"/>
    <n v="20460"/>
  </r>
  <r>
    <x v="6"/>
    <n v="5160214233303"/>
    <n v="1"/>
    <n v="74"/>
    <n v="25982.14"/>
    <n v="-2598.21"/>
    <n v="0"/>
    <n v="23383.93"/>
    <n v="360"/>
    <n v="0"/>
    <n v="0"/>
    <n v="1186.07"/>
    <n v="24930"/>
  </r>
  <r>
    <x v="6"/>
    <n v="5157841666263"/>
    <n v="1"/>
    <n v="129"/>
    <n v="8839.2900000000009"/>
    <n v="0"/>
    <n v="0"/>
    <n v="8839.2900000000009"/>
    <n v="360"/>
    <n v="0"/>
    <n v="0"/>
    <n v="1060.71"/>
    <n v="10260"/>
  </r>
  <r>
    <x v="6"/>
    <n v="5162601709783"/>
    <n v="1"/>
    <n v="95"/>
    <n v="46339.26"/>
    <n v="-4633.8999999999996"/>
    <n v="0"/>
    <n v="41705.360000000001"/>
    <n v="360"/>
    <n v="0"/>
    <n v="0"/>
    <n v="5004.6400000000003"/>
    <n v="47070"/>
  </r>
  <r>
    <x v="6"/>
    <n v="5161211265239"/>
    <n v="1"/>
    <n v="76"/>
    <n v="13200"/>
    <n v="-1320"/>
    <n v="0"/>
    <n v="11880"/>
    <n v="360"/>
    <n v="0"/>
    <n v="0"/>
    <n v="0"/>
    <n v="12240"/>
  </r>
  <r>
    <x v="6"/>
    <n v="5126650462423"/>
    <n v="0"/>
    <n v="101"/>
    <n v="0"/>
    <n v="0"/>
    <n v="-18214.29"/>
    <n v="-18214.29"/>
    <n v="-360"/>
    <n v="0"/>
    <n v="0"/>
    <n v="-2185.71"/>
    <n v="-20760"/>
  </r>
  <r>
    <x v="6"/>
    <n v="5166596948183"/>
    <n v="1"/>
    <n v="117"/>
    <n v="27857.14"/>
    <n v="-2785.71"/>
    <n v="-25071.43"/>
    <n v="0"/>
    <n v="0"/>
    <n v="0"/>
    <n v="0"/>
    <n v="0"/>
    <n v="0"/>
  </r>
  <r>
    <x v="6"/>
    <n v="5143631102167"/>
    <n v="1"/>
    <n v="102"/>
    <n v="10178.57"/>
    <n v="0"/>
    <n v="0"/>
    <n v="10178.57"/>
    <n v="360"/>
    <n v="0"/>
    <n v="0"/>
    <n v="1221.43"/>
    <n v="11760"/>
  </r>
  <r>
    <x v="6"/>
    <n v="5148496560343"/>
    <n v="1"/>
    <n v="94"/>
    <n v="21964.29"/>
    <n v="0"/>
    <n v="-21964.29"/>
    <n v="0"/>
    <n v="0"/>
    <n v="0"/>
    <n v="0"/>
    <n v="0"/>
    <n v="0"/>
  </r>
  <r>
    <x v="6"/>
    <n v="5154308751575"/>
    <n v="1"/>
    <n v="154"/>
    <n v="28778.57"/>
    <n v="0"/>
    <n v="0"/>
    <n v="28778.57"/>
    <n v="360"/>
    <n v="0"/>
    <n v="0"/>
    <n v="1221.43"/>
    <n v="30360"/>
  </r>
  <r>
    <x v="6"/>
    <n v="5151899222231"/>
    <n v="1"/>
    <n v="145"/>
    <n v="12589.29"/>
    <n v="0"/>
    <n v="-12589.29"/>
    <n v="0"/>
    <n v="0"/>
    <n v="0"/>
    <n v="0"/>
    <n v="0"/>
    <n v="0"/>
  </r>
  <r>
    <x v="6"/>
    <n v="5143105831127"/>
    <n v="1"/>
    <n v="45"/>
    <n v="19778.57"/>
    <n v="0"/>
    <n v="-19778.57"/>
    <n v="0"/>
    <n v="0"/>
    <n v="0"/>
    <n v="0"/>
    <n v="0"/>
    <n v="0"/>
  </r>
  <r>
    <x v="6"/>
    <n v="5136163963095"/>
    <n v="0"/>
    <n v="192"/>
    <n v="0"/>
    <n v="0"/>
    <n v="-11785.71"/>
    <n v="-11785.71"/>
    <n v="-360"/>
    <n v="0"/>
    <n v="0"/>
    <n v="-1414.29"/>
    <n v="-13560"/>
  </r>
  <r>
    <x v="6"/>
    <n v="5126987382999"/>
    <n v="0"/>
    <n v="80"/>
    <n v="0"/>
    <n v="0"/>
    <n v="-20357.14"/>
    <n v="-20357.14"/>
    <n v="-360"/>
    <n v="0"/>
    <n v="0"/>
    <n v="-2442.86"/>
    <n v="-23160"/>
  </r>
  <r>
    <x v="6"/>
    <n v="5158542606551"/>
    <n v="1"/>
    <n v="82"/>
    <n v="9580.64"/>
    <n v="0"/>
    <n v="0"/>
    <n v="9580.64"/>
    <n v="360"/>
    <n v="0"/>
    <n v="0"/>
    <n v="2299.36"/>
    <n v="12240"/>
  </r>
  <r>
    <x v="6"/>
    <n v="5160831844567"/>
    <n v="1"/>
    <n v="92"/>
    <n v="16607.14"/>
    <n v="-1660.71"/>
    <n v="0"/>
    <n v="14946.43"/>
    <n v="360"/>
    <n v="0"/>
    <n v="0"/>
    <n v="1793.57"/>
    <n v="17100"/>
  </r>
  <r>
    <x v="6"/>
    <n v="5164674154711"/>
    <n v="1"/>
    <n v="57"/>
    <n v="18600"/>
    <n v="-1860"/>
    <n v="0"/>
    <n v="16740"/>
    <n v="360"/>
    <n v="0"/>
    <n v="0"/>
    <n v="0"/>
    <n v="17100"/>
  </r>
  <r>
    <x v="6"/>
    <n v="5166250918103"/>
    <n v="1"/>
    <n v="31"/>
    <n v="10178.56"/>
    <n v="-1017.85"/>
    <n v="0"/>
    <n v="9160.7099999999991"/>
    <n v="360"/>
    <n v="0"/>
    <n v="0"/>
    <n v="1099.29"/>
    <n v="10620"/>
  </r>
  <r>
    <x v="6"/>
    <n v="5138966085847"/>
    <n v="0"/>
    <n v="40"/>
    <n v="0"/>
    <n v="0"/>
    <n v="-7125"/>
    <n v="-7125"/>
    <n v="-360"/>
    <n v="0"/>
    <n v="0"/>
    <n v="-855"/>
    <n v="-8340"/>
  </r>
  <r>
    <x v="6"/>
    <n v="5165833421015"/>
    <n v="1"/>
    <n v="8"/>
    <n v="5000"/>
    <n v="-500"/>
    <n v="0"/>
    <n v="4500"/>
    <n v="360"/>
    <n v="0"/>
    <n v="0"/>
    <n v="0"/>
    <n v="4860"/>
  </r>
  <r>
    <x v="6"/>
    <n v="5149143171287"/>
    <n v="1"/>
    <n v="91"/>
    <n v="9883.93"/>
    <n v="0"/>
    <n v="0"/>
    <n v="9883.93"/>
    <n v="360"/>
    <n v="0"/>
    <n v="0"/>
    <n v="1186.07"/>
    <n v="11430"/>
  </r>
  <r>
    <x v="6"/>
    <n v="5151845482711"/>
    <n v="1"/>
    <n v="150"/>
    <n v="10178.57"/>
    <n v="0"/>
    <n v="-10178.57"/>
    <n v="0"/>
    <n v="0"/>
    <n v="0"/>
    <n v="0"/>
    <n v="0"/>
    <n v="0"/>
  </r>
  <r>
    <x v="6"/>
    <n v="5153549254871"/>
    <n v="1"/>
    <n v="4"/>
    <n v="15000"/>
    <n v="0"/>
    <n v="0"/>
    <n v="15000"/>
    <n v="360"/>
    <n v="0"/>
    <n v="0"/>
    <n v="0"/>
    <n v="15360"/>
  </r>
  <r>
    <x v="6"/>
    <n v="5148346122455"/>
    <n v="1"/>
    <n v="2"/>
    <n v="9919.36"/>
    <n v="0"/>
    <n v="0"/>
    <n v="9919.36"/>
    <n v="360"/>
    <n v="0"/>
    <n v="0"/>
    <n v="2380.64"/>
    <n v="12660"/>
  </r>
  <r>
    <x v="6"/>
    <n v="5147471872215"/>
    <n v="1"/>
    <n v="198"/>
    <n v="13200"/>
    <n v="0"/>
    <n v="0"/>
    <n v="13200"/>
    <n v="360"/>
    <n v="0"/>
    <n v="0"/>
    <n v="0"/>
    <n v="13560"/>
  </r>
  <r>
    <x v="6"/>
    <n v="5157661475031"/>
    <n v="1"/>
    <n v="166"/>
    <n v="36900"/>
    <n v="0"/>
    <n v="0"/>
    <n v="36900"/>
    <n v="360"/>
    <n v="0"/>
    <n v="0"/>
    <n v="0"/>
    <n v="37260"/>
  </r>
  <r>
    <x v="6"/>
    <n v="5156135436503"/>
    <n v="1"/>
    <n v="74"/>
    <n v="17661.3"/>
    <n v="0"/>
    <n v="0"/>
    <n v="17661.3"/>
    <n v="360"/>
    <n v="0"/>
    <n v="0"/>
    <n v="4238.7"/>
    <n v="22260"/>
  </r>
  <r>
    <x v="6"/>
    <n v="5161904111831"/>
    <n v="1"/>
    <n v="53"/>
    <n v="21160.7"/>
    <n v="-2116.06"/>
    <n v="0"/>
    <n v="19044.64"/>
    <n v="360"/>
    <n v="0"/>
    <n v="0"/>
    <n v="2285.36"/>
    <n v="21690"/>
  </r>
  <r>
    <x v="6"/>
    <n v="5163459412183"/>
    <n v="1"/>
    <n v="52"/>
    <n v="19017.849999999999"/>
    <n v="-1901.78"/>
    <n v="-17116.07"/>
    <n v="0"/>
    <n v="0"/>
    <n v="0"/>
    <n v="0"/>
    <n v="0"/>
    <n v="0"/>
  </r>
  <r>
    <x v="6"/>
    <n v="5162598006999"/>
    <n v="1"/>
    <n v="151"/>
    <n v="12589.28"/>
    <n v="-1258.92"/>
    <n v="0"/>
    <n v="11330.36"/>
    <n v="360"/>
    <n v="0"/>
    <n v="0"/>
    <n v="1359.64"/>
    <n v="13050"/>
  </r>
  <r>
    <x v="6"/>
    <n v="5141702738135"/>
    <n v="1"/>
    <n v="23"/>
    <n v="9240"/>
    <n v="0"/>
    <n v="0"/>
    <n v="9240"/>
    <n v="360"/>
    <n v="0"/>
    <n v="0"/>
    <n v="0"/>
    <n v="9600"/>
  </r>
  <r>
    <x v="6"/>
    <n v="5164708954327"/>
    <n v="1"/>
    <n v="128"/>
    <n v="6000"/>
    <n v="-600"/>
    <n v="0"/>
    <n v="5400"/>
    <n v="360"/>
    <n v="0"/>
    <n v="0"/>
    <n v="0"/>
    <n v="5760"/>
  </r>
  <r>
    <x v="6"/>
    <n v="5163579670743"/>
    <n v="1"/>
    <n v="51"/>
    <n v="10982.14"/>
    <n v="-1098.21"/>
    <n v="0"/>
    <n v="9883.93"/>
    <n v="0"/>
    <n v="0"/>
    <n v="0"/>
    <n v="1186.07"/>
    <n v="11070"/>
  </r>
  <r>
    <x v="6"/>
    <n v="5161802793175"/>
    <n v="1"/>
    <n v="158"/>
    <n v="10982.14"/>
    <n v="-1098.21"/>
    <n v="0"/>
    <n v="9883.93"/>
    <n v="360"/>
    <n v="0"/>
    <n v="0"/>
    <n v="1186.07"/>
    <n v="11430"/>
  </r>
  <r>
    <x v="6"/>
    <n v="5161248489687"/>
    <n v="1"/>
    <n v="24"/>
    <n v="18975"/>
    <n v="-1897.5"/>
    <n v="0"/>
    <n v="17077.5"/>
    <n v="360"/>
    <n v="0"/>
    <n v="0"/>
    <n v="1012.5"/>
    <n v="18450"/>
  </r>
  <r>
    <x v="6"/>
    <n v="5136249454807"/>
    <n v="0"/>
    <n v="186"/>
    <n v="0"/>
    <n v="0"/>
    <n v="-11400"/>
    <n v="-11400"/>
    <n v="-360"/>
    <n v="0"/>
    <n v="0"/>
    <n v="0"/>
    <n v="-11760"/>
  </r>
  <r>
    <x v="6"/>
    <n v="5145580601559"/>
    <n v="1"/>
    <n v="15"/>
    <n v="9375"/>
    <n v="0"/>
    <n v="-9375"/>
    <n v="0"/>
    <n v="0"/>
    <n v="0"/>
    <n v="0"/>
    <n v="0"/>
    <n v="0"/>
  </r>
  <r>
    <x v="6"/>
    <n v="5162263806167"/>
    <n v="1"/>
    <n v="29"/>
    <n v="10403.219999999999"/>
    <n v="-1040.32"/>
    <n v="0"/>
    <n v="9362.9"/>
    <n v="360"/>
    <n v="0"/>
    <n v="0"/>
    <n v="2247.1"/>
    <n v="11970"/>
  </r>
  <r>
    <x v="6"/>
    <n v="5162523525335"/>
    <n v="1"/>
    <n v="33"/>
    <n v="17271.43"/>
    <n v="-1727.14"/>
    <n v="0"/>
    <n v="15544.29"/>
    <n v="360"/>
    <n v="0"/>
    <n v="0"/>
    <n v="925.71"/>
    <n v="16830"/>
  </r>
  <r>
    <x v="6"/>
    <n v="5160200569047"/>
    <n v="1"/>
    <n v="64"/>
    <n v="16607.14"/>
    <n v="-1660.71"/>
    <n v="0"/>
    <n v="14946.43"/>
    <n v="360"/>
    <n v="0"/>
    <n v="0"/>
    <n v="1793.57"/>
    <n v="17100"/>
  </r>
  <r>
    <x v="6"/>
    <n v="5165049905367"/>
    <n v="1"/>
    <n v="107"/>
    <n v="10178.56"/>
    <n v="-1017.85"/>
    <n v="0"/>
    <n v="9160.7099999999991"/>
    <n v="360"/>
    <n v="0"/>
    <n v="0"/>
    <n v="1099.29"/>
    <n v="10620"/>
  </r>
  <r>
    <x v="6"/>
    <n v="5152417087703"/>
    <n v="1"/>
    <n v="129"/>
    <n v="17116.07"/>
    <n v="0"/>
    <n v="-17116.07"/>
    <n v="0"/>
    <n v="0"/>
    <n v="0"/>
    <n v="0"/>
    <n v="0"/>
    <n v="0"/>
  </r>
  <r>
    <x v="6"/>
    <n v="5163674763479"/>
    <n v="1"/>
    <n v="67"/>
    <n v="20116.13"/>
    <n v="-2011.61"/>
    <n v="0"/>
    <n v="18104.52"/>
    <n v="360"/>
    <n v="0"/>
    <n v="0"/>
    <n v="1515.48"/>
    <n v="19980"/>
  </r>
  <r>
    <x v="6"/>
    <n v="5150106714327"/>
    <n v="1"/>
    <n v="80"/>
    <n v="16607.14"/>
    <n v="0"/>
    <n v="0"/>
    <n v="16607.14"/>
    <n v="360"/>
    <n v="0"/>
    <n v="0"/>
    <n v="1992.86"/>
    <n v="18960"/>
  </r>
  <r>
    <x v="6"/>
    <n v="5135622209751"/>
    <n v="0"/>
    <n v="29"/>
    <n v="0"/>
    <n v="0"/>
    <n v="-6964.29"/>
    <n v="-6964.29"/>
    <n v="-360"/>
    <n v="0"/>
    <n v="0"/>
    <n v="-835.71"/>
    <n v="-8160"/>
  </r>
  <r>
    <x v="6"/>
    <n v="5165258309847"/>
    <n v="1"/>
    <n v="40"/>
    <n v="12300"/>
    <n v="-1230"/>
    <n v="0"/>
    <n v="11070"/>
    <n v="360"/>
    <n v="0"/>
    <n v="0"/>
    <n v="0"/>
    <n v="11430"/>
  </r>
  <r>
    <x v="6"/>
    <n v="5152123814103"/>
    <n v="1"/>
    <n v="111"/>
    <n v="15000"/>
    <n v="0"/>
    <n v="0"/>
    <n v="15000"/>
    <n v="360"/>
    <n v="0"/>
    <n v="0"/>
    <n v="1800"/>
    <n v="17160"/>
  </r>
  <r>
    <x v="6"/>
    <n v="5144708514007"/>
    <n v="1"/>
    <n v="130"/>
    <n v="6964.29"/>
    <n v="0"/>
    <n v="0"/>
    <n v="6964.29"/>
    <n v="360"/>
    <n v="0"/>
    <n v="0"/>
    <n v="835.71"/>
    <n v="8160"/>
  </r>
  <r>
    <x v="6"/>
    <n v="5129018736855"/>
    <n v="0"/>
    <n v="95"/>
    <n v="0"/>
    <n v="0"/>
    <n v="-10178.57"/>
    <n v="-10178.57"/>
    <n v="-360"/>
    <n v="0"/>
    <n v="0"/>
    <n v="-1221.43"/>
    <n v="-11760"/>
  </r>
  <r>
    <x v="6"/>
    <n v="5153723613399"/>
    <n v="1"/>
    <n v="189"/>
    <n v="32378.57"/>
    <n v="0"/>
    <n v="0"/>
    <n v="32378.57"/>
    <n v="360"/>
    <n v="0"/>
    <n v="0"/>
    <n v="1221.43"/>
    <n v="33960"/>
  </r>
  <r>
    <x v="6"/>
    <n v="5144826970327"/>
    <n v="1"/>
    <n v="140"/>
    <n v="16607.14"/>
    <n v="0"/>
    <n v="0"/>
    <n v="16607.14"/>
    <n v="360"/>
    <n v="0"/>
    <n v="0"/>
    <n v="1992.86"/>
    <n v="18960"/>
  </r>
  <r>
    <x v="6"/>
    <n v="5166591606999"/>
    <n v="1"/>
    <n v="86"/>
    <n v="15000"/>
    <n v="-1500"/>
    <n v="0"/>
    <n v="13500"/>
    <n v="360"/>
    <n v="0"/>
    <n v="0"/>
    <n v="0"/>
    <n v="13860"/>
  </r>
  <r>
    <x v="6"/>
    <n v="5148998992087"/>
    <n v="1"/>
    <n v="29"/>
    <n v="8571.43"/>
    <n v="0"/>
    <n v="0"/>
    <n v="8571.43"/>
    <n v="360"/>
    <n v="0"/>
    <n v="0"/>
    <n v="1028.57"/>
    <n v="9960"/>
  </r>
  <r>
    <x v="6"/>
    <n v="5166394015959"/>
    <n v="1"/>
    <n v="76"/>
    <n v="57053.55"/>
    <n v="-5705.34"/>
    <n v="0"/>
    <n v="51348.21"/>
    <n v="360"/>
    <n v="0"/>
    <n v="0"/>
    <n v="6161.79"/>
    <n v="57870"/>
  </r>
  <r>
    <x v="6"/>
    <n v="5126741917911"/>
    <n v="0"/>
    <n v="178"/>
    <n v="0"/>
    <n v="0"/>
    <n v="-10982.14"/>
    <n v="-10982.14"/>
    <n v="-360"/>
    <n v="0"/>
    <n v="0"/>
    <n v="-1317.86"/>
    <n v="-12660"/>
  </r>
  <r>
    <x v="6"/>
    <n v="5164002738391"/>
    <n v="1"/>
    <n v="165"/>
    <n v="15000"/>
    <n v="-1500"/>
    <n v="0"/>
    <n v="13500"/>
    <n v="360"/>
    <n v="0"/>
    <n v="0"/>
    <n v="0"/>
    <n v="13860"/>
  </r>
  <r>
    <x v="6"/>
    <n v="5151633211607"/>
    <n v="1"/>
    <n v="57"/>
    <n v="9375"/>
    <n v="0"/>
    <n v="-9375"/>
    <n v="0"/>
    <n v="0"/>
    <n v="0"/>
    <n v="0"/>
    <n v="0"/>
    <n v="0"/>
  </r>
  <r>
    <x v="6"/>
    <n v="5151719424215"/>
    <n v="1"/>
    <n v="171"/>
    <n v="15000"/>
    <n v="0"/>
    <n v="0"/>
    <n v="15000"/>
    <n v="360"/>
    <n v="0"/>
    <n v="0"/>
    <n v="1800"/>
    <n v="17160"/>
  </r>
  <r>
    <x v="6"/>
    <n v="5160243953879"/>
    <n v="1"/>
    <n v="51"/>
    <n v="24900"/>
    <n v="-2490"/>
    <n v="0"/>
    <n v="22410"/>
    <n v="360"/>
    <n v="0"/>
    <n v="0"/>
    <n v="0"/>
    <n v="22770"/>
  </r>
  <r>
    <x v="6"/>
    <n v="5162703814871"/>
    <n v="1"/>
    <n v="83"/>
    <n v="9600"/>
    <n v="-960"/>
    <n v="0"/>
    <n v="8640"/>
    <n v="360"/>
    <n v="0"/>
    <n v="0"/>
    <n v="0"/>
    <n v="9000"/>
  </r>
  <r>
    <x v="6"/>
    <n v="5162618847447"/>
    <n v="1"/>
    <n v="48"/>
    <n v="27589.279999999999"/>
    <n v="-2758.92"/>
    <n v="-24830.36"/>
    <n v="0"/>
    <n v="0"/>
    <n v="0"/>
    <n v="0"/>
    <n v="0"/>
    <n v="0"/>
  </r>
  <r>
    <x v="6"/>
    <n v="5167876636887"/>
    <n v="1"/>
    <n v="62"/>
    <n v="10178.56"/>
    <n v="-1017.85"/>
    <n v="0"/>
    <n v="9160.7099999999991"/>
    <n v="360"/>
    <n v="0"/>
    <n v="0"/>
    <n v="1099.29"/>
    <n v="10620"/>
  </r>
  <r>
    <x v="6"/>
    <n v="5150231101655"/>
    <n v="1"/>
    <n v="150"/>
    <n v="10982.14"/>
    <n v="0"/>
    <n v="0"/>
    <n v="10982.14"/>
    <n v="360"/>
    <n v="0"/>
    <n v="0"/>
    <n v="1317.86"/>
    <n v="12660"/>
  </r>
  <r>
    <x v="6"/>
    <n v="5145809682647"/>
    <n v="1"/>
    <n v="114"/>
    <n v="15803.57"/>
    <n v="0"/>
    <n v="0"/>
    <n v="15803.57"/>
    <n v="360"/>
    <n v="0"/>
    <n v="0"/>
    <n v="1896.43"/>
    <n v="18060"/>
  </r>
  <r>
    <x v="6"/>
    <n v="5160707686615"/>
    <n v="1"/>
    <n v="24"/>
    <n v="30029.02"/>
    <n v="-3002.9"/>
    <n v="0"/>
    <n v="27026.12"/>
    <n v="360"/>
    <n v="0"/>
    <n v="0"/>
    <n v="4023.88"/>
    <n v="31410"/>
  </r>
  <r>
    <x v="6"/>
    <n v="5140756201687"/>
    <n v="1"/>
    <n v="78"/>
    <n v="9375"/>
    <n v="0"/>
    <n v="-9375"/>
    <n v="0"/>
    <n v="0"/>
    <n v="0"/>
    <n v="0"/>
    <n v="0"/>
    <n v="0"/>
  </r>
  <r>
    <x v="6"/>
    <n v="5142931079383"/>
    <n v="1"/>
    <n v="133"/>
    <n v="15000"/>
    <n v="0"/>
    <n v="0"/>
    <n v="15000"/>
    <n v="360"/>
    <n v="0"/>
    <n v="0"/>
    <n v="1800"/>
    <n v="17160"/>
  </r>
  <r>
    <x v="6"/>
    <n v="5165596967127"/>
    <n v="1"/>
    <n v="29"/>
    <n v="13392.85"/>
    <n v="-1339.28"/>
    <n v="-12053.57"/>
    <n v="0"/>
    <n v="0"/>
    <n v="0"/>
    <n v="0"/>
    <n v="0"/>
    <n v="0"/>
  </r>
  <r>
    <x v="6"/>
    <n v="5138945048791"/>
    <n v="0"/>
    <n v="163"/>
    <n v="0"/>
    <n v="0"/>
    <n v="-9375"/>
    <n v="-9375"/>
    <n v="-360"/>
    <n v="0"/>
    <n v="0"/>
    <n v="-1125"/>
    <n v="-10860"/>
  </r>
  <r>
    <x v="6"/>
    <n v="5166892712151"/>
    <n v="1"/>
    <n v="115"/>
    <n v="10178.56"/>
    <n v="-1017.85"/>
    <n v="0"/>
    <n v="9160.7099999999991"/>
    <n v="360"/>
    <n v="0"/>
    <n v="0"/>
    <n v="1099.29"/>
    <n v="10620"/>
  </r>
  <r>
    <x v="6"/>
    <n v="5147430617303"/>
    <n v="1"/>
    <n v="29"/>
    <n v="9375"/>
    <n v="0"/>
    <n v="-9375"/>
    <n v="0"/>
    <n v="0"/>
    <n v="0"/>
    <n v="0"/>
    <n v="0"/>
    <n v="0"/>
  </r>
  <r>
    <x v="6"/>
    <n v="5166583742679"/>
    <n v="1"/>
    <n v="198"/>
    <n v="11785.71"/>
    <n v="-1178.57"/>
    <n v="0"/>
    <n v="10607.14"/>
    <n v="360"/>
    <n v="0"/>
    <n v="0"/>
    <n v="1272.8599999999999"/>
    <n v="12240"/>
  </r>
  <r>
    <x v="6"/>
    <n v="5140977156311"/>
    <n v="1"/>
    <n v="179"/>
    <n v="12053.57"/>
    <n v="0"/>
    <n v="0"/>
    <n v="12053.57"/>
    <n v="360"/>
    <n v="0"/>
    <n v="0"/>
    <n v="1446.43"/>
    <n v="13860"/>
  </r>
  <r>
    <x v="6"/>
    <n v="5163407278295"/>
    <n v="1"/>
    <n v="48"/>
    <n v="8839.2800000000007"/>
    <n v="-883.92"/>
    <n v="0"/>
    <n v="7955.36"/>
    <n v="360"/>
    <n v="0"/>
    <n v="0"/>
    <n v="954.64"/>
    <n v="9270"/>
  </r>
  <r>
    <x v="6"/>
    <n v="5160946565335"/>
    <n v="1"/>
    <n v="93"/>
    <n v="16607.14"/>
    <n v="-1660.71"/>
    <n v="0"/>
    <n v="14946.43"/>
    <n v="360"/>
    <n v="0"/>
    <n v="0"/>
    <n v="1793.57"/>
    <n v="17100"/>
  </r>
  <r>
    <x v="6"/>
    <n v="5161456369879"/>
    <n v="1"/>
    <n v="93"/>
    <n v="10178.56"/>
    <n v="-1017.85"/>
    <n v="0"/>
    <n v="9160.7099999999991"/>
    <n v="360"/>
    <n v="0"/>
    <n v="0"/>
    <n v="1099.29"/>
    <n v="10620"/>
  </r>
  <r>
    <x v="6"/>
    <n v="5140821410007"/>
    <n v="1"/>
    <n v="47"/>
    <n v="13875"/>
    <n v="0"/>
    <n v="0"/>
    <n v="13875"/>
    <n v="360"/>
    <n v="0"/>
    <n v="0"/>
    <n v="1665"/>
    <n v="15900"/>
  </r>
  <r>
    <x v="6"/>
    <n v="5162994827479"/>
    <n v="1"/>
    <n v="75"/>
    <n v="19954.84"/>
    <n v="-1995.48"/>
    <n v="0"/>
    <n v="17959.36"/>
    <n v="360"/>
    <n v="0"/>
    <n v="0"/>
    <n v="2560.64"/>
    <n v="20880"/>
  </r>
  <r>
    <x v="6"/>
    <n v="5149357211863"/>
    <n v="1"/>
    <n v="26"/>
    <n v="10982.14"/>
    <n v="0"/>
    <n v="0"/>
    <n v="10982.14"/>
    <n v="360"/>
    <n v="0"/>
    <n v="0"/>
    <n v="1317.86"/>
    <n v="12660"/>
  </r>
  <r>
    <x v="6"/>
    <n v="5151146606807"/>
    <n v="1"/>
    <n v="128"/>
    <n v="8839.2900000000009"/>
    <n v="0"/>
    <n v="0"/>
    <n v="8839.2900000000009"/>
    <n v="360"/>
    <n v="0"/>
    <n v="0"/>
    <n v="1060.71"/>
    <n v="10260"/>
  </r>
  <r>
    <x v="6"/>
    <n v="5140943306967"/>
    <n v="1"/>
    <n v="5"/>
    <n v="16607.14"/>
    <n v="0"/>
    <n v="0"/>
    <n v="16607.14"/>
    <n v="360"/>
    <n v="0"/>
    <n v="0"/>
    <n v="1992.86"/>
    <n v="18960"/>
  </r>
  <r>
    <x v="6"/>
    <n v="5132146901207"/>
    <n v="0"/>
    <n v="68"/>
    <n v="0"/>
    <n v="0"/>
    <n v="-13392.86"/>
    <n v="-13392.86"/>
    <n v="-360"/>
    <n v="0"/>
    <n v="0"/>
    <n v="-1607.14"/>
    <n v="-15360"/>
  </r>
  <r>
    <x v="6"/>
    <n v="5155685105879"/>
    <n v="1"/>
    <n v="124"/>
    <n v="16607.14"/>
    <n v="0"/>
    <n v="-16607.14"/>
    <n v="0"/>
    <n v="0"/>
    <n v="0"/>
    <n v="0"/>
    <n v="0"/>
    <n v="0"/>
  </r>
  <r>
    <x v="6"/>
    <n v="5158654902487"/>
    <n v="1"/>
    <n v="159"/>
    <n v="22200"/>
    <n v="0"/>
    <n v="0"/>
    <n v="22200"/>
    <n v="360"/>
    <n v="0"/>
    <n v="0"/>
    <n v="0"/>
    <n v="22560"/>
  </r>
  <r>
    <x v="6"/>
    <n v="5162778525911"/>
    <n v="1"/>
    <n v="6"/>
    <n v="10178.56"/>
    <n v="-1017.85"/>
    <n v="0"/>
    <n v="9160.7099999999991"/>
    <n v="360"/>
    <n v="0"/>
    <n v="0"/>
    <n v="1099.29"/>
    <n v="10620"/>
  </r>
  <r>
    <x v="6"/>
    <n v="5148865364183"/>
    <n v="1"/>
    <n v="148"/>
    <n v="12589.29"/>
    <n v="0"/>
    <n v="-12589.29"/>
    <n v="0"/>
    <n v="0"/>
    <n v="0"/>
    <n v="0"/>
    <n v="0"/>
    <n v="0"/>
  </r>
  <r>
    <x v="6"/>
    <n v="5165024411863"/>
    <n v="1"/>
    <n v="40"/>
    <n v="10178.56"/>
    <n v="-1017.85"/>
    <n v="0"/>
    <n v="9160.7099999999991"/>
    <n v="360"/>
    <n v="0"/>
    <n v="0"/>
    <n v="1099.29"/>
    <n v="10620"/>
  </r>
  <r>
    <x v="6"/>
    <n v="5150834917591"/>
    <n v="1"/>
    <n v="148"/>
    <n v="8225.7999999999993"/>
    <n v="0"/>
    <n v="0"/>
    <n v="8225.7999999999993"/>
    <n v="360"/>
    <n v="0"/>
    <n v="0"/>
    <n v="1974.2"/>
    <n v="10560"/>
  </r>
  <r>
    <x v="6"/>
    <n v="5165261390039"/>
    <n v="1"/>
    <n v="145"/>
    <n v="15803.56"/>
    <n v="-1580.35"/>
    <n v="0"/>
    <n v="14223.21"/>
    <n v="360"/>
    <n v="0"/>
    <n v="0"/>
    <n v="1706.79"/>
    <n v="16290"/>
  </r>
  <r>
    <x v="6"/>
    <n v="5151494275287"/>
    <n v="1"/>
    <n v="135"/>
    <n v="12203.57"/>
    <n v="0"/>
    <n v="0"/>
    <n v="12203.57"/>
    <n v="360"/>
    <n v="0"/>
    <n v="0"/>
    <n v="96.43"/>
    <n v="12660"/>
  </r>
  <r>
    <x v="6"/>
    <n v="5163541659863"/>
    <n v="1"/>
    <n v="120"/>
    <n v="15589.28"/>
    <n v="-1558.92"/>
    <n v="-14030.36"/>
    <n v="0"/>
    <n v="0"/>
    <n v="0"/>
    <n v="0"/>
    <n v="0"/>
    <n v="0"/>
  </r>
  <r>
    <x v="6"/>
    <n v="5142917873879"/>
    <n v="1"/>
    <n v="179"/>
    <n v="16607.14"/>
    <n v="0"/>
    <n v="-16607.14"/>
    <n v="0"/>
    <n v="0"/>
    <n v="0"/>
    <n v="0"/>
    <n v="0"/>
    <n v="0"/>
  </r>
  <r>
    <x v="6"/>
    <n v="5163489820887"/>
    <n v="1"/>
    <n v="106"/>
    <n v="9600"/>
    <n v="-960"/>
    <n v="0"/>
    <n v="8640"/>
    <n v="360"/>
    <n v="0"/>
    <n v="0"/>
    <n v="0"/>
    <n v="9000"/>
  </r>
  <r>
    <x v="6"/>
    <n v="5149852270807"/>
    <n v="1"/>
    <n v="98"/>
    <n v="10178.57"/>
    <n v="0"/>
    <n v="0"/>
    <n v="10178.57"/>
    <n v="360"/>
    <n v="0"/>
    <n v="0"/>
    <n v="1221.43"/>
    <n v="11760"/>
  </r>
  <r>
    <x v="6"/>
    <n v="5160586641623"/>
    <n v="1"/>
    <n v="59"/>
    <n v="10178.56"/>
    <n v="-1017.85"/>
    <n v="0"/>
    <n v="9160.7099999999991"/>
    <n v="360"/>
    <n v="0"/>
    <n v="0"/>
    <n v="1099.29"/>
    <n v="10620"/>
  </r>
  <r>
    <x v="6"/>
    <n v="5153357562071"/>
    <n v="1"/>
    <n v="195"/>
    <n v="30535.71"/>
    <n v="0"/>
    <n v="0"/>
    <n v="30535.71"/>
    <n v="360"/>
    <n v="0"/>
    <n v="0"/>
    <n v="3664.29"/>
    <n v="34560"/>
  </r>
  <r>
    <x v="6"/>
    <n v="5152357384407"/>
    <n v="1"/>
    <n v="81"/>
    <n v="18571.43"/>
    <n v="0"/>
    <n v="0"/>
    <n v="18571.43"/>
    <n v="360"/>
    <n v="0"/>
    <n v="0"/>
    <n v="2228.5700000000002"/>
    <n v="21160"/>
  </r>
  <r>
    <x v="6"/>
    <n v="5165633798359"/>
    <n v="1"/>
    <n v="182"/>
    <n v="9375"/>
    <n v="-937.5"/>
    <n v="-8437.5"/>
    <n v="0"/>
    <n v="0"/>
    <n v="0"/>
    <n v="0"/>
    <n v="0"/>
    <n v="0"/>
  </r>
  <r>
    <x v="6"/>
    <n v="5152872005847"/>
    <n v="1"/>
    <n v="24"/>
    <n v="11785.71"/>
    <n v="0"/>
    <n v="0"/>
    <n v="11785.71"/>
    <n v="360"/>
    <n v="0"/>
    <n v="0"/>
    <n v="1414.29"/>
    <n v="13560"/>
  </r>
  <r>
    <x v="6"/>
    <n v="5156398989527"/>
    <n v="1"/>
    <n v="77"/>
    <n v="16607.14"/>
    <n v="0"/>
    <n v="0"/>
    <n v="16607.14"/>
    <n v="360"/>
    <n v="0"/>
    <n v="0"/>
    <n v="1992.86"/>
    <n v="18960"/>
  </r>
  <r>
    <x v="6"/>
    <n v="5160752873687"/>
    <n v="1"/>
    <n v="189"/>
    <n v="19017.849999999999"/>
    <n v="-1901.78"/>
    <n v="0"/>
    <n v="17116.07"/>
    <n v="360"/>
    <n v="0"/>
    <n v="0"/>
    <n v="2053.9299999999998"/>
    <n v="19530"/>
  </r>
  <r>
    <x v="6"/>
    <n v="5151625347287"/>
    <n v="1"/>
    <n v="161"/>
    <n v="15000"/>
    <n v="0"/>
    <n v="-15000"/>
    <n v="0"/>
    <n v="0"/>
    <n v="0"/>
    <n v="0"/>
    <n v="0"/>
    <n v="0"/>
  </r>
  <r>
    <x v="6"/>
    <n v="5167602893015"/>
    <n v="1"/>
    <n v="158"/>
    <n v="10000"/>
    <n v="-1000"/>
    <n v="-4500"/>
    <n v="4500"/>
    <n v="360"/>
    <n v="0"/>
    <n v="0"/>
    <n v="0"/>
    <n v="4860"/>
  </r>
  <r>
    <x v="6"/>
    <n v="5140760101079"/>
    <n v="1"/>
    <n v="94"/>
    <n v="18267.86"/>
    <n v="0"/>
    <n v="0"/>
    <n v="18267.86"/>
    <n v="360"/>
    <n v="0"/>
    <n v="0"/>
    <n v="932.14"/>
    <n v="19560"/>
  </r>
  <r>
    <x v="6"/>
    <n v="5165863829719"/>
    <n v="1"/>
    <n v="167"/>
    <n v="5500"/>
    <n v="-550"/>
    <n v="0"/>
    <n v="4950"/>
    <n v="360"/>
    <n v="0"/>
    <n v="0"/>
    <n v="0"/>
    <n v="5310"/>
  </r>
  <r>
    <x v="6"/>
    <n v="5146445152471"/>
    <n v="1"/>
    <n v="111"/>
    <n v="10178.57"/>
    <n v="0"/>
    <n v="0"/>
    <n v="10178.57"/>
    <n v="360"/>
    <n v="0"/>
    <n v="0"/>
    <n v="1221.43"/>
    <n v="11760"/>
  </r>
  <r>
    <x v="6"/>
    <n v="5164878987479"/>
    <n v="1"/>
    <n v="62"/>
    <n v="16607.14"/>
    <n v="-1660.71"/>
    <n v="0"/>
    <n v="14946.43"/>
    <n v="360"/>
    <n v="0"/>
    <n v="0"/>
    <n v="1793.57"/>
    <n v="17100"/>
  </r>
  <r>
    <x v="6"/>
    <n v="5162089414871"/>
    <n v="1"/>
    <n v="74"/>
    <n v="18600"/>
    <n v="-1860"/>
    <n v="0"/>
    <n v="16740"/>
    <n v="360"/>
    <n v="0"/>
    <n v="0"/>
    <n v="0"/>
    <n v="17100"/>
  </r>
  <r>
    <x v="6"/>
    <n v="5163573051607"/>
    <n v="1"/>
    <n v="94"/>
    <n v="10178.57"/>
    <n v="0"/>
    <n v="0"/>
    <n v="10178.57"/>
    <n v="0"/>
    <n v="0"/>
    <n v="0"/>
    <n v="1221.43"/>
    <n v="11400"/>
  </r>
  <r>
    <x v="6"/>
    <n v="5158148178135"/>
    <n v="1"/>
    <n v="15"/>
    <n v="26785.71"/>
    <n v="0"/>
    <n v="-26785.71"/>
    <n v="0"/>
    <n v="0"/>
    <n v="0"/>
    <n v="0"/>
    <n v="0"/>
    <n v="0"/>
  </r>
  <r>
    <x v="6"/>
    <n v="5164851593431"/>
    <n v="1"/>
    <n v="140"/>
    <n v="15000"/>
    <n v="-1500"/>
    <n v="0"/>
    <n v="13500"/>
    <n v="360"/>
    <n v="0"/>
    <n v="0"/>
    <n v="0"/>
    <n v="13860"/>
  </r>
  <r>
    <x v="6"/>
    <n v="5158501581015"/>
    <n v="1"/>
    <n v="197"/>
    <n v="10178.57"/>
    <n v="0"/>
    <n v="0"/>
    <n v="10178.57"/>
    <n v="360"/>
    <n v="0"/>
    <n v="0"/>
    <n v="1221.43"/>
    <n v="11760"/>
  </r>
  <r>
    <x v="6"/>
    <n v="5152496976087"/>
    <n v="1"/>
    <n v="150"/>
    <n v="19017.86"/>
    <n v="0"/>
    <n v="0"/>
    <n v="19017.86"/>
    <n v="360"/>
    <n v="0"/>
    <n v="0"/>
    <n v="2282.14"/>
    <n v="21660"/>
  </r>
  <r>
    <x v="6"/>
    <n v="5167421784279"/>
    <n v="1"/>
    <n v="136"/>
    <n v="108224.95"/>
    <n v="-10822.45"/>
    <n v="0"/>
    <n v="97402.5"/>
    <n v="360"/>
    <n v="0"/>
    <n v="0"/>
    <n v="9517.5"/>
    <n v="107280"/>
  </r>
  <r>
    <x v="6"/>
    <n v="5152423903447"/>
    <n v="1"/>
    <n v="44"/>
    <n v="6964.29"/>
    <n v="0"/>
    <n v="0"/>
    <n v="6964.29"/>
    <n v="360"/>
    <n v="0"/>
    <n v="0"/>
    <n v="835.71"/>
    <n v="8160"/>
  </r>
  <r>
    <x v="6"/>
    <n v="5166383136983"/>
    <n v="1"/>
    <n v="5"/>
    <n v="28928.55"/>
    <n v="-2892.84"/>
    <n v="0"/>
    <n v="26035.71"/>
    <n v="360"/>
    <n v="0"/>
    <n v="0"/>
    <n v="3124.29"/>
    <n v="29520"/>
  </r>
  <r>
    <x v="6"/>
    <n v="5135414329559"/>
    <n v="0"/>
    <n v="171"/>
    <n v="0"/>
    <n v="0"/>
    <n v="-11785.71"/>
    <n v="-11785.71"/>
    <n v="-360"/>
    <n v="0"/>
    <n v="0"/>
    <n v="-1414.29"/>
    <n v="-13560"/>
  </r>
  <r>
    <x v="6"/>
    <n v="5144679448791"/>
    <n v="1"/>
    <n v="69"/>
    <n v="11785.71"/>
    <n v="0"/>
    <n v="0"/>
    <n v="11785.71"/>
    <n v="360"/>
    <n v="0"/>
    <n v="0"/>
    <n v="1414.29"/>
    <n v="13560"/>
  </r>
  <r>
    <x v="6"/>
    <n v="5146559807703"/>
    <n v="1"/>
    <n v="32"/>
    <n v="15000"/>
    <n v="0"/>
    <n v="0"/>
    <n v="15000"/>
    <n v="360"/>
    <n v="0"/>
    <n v="0"/>
    <n v="0"/>
    <n v="15360"/>
  </r>
  <r>
    <x v="6"/>
    <n v="5161323430103"/>
    <n v="1"/>
    <n v="21"/>
    <n v="31660.7"/>
    <n v="-3166.06"/>
    <n v="0"/>
    <n v="28494.639999999999"/>
    <n v="360"/>
    <n v="0"/>
    <n v="0"/>
    <n v="2285.36"/>
    <n v="31140"/>
  </r>
  <r>
    <x v="6"/>
    <n v="5158148145367"/>
    <n v="1"/>
    <n v="77"/>
    <n v="10982.14"/>
    <n v="0"/>
    <n v="0"/>
    <n v="10982.14"/>
    <n v="360"/>
    <n v="0"/>
    <n v="0"/>
    <n v="1317.86"/>
    <n v="12660"/>
  </r>
  <r>
    <x v="6"/>
    <n v="5143842816215"/>
    <n v="1"/>
    <n v="34"/>
    <n v="13392.86"/>
    <n v="0"/>
    <n v="0"/>
    <n v="13392.86"/>
    <n v="360"/>
    <n v="0"/>
    <n v="0"/>
    <n v="1607.14"/>
    <n v="15360"/>
  </r>
  <r>
    <x v="6"/>
    <n v="5136194765015"/>
    <n v="0"/>
    <n v="147"/>
    <n v="0"/>
    <n v="0"/>
    <n v="-10178.57"/>
    <n v="-10178.57"/>
    <n v="-360"/>
    <n v="0"/>
    <n v="0"/>
    <n v="-1221.43"/>
    <n v="-11760"/>
  </r>
  <r>
    <x v="6"/>
    <n v="5142900572375"/>
    <n v="1"/>
    <n v="189"/>
    <n v="39300"/>
    <n v="0"/>
    <n v="-39300"/>
    <n v="0"/>
    <n v="0"/>
    <n v="0"/>
    <n v="0"/>
    <n v="0"/>
    <n v="0"/>
  </r>
  <r>
    <x v="6"/>
    <n v="5167419687127"/>
    <n v="1"/>
    <n v="88"/>
    <n v="16607.14"/>
    <n v="-1660.71"/>
    <n v="0"/>
    <n v="14946.43"/>
    <n v="360"/>
    <n v="0"/>
    <n v="0"/>
    <n v="1793.57"/>
    <n v="17100"/>
  </r>
  <r>
    <x v="6"/>
    <n v="5134162165975"/>
    <n v="0"/>
    <n v="196"/>
    <n v="0"/>
    <n v="0"/>
    <n v="-10178.57"/>
    <n v="-10178.57"/>
    <n v="-360"/>
    <n v="0"/>
    <n v="0"/>
    <n v="-1221.43"/>
    <n v="-11760"/>
  </r>
  <r>
    <x v="6"/>
    <n v="5157154422999"/>
    <n v="1"/>
    <n v="61"/>
    <n v="9375"/>
    <n v="0"/>
    <n v="0"/>
    <n v="9375"/>
    <n v="360"/>
    <n v="0"/>
    <n v="0"/>
    <n v="1125"/>
    <n v="10860"/>
  </r>
  <r>
    <x v="6"/>
    <n v="5162863296727"/>
    <n v="1"/>
    <n v="25"/>
    <n v="9375"/>
    <n v="-937.5"/>
    <n v="0"/>
    <n v="8437.5"/>
    <n v="360"/>
    <n v="0"/>
    <n v="0"/>
    <n v="1012.5"/>
    <n v="9810"/>
  </r>
  <r>
    <x v="6"/>
    <n v="5162022240471"/>
    <n v="1"/>
    <n v="110"/>
    <n v="9600"/>
    <n v="-960"/>
    <n v="0"/>
    <n v="8640"/>
    <n v="360"/>
    <n v="0"/>
    <n v="0"/>
    <n v="0"/>
    <n v="9000"/>
  </r>
  <r>
    <x v="6"/>
    <n v="5165404651735"/>
    <n v="1"/>
    <n v="44"/>
    <n v="10982.14"/>
    <n v="-1098.21"/>
    <n v="0"/>
    <n v="9883.93"/>
    <n v="360"/>
    <n v="0"/>
    <n v="0"/>
    <n v="1186.07"/>
    <n v="11430"/>
  </r>
  <r>
    <x v="6"/>
    <n v="5143541219543"/>
    <n v="1"/>
    <n v="153"/>
    <n v="29957.14"/>
    <n v="0"/>
    <n v="0"/>
    <n v="29957.14"/>
    <n v="360"/>
    <n v="0"/>
    <n v="0"/>
    <n v="2442.86"/>
    <n v="32760"/>
  </r>
  <r>
    <x v="6"/>
    <n v="5161909256407"/>
    <n v="1"/>
    <n v="79"/>
    <n v="18214.28"/>
    <n v="-1821.42"/>
    <n v="0"/>
    <n v="16392.86"/>
    <n v="360"/>
    <n v="0"/>
    <n v="0"/>
    <n v="1967.14"/>
    <n v="18720"/>
  </r>
  <r>
    <x v="6"/>
    <n v="5155990438103"/>
    <n v="1"/>
    <n v="120"/>
    <n v="10178.57"/>
    <n v="0"/>
    <n v="-10178.57"/>
    <n v="0"/>
    <n v="0"/>
    <n v="0"/>
    <n v="0"/>
    <n v="0"/>
    <n v="0"/>
  </r>
  <r>
    <x v="6"/>
    <n v="5160191230167"/>
    <n v="1"/>
    <n v="76"/>
    <n v="5437.5"/>
    <n v="-543.75"/>
    <n v="0"/>
    <n v="4893.75"/>
    <n v="360"/>
    <n v="0"/>
    <n v="0"/>
    <n v="587.25"/>
    <n v="5841"/>
  </r>
  <r>
    <x v="6"/>
    <n v="5157067620567"/>
    <n v="1"/>
    <n v="106"/>
    <n v="6562.5"/>
    <n v="0"/>
    <n v="0"/>
    <n v="6562.5"/>
    <n v="360"/>
    <n v="0"/>
    <n v="0"/>
    <n v="787.5"/>
    <n v="7710"/>
  </r>
  <r>
    <x v="6"/>
    <n v="5166910144727"/>
    <n v="1"/>
    <n v="33"/>
    <n v="8571.43"/>
    <n v="-857.14"/>
    <n v="0"/>
    <n v="7714.29"/>
    <n v="360"/>
    <n v="0"/>
    <n v="0"/>
    <n v="925.71"/>
    <n v="9000"/>
  </r>
  <r>
    <x v="6"/>
    <n v="5159834222807"/>
    <n v="1"/>
    <n v="60"/>
    <n v="8467.73"/>
    <n v="-846.77"/>
    <n v="0"/>
    <n v="7620.96"/>
    <n v="360"/>
    <n v="0"/>
    <n v="0"/>
    <n v="1829.04"/>
    <n v="9810"/>
  </r>
  <r>
    <x v="6"/>
    <n v="5156166533335"/>
    <n v="1"/>
    <n v="164"/>
    <n v="15000"/>
    <n v="0"/>
    <n v="0"/>
    <n v="15000"/>
    <n v="360"/>
    <n v="0"/>
    <n v="0"/>
    <n v="0"/>
    <n v="15360"/>
  </r>
  <r>
    <x v="7"/>
    <n v="5137790795991"/>
    <n v="0"/>
    <n v="62"/>
    <n v="0"/>
    <n v="0"/>
    <n v="-16920"/>
    <n v="-16920"/>
    <n v="-3600"/>
    <n v="0"/>
    <n v="0"/>
    <n v="0"/>
    <n v="-20520"/>
  </r>
  <r>
    <x v="8"/>
    <n v="5140498350295"/>
    <n v="1"/>
    <n v="61"/>
    <n v="15000"/>
    <n v="0"/>
    <n v="0"/>
    <n v="15000"/>
    <n v="3600"/>
    <n v="0"/>
    <n v="0"/>
    <n v="0"/>
    <n v="18600"/>
  </r>
  <r>
    <x v="9"/>
    <n v="5164741820631"/>
    <n v="1"/>
    <n v="170"/>
    <n v="15000"/>
    <n v="-1500"/>
    <n v="0"/>
    <n v="13500"/>
    <n v="360"/>
    <n v="0"/>
    <n v="0"/>
    <n v="1620"/>
    <n v="15480"/>
  </r>
  <r>
    <x v="9"/>
    <n v="5164786942167"/>
    <n v="1"/>
    <n v="166"/>
    <n v="19500"/>
    <n v="-1950"/>
    <n v="0"/>
    <n v="17550"/>
    <n v="360"/>
    <n v="0"/>
    <n v="0"/>
    <n v="0"/>
    <n v="17910"/>
  </r>
  <r>
    <x v="10"/>
    <n v="5158306775255"/>
    <n v="1"/>
    <n v="36"/>
    <n v="15000"/>
    <n v="0"/>
    <n v="-15000"/>
    <n v="0"/>
    <n v="0"/>
    <n v="0"/>
    <n v="0"/>
    <n v="0"/>
    <n v="0"/>
  </r>
  <r>
    <x v="10"/>
    <n v="5166455390423"/>
    <n v="1"/>
    <n v="30"/>
    <n v="44100"/>
    <n v="-4410"/>
    <n v="0"/>
    <n v="39690"/>
    <n v="3600"/>
    <n v="0"/>
    <n v="0"/>
    <n v="0"/>
    <n v="43290"/>
  </r>
  <r>
    <x v="11"/>
    <n v="5166486683863"/>
    <n v="1"/>
    <n v="68"/>
    <n v="56228.55"/>
    <n v="-5622.84"/>
    <n v="0"/>
    <n v="50605.71"/>
    <n v="360"/>
    <n v="0"/>
    <n v="0"/>
    <n v="4744.29"/>
    <n v="55710"/>
  </r>
  <r>
    <x v="11"/>
    <n v="5149161619671"/>
    <n v="1"/>
    <n v="184"/>
    <n v="23100"/>
    <n v="0"/>
    <n v="0"/>
    <n v="23100"/>
    <n v="3600"/>
    <n v="0"/>
    <n v="0"/>
    <n v="0"/>
    <n v="26700"/>
  </r>
  <r>
    <x v="12"/>
    <n v="5159894712535"/>
    <n v="1"/>
    <n v="183"/>
    <n v="16800"/>
    <n v="-1680"/>
    <n v="-15120"/>
    <n v="0"/>
    <n v="0"/>
    <n v="0"/>
    <n v="0"/>
    <n v="0"/>
    <n v="0"/>
  </r>
  <r>
    <x v="12"/>
    <n v="5165372997847"/>
    <n v="1"/>
    <n v="144"/>
    <n v="11400"/>
    <n v="-1140"/>
    <n v="-10260"/>
    <n v="0"/>
    <n v="0"/>
    <n v="0"/>
    <n v="0"/>
    <n v="0"/>
    <n v="0"/>
  </r>
  <r>
    <x v="12"/>
    <n v="5140977221847"/>
    <n v="1"/>
    <n v="111"/>
    <n v="12000"/>
    <n v="0"/>
    <n v="-12000"/>
    <n v="0"/>
    <n v="0"/>
    <n v="0"/>
    <n v="0"/>
    <n v="0"/>
    <n v="0"/>
  </r>
  <r>
    <x v="12"/>
    <n v="5162706796759"/>
    <n v="1"/>
    <n v="89"/>
    <n v="11400"/>
    <n v="-1140"/>
    <n v="-10260"/>
    <n v="0"/>
    <n v="0"/>
    <n v="0"/>
    <n v="0"/>
    <n v="0"/>
    <n v="0"/>
  </r>
  <r>
    <x v="12"/>
    <n v="5160583299287"/>
    <n v="1"/>
    <n v="72"/>
    <n v="4200"/>
    <n v="-420"/>
    <n v="-3780"/>
    <n v="0"/>
    <n v="0"/>
    <n v="0"/>
    <n v="0"/>
    <n v="0"/>
    <n v="0"/>
  </r>
  <r>
    <x v="12"/>
    <n v="5166469841111"/>
    <n v="1"/>
    <n v="52"/>
    <n v="15000"/>
    <n v="-1500"/>
    <n v="0"/>
    <n v="13500"/>
    <n v="3600"/>
    <n v="0"/>
    <n v="0"/>
    <n v="0"/>
    <n v="17100"/>
  </r>
  <r>
    <x v="12"/>
    <n v="5143667867863"/>
    <n v="1"/>
    <n v="195"/>
    <n v="7800"/>
    <n v="0"/>
    <n v="-7800"/>
    <n v="0"/>
    <n v="0"/>
    <n v="0"/>
    <n v="0"/>
    <n v="0"/>
    <n v="0"/>
  </r>
  <r>
    <x v="13"/>
    <n v="5162472603863"/>
    <n v="1"/>
    <n v="109"/>
    <n v="23100"/>
    <n v="-2310"/>
    <n v="0"/>
    <n v="20790"/>
    <n v="6000"/>
    <n v="0"/>
    <n v="0"/>
    <n v="0"/>
    <n v="26790"/>
  </r>
  <r>
    <x v="14"/>
    <n v="5140832157911"/>
    <n v="1"/>
    <n v="22"/>
    <n v="29100"/>
    <n v="0"/>
    <n v="0"/>
    <n v="29100"/>
    <n v="3600"/>
    <n v="0"/>
    <n v="0"/>
    <n v="0"/>
    <n v="32700"/>
  </r>
  <r>
    <x v="14"/>
    <n v="5142958964951"/>
    <n v="1"/>
    <n v="173"/>
    <n v="23100"/>
    <n v="0"/>
    <n v="0"/>
    <n v="23100"/>
    <n v="3600"/>
    <n v="0"/>
    <n v="0"/>
    <n v="0"/>
    <n v="26700"/>
  </r>
  <r>
    <x v="14"/>
    <n v="5147482194135"/>
    <n v="1"/>
    <n v="12"/>
    <n v="24360"/>
    <n v="0"/>
    <n v="0"/>
    <n v="24360"/>
    <n v="3600"/>
    <n v="0"/>
    <n v="0"/>
    <n v="0"/>
    <n v="27960"/>
  </r>
  <r>
    <x v="14"/>
    <n v="5151874416855"/>
    <n v="1"/>
    <n v="92"/>
    <n v="21000"/>
    <n v="0"/>
    <n v="0"/>
    <n v="21000"/>
    <n v="3600"/>
    <n v="0"/>
    <n v="0"/>
    <n v="0"/>
    <n v="24600"/>
  </r>
  <r>
    <x v="14"/>
    <n v="5164701417687"/>
    <n v="1"/>
    <n v="113"/>
    <n v="6000"/>
    <n v="-600"/>
    <n v="0"/>
    <n v="5400"/>
    <n v="2700"/>
    <n v="0"/>
    <n v="0"/>
    <n v="0"/>
    <n v="8100"/>
  </r>
  <r>
    <x v="14"/>
    <n v="5155517890775"/>
    <n v="1"/>
    <n v="162"/>
    <n v="109000"/>
    <n v="0"/>
    <n v="0"/>
    <n v="109000"/>
    <n v="3600"/>
    <n v="0"/>
    <n v="0"/>
    <n v="0"/>
    <n v="112600"/>
  </r>
  <r>
    <x v="14"/>
    <n v="5150855430359"/>
    <n v="1"/>
    <n v="21"/>
    <n v="19339.28"/>
    <n v="0"/>
    <n v="-9160.7099999999991"/>
    <n v="10178.57"/>
    <n v="360"/>
    <n v="0"/>
    <n v="0"/>
    <n v="1221.43"/>
    <n v="11760"/>
  </r>
  <r>
    <x v="14"/>
    <n v="5163584225495"/>
    <n v="1"/>
    <n v="184"/>
    <n v="30000"/>
    <n v="-3000"/>
    <n v="0"/>
    <n v="27000"/>
    <n v="3600"/>
    <n v="0"/>
    <n v="0"/>
    <n v="0"/>
    <n v="30600"/>
  </r>
  <r>
    <x v="15"/>
    <n v="5141762736343"/>
    <n v="1"/>
    <n v="102"/>
    <n v="25500"/>
    <n v="0"/>
    <n v="0"/>
    <n v="25500"/>
    <n v="3600"/>
    <n v="0"/>
    <n v="0"/>
    <n v="0"/>
    <n v="29100"/>
  </r>
  <r>
    <x v="15"/>
    <n v="5145648758999"/>
    <n v="1"/>
    <n v="198"/>
    <n v="18600"/>
    <n v="0"/>
    <n v="0"/>
    <n v="18600"/>
    <n v="3600"/>
    <n v="0"/>
    <n v="0"/>
    <n v="0"/>
    <n v="22200"/>
  </r>
  <r>
    <x v="15"/>
    <n v="5161501032663"/>
    <n v="1"/>
    <n v="73"/>
    <n v="9600"/>
    <n v="-960"/>
    <n v="0"/>
    <n v="8640"/>
    <n v="2700"/>
    <n v="0"/>
    <n v="0"/>
    <n v="0"/>
    <n v="11340"/>
  </r>
  <r>
    <x v="15"/>
    <n v="5155954950359"/>
    <n v="1"/>
    <n v="86"/>
    <n v="18500"/>
    <n v="0"/>
    <n v="0"/>
    <n v="18500"/>
    <n v="3600"/>
    <n v="0"/>
    <n v="0"/>
    <n v="0"/>
    <n v="22100"/>
  </r>
  <r>
    <x v="15"/>
    <n v="5150597349591"/>
    <n v="1"/>
    <n v="32"/>
    <n v="40500"/>
    <n v="0"/>
    <n v="0"/>
    <n v="40500"/>
    <n v="3600"/>
    <n v="0"/>
    <n v="0"/>
    <n v="0"/>
    <n v="44100"/>
  </r>
  <r>
    <x v="15"/>
    <n v="5151484444887"/>
    <n v="1"/>
    <n v="196"/>
    <n v="12000"/>
    <n v="0"/>
    <n v="0"/>
    <n v="12000"/>
    <n v="2700"/>
    <n v="0"/>
    <n v="0"/>
    <n v="0"/>
    <n v="14700"/>
  </r>
  <r>
    <x v="15"/>
    <n v="5140967620823"/>
    <n v="1"/>
    <n v="182"/>
    <n v="13200"/>
    <n v="0"/>
    <n v="0"/>
    <n v="13200"/>
    <n v="3600"/>
    <n v="0"/>
    <n v="0"/>
    <n v="0"/>
    <n v="16800"/>
  </r>
  <r>
    <x v="15"/>
    <n v="5166907556055"/>
    <n v="1"/>
    <n v="35"/>
    <n v="9900"/>
    <n v="-990"/>
    <n v="0"/>
    <n v="8910"/>
    <n v="2700"/>
    <n v="0"/>
    <n v="0"/>
    <n v="0"/>
    <n v="11610"/>
  </r>
  <r>
    <x v="16"/>
    <n v="5167130181847"/>
    <n v="1"/>
    <n v="66"/>
    <n v="69000"/>
    <n v="-6900"/>
    <n v="0"/>
    <n v="62100"/>
    <n v="3600"/>
    <n v="0"/>
    <n v="0"/>
    <n v="0"/>
    <n v="65700"/>
  </r>
  <r>
    <x v="16"/>
    <n v="5150560813271"/>
    <n v="1"/>
    <n v="20"/>
    <n v="21900"/>
    <n v="0"/>
    <n v="-21900"/>
    <n v="0"/>
    <n v="0"/>
    <n v="0"/>
    <n v="0"/>
    <n v="0"/>
    <n v="0"/>
  </r>
  <r>
    <x v="16"/>
    <n v="5146254049495"/>
    <n v="1"/>
    <n v="148"/>
    <n v="9883.93"/>
    <n v="0"/>
    <n v="0"/>
    <n v="9883.93"/>
    <n v="360"/>
    <n v="0"/>
    <n v="0"/>
    <n v="1186.07"/>
    <n v="11430"/>
  </r>
  <r>
    <x v="16"/>
    <n v="5162251223255"/>
    <n v="1"/>
    <n v="191"/>
    <n v="31200"/>
    <n v="-3120"/>
    <n v="0"/>
    <n v="28080"/>
    <n v="3600"/>
    <n v="0"/>
    <n v="0"/>
    <n v="0"/>
    <n v="31680"/>
  </r>
  <r>
    <x v="16"/>
    <n v="5165653557463"/>
    <n v="1"/>
    <n v="170"/>
    <n v="15300"/>
    <n v="-1530"/>
    <n v="0"/>
    <n v="13770"/>
    <n v="3600"/>
    <n v="0"/>
    <n v="0"/>
    <n v="0"/>
    <n v="17370"/>
  </r>
  <r>
    <x v="16"/>
    <n v="5142119776471"/>
    <n v="1"/>
    <n v="39"/>
    <n v="17700"/>
    <n v="0"/>
    <n v="0"/>
    <n v="17700"/>
    <n v="3600"/>
    <n v="0"/>
    <n v="0"/>
    <n v="0"/>
    <n v="21300"/>
  </r>
  <r>
    <x v="16"/>
    <n v="5155250536663"/>
    <n v="1"/>
    <n v="127"/>
    <n v="14100"/>
    <n v="0"/>
    <n v="0"/>
    <n v="14100"/>
    <n v="3600"/>
    <n v="0"/>
    <n v="0"/>
    <n v="0"/>
    <n v="17700"/>
  </r>
  <r>
    <x v="16"/>
    <n v="5140360757463"/>
    <n v="1"/>
    <n v="107"/>
    <n v="70800"/>
    <n v="0"/>
    <n v="0"/>
    <n v="70800"/>
    <n v="3600"/>
    <n v="0"/>
    <n v="0"/>
    <n v="0"/>
    <n v="74400"/>
  </r>
  <r>
    <x v="16"/>
    <n v="5162935288023"/>
    <n v="1"/>
    <n v="49"/>
    <n v="21300"/>
    <n v="-2130"/>
    <n v="0"/>
    <n v="19170"/>
    <n v="3600"/>
    <n v="0"/>
    <n v="0"/>
    <n v="0"/>
    <n v="22770"/>
  </r>
  <r>
    <x v="16"/>
    <n v="5148398485719"/>
    <n v="1"/>
    <n v="40"/>
    <n v="27900"/>
    <n v="0"/>
    <n v="-27900"/>
    <n v="0"/>
    <n v="0"/>
    <n v="0"/>
    <n v="0"/>
    <n v="0"/>
    <n v="0"/>
  </r>
  <r>
    <x v="16"/>
    <n v="5154546188503"/>
    <n v="1"/>
    <n v="167"/>
    <n v="5460"/>
    <n v="0"/>
    <n v="0"/>
    <n v="5460"/>
    <n v="2700"/>
    <n v="0"/>
    <n v="0"/>
    <n v="0"/>
    <n v="8160"/>
  </r>
  <r>
    <x v="16"/>
    <n v="5140792017111"/>
    <n v="1"/>
    <n v="179"/>
    <n v="34200"/>
    <n v="0"/>
    <n v="0"/>
    <n v="34200"/>
    <n v="3600"/>
    <n v="0"/>
    <n v="0"/>
    <n v="0"/>
    <n v="37800"/>
  </r>
  <r>
    <x v="16"/>
    <n v="5155459694807"/>
    <n v="1"/>
    <n v="63"/>
    <n v="14100"/>
    <n v="0"/>
    <n v="0"/>
    <n v="14100"/>
    <n v="3600"/>
    <n v="0"/>
    <n v="0"/>
    <n v="0"/>
    <n v="17700"/>
  </r>
  <r>
    <x v="16"/>
    <n v="5147499954391"/>
    <n v="1"/>
    <n v="169"/>
    <n v="23100"/>
    <n v="0"/>
    <n v="0"/>
    <n v="23100"/>
    <n v="3600"/>
    <n v="0"/>
    <n v="0"/>
    <n v="0"/>
    <n v="26700"/>
  </r>
  <r>
    <x v="16"/>
    <n v="5139523961047"/>
    <n v="0"/>
    <n v="195"/>
    <n v="0"/>
    <n v="0"/>
    <n v="3600"/>
    <n v="3600"/>
    <n v="-3600"/>
    <n v="0"/>
    <n v="0"/>
    <n v="0"/>
    <n v="0"/>
  </r>
  <r>
    <x v="16"/>
    <n v="5161932521687"/>
    <n v="1"/>
    <n v="47"/>
    <n v="8571.43"/>
    <n v="-857.14"/>
    <n v="0"/>
    <n v="7714.29"/>
    <n v="360"/>
    <n v="0"/>
    <n v="0"/>
    <n v="925.71"/>
    <n v="9000"/>
  </r>
  <r>
    <x v="16"/>
    <n v="5141935522007"/>
    <n v="1"/>
    <n v="126"/>
    <n v="27000"/>
    <n v="0"/>
    <n v="0"/>
    <n v="27000"/>
    <n v="3600"/>
    <n v="0"/>
    <n v="0"/>
    <n v="0"/>
    <n v="30600"/>
  </r>
  <r>
    <x v="16"/>
    <n v="5159868039383"/>
    <n v="1"/>
    <n v="180"/>
    <n v="12300"/>
    <n v="-1230"/>
    <n v="0"/>
    <n v="11070"/>
    <n v="2700"/>
    <n v="0"/>
    <n v="0"/>
    <n v="0"/>
    <n v="13770"/>
  </r>
  <r>
    <x v="16"/>
    <n v="5154594947287"/>
    <n v="1"/>
    <n v="132"/>
    <n v="15100"/>
    <n v="0"/>
    <n v="0"/>
    <n v="15100"/>
    <n v="3600"/>
    <n v="0"/>
    <n v="0"/>
    <n v="0"/>
    <n v="18700"/>
  </r>
  <r>
    <x v="16"/>
    <n v="5160241430743"/>
    <n v="1"/>
    <n v="92"/>
    <n v="16800"/>
    <n v="-1680"/>
    <n v="0"/>
    <n v="15120"/>
    <n v="3600"/>
    <n v="0"/>
    <n v="0"/>
    <n v="0"/>
    <n v="18720"/>
  </r>
  <r>
    <x v="17"/>
    <n v="5143769645271"/>
    <n v="1"/>
    <n v="65"/>
    <n v="24900"/>
    <n v="0"/>
    <n v="0"/>
    <n v="24900"/>
    <n v="3600"/>
    <n v="0"/>
    <n v="0"/>
    <n v="0"/>
    <n v="28500"/>
  </r>
  <r>
    <x v="17"/>
    <n v="5160136999127"/>
    <n v="1"/>
    <n v="37"/>
    <n v="24193.54"/>
    <n v="-2419.34"/>
    <n v="0"/>
    <n v="21774.2"/>
    <n v="360"/>
    <n v="0"/>
    <n v="0"/>
    <n v="5225.8"/>
    <n v="27360"/>
  </r>
  <r>
    <x v="17"/>
    <n v="5152853295319"/>
    <n v="1"/>
    <n v="21"/>
    <n v="30900"/>
    <n v="0"/>
    <n v="0"/>
    <n v="30900"/>
    <n v="3600"/>
    <n v="0"/>
    <n v="0"/>
    <n v="0"/>
    <n v="34500"/>
  </r>
  <r>
    <x v="17"/>
    <n v="5146075857111"/>
    <n v="1"/>
    <n v="15"/>
    <n v="10178.57"/>
    <n v="0"/>
    <n v="0"/>
    <n v="10178.57"/>
    <n v="360"/>
    <n v="0"/>
    <n v="0"/>
    <n v="1221.43"/>
    <n v="11760"/>
  </r>
  <r>
    <x v="17"/>
    <n v="5141709979863"/>
    <n v="1"/>
    <n v="187"/>
    <n v="15000"/>
    <n v="0"/>
    <n v="0"/>
    <n v="15000"/>
    <n v="3600"/>
    <n v="0"/>
    <n v="0"/>
    <n v="0"/>
    <n v="18600"/>
  </r>
  <r>
    <x v="17"/>
    <n v="5149695901911"/>
    <n v="1"/>
    <n v="171"/>
    <n v="11400"/>
    <n v="0"/>
    <n v="0"/>
    <n v="11400"/>
    <n v="2700"/>
    <n v="0"/>
    <n v="0"/>
    <n v="0"/>
    <n v="14100"/>
  </r>
  <r>
    <x v="17"/>
    <n v="5157278449879"/>
    <n v="1"/>
    <n v="4"/>
    <n v="11400"/>
    <n v="0"/>
    <n v="0"/>
    <n v="11400"/>
    <n v="2700"/>
    <n v="0"/>
    <n v="0"/>
    <n v="0"/>
    <n v="14100"/>
  </r>
  <r>
    <x v="17"/>
    <n v="5148638445783"/>
    <n v="1"/>
    <n v="123"/>
    <n v="11700"/>
    <n v="0"/>
    <n v="0"/>
    <n v="11700"/>
    <n v="2700"/>
    <n v="0"/>
    <n v="0"/>
    <n v="0"/>
    <n v="14400"/>
  </r>
  <r>
    <x v="17"/>
    <n v="5142676144343"/>
    <n v="1"/>
    <n v="60"/>
    <n v="11400"/>
    <n v="0"/>
    <n v="0"/>
    <n v="11400"/>
    <n v="2700"/>
    <n v="0"/>
    <n v="0"/>
    <n v="0"/>
    <n v="14100"/>
  </r>
  <r>
    <x v="17"/>
    <n v="5161894740183"/>
    <n v="1"/>
    <n v="4"/>
    <n v="27300"/>
    <n v="0"/>
    <n v="0"/>
    <n v="27300"/>
    <n v="3600"/>
    <n v="0"/>
    <n v="0"/>
    <n v="0"/>
    <n v="30900"/>
  </r>
  <r>
    <x v="17"/>
    <n v="5153837318359"/>
    <n v="1"/>
    <n v="149"/>
    <n v="16740"/>
    <n v="0"/>
    <n v="0"/>
    <n v="16740"/>
    <n v="3600"/>
    <n v="0"/>
    <n v="0"/>
    <n v="0"/>
    <n v="20340"/>
  </r>
  <r>
    <x v="17"/>
    <n v="5165299794135"/>
    <n v="1"/>
    <n v="28"/>
    <n v="41700"/>
    <n v="-4170"/>
    <n v="0"/>
    <n v="37530"/>
    <n v="3600"/>
    <n v="0"/>
    <n v="0"/>
    <n v="0"/>
    <n v="41130"/>
  </r>
  <r>
    <x v="17"/>
    <n v="5145317146839"/>
    <n v="1"/>
    <n v="153"/>
    <n v="14100"/>
    <n v="0"/>
    <n v="0"/>
    <n v="14100"/>
    <n v="3600"/>
    <n v="0"/>
    <n v="0"/>
    <n v="0"/>
    <n v="17700"/>
  </r>
  <r>
    <x v="17"/>
    <n v="5152954679511"/>
    <n v="1"/>
    <n v="8"/>
    <n v="11880"/>
    <n v="0"/>
    <n v="0"/>
    <n v="11880"/>
    <n v="2700"/>
    <n v="0"/>
    <n v="0"/>
    <n v="0"/>
    <n v="14580"/>
  </r>
  <r>
    <x v="17"/>
    <n v="5159377338583"/>
    <n v="1"/>
    <n v="97"/>
    <n v="10500"/>
    <n v="0"/>
    <n v="0"/>
    <n v="10500"/>
    <n v="2700"/>
    <n v="0"/>
    <n v="0"/>
    <n v="0"/>
    <n v="13200"/>
  </r>
  <r>
    <x v="17"/>
    <n v="5151192088791"/>
    <n v="1"/>
    <n v="44"/>
    <n v="21300"/>
    <n v="0"/>
    <n v="0"/>
    <n v="21300"/>
    <n v="3600"/>
    <n v="0"/>
    <n v="0"/>
    <n v="0"/>
    <n v="24900"/>
  </r>
  <r>
    <x v="17"/>
    <n v="5142678012119"/>
    <n v="1"/>
    <n v="24"/>
    <n v="30480"/>
    <n v="0"/>
    <n v="0"/>
    <n v="30480"/>
    <n v="3600"/>
    <n v="0"/>
    <n v="0"/>
    <n v="0"/>
    <n v="34080"/>
  </r>
  <r>
    <x v="17"/>
    <n v="5165092077783"/>
    <n v="1"/>
    <n v="169"/>
    <n v="56100"/>
    <n v="-5610"/>
    <n v="0"/>
    <n v="50490"/>
    <n v="3600"/>
    <n v="0"/>
    <n v="0"/>
    <n v="0"/>
    <n v="54090"/>
  </r>
  <r>
    <x v="17"/>
    <n v="5150971035863"/>
    <n v="1"/>
    <n v="149"/>
    <n v="44400"/>
    <n v="0"/>
    <n v="0"/>
    <n v="44400"/>
    <n v="3600"/>
    <n v="0"/>
    <n v="0"/>
    <n v="0"/>
    <n v="48000"/>
  </r>
  <r>
    <x v="17"/>
    <n v="5140568703191"/>
    <n v="1"/>
    <n v="50"/>
    <n v="11400"/>
    <n v="0"/>
    <n v="0"/>
    <n v="11400"/>
    <n v="2700"/>
    <n v="0"/>
    <n v="0"/>
    <n v="0"/>
    <n v="14100"/>
  </r>
  <r>
    <x v="17"/>
    <n v="5155388653783"/>
    <n v="1"/>
    <n v="106"/>
    <n v="20670"/>
    <n v="0"/>
    <n v="0"/>
    <n v="20670"/>
    <n v="3600"/>
    <n v="0"/>
    <n v="0"/>
    <n v="0"/>
    <n v="24270"/>
  </r>
  <r>
    <x v="17"/>
    <n v="5143574642903"/>
    <n v="1"/>
    <n v="106"/>
    <n v="11400"/>
    <n v="0"/>
    <n v="0"/>
    <n v="11400"/>
    <n v="2700"/>
    <n v="0"/>
    <n v="0"/>
    <n v="0"/>
    <n v="14100"/>
  </r>
  <r>
    <x v="17"/>
    <n v="5166410465495"/>
    <n v="1"/>
    <n v="136"/>
    <n v="17400"/>
    <n v="-1740"/>
    <n v="0"/>
    <n v="15660"/>
    <n v="3600"/>
    <n v="0"/>
    <n v="0"/>
    <n v="0"/>
    <n v="19260"/>
  </r>
  <r>
    <x v="17"/>
    <n v="5152170442967"/>
    <n v="1"/>
    <n v="104"/>
    <n v="10260"/>
    <n v="0"/>
    <n v="0"/>
    <n v="10260"/>
    <n v="2700"/>
    <n v="0"/>
    <n v="0"/>
    <n v="0"/>
    <n v="12960"/>
  </r>
  <r>
    <x v="17"/>
    <n v="5162685694167"/>
    <n v="1"/>
    <n v="51"/>
    <n v="30600"/>
    <n v="-3060"/>
    <n v="0"/>
    <n v="27540"/>
    <n v="3600"/>
    <n v="0"/>
    <n v="0"/>
    <n v="0"/>
    <n v="31140"/>
  </r>
  <r>
    <x v="17"/>
    <n v="5156136779991"/>
    <n v="1"/>
    <n v="174"/>
    <n v="33214.29"/>
    <n v="0"/>
    <n v="0"/>
    <n v="33214.29"/>
    <n v="360"/>
    <n v="0"/>
    <n v="0"/>
    <n v="3985.71"/>
    <n v="37560"/>
  </r>
  <r>
    <x v="17"/>
    <n v="5139464421591"/>
    <n v="0"/>
    <n v="192"/>
    <n v="0"/>
    <n v="0"/>
    <n v="-20582.14"/>
    <n v="-20582.14"/>
    <n v="0"/>
    <n v="0"/>
    <n v="0"/>
    <n v="-1317.86"/>
    <n v="-21900"/>
  </r>
  <r>
    <x v="17"/>
    <n v="5163197628631"/>
    <n v="1"/>
    <n v="166"/>
    <n v="23100"/>
    <n v="-2310"/>
    <n v="0"/>
    <n v="20790"/>
    <n v="3600"/>
    <n v="0"/>
    <n v="0"/>
    <n v="0"/>
    <n v="24390"/>
  </r>
  <r>
    <x v="17"/>
    <n v="5146222756055"/>
    <n v="1"/>
    <n v="50"/>
    <n v="27300"/>
    <n v="0"/>
    <n v="0"/>
    <n v="27300"/>
    <n v="3600"/>
    <n v="0"/>
    <n v="0"/>
    <n v="0"/>
    <n v="30900"/>
  </r>
  <r>
    <x v="17"/>
    <n v="5166878359767"/>
    <n v="1"/>
    <n v="49"/>
    <n v="8700"/>
    <n v="-870"/>
    <n v="0"/>
    <n v="7830"/>
    <n v="2700"/>
    <n v="0"/>
    <n v="0"/>
    <n v="0"/>
    <n v="10530"/>
  </r>
  <r>
    <x v="17"/>
    <n v="5147309801687"/>
    <n v="1"/>
    <n v="139"/>
    <n v="10260"/>
    <n v="0"/>
    <n v="0"/>
    <n v="10260"/>
    <n v="2700"/>
    <n v="0"/>
    <n v="0"/>
    <n v="0"/>
    <n v="12960"/>
  </r>
  <r>
    <x v="17"/>
    <n v="5150311383255"/>
    <n v="1"/>
    <n v="45"/>
    <n v="9600"/>
    <n v="0"/>
    <n v="0"/>
    <n v="9600"/>
    <n v="2700"/>
    <n v="0"/>
    <n v="0"/>
    <n v="0"/>
    <n v="12300"/>
  </r>
  <r>
    <x v="17"/>
    <n v="5156621484247"/>
    <n v="1"/>
    <n v="33"/>
    <n v="20100"/>
    <n v="0"/>
    <n v="0"/>
    <n v="20100"/>
    <n v="3600"/>
    <n v="0"/>
    <n v="0"/>
    <n v="0"/>
    <n v="23700"/>
  </r>
  <r>
    <x v="17"/>
    <n v="5167416410327"/>
    <n v="1"/>
    <n v="11"/>
    <n v="21300"/>
    <n v="-2130"/>
    <n v="0"/>
    <n v="19170"/>
    <n v="3600"/>
    <n v="0"/>
    <n v="0"/>
    <n v="0"/>
    <n v="22770"/>
  </r>
  <r>
    <x v="17"/>
    <n v="5164805619927"/>
    <n v="1"/>
    <n v="116"/>
    <n v="12300"/>
    <n v="-1230"/>
    <n v="0"/>
    <n v="11070"/>
    <n v="2700"/>
    <n v="0"/>
    <n v="0"/>
    <n v="0"/>
    <n v="13770"/>
  </r>
  <r>
    <x v="17"/>
    <n v="5160386527447"/>
    <n v="1"/>
    <n v="144"/>
    <n v="34000"/>
    <n v="-3400"/>
    <n v="0"/>
    <n v="30600"/>
    <n v="3600"/>
    <n v="0"/>
    <n v="0"/>
    <n v="0"/>
    <n v="34200"/>
  </r>
  <r>
    <x v="17"/>
    <n v="5155564060887"/>
    <n v="1"/>
    <n v="77"/>
    <n v="75600"/>
    <n v="0"/>
    <n v="0"/>
    <n v="75600"/>
    <n v="3600"/>
    <n v="0"/>
    <n v="0"/>
    <n v="0"/>
    <n v="79200"/>
  </r>
  <r>
    <x v="17"/>
    <n v="5162967335127"/>
    <n v="1"/>
    <n v="47"/>
    <n v="35400"/>
    <n v="-3540"/>
    <n v="0"/>
    <n v="31860"/>
    <n v="3600"/>
    <n v="0"/>
    <n v="0"/>
    <n v="0"/>
    <n v="35460"/>
  </r>
  <r>
    <x v="17"/>
    <n v="5161524134103"/>
    <n v="1"/>
    <n v="23"/>
    <n v="20625"/>
    <n v="-2062.5"/>
    <n v="0"/>
    <n v="18562.5"/>
    <n v="360"/>
    <n v="0"/>
    <n v="0"/>
    <n v="2227.5"/>
    <n v="21150"/>
  </r>
  <r>
    <x v="17"/>
    <n v="5160161444055"/>
    <n v="1"/>
    <n v="91"/>
    <n v="11400"/>
    <n v="-1140"/>
    <n v="0"/>
    <n v="10260"/>
    <n v="2700"/>
    <n v="0"/>
    <n v="0"/>
    <n v="0"/>
    <n v="12960"/>
  </r>
  <r>
    <x v="17"/>
    <n v="5166036910295"/>
    <n v="1"/>
    <n v="69"/>
    <n v="14100"/>
    <n v="-1410"/>
    <n v="0"/>
    <n v="12690"/>
    <n v="2700"/>
    <n v="0"/>
    <n v="0"/>
    <n v="0"/>
    <n v="15390"/>
  </r>
  <r>
    <x v="17"/>
    <n v="5163550867671"/>
    <n v="1"/>
    <n v="3"/>
    <n v="19553.560000000001"/>
    <n v="-1955.35"/>
    <n v="0"/>
    <n v="17598.21"/>
    <n v="360"/>
    <n v="0"/>
    <n v="0"/>
    <n v="2111.79"/>
    <n v="20070"/>
  </r>
  <r>
    <x v="17"/>
    <n v="5145586532567"/>
    <n v="1"/>
    <n v="159"/>
    <n v="15000"/>
    <n v="0"/>
    <n v="0"/>
    <n v="15000"/>
    <n v="3600"/>
    <n v="0"/>
    <n v="0"/>
    <n v="0"/>
    <n v="18600"/>
  </r>
  <r>
    <x v="17"/>
    <n v="5165510557911"/>
    <n v="1"/>
    <n v="42"/>
    <n v="16800"/>
    <n v="-1680"/>
    <n v="0"/>
    <n v="15120"/>
    <n v="3600"/>
    <n v="0"/>
    <n v="0"/>
    <n v="0"/>
    <n v="18720"/>
  </r>
  <r>
    <x v="17"/>
    <n v="5161570468055"/>
    <n v="1"/>
    <n v="191"/>
    <n v="38100"/>
    <n v="-3810"/>
    <n v="0"/>
    <n v="34290"/>
    <n v="3600"/>
    <n v="0"/>
    <n v="0"/>
    <n v="0"/>
    <n v="37890"/>
  </r>
  <r>
    <x v="17"/>
    <n v="5162715545815"/>
    <n v="1"/>
    <n v="98"/>
    <n v="41400"/>
    <n v="-4140"/>
    <n v="0"/>
    <n v="37260"/>
    <n v="3600"/>
    <n v="0"/>
    <n v="0"/>
    <n v="0"/>
    <n v="40860"/>
  </r>
  <r>
    <x v="17"/>
    <n v="5155344154839"/>
    <n v="1"/>
    <n v="155"/>
    <n v="49800"/>
    <n v="0"/>
    <n v="0"/>
    <n v="49800"/>
    <n v="3600"/>
    <n v="0"/>
    <n v="0"/>
    <n v="0"/>
    <n v="53400"/>
  </r>
  <r>
    <x v="17"/>
    <n v="5148952363223"/>
    <n v="1"/>
    <n v="86"/>
    <n v="56100"/>
    <n v="0"/>
    <n v="0"/>
    <n v="56100"/>
    <n v="3600"/>
    <n v="0"/>
    <n v="0"/>
    <n v="0"/>
    <n v="59700"/>
  </r>
  <r>
    <x v="17"/>
    <n v="5152085704919"/>
    <n v="1"/>
    <n v="126"/>
    <n v="9600"/>
    <n v="0"/>
    <n v="0"/>
    <n v="9600"/>
    <n v="2700"/>
    <n v="0"/>
    <n v="0"/>
    <n v="0"/>
    <n v="12300"/>
  </r>
  <r>
    <x v="17"/>
    <n v="5149438738647"/>
    <n v="1"/>
    <n v="42"/>
    <n v="51600"/>
    <n v="0"/>
    <n v="0"/>
    <n v="51600"/>
    <n v="3600"/>
    <n v="0"/>
    <n v="0"/>
    <n v="0"/>
    <n v="55200"/>
  </r>
  <r>
    <x v="17"/>
    <n v="5159365378263"/>
    <n v="1"/>
    <n v="45"/>
    <n v="35000"/>
    <n v="0"/>
    <n v="0"/>
    <n v="35000"/>
    <n v="3600"/>
    <n v="0"/>
    <n v="0"/>
    <n v="0"/>
    <n v="38600"/>
  </r>
  <r>
    <x v="17"/>
    <n v="5149827858647"/>
    <n v="1"/>
    <n v="10"/>
    <n v="28860"/>
    <n v="0"/>
    <n v="0"/>
    <n v="28860"/>
    <n v="3600"/>
    <n v="0"/>
    <n v="0"/>
    <n v="0"/>
    <n v="32460"/>
  </r>
  <r>
    <x v="17"/>
    <n v="5162603479255"/>
    <n v="1"/>
    <n v="130"/>
    <n v="18600"/>
    <n v="-1860"/>
    <n v="0"/>
    <n v="16740"/>
    <n v="3600"/>
    <n v="0"/>
    <n v="0"/>
    <n v="0"/>
    <n v="20340"/>
  </r>
  <r>
    <x v="17"/>
    <n v="5162717708503"/>
    <n v="1"/>
    <n v="46"/>
    <n v="18600"/>
    <n v="-1860"/>
    <n v="0"/>
    <n v="16740"/>
    <n v="3600"/>
    <n v="0"/>
    <n v="0"/>
    <n v="0"/>
    <n v="20340"/>
  </r>
  <r>
    <x v="17"/>
    <n v="5146450428119"/>
    <n v="1"/>
    <n v="178"/>
    <n v="11400"/>
    <n v="0"/>
    <n v="0"/>
    <n v="11400"/>
    <n v="2700"/>
    <n v="0"/>
    <n v="0"/>
    <n v="0"/>
    <n v="14100"/>
  </r>
  <r>
    <x v="17"/>
    <n v="5125067112663"/>
    <n v="0"/>
    <n v="146"/>
    <n v="0"/>
    <n v="0"/>
    <n v="-46800"/>
    <n v="-46800"/>
    <n v="-3600"/>
    <n v="0"/>
    <n v="0"/>
    <n v="0"/>
    <n v="-50400"/>
  </r>
  <r>
    <x v="17"/>
    <n v="5157693718743"/>
    <n v="1"/>
    <n v="178"/>
    <n v="36600"/>
    <n v="0"/>
    <n v="-36600"/>
    <n v="0"/>
    <n v="0"/>
    <n v="0"/>
    <n v="0"/>
    <n v="0"/>
    <n v="0"/>
  </r>
  <r>
    <x v="17"/>
    <n v="5159111721175"/>
    <n v="1"/>
    <n v="125"/>
    <n v="30600"/>
    <n v="0"/>
    <n v="0"/>
    <n v="30600"/>
    <n v="3600"/>
    <n v="0"/>
    <n v="0"/>
    <n v="0"/>
    <n v="34200"/>
  </r>
  <r>
    <x v="17"/>
    <n v="5142320447703"/>
    <n v="1"/>
    <n v="92"/>
    <n v="37800"/>
    <n v="0"/>
    <n v="0"/>
    <n v="37800"/>
    <n v="3600"/>
    <n v="0"/>
    <n v="0"/>
    <n v="0"/>
    <n v="41400"/>
  </r>
  <r>
    <x v="17"/>
    <n v="5142219096279"/>
    <n v="1"/>
    <n v="85"/>
    <n v="9160.7099999999991"/>
    <n v="0"/>
    <n v="0"/>
    <n v="9160.7099999999991"/>
    <n v="360"/>
    <n v="0"/>
    <n v="0"/>
    <n v="1099.29"/>
    <n v="10620"/>
  </r>
  <r>
    <x v="17"/>
    <n v="5159647641815"/>
    <n v="1"/>
    <n v="57"/>
    <n v="58200"/>
    <n v="-5820"/>
    <n v="0"/>
    <n v="52380"/>
    <n v="3600"/>
    <n v="0"/>
    <n v="0"/>
    <n v="0"/>
    <n v="55980"/>
  </r>
  <r>
    <x v="17"/>
    <n v="5143773380823"/>
    <n v="1"/>
    <n v="97"/>
    <n v="16800"/>
    <n v="0"/>
    <n v="0"/>
    <n v="16800"/>
    <n v="3600"/>
    <n v="0"/>
    <n v="0"/>
    <n v="0"/>
    <n v="20400"/>
  </r>
  <r>
    <x v="17"/>
    <n v="5142472917207"/>
    <n v="1"/>
    <n v="109"/>
    <n v="50500"/>
    <n v="0"/>
    <n v="0"/>
    <n v="50500"/>
    <n v="3600"/>
    <n v="0"/>
    <n v="0"/>
    <n v="0"/>
    <n v="54100"/>
  </r>
  <r>
    <x v="17"/>
    <n v="5164549800151"/>
    <n v="1"/>
    <n v="177"/>
    <n v="43200"/>
    <n v="-4320"/>
    <n v="0"/>
    <n v="38880"/>
    <n v="3600"/>
    <n v="0"/>
    <n v="0"/>
    <n v="0"/>
    <n v="42480"/>
  </r>
  <r>
    <x v="17"/>
    <n v="5144259920087"/>
    <n v="1"/>
    <n v="35"/>
    <n v="12690"/>
    <n v="0"/>
    <n v="0"/>
    <n v="12690"/>
    <n v="2700"/>
    <n v="0"/>
    <n v="0"/>
    <n v="0"/>
    <n v="15390"/>
  </r>
  <r>
    <x v="17"/>
    <n v="5162493149399"/>
    <n v="1"/>
    <n v="183"/>
    <n v="18600"/>
    <n v="-1860"/>
    <n v="0"/>
    <n v="16740"/>
    <n v="3600"/>
    <n v="0"/>
    <n v="0"/>
    <n v="0"/>
    <n v="20340"/>
  </r>
  <r>
    <x v="17"/>
    <n v="5145342116055"/>
    <n v="1"/>
    <n v="111"/>
    <n v="32910"/>
    <n v="0"/>
    <n v="0"/>
    <n v="32910"/>
    <n v="3600"/>
    <n v="0"/>
    <n v="0"/>
    <n v="0"/>
    <n v="36510"/>
  </r>
  <r>
    <x v="17"/>
    <n v="5150527848663"/>
    <n v="1"/>
    <n v="160"/>
    <n v="15000"/>
    <n v="0"/>
    <n v="0"/>
    <n v="15000"/>
    <n v="3600"/>
    <n v="0"/>
    <n v="0"/>
    <n v="0"/>
    <n v="18600"/>
  </r>
  <r>
    <x v="17"/>
    <n v="5151794233559"/>
    <n v="1"/>
    <n v="193"/>
    <n v="20520"/>
    <n v="0"/>
    <n v="0"/>
    <n v="20520"/>
    <n v="3600"/>
    <n v="0"/>
    <n v="0"/>
    <n v="0"/>
    <n v="24120"/>
  </r>
  <r>
    <x v="17"/>
    <n v="5160877031639"/>
    <n v="1"/>
    <n v="181"/>
    <n v="24900"/>
    <n v="-2490"/>
    <n v="0"/>
    <n v="22410"/>
    <n v="3600"/>
    <n v="0"/>
    <n v="0"/>
    <n v="0"/>
    <n v="26010"/>
  </r>
  <r>
    <x v="17"/>
    <n v="5160577499351"/>
    <n v="1"/>
    <n v="74"/>
    <n v="76200"/>
    <n v="-7620"/>
    <n v="0"/>
    <n v="68580"/>
    <n v="3600"/>
    <n v="0"/>
    <n v="0"/>
    <n v="0"/>
    <n v="72180"/>
  </r>
  <r>
    <x v="17"/>
    <n v="5163039916247"/>
    <n v="1"/>
    <n v="64"/>
    <n v="42300"/>
    <n v="-4230"/>
    <n v="0"/>
    <n v="38070"/>
    <n v="3600"/>
    <n v="0"/>
    <n v="0"/>
    <n v="0"/>
    <n v="41670"/>
  </r>
  <r>
    <x v="17"/>
    <n v="5163470291159"/>
    <n v="1"/>
    <n v="17"/>
    <n v="31800"/>
    <n v="-3180"/>
    <n v="0"/>
    <n v="28620"/>
    <n v="3600"/>
    <n v="0"/>
    <n v="0"/>
    <n v="0"/>
    <n v="32220"/>
  </r>
  <r>
    <x v="17"/>
    <n v="5151079825623"/>
    <n v="1"/>
    <n v="54"/>
    <n v="13200"/>
    <n v="0"/>
    <n v="-13200"/>
    <n v="0"/>
    <n v="0"/>
    <n v="0"/>
    <n v="0"/>
    <n v="0"/>
    <n v="0"/>
  </r>
  <r>
    <x v="17"/>
    <n v="5155396387031"/>
    <n v="1"/>
    <n v="173"/>
    <n v="15000"/>
    <n v="0"/>
    <n v="-15000"/>
    <n v="0"/>
    <n v="0"/>
    <n v="0"/>
    <n v="0"/>
    <n v="0"/>
    <n v="0"/>
  </r>
  <r>
    <x v="17"/>
    <n v="5152136397015"/>
    <n v="1"/>
    <n v="117"/>
    <n v="49760"/>
    <n v="0"/>
    <n v="0"/>
    <n v="49760"/>
    <n v="3600"/>
    <n v="0"/>
    <n v="0"/>
    <n v="0"/>
    <n v="53360"/>
  </r>
  <r>
    <x v="17"/>
    <n v="5150300569815"/>
    <n v="1"/>
    <n v="149"/>
    <n v="16740"/>
    <n v="0"/>
    <n v="0"/>
    <n v="16740"/>
    <n v="3600"/>
    <n v="0"/>
    <n v="0"/>
    <n v="0"/>
    <n v="20340"/>
  </r>
  <r>
    <x v="17"/>
    <n v="5166445035735"/>
    <n v="1"/>
    <n v="85"/>
    <n v="38700"/>
    <n v="-3870"/>
    <n v="0"/>
    <n v="34830"/>
    <n v="3600"/>
    <n v="0"/>
    <n v="0"/>
    <n v="0"/>
    <n v="38430"/>
  </r>
  <r>
    <x v="17"/>
    <n v="5144853512407"/>
    <n v="1"/>
    <n v="99"/>
    <n v="22200"/>
    <n v="0"/>
    <n v="0"/>
    <n v="22200"/>
    <n v="3600"/>
    <n v="0"/>
    <n v="0"/>
    <n v="0"/>
    <n v="25800"/>
  </r>
  <r>
    <x v="17"/>
    <n v="5140986986711"/>
    <n v="1"/>
    <n v="108"/>
    <n v="28200"/>
    <n v="0"/>
    <n v="0"/>
    <n v="28200"/>
    <n v="3600"/>
    <n v="0"/>
    <n v="0"/>
    <n v="0"/>
    <n v="31800"/>
  </r>
  <r>
    <x v="17"/>
    <n v="5166785822935"/>
    <n v="1"/>
    <n v="192"/>
    <n v="33600"/>
    <n v="-3360"/>
    <n v="0"/>
    <n v="30240"/>
    <n v="3600"/>
    <n v="0"/>
    <n v="0"/>
    <n v="0"/>
    <n v="338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91960-232E-432E-A874-D5A8E53F357F}" name="PivotTable8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 rowHeaderCaption="Country">
  <location ref="E1:L20" firstHeaderRow="0" firstDataRow="1" firstDataCol="1"/>
  <pivotFields count="13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Gross Sales" fld="4" baseField="0" baseItem="0"/>
    <dataField name="Sum of Net Sales" fld="7" baseField="0" baseItem="0"/>
    <dataField name="Sum of Returns" fld="6" baseField="0" baseItem="0"/>
    <dataField name="Sum of Discounts" fld="5" baseField="0" baseItem="0"/>
    <dataField name="Sum of Orders" fld="2" baseField="0" baseItem="0"/>
    <dataField name="Sum of Amount Spent" fld="3" baseField="0" baseItem="0"/>
    <dataField name="Sum of Total Sales" fld="12" baseField="0" baseItem="0"/>
  </dataField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D9E70-787F-4570-9E8B-0A21B6C51054}" name="Table1" displayName="Table1" ref="A1:M863" totalsRowShown="0" headerRowDxfId="9" dataDxfId="10">
  <autoFilter ref="A1:M863" xr:uid="{692D9E70-787F-4570-9E8B-0A21B6C51054}"/>
  <tableColumns count="13">
    <tableColumn id="1" xr3:uid="{E2674F05-8F5E-4275-96AE-A497A02ACABA}" name=" Country" dataDxfId="23"/>
    <tableColumn id="2" xr3:uid="{CE9C9F42-8A56-4B1F-8DA0-5783DAE8F19C}" name="Order ID" dataDxfId="22"/>
    <tableColumn id="3" xr3:uid="{A0805798-E3FA-43AD-89B8-C65350C57E9D}" name="Orders" dataDxfId="21"/>
    <tableColumn id="4" xr3:uid="{AADB609A-73F3-4564-8A3D-9569C5F4FCD0}" name="Amount Spent" dataDxfId="20">
      <calculatedColumnFormula>RANDBETWEEN(2,198)</calculatedColumnFormula>
    </tableColumn>
    <tableColumn id="5" xr3:uid="{E0821726-5062-4F60-A807-1B02A179CFB4}" name="Gross Sales" dataDxfId="19"/>
    <tableColumn id="6" xr3:uid="{46A5503E-4150-4289-8C1B-E0D13B22387C}" name="Discounts" dataDxfId="18"/>
    <tableColumn id="7" xr3:uid="{F9A97E35-1015-4509-942E-78ECE0964742}" name="Returns" dataDxfId="17"/>
    <tableColumn id="8" xr3:uid="{570C2168-67AA-452F-8ABB-17BFB92566DD}" name="Net Sales" dataDxfId="16"/>
    <tableColumn id="9" xr3:uid="{2E6487AB-2CBD-4276-958D-5A8D4237C3E3}" name="Shipping" dataDxfId="15"/>
    <tableColumn id="10" xr3:uid="{470AC672-D551-44DD-86BD-34E48EE48EEF}" name="Duties" dataDxfId="14"/>
    <tableColumn id="11" xr3:uid="{9B739FA8-FAA3-4A0B-AF66-347444D277F9}" name="Additional Fees" dataDxfId="13"/>
    <tableColumn id="12" xr3:uid="{BD157F78-2E02-491C-8B2D-47C7B6DFD087}" name="Taxes" dataDxfId="12"/>
    <tableColumn id="13" xr3:uid="{9C13BFCB-75CD-488A-99A5-0795B6122ED4}" name="Total Sale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58BF1-D3EC-4346-BCAD-3D66B033C638}" name="Table2" displayName="Table2" ref="A1:C9" totalsRowShown="0" dataDxfId="2">
  <autoFilter ref="A1:C9" xr:uid="{93B58BF1-D3EC-4346-BCAD-3D66B033C638}"/>
  <tableColumns count="3">
    <tableColumn id="1" xr3:uid="{27310A36-9A3F-4470-84F4-AE8810AFD3A4}" name="Metrics" dataDxfId="5"/>
    <tableColumn id="2" xr3:uid="{D4514176-7DBB-43D1-8166-C60F95B1B217}" name="country" dataDxfId="4"/>
    <tableColumn id="3" xr3:uid="{BEF6B2ED-98E6-42BE-927E-BAAE0CC8D7E5}" name="values" dataDxfId="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EE13E8-3C31-495F-A650-0E7C84AA24C8}" name="Table37" displayName="Table37" ref="A11:B29" totalsRowShown="0" dataDxfId="6">
  <autoFilter ref="A11:B29" xr:uid="{27EE13E8-3C31-495F-A650-0E7C84AA24C8}"/>
  <sortState xmlns:xlrd2="http://schemas.microsoft.com/office/spreadsheetml/2017/richdata2" ref="A12:B29">
    <sortCondition descending="1" ref="B11:B29"/>
  </sortState>
  <tableColumns count="2">
    <tableColumn id="1" xr3:uid="{68961414-9DAE-46ED-979E-51568B86BA66}" name="Country" dataDxfId="8"/>
    <tableColumn id="2" xr3:uid="{6106DDF9-259D-42CD-BCE1-6E3BACF4B0B5}" name="Avg order value/country" data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D4A5C1-0749-4DFB-B8D0-30F367A96E98}" name="Table79" displayName="Table79" ref="A31:C49" totalsRowShown="0">
  <autoFilter ref="A31:C49" xr:uid="{48D4A5C1-0749-4DFB-B8D0-30F367A96E98}"/>
  <tableColumns count="3">
    <tableColumn id="1" xr3:uid="{66D319D5-9E7A-4D45-A61A-7EB27F4D50EB}" name="country" dataDxfId="1"/>
    <tableColumn id="2" xr3:uid="{CFD6662B-CA36-4444-9278-C7C6107D1A29}" name="net sales"/>
    <tableColumn id="3" xr3:uid="{55F4A0FA-6C81-4EDE-A2E1-38B6A4CE7A88}" name="amount sp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5" Type="http://schemas.openxmlformats.org/officeDocument/2006/relationships/hyperlink" Target="https://lookerstudio.google.com/navigation/reporting" TargetMode="External"/><Relationship Id="rId4" Type="http://schemas.openxmlformats.org/officeDocument/2006/relationships/hyperlink" Target="https://lookerstudio.google.com/navigation/repor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 x14ac:dyDescent="0.25"/>
  <cols>
    <col min="1" max="1" width="9.88671875" customWidth="1"/>
    <col min="2" max="2" width="45.21875" customWidth="1"/>
    <col min="4" max="5" width="8.77734375" customWidth="1"/>
    <col min="6" max="6" width="66.21875" customWidth="1"/>
  </cols>
  <sheetData>
    <row r="1" spans="1:28" ht="15.75" customHeight="1" x14ac:dyDescent="0.3">
      <c r="A1" s="1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3">
      <c r="A2" s="4"/>
      <c r="B2" s="17" t="s">
        <v>2</v>
      </c>
      <c r="C2" s="16"/>
      <c r="D2" s="16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">
      <c r="A3" s="4"/>
      <c r="B3" s="2"/>
      <c r="C3" s="2"/>
      <c r="D3" s="2"/>
      <c r="E3" s="2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3">
      <c r="A4" s="6" t="s">
        <v>0</v>
      </c>
      <c r="B4" s="15" t="s">
        <v>3</v>
      </c>
      <c r="C4" s="16"/>
      <c r="D4" s="16"/>
      <c r="E4" s="6" t="s">
        <v>0</v>
      </c>
      <c r="F4" s="7" t="s">
        <v>4</v>
      </c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3">
      <c r="A5" s="5">
        <v>1</v>
      </c>
      <c r="B5" s="8" t="s">
        <v>5</v>
      </c>
      <c r="C5" s="5"/>
      <c r="D5" s="5"/>
      <c r="E5" s="4">
        <v>1</v>
      </c>
      <c r="F5" s="9" t="s">
        <v>6</v>
      </c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3">
      <c r="A6" s="5">
        <v>2</v>
      </c>
      <c r="B6" s="8" t="s">
        <v>7</v>
      </c>
      <c r="C6" s="5"/>
      <c r="D6" s="5"/>
      <c r="E6" s="5">
        <v>2</v>
      </c>
      <c r="F6" s="10" t="s">
        <v>8</v>
      </c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3">
      <c r="A7" s="5">
        <v>3</v>
      </c>
      <c r="B7" s="8" t="s">
        <v>9</v>
      </c>
      <c r="C7" s="5"/>
      <c r="D7" s="5"/>
      <c r="E7" s="5">
        <v>3</v>
      </c>
      <c r="F7" s="11" t="s">
        <v>10</v>
      </c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3">
      <c r="A8" s="5">
        <v>4</v>
      </c>
      <c r="B8" s="8" t="s">
        <v>11</v>
      </c>
      <c r="C8" s="5"/>
      <c r="D8" s="5"/>
      <c r="E8" s="5">
        <v>4</v>
      </c>
      <c r="F8" s="9" t="s">
        <v>12</v>
      </c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3">
      <c r="A9" s="5">
        <v>5</v>
      </c>
      <c r="B9" s="8" t="s">
        <v>13</v>
      </c>
      <c r="C9" s="5"/>
      <c r="D9" s="5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3">
      <c r="A10" s="5">
        <v>6</v>
      </c>
      <c r="B10" s="8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3">
      <c r="A11" s="5">
        <v>7</v>
      </c>
      <c r="B11" s="8" t="s">
        <v>14</v>
      </c>
      <c r="C11" s="5"/>
      <c r="D11" s="5"/>
      <c r="E11" s="5"/>
      <c r="F11" s="5"/>
      <c r="G11" s="5"/>
      <c r="H11" s="5" t="s">
        <v>15</v>
      </c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3">
      <c r="A12" s="5">
        <v>8</v>
      </c>
      <c r="B12" s="8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3">
      <c r="A13" s="5">
        <v>9</v>
      </c>
      <c r="B13" s="8" t="s">
        <v>17</v>
      </c>
      <c r="C13" s="5"/>
      <c r="D13" s="5"/>
      <c r="E13" s="5"/>
      <c r="F13" s="5"/>
      <c r="G13" s="5"/>
      <c r="H13" s="5"/>
      <c r="I13" s="5"/>
      <c r="J13" s="5"/>
      <c r="K13" s="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3">
      <c r="A14" s="5">
        <v>10</v>
      </c>
      <c r="B14" s="8" t="s">
        <v>18</v>
      </c>
      <c r="C14" s="5"/>
      <c r="D14" s="5"/>
      <c r="E14" s="5"/>
      <c r="F14" s="5"/>
      <c r="G14" s="5"/>
      <c r="H14" s="5"/>
      <c r="I14" s="5"/>
      <c r="J14" s="5"/>
      <c r="K14" s="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3">
      <c r="A15" s="5">
        <v>11</v>
      </c>
      <c r="B15" s="8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3">
    <mergeCell ref="B1:K1"/>
    <mergeCell ref="B2:D2"/>
    <mergeCell ref="B4:D4"/>
  </mergeCells>
  <hyperlinks>
    <hyperlink ref="A1" r:id="rId1" xr:uid="{00000000-0004-0000-0000-000000000000}"/>
    <hyperlink ref="A4" r:id="rId2" xr:uid="{00000000-0004-0000-0000-000001000000}"/>
    <hyperlink ref="E4" r:id="rId3" xr:uid="{00000000-0004-0000-0000-000002000000}"/>
    <hyperlink ref="F6" r:id="rId4" xr:uid="{00000000-0004-0000-0000-000003000000}"/>
    <hyperlink ref="F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O7" sqref="O7"/>
    </sheetView>
  </sheetViews>
  <sheetFormatPr defaultColWidth="12.6640625" defaultRowHeight="15.75" customHeight="1" x14ac:dyDescent="0.25"/>
  <cols>
    <col min="4" max="4" width="15.33203125" customWidth="1"/>
    <col min="5" max="5" width="13.44140625" customWidth="1"/>
    <col min="11" max="11" width="16.21875" customWidth="1"/>
  </cols>
  <sheetData>
    <row r="1" spans="1:27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2" t="s">
        <v>30</v>
      </c>
      <c r="L1" s="12" t="s">
        <v>31</v>
      </c>
      <c r="M1" s="12" t="s">
        <v>32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5">
      <c r="A2" s="14" t="s">
        <v>33</v>
      </c>
      <c r="B2" s="14">
        <v>5140800667863</v>
      </c>
      <c r="C2" s="14">
        <v>1</v>
      </c>
      <c r="D2" s="14">
        <f t="shared" ref="D2:D863" ca="1" si="0">RANDBETWEEN(2,198)</f>
        <v>198</v>
      </c>
      <c r="E2" s="14">
        <v>33600</v>
      </c>
      <c r="F2" s="14">
        <v>0</v>
      </c>
      <c r="G2" s="14">
        <v>0</v>
      </c>
      <c r="H2" s="14">
        <v>33600</v>
      </c>
      <c r="I2" s="14">
        <v>3600</v>
      </c>
      <c r="J2" s="14">
        <v>0</v>
      </c>
      <c r="K2" s="14">
        <v>0</v>
      </c>
      <c r="L2" s="14">
        <v>0</v>
      </c>
      <c r="M2" s="14">
        <v>37200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4" t="s">
        <v>33</v>
      </c>
      <c r="B3" s="14">
        <v>5167502688471</v>
      </c>
      <c r="C3" s="14">
        <v>1</v>
      </c>
      <c r="D3" s="14">
        <f t="shared" ca="1" si="0"/>
        <v>187</v>
      </c>
      <c r="E3" s="14">
        <v>31200</v>
      </c>
      <c r="F3" s="14">
        <v>-3120</v>
      </c>
      <c r="G3" s="14">
        <v>0</v>
      </c>
      <c r="H3" s="14">
        <v>28080</v>
      </c>
      <c r="I3" s="14">
        <v>3600</v>
      </c>
      <c r="J3" s="14">
        <v>0</v>
      </c>
      <c r="K3" s="14">
        <v>0</v>
      </c>
      <c r="L3" s="14">
        <v>0</v>
      </c>
      <c r="M3" s="14">
        <v>31680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4" t="s">
        <v>33</v>
      </c>
      <c r="B4" s="14">
        <v>5142821929175</v>
      </c>
      <c r="C4" s="14">
        <v>1</v>
      </c>
      <c r="D4" s="14">
        <f t="shared" ca="1" si="0"/>
        <v>82</v>
      </c>
      <c r="E4" s="14">
        <v>11400</v>
      </c>
      <c r="F4" s="14">
        <v>0</v>
      </c>
      <c r="G4" s="14">
        <v>0</v>
      </c>
      <c r="H4" s="14">
        <v>11400</v>
      </c>
      <c r="I4" s="14">
        <v>2700</v>
      </c>
      <c r="J4" s="14">
        <v>0</v>
      </c>
      <c r="K4" s="14">
        <v>0</v>
      </c>
      <c r="L4" s="14">
        <v>0</v>
      </c>
      <c r="M4" s="14">
        <v>14100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4" t="s">
        <v>33</v>
      </c>
      <c r="B5" s="14">
        <v>5161030484183</v>
      </c>
      <c r="C5" s="14">
        <v>1</v>
      </c>
      <c r="D5" s="14">
        <f t="shared" ca="1" si="0"/>
        <v>150</v>
      </c>
      <c r="E5" s="14">
        <v>37200</v>
      </c>
      <c r="F5" s="14">
        <v>-3720</v>
      </c>
      <c r="G5" s="14">
        <v>0</v>
      </c>
      <c r="H5" s="14">
        <v>33480</v>
      </c>
      <c r="I5" s="14">
        <v>3600</v>
      </c>
      <c r="J5" s="14">
        <v>0</v>
      </c>
      <c r="K5" s="14">
        <v>0</v>
      </c>
      <c r="L5" s="14">
        <v>0</v>
      </c>
      <c r="M5" s="14">
        <v>37080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4" t="s">
        <v>34</v>
      </c>
      <c r="B6" s="14">
        <v>5150100586711</v>
      </c>
      <c r="C6" s="14">
        <v>1</v>
      </c>
      <c r="D6" s="14">
        <f t="shared" ca="1" si="0"/>
        <v>72</v>
      </c>
      <c r="E6" s="14">
        <v>14100</v>
      </c>
      <c r="F6" s="14">
        <v>0</v>
      </c>
      <c r="G6" s="14">
        <v>0</v>
      </c>
      <c r="H6" s="14">
        <v>14100</v>
      </c>
      <c r="I6" s="14">
        <v>3600</v>
      </c>
      <c r="J6" s="14">
        <v>0</v>
      </c>
      <c r="K6" s="14">
        <v>0</v>
      </c>
      <c r="L6" s="14">
        <v>0</v>
      </c>
      <c r="M6" s="14">
        <v>17700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4" t="s">
        <v>35</v>
      </c>
      <c r="B7" s="14">
        <v>5141129789655</v>
      </c>
      <c r="C7" s="14">
        <v>1</v>
      </c>
      <c r="D7" s="14">
        <f t="shared" ca="1" si="0"/>
        <v>109</v>
      </c>
      <c r="E7" s="14">
        <v>60300</v>
      </c>
      <c r="F7" s="14">
        <v>0</v>
      </c>
      <c r="G7" s="14">
        <v>0</v>
      </c>
      <c r="H7" s="14">
        <v>60300</v>
      </c>
      <c r="I7" s="14">
        <v>3600</v>
      </c>
      <c r="J7" s="14">
        <v>0</v>
      </c>
      <c r="K7" s="14">
        <v>0</v>
      </c>
      <c r="L7" s="14">
        <v>0</v>
      </c>
      <c r="M7" s="14">
        <v>63900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4" t="s">
        <v>35</v>
      </c>
      <c r="B8" s="14">
        <v>5141151482071</v>
      </c>
      <c r="C8" s="14">
        <v>1</v>
      </c>
      <c r="D8" s="14">
        <f t="shared" ca="1" si="0"/>
        <v>63</v>
      </c>
      <c r="E8" s="14">
        <v>42000</v>
      </c>
      <c r="F8" s="14">
        <v>0</v>
      </c>
      <c r="G8" s="14">
        <v>-42000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4" t="s">
        <v>35</v>
      </c>
      <c r="B9" s="14">
        <v>5148245033175</v>
      </c>
      <c r="C9" s="14">
        <v>1</v>
      </c>
      <c r="D9" s="14">
        <f t="shared" ca="1" si="0"/>
        <v>44</v>
      </c>
      <c r="E9" s="14">
        <v>23100</v>
      </c>
      <c r="F9" s="14">
        <v>0</v>
      </c>
      <c r="G9" s="14">
        <v>0</v>
      </c>
      <c r="H9" s="14">
        <v>23100</v>
      </c>
      <c r="I9" s="14">
        <v>3600</v>
      </c>
      <c r="J9" s="14">
        <v>0</v>
      </c>
      <c r="K9" s="14">
        <v>0</v>
      </c>
      <c r="L9" s="14">
        <v>0</v>
      </c>
      <c r="M9" s="14">
        <v>26700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4" t="s">
        <v>35</v>
      </c>
      <c r="B10" s="14">
        <v>5160251752663</v>
      </c>
      <c r="C10" s="14">
        <v>1</v>
      </c>
      <c r="D10" s="14">
        <f t="shared" ca="1" si="0"/>
        <v>76</v>
      </c>
      <c r="E10" s="14">
        <v>11400</v>
      </c>
      <c r="F10" s="14">
        <v>-1140</v>
      </c>
      <c r="G10" s="14">
        <v>0</v>
      </c>
      <c r="H10" s="14">
        <v>10260</v>
      </c>
      <c r="I10" s="14">
        <v>2700</v>
      </c>
      <c r="J10" s="14">
        <v>0</v>
      </c>
      <c r="K10" s="14">
        <v>0</v>
      </c>
      <c r="L10" s="14">
        <v>0</v>
      </c>
      <c r="M10" s="14">
        <v>12960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14" t="s">
        <v>35</v>
      </c>
      <c r="B11" s="14">
        <v>5164723405015</v>
      </c>
      <c r="C11" s="14">
        <v>1</v>
      </c>
      <c r="D11" s="14">
        <f t="shared" ca="1" si="0"/>
        <v>35</v>
      </c>
      <c r="E11" s="14">
        <v>15000</v>
      </c>
      <c r="F11" s="14">
        <v>-1500</v>
      </c>
      <c r="G11" s="14">
        <v>0</v>
      </c>
      <c r="H11" s="14">
        <v>13500</v>
      </c>
      <c r="I11" s="14">
        <v>360</v>
      </c>
      <c r="J11" s="14">
        <v>0</v>
      </c>
      <c r="K11" s="14">
        <v>0</v>
      </c>
      <c r="L11" s="14">
        <v>1620</v>
      </c>
      <c r="M11" s="14">
        <v>15480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4" t="s">
        <v>35</v>
      </c>
      <c r="B12" s="14">
        <v>5166848344279</v>
      </c>
      <c r="C12" s="14">
        <v>1</v>
      </c>
      <c r="D12" s="14">
        <f t="shared" ca="1" si="0"/>
        <v>89</v>
      </c>
      <c r="E12" s="14">
        <v>22200</v>
      </c>
      <c r="F12" s="14">
        <v>-2220</v>
      </c>
      <c r="G12" s="14">
        <v>0</v>
      </c>
      <c r="H12" s="14">
        <v>19980</v>
      </c>
      <c r="I12" s="14">
        <v>3600</v>
      </c>
      <c r="J12" s="14">
        <v>0</v>
      </c>
      <c r="K12" s="14">
        <v>0</v>
      </c>
      <c r="L12" s="14">
        <v>0</v>
      </c>
      <c r="M12" s="14">
        <v>23580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4" t="s">
        <v>35</v>
      </c>
      <c r="B13" s="14">
        <v>5149263790295</v>
      </c>
      <c r="C13" s="14">
        <v>1</v>
      </c>
      <c r="D13" s="14">
        <f t="shared" ca="1" si="0"/>
        <v>66</v>
      </c>
      <c r="E13" s="14">
        <v>16800</v>
      </c>
      <c r="F13" s="14">
        <v>0</v>
      </c>
      <c r="G13" s="14">
        <v>0</v>
      </c>
      <c r="H13" s="14">
        <v>16800</v>
      </c>
      <c r="I13" s="14">
        <v>3600</v>
      </c>
      <c r="J13" s="14">
        <v>0</v>
      </c>
      <c r="K13" s="14">
        <v>0</v>
      </c>
      <c r="L13" s="14">
        <v>0</v>
      </c>
      <c r="M13" s="14">
        <v>20400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14" t="s">
        <v>35</v>
      </c>
      <c r="B14" s="14">
        <v>5150194139351</v>
      </c>
      <c r="C14" s="14">
        <v>1</v>
      </c>
      <c r="D14" s="14">
        <f t="shared" ca="1" si="0"/>
        <v>132</v>
      </c>
      <c r="E14" s="14">
        <v>16800</v>
      </c>
      <c r="F14" s="14">
        <v>0</v>
      </c>
      <c r="G14" s="14">
        <v>0</v>
      </c>
      <c r="H14" s="14">
        <v>16800</v>
      </c>
      <c r="I14" s="14">
        <v>3600</v>
      </c>
      <c r="J14" s="14">
        <v>0</v>
      </c>
      <c r="K14" s="14">
        <v>0</v>
      </c>
      <c r="L14" s="14">
        <v>0</v>
      </c>
      <c r="M14" s="14">
        <v>20400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14" t="s">
        <v>35</v>
      </c>
      <c r="B15" s="14">
        <v>5154359312599</v>
      </c>
      <c r="C15" s="14">
        <v>1</v>
      </c>
      <c r="D15" s="14">
        <f t="shared" ca="1" si="0"/>
        <v>114</v>
      </c>
      <c r="E15" s="14">
        <v>26400</v>
      </c>
      <c r="F15" s="14">
        <v>0</v>
      </c>
      <c r="G15" s="14">
        <v>0</v>
      </c>
      <c r="H15" s="14">
        <v>26400</v>
      </c>
      <c r="I15" s="14">
        <v>3600</v>
      </c>
      <c r="J15" s="14">
        <v>0</v>
      </c>
      <c r="K15" s="14">
        <v>0</v>
      </c>
      <c r="L15" s="14">
        <v>0</v>
      </c>
      <c r="M15" s="14">
        <v>30000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4" t="s">
        <v>35</v>
      </c>
      <c r="B16" s="14">
        <v>5157556453591</v>
      </c>
      <c r="C16" s="14">
        <v>1</v>
      </c>
      <c r="D16" s="14">
        <f t="shared" ca="1" si="0"/>
        <v>129</v>
      </c>
      <c r="E16" s="14">
        <v>36401.79</v>
      </c>
      <c r="F16" s="14">
        <v>0</v>
      </c>
      <c r="G16" s="14">
        <v>0</v>
      </c>
      <c r="H16" s="14">
        <v>36401.79</v>
      </c>
      <c r="I16" s="14">
        <v>360</v>
      </c>
      <c r="J16" s="14">
        <v>0</v>
      </c>
      <c r="K16" s="14">
        <v>0</v>
      </c>
      <c r="L16" s="14">
        <v>2568.21</v>
      </c>
      <c r="M16" s="14">
        <v>39330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4" t="s">
        <v>35</v>
      </c>
      <c r="B17" s="14">
        <v>5165061472471</v>
      </c>
      <c r="C17" s="14">
        <v>1</v>
      </c>
      <c r="D17" s="14">
        <f t="shared" ca="1" si="0"/>
        <v>72</v>
      </c>
      <c r="E17" s="14">
        <v>15900</v>
      </c>
      <c r="F17" s="14">
        <v>-1590</v>
      </c>
      <c r="G17" s="14">
        <v>0</v>
      </c>
      <c r="H17" s="14">
        <v>14310</v>
      </c>
      <c r="I17" s="14">
        <v>3600</v>
      </c>
      <c r="J17" s="14">
        <v>0</v>
      </c>
      <c r="K17" s="14">
        <v>0</v>
      </c>
      <c r="L17" s="14">
        <v>0</v>
      </c>
      <c r="M17" s="14">
        <v>17910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4" t="s">
        <v>35</v>
      </c>
      <c r="B18" s="14">
        <v>5157649842391</v>
      </c>
      <c r="C18" s="14">
        <v>1</v>
      </c>
      <c r="D18" s="14">
        <f t="shared" ca="1" si="0"/>
        <v>22</v>
      </c>
      <c r="E18" s="14">
        <v>36300</v>
      </c>
      <c r="F18" s="14">
        <v>0</v>
      </c>
      <c r="G18" s="14">
        <v>0</v>
      </c>
      <c r="H18" s="14">
        <v>36300</v>
      </c>
      <c r="I18" s="14">
        <v>3600</v>
      </c>
      <c r="J18" s="14">
        <v>0</v>
      </c>
      <c r="K18" s="14">
        <v>0</v>
      </c>
      <c r="L18" s="14">
        <v>0</v>
      </c>
      <c r="M18" s="14">
        <v>39900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4" t="s">
        <v>35</v>
      </c>
      <c r="B19" s="14">
        <v>5165522026711</v>
      </c>
      <c r="C19" s="14">
        <v>1</v>
      </c>
      <c r="D19" s="14">
        <f t="shared" ca="1" si="0"/>
        <v>41</v>
      </c>
      <c r="E19" s="14">
        <v>51600</v>
      </c>
      <c r="F19" s="14">
        <v>-5160</v>
      </c>
      <c r="G19" s="14">
        <v>0</v>
      </c>
      <c r="H19" s="14">
        <v>46440</v>
      </c>
      <c r="I19" s="14">
        <v>3600</v>
      </c>
      <c r="J19" s="14">
        <v>0</v>
      </c>
      <c r="K19" s="14">
        <v>0</v>
      </c>
      <c r="L19" s="14">
        <v>0</v>
      </c>
      <c r="M19" s="14">
        <v>50040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4" t="s">
        <v>35</v>
      </c>
      <c r="B20" s="14">
        <v>5160335212759</v>
      </c>
      <c r="C20" s="14">
        <v>1</v>
      </c>
      <c r="D20" s="14">
        <f t="shared" ca="1" si="0"/>
        <v>135</v>
      </c>
      <c r="E20" s="14">
        <v>41100</v>
      </c>
      <c r="F20" s="14">
        <v>-4110</v>
      </c>
      <c r="G20" s="14">
        <v>0</v>
      </c>
      <c r="H20" s="14">
        <v>36990</v>
      </c>
      <c r="I20" s="14">
        <v>360</v>
      </c>
      <c r="J20" s="14">
        <v>0</v>
      </c>
      <c r="K20" s="14">
        <v>0</v>
      </c>
      <c r="L20" s="14">
        <v>0</v>
      </c>
      <c r="M20" s="14">
        <v>37350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4" t="s">
        <v>35</v>
      </c>
      <c r="B21" s="14">
        <v>5160265089239</v>
      </c>
      <c r="C21" s="14">
        <v>1</v>
      </c>
      <c r="D21" s="14">
        <f t="shared" ca="1" si="0"/>
        <v>17</v>
      </c>
      <c r="E21" s="14">
        <v>43500</v>
      </c>
      <c r="F21" s="14">
        <v>-4350</v>
      </c>
      <c r="G21" s="14">
        <v>0</v>
      </c>
      <c r="H21" s="14">
        <v>39150</v>
      </c>
      <c r="I21" s="14">
        <v>3600</v>
      </c>
      <c r="J21" s="14">
        <v>0</v>
      </c>
      <c r="K21" s="14">
        <v>0</v>
      </c>
      <c r="L21" s="14">
        <v>0</v>
      </c>
      <c r="M21" s="14">
        <v>42750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4" t="s">
        <v>35</v>
      </c>
      <c r="B22" s="14">
        <v>5159376683223</v>
      </c>
      <c r="C22" s="14">
        <v>1</v>
      </c>
      <c r="D22" s="14">
        <f t="shared" ca="1" si="0"/>
        <v>104</v>
      </c>
      <c r="E22" s="14">
        <v>30100</v>
      </c>
      <c r="F22" s="14">
        <v>0</v>
      </c>
      <c r="G22" s="14">
        <v>0</v>
      </c>
      <c r="H22" s="14">
        <v>30100</v>
      </c>
      <c r="I22" s="14">
        <v>3600</v>
      </c>
      <c r="J22" s="14">
        <v>0</v>
      </c>
      <c r="K22" s="14">
        <v>0</v>
      </c>
      <c r="L22" s="14">
        <v>0</v>
      </c>
      <c r="M22" s="14">
        <v>33700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14" t="s">
        <v>35</v>
      </c>
      <c r="B23" s="14">
        <v>5164065194199</v>
      </c>
      <c r="C23" s="14">
        <v>1</v>
      </c>
      <c r="D23" s="14">
        <f t="shared" ca="1" si="0"/>
        <v>15</v>
      </c>
      <c r="E23" s="14">
        <v>14100</v>
      </c>
      <c r="F23" s="14">
        <v>-1410</v>
      </c>
      <c r="G23" s="14">
        <v>0</v>
      </c>
      <c r="H23" s="14">
        <v>12690</v>
      </c>
      <c r="I23" s="14">
        <v>360</v>
      </c>
      <c r="J23" s="14">
        <v>0</v>
      </c>
      <c r="K23" s="14">
        <v>0</v>
      </c>
      <c r="L23" s="14">
        <v>0</v>
      </c>
      <c r="M23" s="14">
        <v>13050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14" t="s">
        <v>35</v>
      </c>
      <c r="B24" s="14">
        <v>5158049120471</v>
      </c>
      <c r="C24" s="14">
        <v>1</v>
      </c>
      <c r="D24" s="14">
        <f t="shared" ca="1" si="0"/>
        <v>62</v>
      </c>
      <c r="E24" s="14">
        <v>12300</v>
      </c>
      <c r="F24" s="14">
        <v>0</v>
      </c>
      <c r="G24" s="14">
        <v>0</v>
      </c>
      <c r="H24" s="14">
        <v>12300</v>
      </c>
      <c r="I24" s="14">
        <v>2700</v>
      </c>
      <c r="J24" s="14">
        <v>0</v>
      </c>
      <c r="K24" s="14">
        <v>0</v>
      </c>
      <c r="L24" s="14">
        <v>0</v>
      </c>
      <c r="M24" s="14">
        <v>15000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4" t="s">
        <v>35</v>
      </c>
      <c r="B25" s="14">
        <v>5163028250839</v>
      </c>
      <c r="C25" s="14">
        <v>1</v>
      </c>
      <c r="D25" s="14">
        <f t="shared" ca="1" si="0"/>
        <v>89</v>
      </c>
      <c r="E25" s="14">
        <v>31200</v>
      </c>
      <c r="F25" s="14">
        <v>-3120</v>
      </c>
      <c r="G25" s="14">
        <v>0</v>
      </c>
      <c r="H25" s="14">
        <v>28080</v>
      </c>
      <c r="I25" s="14">
        <v>3600</v>
      </c>
      <c r="J25" s="14">
        <v>0</v>
      </c>
      <c r="K25" s="14">
        <v>0</v>
      </c>
      <c r="L25" s="14">
        <v>0</v>
      </c>
      <c r="M25" s="14">
        <v>31680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4" t="s">
        <v>35</v>
      </c>
      <c r="B26" s="14">
        <v>5156787028183</v>
      </c>
      <c r="C26" s="14">
        <v>1</v>
      </c>
      <c r="D26" s="14">
        <f t="shared" ca="1" si="0"/>
        <v>187</v>
      </c>
      <c r="E26" s="14">
        <v>16800</v>
      </c>
      <c r="F26" s="14">
        <v>0</v>
      </c>
      <c r="G26" s="14">
        <v>0</v>
      </c>
      <c r="H26" s="14">
        <v>16800</v>
      </c>
      <c r="I26" s="14">
        <v>3600</v>
      </c>
      <c r="J26" s="14">
        <v>0</v>
      </c>
      <c r="K26" s="14">
        <v>0</v>
      </c>
      <c r="L26" s="14">
        <v>0</v>
      </c>
      <c r="M26" s="14">
        <v>20400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4" t="s">
        <v>35</v>
      </c>
      <c r="B27" s="14">
        <v>5134850064599</v>
      </c>
      <c r="C27" s="14">
        <v>0</v>
      </c>
      <c r="D27" s="14">
        <f t="shared" ca="1" si="0"/>
        <v>10</v>
      </c>
      <c r="E27" s="14">
        <v>0</v>
      </c>
      <c r="F27" s="14">
        <v>0</v>
      </c>
      <c r="G27" s="14">
        <v>-50700</v>
      </c>
      <c r="H27" s="14">
        <v>-50700</v>
      </c>
      <c r="I27" s="14">
        <v>-3600</v>
      </c>
      <c r="J27" s="14">
        <v>0</v>
      </c>
      <c r="K27" s="14">
        <v>0</v>
      </c>
      <c r="L27" s="14">
        <v>0</v>
      </c>
      <c r="M27" s="14">
        <v>-54300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4" t="s">
        <v>36</v>
      </c>
      <c r="B28" s="14">
        <v>5156685807831</v>
      </c>
      <c r="C28" s="14">
        <v>1</v>
      </c>
      <c r="D28" s="14">
        <f t="shared" ca="1" si="0"/>
        <v>198</v>
      </c>
      <c r="E28" s="14">
        <v>39300</v>
      </c>
      <c r="F28" s="14">
        <v>0</v>
      </c>
      <c r="G28" s="14">
        <v>-39300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4" t="s">
        <v>37</v>
      </c>
      <c r="B29" s="14">
        <v>5142451421399</v>
      </c>
      <c r="C29" s="14">
        <v>1</v>
      </c>
      <c r="D29" s="14">
        <f t="shared" ca="1" si="0"/>
        <v>138</v>
      </c>
      <c r="E29" s="14">
        <v>83400</v>
      </c>
      <c r="F29" s="14">
        <v>0</v>
      </c>
      <c r="G29" s="14">
        <v>0</v>
      </c>
      <c r="H29" s="14">
        <v>83400</v>
      </c>
      <c r="I29" s="14">
        <v>6000</v>
      </c>
      <c r="J29" s="14">
        <v>0</v>
      </c>
      <c r="K29" s="14">
        <v>0</v>
      </c>
      <c r="L29" s="14">
        <v>0</v>
      </c>
      <c r="M29" s="14">
        <v>89400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4" t="s">
        <v>38</v>
      </c>
      <c r="B30" s="14">
        <v>5103573205207</v>
      </c>
      <c r="C30" s="14">
        <v>0</v>
      </c>
      <c r="D30" s="14">
        <f t="shared" ca="1" si="0"/>
        <v>130</v>
      </c>
      <c r="E30" s="14">
        <v>0</v>
      </c>
      <c r="F30" s="14">
        <v>0</v>
      </c>
      <c r="G30" s="14">
        <v>-18600</v>
      </c>
      <c r="H30" s="14">
        <v>-18600</v>
      </c>
      <c r="I30" s="14">
        <v>-360</v>
      </c>
      <c r="J30" s="14">
        <v>0</v>
      </c>
      <c r="K30" s="14">
        <v>0</v>
      </c>
      <c r="L30" s="14">
        <v>0</v>
      </c>
      <c r="M30" s="14">
        <v>-18960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4" t="s">
        <v>39</v>
      </c>
      <c r="B31" s="14">
        <v>5141957869783</v>
      </c>
      <c r="C31" s="14">
        <v>1</v>
      </c>
      <c r="D31" s="14">
        <f t="shared" ca="1" si="0"/>
        <v>36</v>
      </c>
      <c r="E31" s="14">
        <v>9375</v>
      </c>
      <c r="F31" s="14">
        <v>0</v>
      </c>
      <c r="G31" s="14">
        <v>-9375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14" t="s">
        <v>39</v>
      </c>
      <c r="B32" s="14">
        <v>5143887249623</v>
      </c>
      <c r="C32" s="14">
        <v>1</v>
      </c>
      <c r="D32" s="14">
        <f t="shared" ca="1" si="0"/>
        <v>142</v>
      </c>
      <c r="E32" s="14">
        <v>19500</v>
      </c>
      <c r="F32" s="14">
        <v>0</v>
      </c>
      <c r="G32" s="14">
        <v>-19500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14" t="s">
        <v>39</v>
      </c>
      <c r="B33" s="14">
        <v>5160302837975</v>
      </c>
      <c r="C33" s="14">
        <v>1</v>
      </c>
      <c r="D33" s="14">
        <f t="shared" ca="1" si="0"/>
        <v>128</v>
      </c>
      <c r="E33" s="14">
        <v>16607.14</v>
      </c>
      <c r="F33" s="14">
        <v>-1660.71</v>
      </c>
      <c r="G33" s="14">
        <v>0</v>
      </c>
      <c r="H33" s="14">
        <v>14946.43</v>
      </c>
      <c r="I33" s="14">
        <v>360</v>
      </c>
      <c r="J33" s="14">
        <v>0</v>
      </c>
      <c r="K33" s="14">
        <v>0</v>
      </c>
      <c r="L33" s="14">
        <v>1793.57</v>
      </c>
      <c r="M33" s="14">
        <v>17100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14" t="s">
        <v>39</v>
      </c>
      <c r="B34" s="14">
        <v>5156179312855</v>
      </c>
      <c r="C34" s="14">
        <v>1</v>
      </c>
      <c r="D34" s="14">
        <f t="shared" ca="1" si="0"/>
        <v>75</v>
      </c>
      <c r="E34" s="14">
        <v>12589.29</v>
      </c>
      <c r="F34" s="14">
        <v>0</v>
      </c>
      <c r="G34" s="14">
        <v>-12589.29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4" t="s">
        <v>39</v>
      </c>
      <c r="B35" s="14">
        <v>5134256832727</v>
      </c>
      <c r="C35" s="14">
        <v>0</v>
      </c>
      <c r="D35" s="14">
        <f t="shared" ca="1" si="0"/>
        <v>63</v>
      </c>
      <c r="E35" s="14">
        <v>0</v>
      </c>
      <c r="F35" s="14">
        <v>0</v>
      </c>
      <c r="G35" s="14">
        <v>-12589.29</v>
      </c>
      <c r="H35" s="14">
        <v>-12589.29</v>
      </c>
      <c r="I35" s="14">
        <v>-360</v>
      </c>
      <c r="J35" s="14">
        <v>0</v>
      </c>
      <c r="K35" s="14">
        <v>0</v>
      </c>
      <c r="L35" s="14">
        <v>-1510.71</v>
      </c>
      <c r="M35" s="14">
        <v>-14460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14" t="s">
        <v>39</v>
      </c>
      <c r="B36" s="14">
        <v>5124775248087</v>
      </c>
      <c r="C36" s="14">
        <v>0</v>
      </c>
      <c r="D36" s="14">
        <f t="shared" ca="1" si="0"/>
        <v>82</v>
      </c>
      <c r="E36" s="14">
        <v>0</v>
      </c>
      <c r="F36" s="14">
        <v>0</v>
      </c>
      <c r="G36" s="14">
        <v>-10178.57</v>
      </c>
      <c r="H36" s="14">
        <v>-10178.57</v>
      </c>
      <c r="I36" s="14">
        <v>-360</v>
      </c>
      <c r="J36" s="14">
        <v>0</v>
      </c>
      <c r="K36" s="14">
        <v>0</v>
      </c>
      <c r="L36" s="14">
        <v>-1221.43</v>
      </c>
      <c r="M36" s="14">
        <v>-11760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4" t="s">
        <v>39</v>
      </c>
      <c r="B37" s="14">
        <v>5159975092439</v>
      </c>
      <c r="C37" s="14">
        <v>1</v>
      </c>
      <c r="D37" s="14">
        <f t="shared" ca="1" si="0"/>
        <v>169</v>
      </c>
      <c r="E37" s="14">
        <v>8100</v>
      </c>
      <c r="F37" s="14">
        <v>-810</v>
      </c>
      <c r="G37" s="14">
        <v>-7290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4" t="s">
        <v>39</v>
      </c>
      <c r="B38" s="14">
        <v>5163575640279</v>
      </c>
      <c r="C38" s="14">
        <v>1</v>
      </c>
      <c r="D38" s="14">
        <f t="shared" ca="1" si="0"/>
        <v>57</v>
      </c>
      <c r="E38" s="14">
        <v>9600</v>
      </c>
      <c r="F38" s="14">
        <v>-960</v>
      </c>
      <c r="G38" s="14">
        <v>0</v>
      </c>
      <c r="H38" s="14">
        <v>8640</v>
      </c>
      <c r="I38" s="14">
        <v>360</v>
      </c>
      <c r="J38" s="14">
        <v>0</v>
      </c>
      <c r="K38" s="14">
        <v>0</v>
      </c>
      <c r="L38" s="14">
        <v>0</v>
      </c>
      <c r="M38" s="14">
        <v>9000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4" t="s">
        <v>39</v>
      </c>
      <c r="B39" s="14">
        <v>5149017374935</v>
      </c>
      <c r="C39" s="14">
        <v>1</v>
      </c>
      <c r="D39" s="14">
        <f t="shared" ca="1" si="0"/>
        <v>96</v>
      </c>
      <c r="E39" s="14">
        <v>24642.86</v>
      </c>
      <c r="F39" s="14">
        <v>0</v>
      </c>
      <c r="G39" s="14">
        <v>0</v>
      </c>
      <c r="H39" s="14">
        <v>24642.86</v>
      </c>
      <c r="I39" s="14">
        <v>360</v>
      </c>
      <c r="J39" s="14">
        <v>0</v>
      </c>
      <c r="K39" s="14">
        <v>0</v>
      </c>
      <c r="L39" s="14">
        <v>2957.14</v>
      </c>
      <c r="M39" s="14">
        <v>27960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4" t="s">
        <v>39</v>
      </c>
      <c r="B40" s="14">
        <v>5152545636567</v>
      </c>
      <c r="C40" s="14">
        <v>1</v>
      </c>
      <c r="D40" s="14">
        <f t="shared" ca="1" si="0"/>
        <v>196</v>
      </c>
      <c r="E40" s="14">
        <v>16607.14</v>
      </c>
      <c r="F40" s="14">
        <v>0</v>
      </c>
      <c r="G40" s="14">
        <v>-16607.14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4" t="s">
        <v>39</v>
      </c>
      <c r="B41" s="14">
        <v>5124950622423</v>
      </c>
      <c r="C41" s="14">
        <v>0</v>
      </c>
      <c r="D41" s="14">
        <f t="shared" ca="1" si="0"/>
        <v>52</v>
      </c>
      <c r="E41" s="14">
        <v>0</v>
      </c>
      <c r="F41" s="14">
        <v>0</v>
      </c>
      <c r="G41" s="14">
        <v>-11785.71</v>
      </c>
      <c r="H41" s="14">
        <v>-11785.71</v>
      </c>
      <c r="I41" s="14">
        <v>-360</v>
      </c>
      <c r="J41" s="14">
        <v>0</v>
      </c>
      <c r="K41" s="14">
        <v>0</v>
      </c>
      <c r="L41" s="14">
        <v>-1414.29</v>
      </c>
      <c r="M41" s="14">
        <v>-13560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4" t="s">
        <v>39</v>
      </c>
      <c r="B42" s="14">
        <v>5160134181079</v>
      </c>
      <c r="C42" s="14">
        <v>1</v>
      </c>
      <c r="D42" s="14">
        <f t="shared" ca="1" si="0"/>
        <v>192</v>
      </c>
      <c r="E42" s="14">
        <v>10178.56</v>
      </c>
      <c r="F42" s="14">
        <v>-1017.85</v>
      </c>
      <c r="G42" s="14">
        <v>0</v>
      </c>
      <c r="H42" s="14">
        <v>9160.7099999999991</v>
      </c>
      <c r="I42" s="14">
        <v>360</v>
      </c>
      <c r="J42" s="14">
        <v>0</v>
      </c>
      <c r="K42" s="14">
        <v>0</v>
      </c>
      <c r="L42" s="14">
        <v>1099.29</v>
      </c>
      <c r="M42" s="14">
        <v>10620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4" t="s">
        <v>39</v>
      </c>
      <c r="B43" s="14">
        <v>5156138320087</v>
      </c>
      <c r="C43" s="14">
        <v>1</v>
      </c>
      <c r="D43" s="14">
        <f t="shared" ca="1" si="0"/>
        <v>18</v>
      </c>
      <c r="E43" s="14">
        <v>14464.29</v>
      </c>
      <c r="F43" s="14">
        <v>0</v>
      </c>
      <c r="G43" s="14">
        <v>0</v>
      </c>
      <c r="H43" s="14">
        <v>14464.29</v>
      </c>
      <c r="I43" s="14">
        <v>0</v>
      </c>
      <c r="J43" s="14">
        <v>0</v>
      </c>
      <c r="K43" s="14">
        <v>0</v>
      </c>
      <c r="L43" s="14">
        <v>1735.71</v>
      </c>
      <c r="M43" s="14">
        <v>16200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14" t="s">
        <v>39</v>
      </c>
      <c r="B44" s="14">
        <v>5155091546327</v>
      </c>
      <c r="C44" s="14">
        <v>1</v>
      </c>
      <c r="D44" s="14">
        <f t="shared" ca="1" si="0"/>
        <v>25</v>
      </c>
      <c r="E44" s="14">
        <v>8571.43</v>
      </c>
      <c r="F44" s="14">
        <v>0</v>
      </c>
      <c r="G44" s="14">
        <v>0</v>
      </c>
      <c r="H44" s="14">
        <v>8571.43</v>
      </c>
      <c r="I44" s="14">
        <v>360</v>
      </c>
      <c r="J44" s="14">
        <v>0</v>
      </c>
      <c r="K44" s="14">
        <v>0</v>
      </c>
      <c r="L44" s="14">
        <v>1028.57</v>
      </c>
      <c r="M44" s="14">
        <v>9960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14" t="s">
        <v>39</v>
      </c>
      <c r="B45" s="14">
        <v>5160853962967</v>
      </c>
      <c r="C45" s="14">
        <v>1</v>
      </c>
      <c r="D45" s="14">
        <f t="shared" ca="1" si="0"/>
        <v>93</v>
      </c>
      <c r="E45" s="14">
        <v>10178.56</v>
      </c>
      <c r="F45" s="14">
        <v>-1017.85</v>
      </c>
      <c r="G45" s="14">
        <v>-9160.7099999999991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14" t="s">
        <v>39</v>
      </c>
      <c r="B46" s="14">
        <v>5142818554071</v>
      </c>
      <c r="C46" s="14">
        <v>1</v>
      </c>
      <c r="D46" s="14">
        <f t="shared" ca="1" si="0"/>
        <v>104</v>
      </c>
      <c r="E46" s="14">
        <v>18214.29</v>
      </c>
      <c r="F46" s="14">
        <v>0</v>
      </c>
      <c r="G46" s="14">
        <v>0</v>
      </c>
      <c r="H46" s="14">
        <v>18214.29</v>
      </c>
      <c r="I46" s="14">
        <v>360</v>
      </c>
      <c r="J46" s="14">
        <v>0</v>
      </c>
      <c r="K46" s="14">
        <v>0</v>
      </c>
      <c r="L46" s="14">
        <v>2185.71</v>
      </c>
      <c r="M46" s="14">
        <v>20760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14" t="s">
        <v>39</v>
      </c>
      <c r="B47" s="14">
        <v>5144142643415</v>
      </c>
      <c r="C47" s="14">
        <v>1</v>
      </c>
      <c r="D47" s="14">
        <f t="shared" ca="1" si="0"/>
        <v>88</v>
      </c>
      <c r="E47" s="14">
        <v>8700</v>
      </c>
      <c r="F47" s="14">
        <v>0</v>
      </c>
      <c r="G47" s="14">
        <v>0</v>
      </c>
      <c r="H47" s="14">
        <v>8700</v>
      </c>
      <c r="I47" s="14">
        <v>360</v>
      </c>
      <c r="J47" s="14">
        <v>0</v>
      </c>
      <c r="K47" s="14">
        <v>0</v>
      </c>
      <c r="L47" s="14">
        <v>0</v>
      </c>
      <c r="M47" s="14">
        <v>9060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14" t="s">
        <v>39</v>
      </c>
      <c r="B48" s="14">
        <v>5155460776151</v>
      </c>
      <c r="C48" s="14">
        <v>1</v>
      </c>
      <c r="D48" s="14">
        <f t="shared" ca="1" si="0"/>
        <v>12</v>
      </c>
      <c r="E48" s="14">
        <v>9375</v>
      </c>
      <c r="F48" s="14">
        <v>0</v>
      </c>
      <c r="G48" s="14">
        <v>0</v>
      </c>
      <c r="H48" s="14">
        <v>9375</v>
      </c>
      <c r="I48" s="14">
        <v>360</v>
      </c>
      <c r="J48" s="14">
        <v>0</v>
      </c>
      <c r="K48" s="14">
        <v>0</v>
      </c>
      <c r="L48" s="14">
        <v>1125</v>
      </c>
      <c r="M48" s="14">
        <v>10860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14" t="s">
        <v>39</v>
      </c>
      <c r="B49" s="14">
        <v>5152252362967</v>
      </c>
      <c r="C49" s="14">
        <v>1</v>
      </c>
      <c r="D49" s="14">
        <f t="shared" ca="1" si="0"/>
        <v>39</v>
      </c>
      <c r="E49" s="14">
        <v>8839.2900000000009</v>
      </c>
      <c r="F49" s="14">
        <v>0</v>
      </c>
      <c r="G49" s="14">
        <v>0</v>
      </c>
      <c r="H49" s="14">
        <v>8839.2900000000009</v>
      </c>
      <c r="I49" s="14">
        <v>360</v>
      </c>
      <c r="J49" s="14">
        <v>0</v>
      </c>
      <c r="K49" s="14">
        <v>0</v>
      </c>
      <c r="L49" s="14">
        <v>1060.71</v>
      </c>
      <c r="M49" s="14">
        <v>10260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14" t="s">
        <v>39</v>
      </c>
      <c r="B50" s="14">
        <v>5164040552663</v>
      </c>
      <c r="C50" s="14">
        <v>1</v>
      </c>
      <c r="D50" s="14">
        <f t="shared" ca="1" si="0"/>
        <v>93</v>
      </c>
      <c r="E50" s="14">
        <v>10982.14</v>
      </c>
      <c r="F50" s="14">
        <v>-1098.21</v>
      </c>
      <c r="G50" s="14">
        <v>0</v>
      </c>
      <c r="H50" s="14">
        <v>9883.93</v>
      </c>
      <c r="I50" s="14">
        <v>360</v>
      </c>
      <c r="J50" s="14">
        <v>0</v>
      </c>
      <c r="K50" s="14">
        <v>0</v>
      </c>
      <c r="L50" s="14">
        <v>1186.07</v>
      </c>
      <c r="M50" s="14">
        <v>11430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14" t="s">
        <v>39</v>
      </c>
      <c r="B51" s="14">
        <v>5164583026903</v>
      </c>
      <c r="C51" s="14">
        <v>1</v>
      </c>
      <c r="D51" s="14">
        <f t="shared" ca="1" si="0"/>
        <v>46</v>
      </c>
      <c r="E51" s="14">
        <v>10982.14</v>
      </c>
      <c r="F51" s="14">
        <v>-1098.21</v>
      </c>
      <c r="G51" s="14">
        <v>0</v>
      </c>
      <c r="H51" s="14">
        <v>9883.93</v>
      </c>
      <c r="I51" s="14">
        <v>360</v>
      </c>
      <c r="J51" s="14">
        <v>0</v>
      </c>
      <c r="K51" s="14">
        <v>0</v>
      </c>
      <c r="L51" s="14">
        <v>1186.07</v>
      </c>
      <c r="M51" s="14">
        <v>11430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14" t="s">
        <v>39</v>
      </c>
      <c r="B52" s="14">
        <v>5155688743127</v>
      </c>
      <c r="C52" s="14">
        <v>1</v>
      </c>
      <c r="D52" s="14">
        <f t="shared" ca="1" si="0"/>
        <v>37</v>
      </c>
      <c r="E52" s="14">
        <v>9375</v>
      </c>
      <c r="F52" s="14">
        <v>0</v>
      </c>
      <c r="G52" s="14">
        <v>-9375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14" t="s">
        <v>39</v>
      </c>
      <c r="B53" s="14">
        <v>5145014501591</v>
      </c>
      <c r="C53" s="14">
        <v>1</v>
      </c>
      <c r="D53" s="14">
        <f t="shared" ca="1" si="0"/>
        <v>72</v>
      </c>
      <c r="E53" s="14">
        <v>17700</v>
      </c>
      <c r="F53" s="14">
        <v>0</v>
      </c>
      <c r="G53" s="14">
        <v>-17700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14" t="s">
        <v>39</v>
      </c>
      <c r="B54" s="14">
        <v>5125722898647</v>
      </c>
      <c r="C54" s="14">
        <v>0</v>
      </c>
      <c r="D54" s="14">
        <f t="shared" ca="1" si="0"/>
        <v>113</v>
      </c>
      <c r="E54" s="14">
        <v>0</v>
      </c>
      <c r="F54" s="14">
        <v>0</v>
      </c>
      <c r="G54" s="14">
        <v>-9375</v>
      </c>
      <c r="H54" s="14">
        <v>-9375</v>
      </c>
      <c r="I54" s="14">
        <v>-360</v>
      </c>
      <c r="J54" s="14">
        <v>0</v>
      </c>
      <c r="K54" s="14">
        <v>0</v>
      </c>
      <c r="L54" s="14">
        <v>-1125</v>
      </c>
      <c r="M54" s="14">
        <v>-10860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14" t="s">
        <v>39</v>
      </c>
      <c r="B55" s="14">
        <v>5127092961495</v>
      </c>
      <c r="C55" s="14">
        <v>0</v>
      </c>
      <c r="D55" s="14">
        <f t="shared" ca="1" si="0"/>
        <v>131</v>
      </c>
      <c r="E55" s="14">
        <v>0</v>
      </c>
      <c r="F55" s="14">
        <v>0</v>
      </c>
      <c r="G55" s="14">
        <v>-16607.14</v>
      </c>
      <c r="H55" s="14">
        <v>-16607.14</v>
      </c>
      <c r="I55" s="14">
        <v>-360</v>
      </c>
      <c r="J55" s="14">
        <v>0</v>
      </c>
      <c r="K55" s="14">
        <v>0</v>
      </c>
      <c r="L55" s="14">
        <v>-1992.86</v>
      </c>
      <c r="M55" s="14">
        <v>-18960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14" t="s">
        <v>39</v>
      </c>
      <c r="B56" s="14">
        <v>5162728915159</v>
      </c>
      <c r="C56" s="14">
        <v>1</v>
      </c>
      <c r="D56" s="14">
        <f t="shared" ca="1" si="0"/>
        <v>9</v>
      </c>
      <c r="E56" s="14">
        <v>36267.85</v>
      </c>
      <c r="F56" s="14">
        <v>-3626.78</v>
      </c>
      <c r="G56" s="14">
        <v>-15525</v>
      </c>
      <c r="H56" s="14">
        <v>17116.07</v>
      </c>
      <c r="I56" s="14">
        <v>360</v>
      </c>
      <c r="J56" s="14">
        <v>0</v>
      </c>
      <c r="K56" s="14">
        <v>0</v>
      </c>
      <c r="L56" s="14">
        <v>2053.9299999999998</v>
      </c>
      <c r="M56" s="14">
        <v>19530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14" t="s">
        <v>39</v>
      </c>
      <c r="B57" s="14">
        <v>5143536009431</v>
      </c>
      <c r="C57" s="14">
        <v>1</v>
      </c>
      <c r="D57" s="14">
        <f t="shared" ca="1" si="0"/>
        <v>118</v>
      </c>
      <c r="E57" s="14">
        <v>5400</v>
      </c>
      <c r="F57" s="14">
        <v>0</v>
      </c>
      <c r="G57" s="14">
        <v>0</v>
      </c>
      <c r="H57" s="14">
        <v>5400</v>
      </c>
      <c r="I57" s="14">
        <v>360</v>
      </c>
      <c r="J57" s="14">
        <v>0</v>
      </c>
      <c r="K57" s="14">
        <v>0</v>
      </c>
      <c r="L57" s="14">
        <v>0</v>
      </c>
      <c r="M57" s="14">
        <v>5760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14" t="s">
        <v>39</v>
      </c>
      <c r="B58" s="14">
        <v>5146494894295</v>
      </c>
      <c r="C58" s="14">
        <v>1</v>
      </c>
      <c r="D58" s="14">
        <f t="shared" ca="1" si="0"/>
        <v>191</v>
      </c>
      <c r="E58" s="14">
        <v>19553.57</v>
      </c>
      <c r="F58" s="14">
        <v>0</v>
      </c>
      <c r="G58" s="14">
        <v>0</v>
      </c>
      <c r="H58" s="14">
        <v>19553.57</v>
      </c>
      <c r="I58" s="14">
        <v>360</v>
      </c>
      <c r="J58" s="14">
        <v>0</v>
      </c>
      <c r="K58" s="14">
        <v>0</v>
      </c>
      <c r="L58" s="14">
        <v>2346.4299999999998</v>
      </c>
      <c r="M58" s="14">
        <v>22260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14" t="s">
        <v>39</v>
      </c>
      <c r="B59" s="14">
        <v>5167508062423</v>
      </c>
      <c r="C59" s="14">
        <v>1</v>
      </c>
      <c r="D59" s="14">
        <f t="shared" ca="1" si="0"/>
        <v>85</v>
      </c>
      <c r="E59" s="14">
        <v>15000</v>
      </c>
      <c r="F59" s="14">
        <v>-1500</v>
      </c>
      <c r="G59" s="14">
        <v>-13500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14" t="s">
        <v>39</v>
      </c>
      <c r="B60" s="14">
        <v>5151010455767</v>
      </c>
      <c r="C60" s="14">
        <v>1</v>
      </c>
      <c r="D60" s="14">
        <f t="shared" ca="1" si="0"/>
        <v>161</v>
      </c>
      <c r="E60" s="14">
        <v>14946.43</v>
      </c>
      <c r="F60" s="14">
        <v>0</v>
      </c>
      <c r="G60" s="14">
        <v>0</v>
      </c>
      <c r="H60" s="14">
        <v>14946.43</v>
      </c>
      <c r="I60" s="14">
        <v>360</v>
      </c>
      <c r="J60" s="14">
        <v>0</v>
      </c>
      <c r="K60" s="14">
        <v>0</v>
      </c>
      <c r="L60" s="14">
        <v>1793.57</v>
      </c>
      <c r="M60" s="14">
        <v>17100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14" t="s">
        <v>39</v>
      </c>
      <c r="B61" s="14">
        <v>5158530678999</v>
      </c>
      <c r="C61" s="14">
        <v>1</v>
      </c>
      <c r="D61" s="14">
        <f t="shared" ca="1" si="0"/>
        <v>44</v>
      </c>
      <c r="E61" s="14">
        <v>43928.57</v>
      </c>
      <c r="F61" s="14">
        <v>0</v>
      </c>
      <c r="G61" s="14">
        <v>0</v>
      </c>
      <c r="H61" s="14">
        <v>43928.57</v>
      </c>
      <c r="I61" s="14">
        <v>360</v>
      </c>
      <c r="J61" s="14">
        <v>0</v>
      </c>
      <c r="K61" s="14">
        <v>0</v>
      </c>
      <c r="L61" s="14">
        <v>5271.43</v>
      </c>
      <c r="M61" s="14">
        <v>49560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14" t="s">
        <v>39</v>
      </c>
      <c r="B62" s="14">
        <v>5167444066519</v>
      </c>
      <c r="C62" s="14">
        <v>1</v>
      </c>
      <c r="D62" s="14">
        <f t="shared" ca="1" si="0"/>
        <v>113</v>
      </c>
      <c r="E62" s="14">
        <v>2625</v>
      </c>
      <c r="F62" s="14">
        <v>-262.5</v>
      </c>
      <c r="G62" s="14">
        <v>0</v>
      </c>
      <c r="H62" s="14">
        <v>2362.5</v>
      </c>
      <c r="I62" s="14">
        <v>360</v>
      </c>
      <c r="J62" s="14">
        <v>0</v>
      </c>
      <c r="K62" s="14">
        <v>0</v>
      </c>
      <c r="L62" s="14">
        <v>283.5</v>
      </c>
      <c r="M62" s="14">
        <v>3006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14" t="s">
        <v>39</v>
      </c>
      <c r="B63" s="14">
        <v>5166439825623</v>
      </c>
      <c r="C63" s="14">
        <v>1</v>
      </c>
      <c r="D63" s="14">
        <f t="shared" ca="1" si="0"/>
        <v>142</v>
      </c>
      <c r="E63" s="14">
        <v>20625</v>
      </c>
      <c r="F63" s="14">
        <v>-2062.5</v>
      </c>
      <c r="G63" s="14">
        <v>0</v>
      </c>
      <c r="H63" s="14">
        <v>18562.5</v>
      </c>
      <c r="I63" s="14">
        <v>360</v>
      </c>
      <c r="J63" s="14">
        <v>0</v>
      </c>
      <c r="K63" s="14">
        <v>0</v>
      </c>
      <c r="L63" s="14">
        <v>2227.5</v>
      </c>
      <c r="M63" s="14">
        <v>21150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14" t="s">
        <v>39</v>
      </c>
      <c r="B64" s="14">
        <v>5124882989271</v>
      </c>
      <c r="C64" s="14">
        <v>0</v>
      </c>
      <c r="D64" s="14">
        <f t="shared" ca="1" si="0"/>
        <v>95</v>
      </c>
      <c r="E64" s="14">
        <v>0</v>
      </c>
      <c r="F64" s="14">
        <v>0</v>
      </c>
      <c r="G64" s="14">
        <v>-8571.43</v>
      </c>
      <c r="H64" s="14">
        <v>-8571.43</v>
      </c>
      <c r="I64" s="14">
        <v>-360</v>
      </c>
      <c r="J64" s="14">
        <v>0</v>
      </c>
      <c r="K64" s="14">
        <v>0</v>
      </c>
      <c r="L64" s="14">
        <v>-1028.57</v>
      </c>
      <c r="M64" s="14">
        <v>-9960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14" t="s">
        <v>39</v>
      </c>
      <c r="B65" s="14">
        <v>5139327877335</v>
      </c>
      <c r="C65" s="14">
        <v>0</v>
      </c>
      <c r="D65" s="14">
        <f t="shared" ca="1" si="0"/>
        <v>178</v>
      </c>
      <c r="E65" s="14">
        <v>0</v>
      </c>
      <c r="F65" s="14">
        <v>0</v>
      </c>
      <c r="G65" s="14">
        <v>-5357.14</v>
      </c>
      <c r="H65" s="14">
        <v>-5357.14</v>
      </c>
      <c r="I65" s="14">
        <v>-360</v>
      </c>
      <c r="J65" s="14">
        <v>0</v>
      </c>
      <c r="K65" s="14">
        <v>0</v>
      </c>
      <c r="L65" s="14">
        <v>-642.86</v>
      </c>
      <c r="M65" s="14">
        <v>-6360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14" t="s">
        <v>39</v>
      </c>
      <c r="B66" s="14">
        <v>5143598334167</v>
      </c>
      <c r="C66" s="14">
        <v>1</v>
      </c>
      <c r="D66" s="14">
        <f t="shared" ca="1" si="0"/>
        <v>104</v>
      </c>
      <c r="E66" s="14">
        <v>9107.14</v>
      </c>
      <c r="F66" s="14">
        <v>0</v>
      </c>
      <c r="G66" s="14">
        <v>-3750</v>
      </c>
      <c r="H66" s="14">
        <v>5357.14</v>
      </c>
      <c r="I66" s="14">
        <v>360</v>
      </c>
      <c r="J66" s="14">
        <v>0</v>
      </c>
      <c r="K66" s="14">
        <v>0</v>
      </c>
      <c r="L66" s="14">
        <v>642.86</v>
      </c>
      <c r="M66" s="14">
        <v>6360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14" t="s">
        <v>39</v>
      </c>
      <c r="B67" s="14">
        <v>5149097787607</v>
      </c>
      <c r="C67" s="14">
        <v>1</v>
      </c>
      <c r="D67" s="14">
        <f t="shared" ca="1" si="0"/>
        <v>36</v>
      </c>
      <c r="E67" s="14">
        <v>18600</v>
      </c>
      <c r="F67" s="14">
        <v>0</v>
      </c>
      <c r="G67" s="14">
        <v>0</v>
      </c>
      <c r="H67" s="14">
        <v>18600</v>
      </c>
      <c r="I67" s="14">
        <v>1600</v>
      </c>
      <c r="J67" s="14">
        <v>0</v>
      </c>
      <c r="K67" s="14">
        <v>0</v>
      </c>
      <c r="L67" s="14">
        <v>0</v>
      </c>
      <c r="M67" s="14">
        <v>20200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14" t="s">
        <v>39</v>
      </c>
      <c r="B68" s="14">
        <v>5154300985559</v>
      </c>
      <c r="C68" s="14">
        <v>1</v>
      </c>
      <c r="D68" s="14">
        <f t="shared" ca="1" si="0"/>
        <v>111</v>
      </c>
      <c r="E68" s="14">
        <v>9600</v>
      </c>
      <c r="F68" s="14">
        <v>0</v>
      </c>
      <c r="G68" s="14">
        <v>-9600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14" t="s">
        <v>39</v>
      </c>
      <c r="B69" s="14">
        <v>5165769261271</v>
      </c>
      <c r="C69" s="14">
        <v>1</v>
      </c>
      <c r="D69" s="14">
        <f t="shared" ca="1" si="0"/>
        <v>139</v>
      </c>
      <c r="E69" s="14">
        <v>10178.56</v>
      </c>
      <c r="F69" s="14">
        <v>-1017.85</v>
      </c>
      <c r="G69" s="14">
        <v>0</v>
      </c>
      <c r="H69" s="14">
        <v>9160.7099999999991</v>
      </c>
      <c r="I69" s="14">
        <v>360</v>
      </c>
      <c r="J69" s="14">
        <v>0</v>
      </c>
      <c r="K69" s="14">
        <v>0</v>
      </c>
      <c r="L69" s="14">
        <v>1099.29</v>
      </c>
      <c r="M69" s="14">
        <v>10620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14" t="s">
        <v>39</v>
      </c>
      <c r="B70" s="14">
        <v>5163773296855</v>
      </c>
      <c r="C70" s="14">
        <v>1</v>
      </c>
      <c r="D70" s="14">
        <f t="shared" ca="1" si="0"/>
        <v>7</v>
      </c>
      <c r="E70" s="14">
        <v>23303.56</v>
      </c>
      <c r="F70" s="14">
        <v>-2330.35</v>
      </c>
      <c r="G70" s="14">
        <v>-20973.21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14" t="s">
        <v>39</v>
      </c>
      <c r="B71" s="14">
        <v>5164732481751</v>
      </c>
      <c r="C71" s="14">
        <v>1</v>
      </c>
      <c r="D71" s="14">
        <f t="shared" ca="1" si="0"/>
        <v>106</v>
      </c>
      <c r="E71" s="14">
        <v>5357.14</v>
      </c>
      <c r="F71" s="14">
        <v>-535.71</v>
      </c>
      <c r="G71" s="14">
        <v>0</v>
      </c>
      <c r="H71" s="14">
        <v>4821.43</v>
      </c>
      <c r="I71" s="14">
        <v>360</v>
      </c>
      <c r="J71" s="14">
        <v>0</v>
      </c>
      <c r="K71" s="14">
        <v>0</v>
      </c>
      <c r="L71" s="14">
        <v>578.57000000000005</v>
      </c>
      <c r="M71" s="14">
        <v>5760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14" t="s">
        <v>39</v>
      </c>
      <c r="B72" s="14">
        <v>5127951089879</v>
      </c>
      <c r="C72" s="14">
        <v>0</v>
      </c>
      <c r="D72" s="14">
        <f t="shared" ca="1" si="0"/>
        <v>193</v>
      </c>
      <c r="E72" s="14">
        <v>0</v>
      </c>
      <c r="F72" s="14">
        <v>0</v>
      </c>
      <c r="G72" s="14">
        <v>-10178.57</v>
      </c>
      <c r="H72" s="14">
        <v>-10178.57</v>
      </c>
      <c r="I72" s="14">
        <v>-360</v>
      </c>
      <c r="J72" s="14">
        <v>0</v>
      </c>
      <c r="K72" s="14">
        <v>0</v>
      </c>
      <c r="L72" s="14">
        <v>-1221.43</v>
      </c>
      <c r="M72" s="14">
        <v>-11760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14" t="s">
        <v>39</v>
      </c>
      <c r="B73" s="14">
        <v>5165025329367</v>
      </c>
      <c r="C73" s="14">
        <v>1</v>
      </c>
      <c r="D73" s="14">
        <f t="shared" ca="1" si="0"/>
        <v>15</v>
      </c>
      <c r="E73" s="14">
        <v>15000</v>
      </c>
      <c r="F73" s="14">
        <v>-1500</v>
      </c>
      <c r="G73" s="14">
        <v>0</v>
      </c>
      <c r="H73" s="14">
        <v>13500</v>
      </c>
      <c r="I73" s="14">
        <v>360</v>
      </c>
      <c r="J73" s="14">
        <v>0</v>
      </c>
      <c r="K73" s="14">
        <v>0</v>
      </c>
      <c r="L73" s="14">
        <v>1620</v>
      </c>
      <c r="M73" s="14">
        <v>15480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14" t="s">
        <v>39</v>
      </c>
      <c r="B74" s="14">
        <v>5148296282327</v>
      </c>
      <c r="C74" s="14">
        <v>1</v>
      </c>
      <c r="D74" s="14">
        <f t="shared" ca="1" si="0"/>
        <v>148</v>
      </c>
      <c r="E74" s="14">
        <v>8000</v>
      </c>
      <c r="F74" s="14">
        <v>0</v>
      </c>
      <c r="G74" s="14">
        <v>0</v>
      </c>
      <c r="H74" s="14">
        <v>8000</v>
      </c>
      <c r="I74" s="14">
        <v>360</v>
      </c>
      <c r="J74" s="14">
        <v>0</v>
      </c>
      <c r="K74" s="14">
        <v>0</v>
      </c>
      <c r="L74" s="14">
        <v>0</v>
      </c>
      <c r="M74" s="14">
        <v>8360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14" t="s">
        <v>39</v>
      </c>
      <c r="B75" s="14">
        <v>5160393703639</v>
      </c>
      <c r="C75" s="14">
        <v>1</v>
      </c>
      <c r="D75" s="14">
        <f t="shared" ca="1" si="0"/>
        <v>126</v>
      </c>
      <c r="E75" s="14">
        <v>15000</v>
      </c>
      <c r="F75" s="14">
        <v>-1500</v>
      </c>
      <c r="G75" s="14">
        <v>0</v>
      </c>
      <c r="H75" s="14">
        <v>13500</v>
      </c>
      <c r="I75" s="14">
        <v>360</v>
      </c>
      <c r="J75" s="14">
        <v>0</v>
      </c>
      <c r="K75" s="14">
        <v>0</v>
      </c>
      <c r="L75" s="14">
        <v>1620</v>
      </c>
      <c r="M75" s="14">
        <v>15480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14" t="s">
        <v>39</v>
      </c>
      <c r="B76" s="14">
        <v>5138796576983</v>
      </c>
      <c r="C76" s="14">
        <v>0</v>
      </c>
      <c r="D76" s="14">
        <f t="shared" ca="1" si="0"/>
        <v>178</v>
      </c>
      <c r="E76" s="14">
        <v>0</v>
      </c>
      <c r="F76" s="14">
        <v>0</v>
      </c>
      <c r="G76" s="14">
        <v>-13392.86</v>
      </c>
      <c r="H76" s="14">
        <v>-13392.86</v>
      </c>
      <c r="I76" s="14">
        <v>-360</v>
      </c>
      <c r="J76" s="14">
        <v>0</v>
      </c>
      <c r="K76" s="14">
        <v>0</v>
      </c>
      <c r="L76" s="14">
        <v>-1607.14</v>
      </c>
      <c r="M76" s="14">
        <v>-15360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14" t="s">
        <v>39</v>
      </c>
      <c r="B77" s="14">
        <v>5156865179863</v>
      </c>
      <c r="C77" s="14">
        <v>1</v>
      </c>
      <c r="D77" s="14">
        <f t="shared" ca="1" si="0"/>
        <v>10</v>
      </c>
      <c r="E77" s="14">
        <v>11785.71</v>
      </c>
      <c r="F77" s="14">
        <v>0</v>
      </c>
      <c r="G77" s="14">
        <v>0</v>
      </c>
      <c r="H77" s="14">
        <v>11785.71</v>
      </c>
      <c r="I77" s="14">
        <v>360</v>
      </c>
      <c r="J77" s="14">
        <v>0</v>
      </c>
      <c r="K77" s="14">
        <v>0</v>
      </c>
      <c r="L77" s="14">
        <v>1414.29</v>
      </c>
      <c r="M77" s="14">
        <v>13560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14" t="s">
        <v>39</v>
      </c>
      <c r="B78" s="14">
        <v>5164818858199</v>
      </c>
      <c r="C78" s="14">
        <v>1</v>
      </c>
      <c r="D78" s="14">
        <f t="shared" ca="1" si="0"/>
        <v>197</v>
      </c>
      <c r="E78" s="14">
        <v>10982.14</v>
      </c>
      <c r="F78" s="14">
        <v>-1098.21</v>
      </c>
      <c r="G78" s="14">
        <v>0</v>
      </c>
      <c r="H78" s="14">
        <v>9883.93</v>
      </c>
      <c r="I78" s="14">
        <v>360</v>
      </c>
      <c r="J78" s="14">
        <v>0</v>
      </c>
      <c r="K78" s="14">
        <v>0</v>
      </c>
      <c r="L78" s="14">
        <v>1186.07</v>
      </c>
      <c r="M78" s="14">
        <v>11430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14" t="s">
        <v>39</v>
      </c>
      <c r="B79" s="14">
        <v>5163196809431</v>
      </c>
      <c r="C79" s="14">
        <v>1</v>
      </c>
      <c r="D79" s="14">
        <f t="shared" ca="1" si="0"/>
        <v>74</v>
      </c>
      <c r="E79" s="14">
        <v>15000</v>
      </c>
      <c r="F79" s="14">
        <v>-1500</v>
      </c>
      <c r="G79" s="14">
        <v>0</v>
      </c>
      <c r="H79" s="14">
        <v>13500</v>
      </c>
      <c r="I79" s="14">
        <v>360</v>
      </c>
      <c r="J79" s="14">
        <v>0</v>
      </c>
      <c r="K79" s="14">
        <v>0</v>
      </c>
      <c r="L79" s="14">
        <v>0</v>
      </c>
      <c r="M79" s="14">
        <v>13860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14" t="s">
        <v>39</v>
      </c>
      <c r="B80" s="14">
        <v>5165609713879</v>
      </c>
      <c r="C80" s="14">
        <v>1</v>
      </c>
      <c r="D80" s="14">
        <f t="shared" ca="1" si="0"/>
        <v>43</v>
      </c>
      <c r="E80" s="14">
        <v>13392.85</v>
      </c>
      <c r="F80" s="14">
        <v>-1339.28</v>
      </c>
      <c r="G80" s="14">
        <v>0</v>
      </c>
      <c r="H80" s="14">
        <v>12053.57</v>
      </c>
      <c r="I80" s="14">
        <v>360</v>
      </c>
      <c r="J80" s="14">
        <v>0</v>
      </c>
      <c r="K80" s="14">
        <v>0</v>
      </c>
      <c r="L80" s="14">
        <v>1446.43</v>
      </c>
      <c r="M80" s="14">
        <v>13860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14" t="s">
        <v>39</v>
      </c>
      <c r="B81" s="14">
        <v>5167833907415</v>
      </c>
      <c r="C81" s="14">
        <v>1</v>
      </c>
      <c r="D81" s="14">
        <f t="shared" ca="1" si="0"/>
        <v>32</v>
      </c>
      <c r="E81" s="14">
        <v>15000</v>
      </c>
      <c r="F81" s="14">
        <v>-1500</v>
      </c>
      <c r="G81" s="14">
        <v>0</v>
      </c>
      <c r="H81" s="14">
        <v>13500</v>
      </c>
      <c r="I81" s="14">
        <v>360</v>
      </c>
      <c r="J81" s="14">
        <v>0</v>
      </c>
      <c r="K81" s="14">
        <v>0</v>
      </c>
      <c r="L81" s="14">
        <v>0</v>
      </c>
      <c r="M81" s="14">
        <v>13860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14" t="s">
        <v>39</v>
      </c>
      <c r="B82" s="14">
        <v>5127785152727</v>
      </c>
      <c r="C82" s="14">
        <v>0</v>
      </c>
      <c r="D82" s="14">
        <f t="shared" ca="1" si="0"/>
        <v>72</v>
      </c>
      <c r="E82" s="14">
        <v>0</v>
      </c>
      <c r="F82" s="14">
        <v>0</v>
      </c>
      <c r="G82" s="14">
        <v>-13392.86</v>
      </c>
      <c r="H82" s="14">
        <v>-13392.86</v>
      </c>
      <c r="I82" s="14">
        <v>-360</v>
      </c>
      <c r="J82" s="14">
        <v>0</v>
      </c>
      <c r="K82" s="14">
        <v>0</v>
      </c>
      <c r="L82" s="14">
        <v>-1607.14</v>
      </c>
      <c r="M82" s="14">
        <v>-15360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14" t="s">
        <v>39</v>
      </c>
      <c r="B83" s="14">
        <v>5142059221207</v>
      </c>
      <c r="C83" s="14">
        <v>1</v>
      </c>
      <c r="D83" s="14">
        <f t="shared" ca="1" si="0"/>
        <v>137</v>
      </c>
      <c r="E83" s="14">
        <v>11400</v>
      </c>
      <c r="F83" s="14">
        <v>0</v>
      </c>
      <c r="G83" s="14">
        <v>0</v>
      </c>
      <c r="H83" s="14">
        <v>11400</v>
      </c>
      <c r="I83" s="14">
        <v>360</v>
      </c>
      <c r="J83" s="14">
        <v>0</v>
      </c>
      <c r="K83" s="14">
        <v>0</v>
      </c>
      <c r="L83" s="14">
        <v>0</v>
      </c>
      <c r="M83" s="14">
        <v>11760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14" t="s">
        <v>39</v>
      </c>
      <c r="B84" s="14">
        <v>5148915237079</v>
      </c>
      <c r="C84" s="14">
        <v>1</v>
      </c>
      <c r="D84" s="14">
        <f t="shared" ca="1" si="0"/>
        <v>167</v>
      </c>
      <c r="E84" s="14">
        <v>5437.5</v>
      </c>
      <c r="F84" s="14">
        <v>0</v>
      </c>
      <c r="G84" s="14">
        <v>0</v>
      </c>
      <c r="H84" s="14">
        <v>5437.5</v>
      </c>
      <c r="I84" s="14">
        <v>360</v>
      </c>
      <c r="J84" s="14">
        <v>0</v>
      </c>
      <c r="K84" s="14">
        <v>0</v>
      </c>
      <c r="L84" s="14">
        <v>652.5</v>
      </c>
      <c r="M84" s="14">
        <v>6450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14" t="s">
        <v>39</v>
      </c>
      <c r="B85" s="14">
        <v>5161465479383</v>
      </c>
      <c r="C85" s="14">
        <v>1</v>
      </c>
      <c r="D85" s="14">
        <f t="shared" ca="1" si="0"/>
        <v>33</v>
      </c>
      <c r="E85" s="14">
        <v>38571.42</v>
      </c>
      <c r="F85" s="14">
        <v>-3857.13</v>
      </c>
      <c r="G85" s="14">
        <v>-34714.29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14" t="s">
        <v>39</v>
      </c>
      <c r="B86" s="14">
        <v>5151647727831</v>
      </c>
      <c r="C86" s="14">
        <v>1</v>
      </c>
      <c r="D86" s="14">
        <f t="shared" ca="1" si="0"/>
        <v>60</v>
      </c>
      <c r="E86" s="14">
        <v>10178.57</v>
      </c>
      <c r="F86" s="14">
        <v>0</v>
      </c>
      <c r="G86" s="14">
        <v>0</v>
      </c>
      <c r="H86" s="14">
        <v>10178.57</v>
      </c>
      <c r="I86" s="14">
        <v>360</v>
      </c>
      <c r="J86" s="14">
        <v>0</v>
      </c>
      <c r="K86" s="14">
        <v>0</v>
      </c>
      <c r="L86" s="14">
        <v>1221.43</v>
      </c>
      <c r="M86" s="14">
        <v>11760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14" t="s">
        <v>39</v>
      </c>
      <c r="B87" s="14">
        <v>5159907754199</v>
      </c>
      <c r="C87" s="14">
        <v>1</v>
      </c>
      <c r="D87" s="14">
        <f t="shared" ca="1" si="0"/>
        <v>41</v>
      </c>
      <c r="E87" s="14">
        <v>170717.81</v>
      </c>
      <c r="F87" s="14">
        <v>-17071.740000000002</v>
      </c>
      <c r="G87" s="14">
        <v>0</v>
      </c>
      <c r="H87" s="14">
        <v>153646.07</v>
      </c>
      <c r="I87" s="14">
        <v>360</v>
      </c>
      <c r="J87" s="14">
        <v>0</v>
      </c>
      <c r="K87" s="14">
        <v>0</v>
      </c>
      <c r="L87" s="14">
        <v>12583.93</v>
      </c>
      <c r="M87" s="14">
        <v>166590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14" t="s">
        <v>39</v>
      </c>
      <c r="B88" s="14">
        <v>5164495667415</v>
      </c>
      <c r="C88" s="14">
        <v>1</v>
      </c>
      <c r="D88" s="14">
        <f t="shared" ca="1" si="0"/>
        <v>96</v>
      </c>
      <c r="E88" s="14">
        <v>30225</v>
      </c>
      <c r="F88" s="14">
        <v>-3022.5</v>
      </c>
      <c r="G88" s="14">
        <v>-27202.5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14" t="s">
        <v>39</v>
      </c>
      <c r="B89" s="14">
        <v>5149335355607</v>
      </c>
      <c r="C89" s="14">
        <v>1</v>
      </c>
      <c r="D89" s="14">
        <f t="shared" ca="1" si="0"/>
        <v>124</v>
      </c>
      <c r="E89" s="14">
        <v>15000</v>
      </c>
      <c r="F89" s="14">
        <v>0</v>
      </c>
      <c r="G89" s="14">
        <v>0</v>
      </c>
      <c r="H89" s="14">
        <v>15000</v>
      </c>
      <c r="I89" s="14">
        <v>360</v>
      </c>
      <c r="J89" s="14">
        <v>0</v>
      </c>
      <c r="K89" s="14">
        <v>0</v>
      </c>
      <c r="L89" s="14">
        <v>1800</v>
      </c>
      <c r="M89" s="14">
        <v>17160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14" t="s">
        <v>39</v>
      </c>
      <c r="B90" s="14">
        <v>5160342126807</v>
      </c>
      <c r="C90" s="14">
        <v>1</v>
      </c>
      <c r="D90" s="14">
        <f t="shared" ca="1" si="0"/>
        <v>25</v>
      </c>
      <c r="E90" s="14">
        <v>9375</v>
      </c>
      <c r="F90" s="14">
        <v>-937.5</v>
      </c>
      <c r="G90" s="14">
        <v>0</v>
      </c>
      <c r="H90" s="14">
        <v>8437.5</v>
      </c>
      <c r="I90" s="14">
        <v>360</v>
      </c>
      <c r="J90" s="14">
        <v>0</v>
      </c>
      <c r="K90" s="14">
        <v>0</v>
      </c>
      <c r="L90" s="14">
        <v>1012.5</v>
      </c>
      <c r="M90" s="14">
        <v>9810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14" t="s">
        <v>39</v>
      </c>
      <c r="B91" s="14">
        <v>5144749441239</v>
      </c>
      <c r="C91" s="14">
        <v>1</v>
      </c>
      <c r="D91" s="14">
        <f t="shared" ca="1" si="0"/>
        <v>153</v>
      </c>
      <c r="E91" s="14">
        <v>19017.86</v>
      </c>
      <c r="F91" s="14">
        <v>0</v>
      </c>
      <c r="G91" s="14">
        <v>0</v>
      </c>
      <c r="H91" s="14">
        <v>19017.86</v>
      </c>
      <c r="I91" s="14">
        <v>360</v>
      </c>
      <c r="J91" s="14">
        <v>0</v>
      </c>
      <c r="K91" s="14">
        <v>0</v>
      </c>
      <c r="L91" s="14">
        <v>2282.14</v>
      </c>
      <c r="M91" s="14">
        <v>21660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14" t="s">
        <v>39</v>
      </c>
      <c r="B92" s="14">
        <v>5164475547863</v>
      </c>
      <c r="C92" s="14">
        <v>1</v>
      </c>
      <c r="D92" s="14">
        <f t="shared" ca="1" si="0"/>
        <v>77</v>
      </c>
      <c r="E92" s="14">
        <v>16607.14</v>
      </c>
      <c r="F92" s="14">
        <v>-1660.71</v>
      </c>
      <c r="G92" s="14">
        <v>0</v>
      </c>
      <c r="H92" s="14">
        <v>14946.43</v>
      </c>
      <c r="I92" s="14">
        <v>360</v>
      </c>
      <c r="J92" s="14">
        <v>0</v>
      </c>
      <c r="K92" s="14">
        <v>0</v>
      </c>
      <c r="L92" s="14">
        <v>1793.57</v>
      </c>
      <c r="M92" s="14">
        <v>17100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14" t="s">
        <v>39</v>
      </c>
      <c r="B93" s="14">
        <v>5149144875223</v>
      </c>
      <c r="C93" s="14">
        <v>1</v>
      </c>
      <c r="D93" s="14">
        <f t="shared" ca="1" si="0"/>
        <v>163</v>
      </c>
      <c r="E93" s="14">
        <v>9883.93</v>
      </c>
      <c r="F93" s="14">
        <v>0</v>
      </c>
      <c r="G93" s="14">
        <v>0</v>
      </c>
      <c r="H93" s="14">
        <v>9883.93</v>
      </c>
      <c r="I93" s="14">
        <v>360</v>
      </c>
      <c r="J93" s="14">
        <v>0</v>
      </c>
      <c r="K93" s="14">
        <v>0</v>
      </c>
      <c r="L93" s="14">
        <v>1186.07</v>
      </c>
      <c r="M93" s="14">
        <v>11430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14" t="s">
        <v>39</v>
      </c>
      <c r="B94" s="14">
        <v>5162035151063</v>
      </c>
      <c r="C94" s="14">
        <v>1</v>
      </c>
      <c r="D94" s="14">
        <f t="shared" ca="1" si="0"/>
        <v>16</v>
      </c>
      <c r="E94" s="14">
        <v>13200</v>
      </c>
      <c r="F94" s="14">
        <v>-1320</v>
      </c>
      <c r="G94" s="14">
        <v>0</v>
      </c>
      <c r="H94" s="14">
        <v>11880</v>
      </c>
      <c r="I94" s="14">
        <v>360</v>
      </c>
      <c r="J94" s="14">
        <v>0</v>
      </c>
      <c r="K94" s="14">
        <v>0</v>
      </c>
      <c r="L94" s="14">
        <v>0</v>
      </c>
      <c r="M94" s="14">
        <v>12240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14" t="s">
        <v>39</v>
      </c>
      <c r="B95" s="14">
        <v>5153124319447</v>
      </c>
      <c r="C95" s="14">
        <v>1</v>
      </c>
      <c r="D95" s="14">
        <f t="shared" ca="1" si="0"/>
        <v>121</v>
      </c>
      <c r="E95" s="14">
        <v>8571.43</v>
      </c>
      <c r="F95" s="14">
        <v>0</v>
      </c>
      <c r="G95" s="14">
        <v>0</v>
      </c>
      <c r="H95" s="14">
        <v>8571.43</v>
      </c>
      <c r="I95" s="14">
        <v>360</v>
      </c>
      <c r="J95" s="14">
        <v>0</v>
      </c>
      <c r="K95" s="14">
        <v>0</v>
      </c>
      <c r="L95" s="14">
        <v>1028.57</v>
      </c>
      <c r="M95" s="14">
        <v>9960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14" t="s">
        <v>39</v>
      </c>
      <c r="B96" s="14">
        <v>5149947822295</v>
      </c>
      <c r="C96" s="14">
        <v>1</v>
      </c>
      <c r="D96" s="14">
        <f t="shared" ca="1" si="0"/>
        <v>14</v>
      </c>
      <c r="E96" s="14">
        <v>20625</v>
      </c>
      <c r="F96" s="14">
        <v>0</v>
      </c>
      <c r="G96" s="14">
        <v>0</v>
      </c>
      <c r="H96" s="14">
        <v>20625</v>
      </c>
      <c r="I96" s="14">
        <v>360</v>
      </c>
      <c r="J96" s="14">
        <v>0</v>
      </c>
      <c r="K96" s="14">
        <v>0</v>
      </c>
      <c r="L96" s="14">
        <v>2475</v>
      </c>
      <c r="M96" s="14">
        <v>23460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14" t="s">
        <v>39</v>
      </c>
      <c r="B97" s="14">
        <v>5160189329623</v>
      </c>
      <c r="C97" s="14">
        <v>1</v>
      </c>
      <c r="D97" s="14">
        <f t="shared" ca="1" si="0"/>
        <v>153</v>
      </c>
      <c r="E97" s="14">
        <v>9375</v>
      </c>
      <c r="F97" s="14">
        <v>-937.5</v>
      </c>
      <c r="G97" s="14">
        <v>0</v>
      </c>
      <c r="H97" s="14">
        <v>8437.5</v>
      </c>
      <c r="I97" s="14">
        <v>360</v>
      </c>
      <c r="J97" s="14">
        <v>0</v>
      </c>
      <c r="K97" s="14">
        <v>0</v>
      </c>
      <c r="L97" s="14">
        <v>1012.5</v>
      </c>
      <c r="M97" s="14">
        <v>9810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14" t="s">
        <v>39</v>
      </c>
      <c r="B98" s="14">
        <v>5140728774871</v>
      </c>
      <c r="C98" s="14">
        <v>1</v>
      </c>
      <c r="D98" s="14">
        <f t="shared" ca="1" si="0"/>
        <v>13</v>
      </c>
      <c r="E98" s="14">
        <v>20357.14</v>
      </c>
      <c r="F98" s="14">
        <v>0</v>
      </c>
      <c r="G98" s="14">
        <v>0</v>
      </c>
      <c r="H98" s="14">
        <v>20357.14</v>
      </c>
      <c r="I98" s="14">
        <v>360</v>
      </c>
      <c r="J98" s="14">
        <v>0</v>
      </c>
      <c r="K98" s="14">
        <v>0</v>
      </c>
      <c r="L98" s="14">
        <v>2442.86</v>
      </c>
      <c r="M98" s="14">
        <v>23160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14" t="s">
        <v>39</v>
      </c>
      <c r="B99" s="14">
        <v>5152309117143</v>
      </c>
      <c r="C99" s="14">
        <v>1</v>
      </c>
      <c r="D99" s="14">
        <f t="shared" ca="1" si="0"/>
        <v>152</v>
      </c>
      <c r="E99" s="14">
        <v>11370.96</v>
      </c>
      <c r="F99" s="14">
        <v>0</v>
      </c>
      <c r="G99" s="14">
        <v>0</v>
      </c>
      <c r="H99" s="14">
        <v>11370.96</v>
      </c>
      <c r="I99" s="14">
        <v>360</v>
      </c>
      <c r="J99" s="14">
        <v>0</v>
      </c>
      <c r="K99" s="14">
        <v>0</v>
      </c>
      <c r="L99" s="14">
        <v>2729.04</v>
      </c>
      <c r="M99" s="14">
        <v>14460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14" t="s">
        <v>39</v>
      </c>
      <c r="B100" s="14">
        <v>5166472331479</v>
      </c>
      <c r="C100" s="14">
        <v>1</v>
      </c>
      <c r="D100" s="14">
        <f t="shared" ca="1" si="0"/>
        <v>43</v>
      </c>
      <c r="E100" s="14">
        <v>15000</v>
      </c>
      <c r="F100" s="14">
        <v>-1500</v>
      </c>
      <c r="G100" s="14">
        <v>0</v>
      </c>
      <c r="H100" s="14">
        <v>13500</v>
      </c>
      <c r="I100" s="14">
        <v>360</v>
      </c>
      <c r="J100" s="14">
        <v>0</v>
      </c>
      <c r="K100" s="14">
        <v>0</v>
      </c>
      <c r="L100" s="14">
        <v>1620</v>
      </c>
      <c r="M100" s="14">
        <v>15480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14" t="s">
        <v>39</v>
      </c>
      <c r="B101" s="14">
        <v>5145566380247</v>
      </c>
      <c r="C101" s="14">
        <v>1</v>
      </c>
      <c r="D101" s="14">
        <f t="shared" ca="1" si="0"/>
        <v>162</v>
      </c>
      <c r="E101" s="14">
        <v>10178.57</v>
      </c>
      <c r="F101" s="14">
        <v>0</v>
      </c>
      <c r="G101" s="14">
        <v>-10178.57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14" t="s">
        <v>39</v>
      </c>
      <c r="B102" s="14">
        <v>5157582831831</v>
      </c>
      <c r="C102" s="14">
        <v>1</v>
      </c>
      <c r="D102" s="14">
        <f t="shared" ca="1" si="0"/>
        <v>28</v>
      </c>
      <c r="E102" s="14">
        <v>24600</v>
      </c>
      <c r="F102" s="14">
        <v>0</v>
      </c>
      <c r="G102" s="14">
        <v>0</v>
      </c>
      <c r="H102" s="14">
        <v>24600</v>
      </c>
      <c r="I102" s="14">
        <v>0</v>
      </c>
      <c r="J102" s="14">
        <v>0</v>
      </c>
      <c r="K102" s="14">
        <v>0</v>
      </c>
      <c r="L102" s="14">
        <v>0</v>
      </c>
      <c r="M102" s="14">
        <v>24600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14" t="s">
        <v>39</v>
      </c>
      <c r="B103" s="14">
        <v>5165652902103</v>
      </c>
      <c r="C103" s="14">
        <v>1</v>
      </c>
      <c r="D103" s="14">
        <f t="shared" ca="1" si="0"/>
        <v>139</v>
      </c>
      <c r="E103" s="14">
        <v>16607.14</v>
      </c>
      <c r="F103" s="14">
        <v>-1660.71</v>
      </c>
      <c r="G103" s="14">
        <v>-14946.43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14" t="s">
        <v>39</v>
      </c>
      <c r="B104" s="14">
        <v>5164535873751</v>
      </c>
      <c r="C104" s="14">
        <v>1</v>
      </c>
      <c r="D104" s="14">
        <f t="shared" ca="1" si="0"/>
        <v>197</v>
      </c>
      <c r="E104" s="14">
        <v>10178.56</v>
      </c>
      <c r="F104" s="14">
        <v>-1017.85</v>
      </c>
      <c r="G104" s="14">
        <v>0</v>
      </c>
      <c r="H104" s="14">
        <v>9160.7099999999991</v>
      </c>
      <c r="I104" s="14">
        <v>360</v>
      </c>
      <c r="J104" s="14">
        <v>0</v>
      </c>
      <c r="K104" s="14">
        <v>0</v>
      </c>
      <c r="L104" s="14">
        <v>1099.29</v>
      </c>
      <c r="M104" s="14">
        <v>10620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14" t="s">
        <v>39</v>
      </c>
      <c r="B105" s="14">
        <v>5165467795671</v>
      </c>
      <c r="C105" s="14">
        <v>1</v>
      </c>
      <c r="D105" s="14">
        <f t="shared" ca="1" si="0"/>
        <v>106</v>
      </c>
      <c r="E105" s="14">
        <v>17142.849999999999</v>
      </c>
      <c r="F105" s="14">
        <v>-1714.28</v>
      </c>
      <c r="G105" s="14">
        <v>0</v>
      </c>
      <c r="H105" s="14">
        <v>15428.57</v>
      </c>
      <c r="I105" s="14">
        <v>360</v>
      </c>
      <c r="J105" s="14">
        <v>0</v>
      </c>
      <c r="K105" s="14">
        <v>0</v>
      </c>
      <c r="L105" s="14">
        <v>1851.43</v>
      </c>
      <c r="M105" s="14">
        <v>17640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14" t="s">
        <v>39</v>
      </c>
      <c r="B106" s="14">
        <v>5140690469079</v>
      </c>
      <c r="C106" s="14">
        <v>1</v>
      </c>
      <c r="D106" s="14">
        <f t="shared" ca="1" si="0"/>
        <v>164</v>
      </c>
      <c r="E106" s="14">
        <v>19017.86</v>
      </c>
      <c r="F106" s="14">
        <v>0</v>
      </c>
      <c r="G106" s="14">
        <v>0</v>
      </c>
      <c r="H106" s="14">
        <v>19017.86</v>
      </c>
      <c r="I106" s="14">
        <v>360</v>
      </c>
      <c r="J106" s="14">
        <v>0</v>
      </c>
      <c r="K106" s="14">
        <v>0</v>
      </c>
      <c r="L106" s="14">
        <v>2282.14</v>
      </c>
      <c r="M106" s="14">
        <v>21660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14" t="s">
        <v>39</v>
      </c>
      <c r="B107" s="14">
        <v>5148979593431</v>
      </c>
      <c r="C107" s="14">
        <v>1</v>
      </c>
      <c r="D107" s="14">
        <f t="shared" ca="1" si="0"/>
        <v>166</v>
      </c>
      <c r="E107" s="14">
        <v>8571.43</v>
      </c>
      <c r="F107" s="14">
        <v>0</v>
      </c>
      <c r="G107" s="14">
        <v>0</v>
      </c>
      <c r="H107" s="14">
        <v>8571.43</v>
      </c>
      <c r="I107" s="14">
        <v>360</v>
      </c>
      <c r="J107" s="14">
        <v>0</v>
      </c>
      <c r="K107" s="14">
        <v>0</v>
      </c>
      <c r="L107" s="14">
        <v>1028.57</v>
      </c>
      <c r="M107" s="14">
        <v>9960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14" t="s">
        <v>39</v>
      </c>
      <c r="B108" s="14">
        <v>5129547055319</v>
      </c>
      <c r="C108" s="14">
        <v>0</v>
      </c>
      <c r="D108" s="14">
        <f t="shared" ca="1" si="0"/>
        <v>151</v>
      </c>
      <c r="E108" s="14">
        <v>0</v>
      </c>
      <c r="F108" s="14">
        <v>0</v>
      </c>
      <c r="G108" s="14">
        <v>-11400</v>
      </c>
      <c r="H108" s="14">
        <v>-11400</v>
      </c>
      <c r="I108" s="14">
        <v>-360</v>
      </c>
      <c r="J108" s="14">
        <v>0</v>
      </c>
      <c r="K108" s="14">
        <v>0</v>
      </c>
      <c r="L108" s="14">
        <v>0</v>
      </c>
      <c r="M108" s="14">
        <v>-11760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14" t="s">
        <v>39</v>
      </c>
      <c r="B109" s="14">
        <v>5146766147799</v>
      </c>
      <c r="C109" s="14">
        <v>1</v>
      </c>
      <c r="D109" s="14">
        <f t="shared" ca="1" si="0"/>
        <v>94</v>
      </c>
      <c r="E109" s="14">
        <v>10178.57</v>
      </c>
      <c r="F109" s="14">
        <v>0</v>
      </c>
      <c r="G109" s="14">
        <v>0</v>
      </c>
      <c r="H109" s="14">
        <v>10178.57</v>
      </c>
      <c r="I109" s="14">
        <v>360</v>
      </c>
      <c r="J109" s="14">
        <v>0</v>
      </c>
      <c r="K109" s="14">
        <v>0</v>
      </c>
      <c r="L109" s="14">
        <v>1221.43</v>
      </c>
      <c r="M109" s="14">
        <v>11760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14" t="s">
        <v>39</v>
      </c>
      <c r="B110" s="14">
        <v>5141729214679</v>
      </c>
      <c r="C110" s="14">
        <v>1</v>
      </c>
      <c r="D110" s="14">
        <f t="shared" ca="1" si="0"/>
        <v>52</v>
      </c>
      <c r="E110" s="14">
        <v>15803.57</v>
      </c>
      <c r="F110" s="14">
        <v>0</v>
      </c>
      <c r="G110" s="14">
        <v>-15803.57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14" t="s">
        <v>39</v>
      </c>
      <c r="B111" s="14">
        <v>5146896203991</v>
      </c>
      <c r="C111" s="14">
        <v>1</v>
      </c>
      <c r="D111" s="14">
        <f t="shared" ca="1" si="0"/>
        <v>135</v>
      </c>
      <c r="E111" s="14">
        <v>20560.71</v>
      </c>
      <c r="F111" s="14">
        <v>0</v>
      </c>
      <c r="G111" s="14">
        <v>0</v>
      </c>
      <c r="H111" s="14">
        <v>20560.71</v>
      </c>
      <c r="I111" s="14">
        <v>360</v>
      </c>
      <c r="J111" s="14">
        <v>0</v>
      </c>
      <c r="K111" s="14">
        <v>0</v>
      </c>
      <c r="L111" s="14">
        <v>1099.29</v>
      </c>
      <c r="M111" s="14">
        <v>22020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14" t="s">
        <v>39</v>
      </c>
      <c r="B112" s="14">
        <v>5123909091543</v>
      </c>
      <c r="C112" s="14">
        <v>0</v>
      </c>
      <c r="D112" s="14">
        <f t="shared" ca="1" si="0"/>
        <v>166</v>
      </c>
      <c r="E112" s="14">
        <v>0</v>
      </c>
      <c r="F112" s="14">
        <v>0</v>
      </c>
      <c r="G112" s="14">
        <v>-34821.43</v>
      </c>
      <c r="H112" s="14">
        <v>-34821.43</v>
      </c>
      <c r="I112" s="14">
        <v>-360</v>
      </c>
      <c r="J112" s="14">
        <v>0</v>
      </c>
      <c r="K112" s="14">
        <v>0</v>
      </c>
      <c r="L112" s="14">
        <v>-4178.57</v>
      </c>
      <c r="M112" s="14">
        <v>-39360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14" t="s">
        <v>39</v>
      </c>
      <c r="B113" s="14">
        <v>5130776215767</v>
      </c>
      <c r="C113" s="14">
        <v>0</v>
      </c>
      <c r="D113" s="14">
        <f t="shared" ca="1" si="0"/>
        <v>31</v>
      </c>
      <c r="E113" s="14">
        <v>0</v>
      </c>
      <c r="F113" s="14">
        <v>0</v>
      </c>
      <c r="G113" s="14">
        <v>-34800</v>
      </c>
      <c r="H113" s="14">
        <v>-34800</v>
      </c>
      <c r="I113" s="14">
        <v>-360</v>
      </c>
      <c r="J113" s="14">
        <v>0</v>
      </c>
      <c r="K113" s="14">
        <v>0</v>
      </c>
      <c r="L113" s="14">
        <v>0</v>
      </c>
      <c r="M113" s="14">
        <v>-35160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14" t="s">
        <v>39</v>
      </c>
      <c r="B114" s="14">
        <v>5161262907607</v>
      </c>
      <c r="C114" s="14">
        <v>1</v>
      </c>
      <c r="D114" s="14">
        <f t="shared" ca="1" si="0"/>
        <v>167</v>
      </c>
      <c r="E114" s="14">
        <v>10645.15</v>
      </c>
      <c r="F114" s="14">
        <v>-1064.51</v>
      </c>
      <c r="G114" s="14">
        <v>0</v>
      </c>
      <c r="H114" s="14">
        <v>9580.64</v>
      </c>
      <c r="I114" s="14">
        <v>360</v>
      </c>
      <c r="J114" s="14">
        <v>0</v>
      </c>
      <c r="K114" s="14">
        <v>0</v>
      </c>
      <c r="L114" s="14">
        <v>2299.36</v>
      </c>
      <c r="M114" s="14">
        <v>12240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14" t="s">
        <v>39</v>
      </c>
      <c r="B115" s="14">
        <v>5161145893079</v>
      </c>
      <c r="C115" s="14">
        <v>1</v>
      </c>
      <c r="D115" s="14">
        <f t="shared" ca="1" si="0"/>
        <v>14</v>
      </c>
      <c r="E115" s="14">
        <v>15000</v>
      </c>
      <c r="F115" s="14">
        <v>-1500</v>
      </c>
      <c r="G115" s="14">
        <v>0</v>
      </c>
      <c r="H115" s="14">
        <v>13500</v>
      </c>
      <c r="I115" s="14">
        <v>360</v>
      </c>
      <c r="J115" s="14">
        <v>0</v>
      </c>
      <c r="K115" s="14">
        <v>0</v>
      </c>
      <c r="L115" s="14">
        <v>0</v>
      </c>
      <c r="M115" s="14">
        <v>13860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14" t="s">
        <v>39</v>
      </c>
      <c r="B116" s="14">
        <v>5143824859351</v>
      </c>
      <c r="C116" s="14">
        <v>1</v>
      </c>
      <c r="D116" s="14">
        <f t="shared" ca="1" si="0"/>
        <v>194</v>
      </c>
      <c r="E116" s="14">
        <v>10178.57</v>
      </c>
      <c r="F116" s="14">
        <v>0</v>
      </c>
      <c r="G116" s="14">
        <v>0</v>
      </c>
      <c r="H116" s="14">
        <v>10178.57</v>
      </c>
      <c r="I116" s="14">
        <v>360</v>
      </c>
      <c r="J116" s="14">
        <v>0</v>
      </c>
      <c r="K116" s="14">
        <v>0</v>
      </c>
      <c r="L116" s="14">
        <v>1221.43</v>
      </c>
      <c r="M116" s="14">
        <v>11760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14" t="s">
        <v>39</v>
      </c>
      <c r="B117" s="14">
        <v>5164657901783</v>
      </c>
      <c r="C117" s="14">
        <v>1</v>
      </c>
      <c r="D117" s="14">
        <f t="shared" ca="1" si="0"/>
        <v>181</v>
      </c>
      <c r="E117" s="14">
        <v>9375</v>
      </c>
      <c r="F117" s="14">
        <v>-937.5</v>
      </c>
      <c r="G117" s="14">
        <v>0</v>
      </c>
      <c r="H117" s="14">
        <v>8437.5</v>
      </c>
      <c r="I117" s="14">
        <v>360</v>
      </c>
      <c r="J117" s="14">
        <v>0</v>
      </c>
      <c r="K117" s="14">
        <v>0</v>
      </c>
      <c r="L117" s="14">
        <v>1012.5</v>
      </c>
      <c r="M117" s="14">
        <v>9810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14" t="s">
        <v>39</v>
      </c>
      <c r="B118" s="14">
        <v>5164220809431</v>
      </c>
      <c r="C118" s="14">
        <v>1</v>
      </c>
      <c r="D118" s="14">
        <f t="shared" ca="1" si="0"/>
        <v>58</v>
      </c>
      <c r="E118" s="14">
        <v>15000</v>
      </c>
      <c r="F118" s="14">
        <v>-1500</v>
      </c>
      <c r="G118" s="14">
        <v>0</v>
      </c>
      <c r="H118" s="14">
        <v>13500</v>
      </c>
      <c r="I118" s="14">
        <v>360</v>
      </c>
      <c r="J118" s="14">
        <v>0</v>
      </c>
      <c r="K118" s="14">
        <v>0</v>
      </c>
      <c r="L118" s="14">
        <v>1620</v>
      </c>
      <c r="M118" s="14">
        <v>15480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14" t="s">
        <v>39</v>
      </c>
      <c r="B119" s="14">
        <v>5151697469655</v>
      </c>
      <c r="C119" s="14">
        <v>1</v>
      </c>
      <c r="D119" s="14">
        <f t="shared" ca="1" si="0"/>
        <v>20</v>
      </c>
      <c r="E119" s="14">
        <v>25982.14</v>
      </c>
      <c r="F119" s="14">
        <v>0</v>
      </c>
      <c r="G119" s="14">
        <v>0</v>
      </c>
      <c r="H119" s="14">
        <v>25982.14</v>
      </c>
      <c r="I119" s="14">
        <v>360</v>
      </c>
      <c r="J119" s="14">
        <v>0</v>
      </c>
      <c r="K119" s="14">
        <v>0</v>
      </c>
      <c r="L119" s="14">
        <v>3117.86</v>
      </c>
      <c r="M119" s="14">
        <v>29460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14" t="s">
        <v>39</v>
      </c>
      <c r="B120" s="14">
        <v>5141781709015</v>
      </c>
      <c r="C120" s="14">
        <v>1</v>
      </c>
      <c r="D120" s="14">
        <f t="shared" ca="1" si="0"/>
        <v>69</v>
      </c>
      <c r="E120" s="14">
        <v>25982.14</v>
      </c>
      <c r="F120" s="14">
        <v>0</v>
      </c>
      <c r="G120" s="14">
        <v>0</v>
      </c>
      <c r="H120" s="14">
        <v>25982.14</v>
      </c>
      <c r="I120" s="14">
        <v>360</v>
      </c>
      <c r="J120" s="14">
        <v>0</v>
      </c>
      <c r="K120" s="14">
        <v>0</v>
      </c>
      <c r="L120" s="14">
        <v>3117.86</v>
      </c>
      <c r="M120" s="14">
        <v>29460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14" t="s">
        <v>39</v>
      </c>
      <c r="B121" s="14">
        <v>5166861942999</v>
      </c>
      <c r="C121" s="14">
        <v>1</v>
      </c>
      <c r="D121" s="14">
        <f t="shared" ca="1" si="0"/>
        <v>8</v>
      </c>
      <c r="E121" s="14">
        <v>4435.4799999999996</v>
      </c>
      <c r="F121" s="14">
        <v>-443.54</v>
      </c>
      <c r="G121" s="14">
        <v>0</v>
      </c>
      <c r="H121" s="14">
        <v>3991.94</v>
      </c>
      <c r="I121" s="14">
        <v>360</v>
      </c>
      <c r="J121" s="14">
        <v>0</v>
      </c>
      <c r="K121" s="14">
        <v>0</v>
      </c>
      <c r="L121" s="14">
        <v>958.06</v>
      </c>
      <c r="M121" s="14">
        <v>5310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14" t="s">
        <v>39</v>
      </c>
      <c r="B122" s="14">
        <v>5157687591127</v>
      </c>
      <c r="C122" s="14">
        <v>1</v>
      </c>
      <c r="D122" s="14">
        <f t="shared" ca="1" si="0"/>
        <v>44</v>
      </c>
      <c r="E122" s="14">
        <v>10982.14</v>
      </c>
      <c r="F122" s="14">
        <v>0</v>
      </c>
      <c r="G122" s="14">
        <v>0</v>
      </c>
      <c r="H122" s="14">
        <v>10982.14</v>
      </c>
      <c r="I122" s="14">
        <v>360</v>
      </c>
      <c r="J122" s="14">
        <v>0</v>
      </c>
      <c r="K122" s="14">
        <v>0</v>
      </c>
      <c r="L122" s="14">
        <v>1317.86</v>
      </c>
      <c r="M122" s="14">
        <v>12660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14" t="s">
        <v>39</v>
      </c>
      <c r="B123" s="14">
        <v>5146012877015</v>
      </c>
      <c r="C123" s="14">
        <v>1</v>
      </c>
      <c r="D123" s="14">
        <f t="shared" ca="1" si="0"/>
        <v>164</v>
      </c>
      <c r="E123" s="14">
        <v>9193.5400000000009</v>
      </c>
      <c r="F123" s="14">
        <v>0</v>
      </c>
      <c r="G123" s="14">
        <v>0</v>
      </c>
      <c r="H123" s="14">
        <v>9193.5400000000009</v>
      </c>
      <c r="I123" s="14">
        <v>360</v>
      </c>
      <c r="J123" s="14">
        <v>0</v>
      </c>
      <c r="K123" s="14">
        <v>0</v>
      </c>
      <c r="L123" s="14">
        <v>2206.46</v>
      </c>
      <c r="M123" s="14">
        <v>11760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14" t="s">
        <v>39</v>
      </c>
      <c r="B124" s="14">
        <v>5160124776663</v>
      </c>
      <c r="C124" s="14">
        <v>1</v>
      </c>
      <c r="D124" s="14">
        <f t="shared" ca="1" si="0"/>
        <v>59</v>
      </c>
      <c r="E124" s="14">
        <v>15000</v>
      </c>
      <c r="F124" s="14">
        <v>-1500</v>
      </c>
      <c r="G124" s="14">
        <v>0</v>
      </c>
      <c r="H124" s="14">
        <v>13500</v>
      </c>
      <c r="I124" s="14">
        <v>360</v>
      </c>
      <c r="J124" s="14">
        <v>0</v>
      </c>
      <c r="K124" s="14">
        <v>0</v>
      </c>
      <c r="L124" s="14">
        <v>1620</v>
      </c>
      <c r="M124" s="14">
        <v>15480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14" t="s">
        <v>39</v>
      </c>
      <c r="B125" s="14">
        <v>5143531225303</v>
      </c>
      <c r="C125" s="14">
        <v>1</v>
      </c>
      <c r="D125" s="14">
        <f t="shared" ca="1" si="0"/>
        <v>61</v>
      </c>
      <c r="E125" s="14">
        <v>10982.14</v>
      </c>
      <c r="F125" s="14">
        <v>0</v>
      </c>
      <c r="G125" s="14">
        <v>0</v>
      </c>
      <c r="H125" s="14">
        <v>10982.14</v>
      </c>
      <c r="I125" s="14">
        <v>360</v>
      </c>
      <c r="J125" s="14">
        <v>0</v>
      </c>
      <c r="K125" s="14">
        <v>0</v>
      </c>
      <c r="L125" s="14">
        <v>1317.86</v>
      </c>
      <c r="M125" s="14">
        <v>12660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14" t="s">
        <v>39</v>
      </c>
      <c r="B126" s="14">
        <v>5153416020183</v>
      </c>
      <c r="C126" s="14">
        <v>1</v>
      </c>
      <c r="D126" s="14">
        <f t="shared" ca="1" si="0"/>
        <v>108</v>
      </c>
      <c r="E126" s="14">
        <v>4821.43</v>
      </c>
      <c r="F126" s="14">
        <v>0</v>
      </c>
      <c r="G126" s="14">
        <v>0</v>
      </c>
      <c r="H126" s="14">
        <v>4821.43</v>
      </c>
      <c r="I126" s="14">
        <v>360</v>
      </c>
      <c r="J126" s="14">
        <v>0</v>
      </c>
      <c r="K126" s="14">
        <v>0</v>
      </c>
      <c r="L126" s="14">
        <v>578.57000000000005</v>
      </c>
      <c r="M126" s="14">
        <v>5760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14" t="s">
        <v>39</v>
      </c>
      <c r="B127" s="14">
        <v>5164535218391</v>
      </c>
      <c r="C127" s="14">
        <v>1</v>
      </c>
      <c r="D127" s="14">
        <f t="shared" ca="1" si="0"/>
        <v>191</v>
      </c>
      <c r="E127" s="14">
        <v>12589.28</v>
      </c>
      <c r="F127" s="14">
        <v>-1258.92</v>
      </c>
      <c r="G127" s="14">
        <v>0</v>
      </c>
      <c r="H127" s="14">
        <v>11330.36</v>
      </c>
      <c r="I127" s="14">
        <v>360</v>
      </c>
      <c r="J127" s="14">
        <v>0</v>
      </c>
      <c r="K127" s="14">
        <v>0</v>
      </c>
      <c r="L127" s="14">
        <v>1359.64</v>
      </c>
      <c r="M127" s="14">
        <v>13050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14" t="s">
        <v>39</v>
      </c>
      <c r="B128" s="14">
        <v>5150055235799</v>
      </c>
      <c r="C128" s="14">
        <v>1</v>
      </c>
      <c r="D128" s="14">
        <f t="shared" ca="1" si="0"/>
        <v>57</v>
      </c>
      <c r="E128" s="14">
        <v>10982.14</v>
      </c>
      <c r="F128" s="14">
        <v>0</v>
      </c>
      <c r="G128" s="14">
        <v>0</v>
      </c>
      <c r="H128" s="14">
        <v>10982.14</v>
      </c>
      <c r="I128" s="14">
        <v>360</v>
      </c>
      <c r="J128" s="14">
        <v>0</v>
      </c>
      <c r="K128" s="14">
        <v>0</v>
      </c>
      <c r="L128" s="14">
        <v>1317.86</v>
      </c>
      <c r="M128" s="14">
        <v>12660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14" t="s">
        <v>39</v>
      </c>
      <c r="B129" s="14">
        <v>5142605562071</v>
      </c>
      <c r="C129" s="14">
        <v>1</v>
      </c>
      <c r="D129" s="14">
        <f t="shared" ca="1" si="0"/>
        <v>22</v>
      </c>
      <c r="E129" s="14">
        <v>6720</v>
      </c>
      <c r="F129" s="14">
        <v>0</v>
      </c>
      <c r="G129" s="14">
        <v>0</v>
      </c>
      <c r="H129" s="14">
        <v>6720</v>
      </c>
      <c r="I129" s="14">
        <v>360</v>
      </c>
      <c r="J129" s="14">
        <v>0</v>
      </c>
      <c r="K129" s="14">
        <v>0</v>
      </c>
      <c r="L129" s="14">
        <v>0</v>
      </c>
      <c r="M129" s="14">
        <v>7080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14" t="s">
        <v>39</v>
      </c>
      <c r="B130" s="14">
        <v>5152351453399</v>
      </c>
      <c r="C130" s="14">
        <v>1</v>
      </c>
      <c r="D130" s="14">
        <f t="shared" ca="1" si="0"/>
        <v>93</v>
      </c>
      <c r="E130" s="14">
        <v>8571.43</v>
      </c>
      <c r="F130" s="14">
        <v>0</v>
      </c>
      <c r="G130" s="14">
        <v>0</v>
      </c>
      <c r="H130" s="14">
        <v>8571.43</v>
      </c>
      <c r="I130" s="14">
        <v>360</v>
      </c>
      <c r="J130" s="14">
        <v>0</v>
      </c>
      <c r="K130" s="14">
        <v>0</v>
      </c>
      <c r="L130" s="14">
        <v>1028.57</v>
      </c>
      <c r="M130" s="14">
        <v>9960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14" t="s">
        <v>39</v>
      </c>
      <c r="B131" s="14">
        <v>5143849795799</v>
      </c>
      <c r="C131" s="14">
        <v>1</v>
      </c>
      <c r="D131" s="14">
        <f t="shared" ca="1" si="0"/>
        <v>48</v>
      </c>
      <c r="E131" s="14">
        <v>5806.46</v>
      </c>
      <c r="F131" s="14">
        <v>0</v>
      </c>
      <c r="G131" s="14">
        <v>-5806.46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14" t="s">
        <v>39</v>
      </c>
      <c r="B132" s="14">
        <v>5152944259287</v>
      </c>
      <c r="C132" s="14">
        <v>1</v>
      </c>
      <c r="D132" s="14">
        <f t="shared" ca="1" si="0"/>
        <v>187</v>
      </c>
      <c r="E132" s="14">
        <v>8700</v>
      </c>
      <c r="F132" s="14">
        <v>0</v>
      </c>
      <c r="G132" s="14">
        <v>-8700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14" t="s">
        <v>39</v>
      </c>
      <c r="B133" s="14">
        <v>5142709305559</v>
      </c>
      <c r="C133" s="14">
        <v>1</v>
      </c>
      <c r="D133" s="14">
        <f t="shared" ca="1" si="0"/>
        <v>167</v>
      </c>
      <c r="E133" s="14">
        <v>10982.14</v>
      </c>
      <c r="F133" s="14">
        <v>0</v>
      </c>
      <c r="G133" s="14">
        <v>0</v>
      </c>
      <c r="H133" s="14">
        <v>10982.14</v>
      </c>
      <c r="I133" s="14">
        <v>360</v>
      </c>
      <c r="J133" s="14">
        <v>0</v>
      </c>
      <c r="K133" s="14">
        <v>0</v>
      </c>
      <c r="L133" s="14">
        <v>1317.86</v>
      </c>
      <c r="M133" s="14">
        <v>12660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14" t="s">
        <v>39</v>
      </c>
      <c r="B134" s="14">
        <v>5153523302615</v>
      </c>
      <c r="C134" s="14">
        <v>1</v>
      </c>
      <c r="D134" s="14">
        <f t="shared" ca="1" si="0"/>
        <v>168</v>
      </c>
      <c r="E134" s="14">
        <v>10178.57</v>
      </c>
      <c r="F134" s="14">
        <v>0</v>
      </c>
      <c r="G134" s="14">
        <v>0</v>
      </c>
      <c r="H134" s="14">
        <v>10178.57</v>
      </c>
      <c r="I134" s="14">
        <v>360</v>
      </c>
      <c r="J134" s="14">
        <v>0</v>
      </c>
      <c r="K134" s="14">
        <v>0</v>
      </c>
      <c r="L134" s="14">
        <v>1221.43</v>
      </c>
      <c r="M134" s="14">
        <v>11760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14" t="s">
        <v>39</v>
      </c>
      <c r="B135" s="14">
        <v>5152713572567</v>
      </c>
      <c r="C135" s="14">
        <v>1</v>
      </c>
      <c r="D135" s="14">
        <f t="shared" ca="1" si="0"/>
        <v>125</v>
      </c>
      <c r="E135" s="14">
        <v>16607.14</v>
      </c>
      <c r="F135" s="14">
        <v>0</v>
      </c>
      <c r="G135" s="14">
        <v>0</v>
      </c>
      <c r="H135" s="14">
        <v>16607.14</v>
      </c>
      <c r="I135" s="14">
        <v>360</v>
      </c>
      <c r="J135" s="14">
        <v>0</v>
      </c>
      <c r="K135" s="14">
        <v>0</v>
      </c>
      <c r="L135" s="14">
        <v>1992.86</v>
      </c>
      <c r="M135" s="14">
        <v>18960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14" t="s">
        <v>39</v>
      </c>
      <c r="B136" s="14">
        <v>5164673171671</v>
      </c>
      <c r="C136" s="14">
        <v>1</v>
      </c>
      <c r="D136" s="14">
        <f t="shared" ca="1" si="0"/>
        <v>76</v>
      </c>
      <c r="E136" s="14">
        <v>10982.14</v>
      </c>
      <c r="F136" s="14">
        <v>-1098.21</v>
      </c>
      <c r="G136" s="14">
        <v>0</v>
      </c>
      <c r="H136" s="14">
        <v>9883.93</v>
      </c>
      <c r="I136" s="14">
        <v>360</v>
      </c>
      <c r="J136" s="14">
        <v>0</v>
      </c>
      <c r="K136" s="14">
        <v>0</v>
      </c>
      <c r="L136" s="14">
        <v>1186.07</v>
      </c>
      <c r="M136" s="14">
        <v>11430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14" t="s">
        <v>39</v>
      </c>
      <c r="B137" s="14">
        <v>5155969761495</v>
      </c>
      <c r="C137" s="14">
        <v>1</v>
      </c>
      <c r="D137" s="14">
        <f t="shared" ca="1" si="0"/>
        <v>26</v>
      </c>
      <c r="E137" s="14">
        <v>40789.29</v>
      </c>
      <c r="F137" s="14">
        <v>0</v>
      </c>
      <c r="G137" s="14">
        <v>0</v>
      </c>
      <c r="H137" s="14">
        <v>40789.29</v>
      </c>
      <c r="I137" s="14">
        <v>360</v>
      </c>
      <c r="J137" s="14">
        <v>0</v>
      </c>
      <c r="K137" s="14">
        <v>0</v>
      </c>
      <c r="L137" s="14">
        <v>1510.71</v>
      </c>
      <c r="M137" s="14">
        <v>42660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14" t="s">
        <v>39</v>
      </c>
      <c r="B138" s="14">
        <v>5162420601047</v>
      </c>
      <c r="C138" s="14">
        <v>1</v>
      </c>
      <c r="D138" s="14">
        <f t="shared" ca="1" si="0"/>
        <v>197</v>
      </c>
      <c r="E138" s="14">
        <v>11400</v>
      </c>
      <c r="F138" s="14">
        <v>-1140</v>
      </c>
      <c r="G138" s="14">
        <v>0</v>
      </c>
      <c r="H138" s="14">
        <v>10260</v>
      </c>
      <c r="I138" s="14">
        <v>360</v>
      </c>
      <c r="J138" s="14">
        <v>0</v>
      </c>
      <c r="K138" s="14">
        <v>0</v>
      </c>
      <c r="L138" s="14">
        <v>0</v>
      </c>
      <c r="M138" s="14">
        <v>10620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14" t="s">
        <v>39</v>
      </c>
      <c r="B139" s="14">
        <v>5141966749911</v>
      </c>
      <c r="C139" s="14">
        <v>1</v>
      </c>
      <c r="D139" s="14">
        <f t="shared" ca="1" si="0"/>
        <v>120</v>
      </c>
      <c r="E139" s="14">
        <v>9375</v>
      </c>
      <c r="F139" s="14">
        <v>0</v>
      </c>
      <c r="G139" s="14">
        <v>-9375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14" t="s">
        <v>39</v>
      </c>
      <c r="B140" s="14">
        <v>5150863196375</v>
      </c>
      <c r="C140" s="14">
        <v>1</v>
      </c>
      <c r="D140" s="14">
        <f t="shared" ca="1" si="0"/>
        <v>166</v>
      </c>
      <c r="E140" s="14">
        <v>15803.57</v>
      </c>
      <c r="F140" s="14">
        <v>0</v>
      </c>
      <c r="G140" s="14">
        <v>-15803.57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14" t="s">
        <v>39</v>
      </c>
      <c r="B141" s="14">
        <v>5152442056919</v>
      </c>
      <c r="C141" s="14">
        <v>1</v>
      </c>
      <c r="D141" s="14">
        <f t="shared" ca="1" si="0"/>
        <v>3</v>
      </c>
      <c r="E141" s="14">
        <v>10178.57</v>
      </c>
      <c r="F141" s="14">
        <v>0</v>
      </c>
      <c r="G141" s="14">
        <v>0</v>
      </c>
      <c r="H141" s="14">
        <v>10178.57</v>
      </c>
      <c r="I141" s="14">
        <v>360</v>
      </c>
      <c r="J141" s="14">
        <v>0</v>
      </c>
      <c r="K141" s="14">
        <v>0</v>
      </c>
      <c r="L141" s="14">
        <v>1221.43</v>
      </c>
      <c r="M141" s="14">
        <v>11760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14" t="s">
        <v>39</v>
      </c>
      <c r="B142" s="14">
        <v>5145927483607</v>
      </c>
      <c r="C142" s="14">
        <v>1</v>
      </c>
      <c r="D142" s="14">
        <f t="shared" ca="1" si="0"/>
        <v>63</v>
      </c>
      <c r="E142" s="14">
        <v>8100</v>
      </c>
      <c r="F142" s="14">
        <v>0</v>
      </c>
      <c r="G142" s="14">
        <v>0</v>
      </c>
      <c r="H142" s="14">
        <v>8100</v>
      </c>
      <c r="I142" s="14">
        <v>360</v>
      </c>
      <c r="J142" s="14">
        <v>0</v>
      </c>
      <c r="K142" s="14">
        <v>0</v>
      </c>
      <c r="L142" s="14">
        <v>0</v>
      </c>
      <c r="M142" s="14">
        <v>8460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14" t="s">
        <v>39</v>
      </c>
      <c r="B143" s="14">
        <v>5151715360983</v>
      </c>
      <c r="C143" s="14">
        <v>1</v>
      </c>
      <c r="D143" s="14">
        <f t="shared" ca="1" si="0"/>
        <v>7</v>
      </c>
      <c r="E143" s="14">
        <v>28200</v>
      </c>
      <c r="F143" s="14">
        <v>0</v>
      </c>
      <c r="G143" s="14">
        <v>0</v>
      </c>
      <c r="H143" s="14">
        <v>28200</v>
      </c>
      <c r="I143" s="14">
        <v>360</v>
      </c>
      <c r="J143" s="14">
        <v>0</v>
      </c>
      <c r="K143" s="14">
        <v>0</v>
      </c>
      <c r="L143" s="14">
        <v>1800</v>
      </c>
      <c r="M143" s="14">
        <v>30360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14" t="s">
        <v>39</v>
      </c>
      <c r="B144" s="14">
        <v>5155140108503</v>
      </c>
      <c r="C144" s="14">
        <v>1</v>
      </c>
      <c r="D144" s="14">
        <f t="shared" ca="1" si="0"/>
        <v>126</v>
      </c>
      <c r="E144" s="14">
        <v>11400</v>
      </c>
      <c r="F144" s="14">
        <v>0</v>
      </c>
      <c r="G144" s="14">
        <v>0</v>
      </c>
      <c r="H144" s="14">
        <v>11400</v>
      </c>
      <c r="I144" s="14">
        <v>360</v>
      </c>
      <c r="J144" s="14">
        <v>0</v>
      </c>
      <c r="K144" s="14">
        <v>0</v>
      </c>
      <c r="L144" s="14">
        <v>0</v>
      </c>
      <c r="M144" s="14">
        <v>11760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14" t="s">
        <v>39</v>
      </c>
      <c r="B145" s="14">
        <v>5151089164503</v>
      </c>
      <c r="C145" s="14">
        <v>1</v>
      </c>
      <c r="D145" s="14">
        <f t="shared" ca="1" si="0"/>
        <v>79</v>
      </c>
      <c r="E145" s="14">
        <v>9375</v>
      </c>
      <c r="F145" s="14">
        <v>0</v>
      </c>
      <c r="G145" s="14">
        <v>-9375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14" t="s">
        <v>39</v>
      </c>
      <c r="B146" s="14">
        <v>5146501185751</v>
      </c>
      <c r="C146" s="14">
        <v>1</v>
      </c>
      <c r="D146" s="14">
        <f t="shared" ca="1" si="0"/>
        <v>57</v>
      </c>
      <c r="E146" s="14">
        <v>15803.57</v>
      </c>
      <c r="F146" s="14">
        <v>0</v>
      </c>
      <c r="G146" s="14">
        <v>-15803.57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14" t="s">
        <v>39</v>
      </c>
      <c r="B147" s="14">
        <v>5150636212439</v>
      </c>
      <c r="C147" s="14">
        <v>1</v>
      </c>
      <c r="D147" s="14">
        <f t="shared" ca="1" si="0"/>
        <v>132</v>
      </c>
      <c r="E147" s="14">
        <v>4875</v>
      </c>
      <c r="F147" s="14">
        <v>0</v>
      </c>
      <c r="G147" s="14">
        <v>0</v>
      </c>
      <c r="H147" s="14">
        <v>4875</v>
      </c>
      <c r="I147" s="14">
        <v>360</v>
      </c>
      <c r="J147" s="14">
        <v>0</v>
      </c>
      <c r="K147" s="14">
        <v>0</v>
      </c>
      <c r="L147" s="14">
        <v>585</v>
      </c>
      <c r="M147" s="14">
        <v>5820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14" t="s">
        <v>39</v>
      </c>
      <c r="B148" s="14">
        <v>5165031817431</v>
      </c>
      <c r="C148" s="14">
        <v>1</v>
      </c>
      <c r="D148" s="14">
        <f t="shared" ca="1" si="0"/>
        <v>107</v>
      </c>
      <c r="E148" s="14">
        <v>16607.14</v>
      </c>
      <c r="F148" s="14">
        <v>-1660.71</v>
      </c>
      <c r="G148" s="14">
        <v>0</v>
      </c>
      <c r="H148" s="14">
        <v>14946.43</v>
      </c>
      <c r="I148" s="14">
        <v>360</v>
      </c>
      <c r="J148" s="14">
        <v>0</v>
      </c>
      <c r="K148" s="14">
        <v>0</v>
      </c>
      <c r="L148" s="14">
        <v>1793.57</v>
      </c>
      <c r="M148" s="14">
        <v>17100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14" t="s">
        <v>39</v>
      </c>
      <c r="B149" s="14">
        <v>5155031253207</v>
      </c>
      <c r="C149" s="14">
        <v>1</v>
      </c>
      <c r="D149" s="14">
        <f t="shared" ca="1" si="0"/>
        <v>189</v>
      </c>
      <c r="E149" s="14">
        <v>10178.57</v>
      </c>
      <c r="F149" s="14">
        <v>0</v>
      </c>
      <c r="G149" s="14">
        <v>0</v>
      </c>
      <c r="H149" s="14">
        <v>10178.57</v>
      </c>
      <c r="I149" s="14">
        <v>360</v>
      </c>
      <c r="J149" s="14">
        <v>0</v>
      </c>
      <c r="K149" s="14">
        <v>0</v>
      </c>
      <c r="L149" s="14">
        <v>1221.43</v>
      </c>
      <c r="M149" s="14">
        <v>11760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14" t="s">
        <v>39</v>
      </c>
      <c r="B150" s="14">
        <v>5162002677975</v>
      </c>
      <c r="C150" s="14">
        <v>1</v>
      </c>
      <c r="D150" s="14">
        <f t="shared" ca="1" si="0"/>
        <v>66</v>
      </c>
      <c r="E150" s="14">
        <v>39257.14</v>
      </c>
      <c r="F150" s="14">
        <v>-3925.71</v>
      </c>
      <c r="G150" s="14">
        <v>0</v>
      </c>
      <c r="H150" s="14">
        <v>35331.43</v>
      </c>
      <c r="I150" s="14">
        <v>360</v>
      </c>
      <c r="J150" s="14">
        <v>0</v>
      </c>
      <c r="K150" s="14">
        <v>0</v>
      </c>
      <c r="L150" s="14">
        <v>3008.57</v>
      </c>
      <c r="M150" s="14">
        <v>38700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14" t="s">
        <v>39</v>
      </c>
      <c r="B151" s="14">
        <v>5163459117271</v>
      </c>
      <c r="C151" s="14">
        <v>1</v>
      </c>
      <c r="D151" s="14">
        <f t="shared" ca="1" si="0"/>
        <v>5</v>
      </c>
      <c r="E151" s="14">
        <v>10982.14</v>
      </c>
      <c r="F151" s="14">
        <v>-1098.21</v>
      </c>
      <c r="G151" s="14">
        <v>-9883.93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14" t="s">
        <v>39</v>
      </c>
      <c r="B152" s="14">
        <v>5156848828631</v>
      </c>
      <c r="C152" s="14">
        <v>1</v>
      </c>
      <c r="D152" s="14">
        <f t="shared" ca="1" si="0"/>
        <v>5</v>
      </c>
      <c r="E152" s="14">
        <v>11785.71</v>
      </c>
      <c r="F152" s="14">
        <v>0</v>
      </c>
      <c r="G152" s="14">
        <v>0</v>
      </c>
      <c r="H152" s="14">
        <v>11785.71</v>
      </c>
      <c r="I152" s="14">
        <v>360</v>
      </c>
      <c r="J152" s="14">
        <v>0</v>
      </c>
      <c r="K152" s="14">
        <v>0</v>
      </c>
      <c r="L152" s="14">
        <v>1414.29</v>
      </c>
      <c r="M152" s="14">
        <v>13560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14" t="s">
        <v>39</v>
      </c>
      <c r="B153" s="14">
        <v>5143754309847</v>
      </c>
      <c r="C153" s="14">
        <v>1</v>
      </c>
      <c r="D153" s="14">
        <f t="shared" ca="1" si="0"/>
        <v>72</v>
      </c>
      <c r="E153" s="14">
        <v>11400</v>
      </c>
      <c r="F153" s="14">
        <v>0</v>
      </c>
      <c r="G153" s="14">
        <v>-11400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14" t="s">
        <v>39</v>
      </c>
      <c r="B154" s="14">
        <v>5163595595991</v>
      </c>
      <c r="C154" s="14">
        <v>1</v>
      </c>
      <c r="D154" s="14">
        <f t="shared" ca="1" si="0"/>
        <v>162</v>
      </c>
      <c r="E154" s="14">
        <v>69010.7</v>
      </c>
      <c r="F154" s="14">
        <v>-6901.06</v>
      </c>
      <c r="G154" s="14">
        <v>0</v>
      </c>
      <c r="H154" s="14">
        <v>62109.64</v>
      </c>
      <c r="I154" s="14">
        <v>360</v>
      </c>
      <c r="J154" s="14">
        <v>0</v>
      </c>
      <c r="K154" s="14">
        <v>0</v>
      </c>
      <c r="L154" s="14">
        <v>1880.36</v>
      </c>
      <c r="M154" s="14">
        <v>64350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14" t="s">
        <v>39</v>
      </c>
      <c r="B155" s="14">
        <v>5140372914391</v>
      </c>
      <c r="C155" s="14">
        <v>1</v>
      </c>
      <c r="D155" s="14">
        <f t="shared" ca="1" si="0"/>
        <v>64</v>
      </c>
      <c r="E155" s="14">
        <v>9375</v>
      </c>
      <c r="F155" s="14">
        <v>0</v>
      </c>
      <c r="G155" s="14">
        <v>-9375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14" t="s">
        <v>39</v>
      </c>
      <c r="B156" s="14">
        <v>5134257979607</v>
      </c>
      <c r="C156" s="14">
        <v>0</v>
      </c>
      <c r="D156" s="14">
        <f t="shared" ca="1" si="0"/>
        <v>57</v>
      </c>
      <c r="E156" s="14">
        <v>0</v>
      </c>
      <c r="F156" s="14">
        <v>0</v>
      </c>
      <c r="G156" s="14">
        <v>-11785.71</v>
      </c>
      <c r="H156" s="14">
        <v>-11785.71</v>
      </c>
      <c r="I156" s="14">
        <v>-360</v>
      </c>
      <c r="J156" s="14">
        <v>0</v>
      </c>
      <c r="K156" s="14">
        <v>0</v>
      </c>
      <c r="L156" s="14">
        <v>-1414.29</v>
      </c>
      <c r="M156" s="14">
        <v>-13560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14" t="s">
        <v>39</v>
      </c>
      <c r="B157" s="14">
        <v>5141035679959</v>
      </c>
      <c r="C157" s="14">
        <v>1</v>
      </c>
      <c r="D157" s="14">
        <f t="shared" ca="1" si="0"/>
        <v>113</v>
      </c>
      <c r="E157" s="14">
        <v>12589.29</v>
      </c>
      <c r="F157" s="14">
        <v>0</v>
      </c>
      <c r="G157" s="14">
        <v>0</v>
      </c>
      <c r="H157" s="14">
        <v>12589.29</v>
      </c>
      <c r="I157" s="14">
        <v>360</v>
      </c>
      <c r="J157" s="14">
        <v>0</v>
      </c>
      <c r="K157" s="14">
        <v>0</v>
      </c>
      <c r="L157" s="14">
        <v>1510.71</v>
      </c>
      <c r="M157" s="14">
        <v>14460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14" t="s">
        <v>39</v>
      </c>
      <c r="B158" s="14">
        <v>5130598449367</v>
      </c>
      <c r="C158" s="14">
        <v>0</v>
      </c>
      <c r="D158" s="14">
        <f t="shared" ca="1" si="0"/>
        <v>5</v>
      </c>
      <c r="E158" s="14">
        <v>0</v>
      </c>
      <c r="F158" s="14">
        <v>0</v>
      </c>
      <c r="G158" s="14">
        <v>-5357.14</v>
      </c>
      <c r="H158" s="14">
        <v>-5357.14</v>
      </c>
      <c r="I158" s="14">
        <v>-360</v>
      </c>
      <c r="J158" s="14">
        <v>0</v>
      </c>
      <c r="K158" s="14">
        <v>0</v>
      </c>
      <c r="L158" s="14">
        <v>-642.86</v>
      </c>
      <c r="M158" s="14">
        <v>-6360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14" t="s">
        <v>39</v>
      </c>
      <c r="B159" s="14">
        <v>5161169846487</v>
      </c>
      <c r="C159" s="14">
        <v>1</v>
      </c>
      <c r="D159" s="14">
        <f t="shared" ca="1" si="0"/>
        <v>106</v>
      </c>
      <c r="E159" s="14">
        <v>10178.56</v>
      </c>
      <c r="F159" s="14">
        <v>-1017.85</v>
      </c>
      <c r="G159" s="14">
        <v>0</v>
      </c>
      <c r="H159" s="14">
        <v>9160.7099999999991</v>
      </c>
      <c r="I159" s="14">
        <v>360</v>
      </c>
      <c r="J159" s="14">
        <v>0</v>
      </c>
      <c r="K159" s="14">
        <v>0</v>
      </c>
      <c r="L159" s="14">
        <v>1099.29</v>
      </c>
      <c r="M159" s="14">
        <v>10620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14" t="s">
        <v>39</v>
      </c>
      <c r="B160" s="14">
        <v>5158534873303</v>
      </c>
      <c r="C160" s="14">
        <v>1</v>
      </c>
      <c r="D160" s="14">
        <f t="shared" ca="1" si="0"/>
        <v>81</v>
      </c>
      <c r="E160" s="14">
        <v>11785.71</v>
      </c>
      <c r="F160" s="14">
        <v>0</v>
      </c>
      <c r="G160" s="14">
        <v>0</v>
      </c>
      <c r="H160" s="14">
        <v>11785.71</v>
      </c>
      <c r="I160" s="14">
        <v>360</v>
      </c>
      <c r="J160" s="14">
        <v>0</v>
      </c>
      <c r="K160" s="14">
        <v>0</v>
      </c>
      <c r="L160" s="14">
        <v>1414.29</v>
      </c>
      <c r="M160" s="14">
        <v>13560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14" t="s">
        <v>39</v>
      </c>
      <c r="B161" s="14">
        <v>5155136995543</v>
      </c>
      <c r="C161" s="14">
        <v>1</v>
      </c>
      <c r="D161" s="14">
        <f t="shared" ca="1" si="0"/>
        <v>90</v>
      </c>
      <c r="E161" s="14">
        <v>62753.57</v>
      </c>
      <c r="F161" s="14">
        <v>0</v>
      </c>
      <c r="G161" s="14">
        <v>0</v>
      </c>
      <c r="H161" s="14">
        <v>62753.57</v>
      </c>
      <c r="I161" s="14">
        <v>360</v>
      </c>
      <c r="J161" s="14">
        <v>0</v>
      </c>
      <c r="K161" s="14">
        <v>0</v>
      </c>
      <c r="L161" s="14">
        <v>5946.43</v>
      </c>
      <c r="M161" s="14">
        <v>69060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14" t="s">
        <v>39</v>
      </c>
      <c r="B162" s="14">
        <v>5149821075671</v>
      </c>
      <c r="C162" s="14">
        <v>1</v>
      </c>
      <c r="D162" s="14">
        <f t="shared" ca="1" si="0"/>
        <v>108</v>
      </c>
      <c r="E162" s="14">
        <v>13392.86</v>
      </c>
      <c r="F162" s="14">
        <v>0</v>
      </c>
      <c r="G162" s="14">
        <v>0</v>
      </c>
      <c r="H162" s="14">
        <v>13392.86</v>
      </c>
      <c r="I162" s="14">
        <v>360</v>
      </c>
      <c r="J162" s="14">
        <v>0</v>
      </c>
      <c r="K162" s="14">
        <v>0</v>
      </c>
      <c r="L162" s="14">
        <v>1607.14</v>
      </c>
      <c r="M162" s="14">
        <v>15360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14" t="s">
        <v>39</v>
      </c>
      <c r="B163" s="14">
        <v>5123475964119</v>
      </c>
      <c r="C163" s="14">
        <v>0</v>
      </c>
      <c r="D163" s="14">
        <f t="shared" ca="1" si="0"/>
        <v>120</v>
      </c>
      <c r="E163" s="14">
        <v>0</v>
      </c>
      <c r="F163" s="14">
        <v>0</v>
      </c>
      <c r="G163" s="14">
        <v>-10178.57</v>
      </c>
      <c r="H163" s="14">
        <v>-10178.57</v>
      </c>
      <c r="I163" s="14">
        <v>-360</v>
      </c>
      <c r="J163" s="14">
        <v>0</v>
      </c>
      <c r="K163" s="14">
        <v>0</v>
      </c>
      <c r="L163" s="14">
        <v>-1221.43</v>
      </c>
      <c r="M163" s="14">
        <v>-11760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14" t="s">
        <v>39</v>
      </c>
      <c r="B164" s="14">
        <v>5150693785815</v>
      </c>
      <c r="C164" s="14">
        <v>1</v>
      </c>
      <c r="D164" s="14">
        <f t="shared" ca="1" si="0"/>
        <v>185</v>
      </c>
      <c r="E164" s="14">
        <v>15535.71</v>
      </c>
      <c r="F164" s="14">
        <v>0</v>
      </c>
      <c r="G164" s="14">
        <v>-15535.71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14" t="s">
        <v>39</v>
      </c>
      <c r="B165" s="14">
        <v>5148637790423</v>
      </c>
      <c r="C165" s="14">
        <v>1</v>
      </c>
      <c r="D165" s="14">
        <f t="shared" ca="1" si="0"/>
        <v>13</v>
      </c>
      <c r="E165" s="14">
        <v>5357.14</v>
      </c>
      <c r="F165" s="14">
        <v>0</v>
      </c>
      <c r="G165" s="14">
        <v>0</v>
      </c>
      <c r="H165" s="14">
        <v>5357.14</v>
      </c>
      <c r="I165" s="14">
        <v>360</v>
      </c>
      <c r="J165" s="14">
        <v>0</v>
      </c>
      <c r="K165" s="14">
        <v>0</v>
      </c>
      <c r="L165" s="14">
        <v>642.86</v>
      </c>
      <c r="M165" s="14">
        <v>6360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14" t="s">
        <v>39</v>
      </c>
      <c r="B166" s="14">
        <v>5161837658327</v>
      </c>
      <c r="C166" s="14">
        <v>1</v>
      </c>
      <c r="D166" s="14">
        <f t="shared" ca="1" si="0"/>
        <v>112</v>
      </c>
      <c r="E166" s="14">
        <v>6964.28</v>
      </c>
      <c r="F166" s="14">
        <v>-696.42</v>
      </c>
      <c r="G166" s="14">
        <v>0</v>
      </c>
      <c r="H166" s="14">
        <v>6267.86</v>
      </c>
      <c r="I166" s="14">
        <v>360</v>
      </c>
      <c r="J166" s="14">
        <v>0</v>
      </c>
      <c r="K166" s="14">
        <v>0</v>
      </c>
      <c r="L166" s="14">
        <v>752.14</v>
      </c>
      <c r="M166" s="14">
        <v>7380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14" t="s">
        <v>39</v>
      </c>
      <c r="B167" s="14">
        <v>5133590069463</v>
      </c>
      <c r="C167" s="14">
        <v>0</v>
      </c>
      <c r="D167" s="14">
        <f t="shared" ca="1" si="0"/>
        <v>47</v>
      </c>
      <c r="E167" s="14">
        <v>0</v>
      </c>
      <c r="F167" s="14">
        <v>0</v>
      </c>
      <c r="G167" s="14">
        <v>-18600</v>
      </c>
      <c r="H167" s="14">
        <v>-18600</v>
      </c>
      <c r="I167" s="14">
        <v>-360</v>
      </c>
      <c r="J167" s="14">
        <v>0</v>
      </c>
      <c r="K167" s="14">
        <v>0</v>
      </c>
      <c r="L167" s="14">
        <v>0</v>
      </c>
      <c r="M167" s="14">
        <v>-18960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14" t="s">
        <v>39</v>
      </c>
      <c r="B168" s="14">
        <v>5148918513879</v>
      </c>
      <c r="C168" s="14">
        <v>1</v>
      </c>
      <c r="D168" s="14">
        <f t="shared" ca="1" si="0"/>
        <v>173</v>
      </c>
      <c r="E168" s="14">
        <v>15000</v>
      </c>
      <c r="F168" s="14">
        <v>0</v>
      </c>
      <c r="G168" s="14">
        <v>-15000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14" t="s">
        <v>39</v>
      </c>
      <c r="B169" s="14">
        <v>5154729132247</v>
      </c>
      <c r="C169" s="14">
        <v>1</v>
      </c>
      <c r="D169" s="14">
        <f t="shared" ca="1" si="0"/>
        <v>135</v>
      </c>
      <c r="E169" s="14">
        <v>9600</v>
      </c>
      <c r="F169" s="14">
        <v>0</v>
      </c>
      <c r="G169" s="14">
        <v>0</v>
      </c>
      <c r="H169" s="14">
        <v>9600</v>
      </c>
      <c r="I169" s="14">
        <v>360</v>
      </c>
      <c r="J169" s="14">
        <v>0</v>
      </c>
      <c r="K169" s="14">
        <v>0</v>
      </c>
      <c r="L169" s="14">
        <v>0</v>
      </c>
      <c r="M169" s="14">
        <v>9960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14" t="s">
        <v>39</v>
      </c>
      <c r="B170" s="14">
        <v>5150152753367</v>
      </c>
      <c r="C170" s="14">
        <v>1</v>
      </c>
      <c r="D170" s="14">
        <f t="shared" ca="1" si="0"/>
        <v>45</v>
      </c>
      <c r="E170" s="14">
        <v>15803.57</v>
      </c>
      <c r="F170" s="14">
        <v>0</v>
      </c>
      <c r="G170" s="14">
        <v>-15803.57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14" t="s">
        <v>39</v>
      </c>
      <c r="B171" s="14">
        <v>5130392076503</v>
      </c>
      <c r="C171" s="14">
        <v>0</v>
      </c>
      <c r="D171" s="14">
        <f t="shared" ca="1" si="0"/>
        <v>177</v>
      </c>
      <c r="E171" s="14">
        <v>0</v>
      </c>
      <c r="F171" s="14">
        <v>0</v>
      </c>
      <c r="G171" s="14">
        <v>-5500</v>
      </c>
      <c r="H171" s="14">
        <v>-5500</v>
      </c>
      <c r="I171" s="14">
        <v>-360</v>
      </c>
      <c r="J171" s="14">
        <v>0</v>
      </c>
      <c r="K171" s="14">
        <v>0</v>
      </c>
      <c r="L171" s="14">
        <v>0</v>
      </c>
      <c r="M171" s="14">
        <v>-5860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14" t="s">
        <v>39</v>
      </c>
      <c r="B172" s="14">
        <v>5155344711895</v>
      </c>
      <c r="C172" s="14">
        <v>1</v>
      </c>
      <c r="D172" s="14">
        <f t="shared" ca="1" si="0"/>
        <v>122</v>
      </c>
      <c r="E172" s="14">
        <v>15803.57</v>
      </c>
      <c r="F172" s="14">
        <v>0</v>
      </c>
      <c r="G172" s="14">
        <v>0</v>
      </c>
      <c r="H172" s="14">
        <v>15803.57</v>
      </c>
      <c r="I172" s="14">
        <v>360</v>
      </c>
      <c r="J172" s="14">
        <v>0</v>
      </c>
      <c r="K172" s="14">
        <v>0</v>
      </c>
      <c r="L172" s="14">
        <v>1896.43</v>
      </c>
      <c r="M172" s="14">
        <v>18060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14" t="s">
        <v>39</v>
      </c>
      <c r="B173" s="14">
        <v>5165076873431</v>
      </c>
      <c r="C173" s="14">
        <v>1</v>
      </c>
      <c r="D173" s="14">
        <f t="shared" ca="1" si="0"/>
        <v>126</v>
      </c>
      <c r="E173" s="14">
        <v>5357.14</v>
      </c>
      <c r="F173" s="14">
        <v>-535.71</v>
      </c>
      <c r="G173" s="14">
        <v>0</v>
      </c>
      <c r="H173" s="14">
        <v>4821.43</v>
      </c>
      <c r="I173" s="14">
        <v>360</v>
      </c>
      <c r="J173" s="14">
        <v>0</v>
      </c>
      <c r="K173" s="14">
        <v>0</v>
      </c>
      <c r="L173" s="14">
        <v>578.57000000000005</v>
      </c>
      <c r="M173" s="14">
        <v>5760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14" t="s">
        <v>39</v>
      </c>
      <c r="B174" s="14">
        <v>5163461378263</v>
      </c>
      <c r="C174" s="14">
        <v>1</v>
      </c>
      <c r="D174" s="14">
        <f t="shared" ca="1" si="0"/>
        <v>40</v>
      </c>
      <c r="E174" s="14">
        <v>10500</v>
      </c>
      <c r="F174" s="14">
        <v>-1050</v>
      </c>
      <c r="G174" s="14">
        <v>-9450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14" t="s">
        <v>39</v>
      </c>
      <c r="B175" s="14">
        <v>5167475458263</v>
      </c>
      <c r="C175" s="14">
        <v>1</v>
      </c>
      <c r="D175" s="14">
        <f t="shared" ca="1" si="0"/>
        <v>62</v>
      </c>
      <c r="E175" s="14">
        <v>8571.43</v>
      </c>
      <c r="F175" s="14">
        <v>-857.14</v>
      </c>
      <c r="G175" s="14">
        <v>0</v>
      </c>
      <c r="H175" s="14">
        <v>7714.29</v>
      </c>
      <c r="I175" s="14">
        <v>360</v>
      </c>
      <c r="J175" s="14">
        <v>0</v>
      </c>
      <c r="K175" s="14">
        <v>0</v>
      </c>
      <c r="L175" s="14">
        <v>925.71</v>
      </c>
      <c r="M175" s="14">
        <v>9000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14" t="s">
        <v>39</v>
      </c>
      <c r="B176" s="14">
        <v>5164984926423</v>
      </c>
      <c r="C176" s="14">
        <v>1</v>
      </c>
      <c r="D176" s="14">
        <f t="shared" ca="1" si="0"/>
        <v>151</v>
      </c>
      <c r="E176" s="14">
        <v>10178.56</v>
      </c>
      <c r="F176" s="14">
        <v>-1017.85</v>
      </c>
      <c r="G176" s="14">
        <v>0</v>
      </c>
      <c r="H176" s="14">
        <v>9160.7099999999991</v>
      </c>
      <c r="I176" s="14">
        <v>360</v>
      </c>
      <c r="J176" s="14">
        <v>0</v>
      </c>
      <c r="K176" s="14">
        <v>0</v>
      </c>
      <c r="L176" s="14">
        <v>1099.29</v>
      </c>
      <c r="M176" s="14">
        <v>10620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14" t="s">
        <v>39</v>
      </c>
      <c r="B177" s="14">
        <v>5144732106967</v>
      </c>
      <c r="C177" s="14">
        <v>1</v>
      </c>
      <c r="D177" s="14">
        <f t="shared" ca="1" si="0"/>
        <v>34</v>
      </c>
      <c r="E177" s="14">
        <v>11400</v>
      </c>
      <c r="F177" s="14">
        <v>0</v>
      </c>
      <c r="G177" s="14">
        <v>0</v>
      </c>
      <c r="H177" s="14">
        <v>11400</v>
      </c>
      <c r="I177" s="14">
        <v>360</v>
      </c>
      <c r="J177" s="14">
        <v>0</v>
      </c>
      <c r="K177" s="14">
        <v>0</v>
      </c>
      <c r="L177" s="14">
        <v>0</v>
      </c>
      <c r="M177" s="14">
        <v>11760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14" t="s">
        <v>39</v>
      </c>
      <c r="B178" s="14">
        <v>5167502393559</v>
      </c>
      <c r="C178" s="14">
        <v>1</v>
      </c>
      <c r="D178" s="14">
        <f t="shared" ca="1" si="0"/>
        <v>3</v>
      </c>
      <c r="E178" s="14">
        <v>9375</v>
      </c>
      <c r="F178" s="14">
        <v>-937.5</v>
      </c>
      <c r="G178" s="14">
        <v>0</v>
      </c>
      <c r="H178" s="14">
        <v>8437.5</v>
      </c>
      <c r="I178" s="14">
        <v>360</v>
      </c>
      <c r="J178" s="14">
        <v>0</v>
      </c>
      <c r="K178" s="14">
        <v>0</v>
      </c>
      <c r="L178" s="14">
        <v>1012.5</v>
      </c>
      <c r="M178" s="14">
        <v>9810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14" t="s">
        <v>39</v>
      </c>
      <c r="B179" s="14">
        <v>5158605783255</v>
      </c>
      <c r="C179" s="14">
        <v>1</v>
      </c>
      <c r="D179" s="14">
        <f t="shared" ca="1" si="0"/>
        <v>119</v>
      </c>
      <c r="E179" s="14">
        <v>13200</v>
      </c>
      <c r="F179" s="14">
        <v>0</v>
      </c>
      <c r="G179" s="14">
        <v>-13200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14" t="s">
        <v>39</v>
      </c>
      <c r="B180" s="14">
        <v>5147370356951</v>
      </c>
      <c r="C180" s="14">
        <v>1</v>
      </c>
      <c r="D180" s="14">
        <f t="shared" ca="1" si="0"/>
        <v>185</v>
      </c>
      <c r="E180" s="14">
        <v>11070</v>
      </c>
      <c r="F180" s="14">
        <v>0</v>
      </c>
      <c r="G180" s="14">
        <v>0</v>
      </c>
      <c r="H180" s="14">
        <v>11070</v>
      </c>
      <c r="I180" s="14">
        <v>360</v>
      </c>
      <c r="J180" s="14">
        <v>0</v>
      </c>
      <c r="K180" s="14">
        <v>0</v>
      </c>
      <c r="L180" s="14">
        <v>0</v>
      </c>
      <c r="M180" s="14">
        <v>11430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14" t="s">
        <v>39</v>
      </c>
      <c r="B181" s="14">
        <v>5162853466327</v>
      </c>
      <c r="C181" s="14">
        <v>1</v>
      </c>
      <c r="D181" s="14">
        <f t="shared" ca="1" si="0"/>
        <v>38</v>
      </c>
      <c r="E181" s="14">
        <v>24000</v>
      </c>
      <c r="F181" s="14">
        <v>-2400</v>
      </c>
      <c r="G181" s="14">
        <v>0</v>
      </c>
      <c r="H181" s="14">
        <v>21600</v>
      </c>
      <c r="I181" s="14">
        <v>360</v>
      </c>
      <c r="J181" s="14">
        <v>0</v>
      </c>
      <c r="K181" s="14">
        <v>0</v>
      </c>
      <c r="L181" s="14">
        <v>0</v>
      </c>
      <c r="M181" s="14">
        <v>21960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14" t="s">
        <v>39</v>
      </c>
      <c r="B182" s="14">
        <v>5157739692247</v>
      </c>
      <c r="C182" s="14">
        <v>1</v>
      </c>
      <c r="D182" s="14">
        <f t="shared" ca="1" si="0"/>
        <v>177</v>
      </c>
      <c r="E182" s="14">
        <v>16607.14</v>
      </c>
      <c r="F182" s="14">
        <v>0</v>
      </c>
      <c r="G182" s="14">
        <v>-16607.14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14" t="s">
        <v>39</v>
      </c>
      <c r="B183" s="14">
        <v>5165428179159</v>
      </c>
      <c r="C183" s="14">
        <v>1</v>
      </c>
      <c r="D183" s="14">
        <f t="shared" ca="1" si="0"/>
        <v>100</v>
      </c>
      <c r="E183" s="14">
        <v>15000</v>
      </c>
      <c r="F183" s="14">
        <v>-1500</v>
      </c>
      <c r="G183" s="14">
        <v>0</v>
      </c>
      <c r="H183" s="14">
        <v>13500</v>
      </c>
      <c r="I183" s="14">
        <v>360</v>
      </c>
      <c r="J183" s="14">
        <v>0</v>
      </c>
      <c r="K183" s="14">
        <v>0</v>
      </c>
      <c r="L183" s="14">
        <v>0</v>
      </c>
      <c r="M183" s="14">
        <v>13860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14" t="s">
        <v>39</v>
      </c>
      <c r="B184" s="14">
        <v>5149675421911</v>
      </c>
      <c r="C184" s="14">
        <v>1</v>
      </c>
      <c r="D184" s="14">
        <f t="shared" ca="1" si="0"/>
        <v>44</v>
      </c>
      <c r="E184" s="14">
        <v>12300</v>
      </c>
      <c r="F184" s="14">
        <v>0</v>
      </c>
      <c r="G184" s="14">
        <v>-12300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14" t="s">
        <v>39</v>
      </c>
      <c r="B185" s="14">
        <v>5151476351191</v>
      </c>
      <c r="C185" s="14">
        <v>1</v>
      </c>
      <c r="D185" s="14">
        <f t="shared" ca="1" si="0"/>
        <v>18</v>
      </c>
      <c r="E185" s="14">
        <v>18600</v>
      </c>
      <c r="F185" s="14">
        <v>0</v>
      </c>
      <c r="G185" s="14">
        <v>-18600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14" t="s">
        <v>39</v>
      </c>
      <c r="B186" s="14">
        <v>5164017778903</v>
      </c>
      <c r="C186" s="14">
        <v>1</v>
      </c>
      <c r="D186" s="14">
        <f t="shared" ca="1" si="0"/>
        <v>32</v>
      </c>
      <c r="E186" s="14">
        <v>11400</v>
      </c>
      <c r="F186" s="14">
        <v>-1140</v>
      </c>
      <c r="G186" s="14">
        <v>-10260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14" t="s">
        <v>39</v>
      </c>
      <c r="B187" s="14">
        <v>5164571001047</v>
      </c>
      <c r="C187" s="14">
        <v>1</v>
      </c>
      <c r="D187" s="14">
        <f t="shared" ca="1" si="0"/>
        <v>117</v>
      </c>
      <c r="E187" s="14">
        <v>10982.14</v>
      </c>
      <c r="F187" s="14">
        <v>-1098.21</v>
      </c>
      <c r="G187" s="14">
        <v>0</v>
      </c>
      <c r="H187" s="14">
        <v>9883.93</v>
      </c>
      <c r="I187" s="14">
        <v>360</v>
      </c>
      <c r="J187" s="14">
        <v>0</v>
      </c>
      <c r="K187" s="14">
        <v>0</v>
      </c>
      <c r="L187" s="14">
        <v>1186.07</v>
      </c>
      <c r="M187" s="14">
        <v>11430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14" t="s">
        <v>39</v>
      </c>
      <c r="B188" s="14">
        <v>5142861676759</v>
      </c>
      <c r="C188" s="14">
        <v>1</v>
      </c>
      <c r="D188" s="14">
        <f t="shared" ca="1" si="0"/>
        <v>176</v>
      </c>
      <c r="E188" s="14">
        <v>7741.94</v>
      </c>
      <c r="F188" s="14">
        <v>0</v>
      </c>
      <c r="G188" s="14">
        <v>-7741.94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14" t="s">
        <v>39</v>
      </c>
      <c r="B189" s="14">
        <v>5141610528983</v>
      </c>
      <c r="C189" s="14">
        <v>1</v>
      </c>
      <c r="D189" s="14">
        <f t="shared" ca="1" si="0"/>
        <v>162</v>
      </c>
      <c r="E189" s="14">
        <v>16000</v>
      </c>
      <c r="F189" s="14">
        <v>0</v>
      </c>
      <c r="G189" s="14">
        <v>-16000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14" t="s">
        <v>39</v>
      </c>
      <c r="B190" s="14">
        <v>5144063017175</v>
      </c>
      <c r="C190" s="14">
        <v>1</v>
      </c>
      <c r="D190" s="14">
        <f t="shared" ca="1" si="0"/>
        <v>41</v>
      </c>
      <c r="E190" s="14">
        <v>28335.71</v>
      </c>
      <c r="F190" s="14">
        <v>0</v>
      </c>
      <c r="G190" s="14">
        <v>0</v>
      </c>
      <c r="H190" s="14">
        <v>28335.71</v>
      </c>
      <c r="I190" s="14">
        <v>360</v>
      </c>
      <c r="J190" s="14">
        <v>0</v>
      </c>
      <c r="K190" s="14">
        <v>0</v>
      </c>
      <c r="L190" s="14">
        <v>1864.29</v>
      </c>
      <c r="M190" s="14">
        <v>30560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14" t="s">
        <v>39</v>
      </c>
      <c r="B191" s="14">
        <v>5151096570071</v>
      </c>
      <c r="C191" s="14">
        <v>1</v>
      </c>
      <c r="D191" s="14">
        <f t="shared" ca="1" si="0"/>
        <v>135</v>
      </c>
      <c r="E191" s="14">
        <v>11517.86</v>
      </c>
      <c r="F191" s="14">
        <v>0</v>
      </c>
      <c r="G191" s="14">
        <v>0</v>
      </c>
      <c r="H191" s="14">
        <v>11517.86</v>
      </c>
      <c r="I191" s="14">
        <v>360</v>
      </c>
      <c r="J191" s="14">
        <v>0</v>
      </c>
      <c r="K191" s="14">
        <v>0</v>
      </c>
      <c r="L191" s="14">
        <v>1382.14</v>
      </c>
      <c r="M191" s="14">
        <v>13260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14" t="s">
        <v>39</v>
      </c>
      <c r="B192" s="14">
        <v>5160197062871</v>
      </c>
      <c r="C192" s="14">
        <v>1</v>
      </c>
      <c r="D192" s="14">
        <f t="shared" ca="1" si="0"/>
        <v>6</v>
      </c>
      <c r="E192" s="14">
        <v>6720</v>
      </c>
      <c r="F192" s="14">
        <v>-672</v>
      </c>
      <c r="G192" s="14">
        <v>0</v>
      </c>
      <c r="H192" s="14">
        <v>6048</v>
      </c>
      <c r="I192" s="14">
        <v>360</v>
      </c>
      <c r="J192" s="14">
        <v>0</v>
      </c>
      <c r="K192" s="14">
        <v>0</v>
      </c>
      <c r="L192" s="14">
        <v>0</v>
      </c>
      <c r="M192" s="14">
        <v>6408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14" t="s">
        <v>39</v>
      </c>
      <c r="B193" s="14">
        <v>5155223404759</v>
      </c>
      <c r="C193" s="14">
        <v>1</v>
      </c>
      <c r="D193" s="14">
        <f t="shared" ca="1" si="0"/>
        <v>152</v>
      </c>
      <c r="E193" s="14">
        <v>28125</v>
      </c>
      <c r="F193" s="14">
        <v>0</v>
      </c>
      <c r="G193" s="14">
        <v>0</v>
      </c>
      <c r="H193" s="14">
        <v>28125</v>
      </c>
      <c r="I193" s="14">
        <v>360</v>
      </c>
      <c r="J193" s="14">
        <v>0</v>
      </c>
      <c r="K193" s="14">
        <v>0</v>
      </c>
      <c r="L193" s="14">
        <v>3375</v>
      </c>
      <c r="M193" s="14">
        <v>31860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14" t="s">
        <v>39</v>
      </c>
      <c r="B194" s="14">
        <v>5162168516823</v>
      </c>
      <c r="C194" s="14">
        <v>1</v>
      </c>
      <c r="D194" s="14">
        <f t="shared" ca="1" si="0"/>
        <v>156</v>
      </c>
      <c r="E194" s="14">
        <v>32925</v>
      </c>
      <c r="F194" s="14">
        <v>-3292.5</v>
      </c>
      <c r="G194" s="14">
        <v>0</v>
      </c>
      <c r="H194" s="14">
        <v>29632.5</v>
      </c>
      <c r="I194" s="14">
        <v>360</v>
      </c>
      <c r="J194" s="14">
        <v>0</v>
      </c>
      <c r="K194" s="14">
        <v>0</v>
      </c>
      <c r="L194" s="14">
        <v>2227.5</v>
      </c>
      <c r="M194" s="14">
        <v>32220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14" t="s">
        <v>39</v>
      </c>
      <c r="B195" s="14">
        <v>5133302792407</v>
      </c>
      <c r="C195" s="14">
        <v>0</v>
      </c>
      <c r="D195" s="14">
        <f t="shared" ca="1" si="0"/>
        <v>24</v>
      </c>
      <c r="E195" s="14">
        <v>0</v>
      </c>
      <c r="F195" s="14">
        <v>0</v>
      </c>
      <c r="G195" s="14">
        <v>-39910.71</v>
      </c>
      <c r="H195" s="14">
        <v>-39910.71</v>
      </c>
      <c r="I195" s="14">
        <v>-360</v>
      </c>
      <c r="J195" s="14">
        <v>0</v>
      </c>
      <c r="K195" s="14">
        <v>0</v>
      </c>
      <c r="L195" s="14">
        <v>-2989.29</v>
      </c>
      <c r="M195" s="14">
        <v>-43260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14" t="s">
        <v>39</v>
      </c>
      <c r="B196" s="14">
        <v>5162301259991</v>
      </c>
      <c r="C196" s="14">
        <v>1</v>
      </c>
      <c r="D196" s="14">
        <f t="shared" ca="1" si="0"/>
        <v>172</v>
      </c>
      <c r="E196" s="14">
        <v>22200</v>
      </c>
      <c r="F196" s="14">
        <v>-2220</v>
      </c>
      <c r="G196" s="14">
        <v>0</v>
      </c>
      <c r="H196" s="14">
        <v>19980</v>
      </c>
      <c r="I196" s="14">
        <v>360</v>
      </c>
      <c r="J196" s="14">
        <v>0</v>
      </c>
      <c r="K196" s="14">
        <v>0</v>
      </c>
      <c r="L196" s="14">
        <v>0</v>
      </c>
      <c r="M196" s="14">
        <v>20340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14" t="s">
        <v>39</v>
      </c>
      <c r="B197" s="14">
        <v>5161927475415</v>
      </c>
      <c r="C197" s="14">
        <v>1</v>
      </c>
      <c r="D197" s="14">
        <f t="shared" ca="1" si="0"/>
        <v>191</v>
      </c>
      <c r="E197" s="14">
        <v>49499.97</v>
      </c>
      <c r="F197" s="14">
        <v>-4949.97</v>
      </c>
      <c r="G197" s="14">
        <v>0</v>
      </c>
      <c r="H197" s="14">
        <v>44550</v>
      </c>
      <c r="I197" s="14">
        <v>360</v>
      </c>
      <c r="J197" s="14">
        <v>0</v>
      </c>
      <c r="K197" s="14">
        <v>0</v>
      </c>
      <c r="L197" s="14">
        <v>4050</v>
      </c>
      <c r="M197" s="14">
        <v>48960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14" t="s">
        <v>39</v>
      </c>
      <c r="B198" s="14">
        <v>5160004354263</v>
      </c>
      <c r="C198" s="14">
        <v>1</v>
      </c>
      <c r="D198" s="14">
        <f t="shared" ca="1" si="0"/>
        <v>147</v>
      </c>
      <c r="E198" s="14">
        <v>8100</v>
      </c>
      <c r="F198" s="14">
        <v>-810</v>
      </c>
      <c r="G198" s="14">
        <v>0</v>
      </c>
      <c r="H198" s="14">
        <v>7290</v>
      </c>
      <c r="I198" s="14">
        <v>360</v>
      </c>
      <c r="J198" s="14">
        <v>0</v>
      </c>
      <c r="K198" s="14">
        <v>0</v>
      </c>
      <c r="L198" s="14">
        <v>0</v>
      </c>
      <c r="M198" s="14">
        <v>7650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14" t="s">
        <v>39</v>
      </c>
      <c r="B199" s="14">
        <v>5163492868311</v>
      </c>
      <c r="C199" s="14">
        <v>1</v>
      </c>
      <c r="D199" s="14">
        <f t="shared" ca="1" si="0"/>
        <v>56</v>
      </c>
      <c r="E199" s="14">
        <v>23378.560000000001</v>
      </c>
      <c r="F199" s="14">
        <v>-2337.85</v>
      </c>
      <c r="G199" s="14">
        <v>-21040.71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14" t="s">
        <v>39</v>
      </c>
      <c r="B200" s="14">
        <v>5156810817751</v>
      </c>
      <c r="C200" s="14">
        <v>1</v>
      </c>
      <c r="D200" s="14">
        <f t="shared" ca="1" si="0"/>
        <v>134</v>
      </c>
      <c r="E200" s="14">
        <v>20357.14</v>
      </c>
      <c r="F200" s="14">
        <v>0</v>
      </c>
      <c r="G200" s="14">
        <v>0</v>
      </c>
      <c r="H200" s="14">
        <v>20357.14</v>
      </c>
      <c r="I200" s="14">
        <v>360</v>
      </c>
      <c r="J200" s="14">
        <v>0</v>
      </c>
      <c r="K200" s="14">
        <v>0</v>
      </c>
      <c r="L200" s="14">
        <v>2442.86</v>
      </c>
      <c r="M200" s="14">
        <v>23160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14" t="s">
        <v>39</v>
      </c>
      <c r="B201" s="14">
        <v>5160230715607</v>
      </c>
      <c r="C201" s="14">
        <v>1</v>
      </c>
      <c r="D201" s="14">
        <f t="shared" ca="1" si="0"/>
        <v>30</v>
      </c>
      <c r="E201" s="14">
        <v>8571.43</v>
      </c>
      <c r="F201" s="14">
        <v>-857.14</v>
      </c>
      <c r="G201" s="14">
        <v>0</v>
      </c>
      <c r="H201" s="14">
        <v>7714.29</v>
      </c>
      <c r="I201" s="14">
        <v>360</v>
      </c>
      <c r="J201" s="14">
        <v>0</v>
      </c>
      <c r="K201" s="14">
        <v>0</v>
      </c>
      <c r="L201" s="14">
        <v>925.71</v>
      </c>
      <c r="M201" s="14">
        <v>9000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14" t="s">
        <v>39</v>
      </c>
      <c r="B202" s="14">
        <v>5148633858263</v>
      </c>
      <c r="C202" s="14">
        <v>1</v>
      </c>
      <c r="D202" s="14">
        <f t="shared" ca="1" si="0"/>
        <v>90</v>
      </c>
      <c r="E202" s="14">
        <v>9193.5400000000009</v>
      </c>
      <c r="F202" s="14">
        <v>0</v>
      </c>
      <c r="G202" s="14">
        <v>-9193.5400000000009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14" t="s">
        <v>39</v>
      </c>
      <c r="B203" s="14">
        <v>5140655177943</v>
      </c>
      <c r="C203" s="14">
        <v>1</v>
      </c>
      <c r="D203" s="14">
        <f t="shared" ca="1" si="0"/>
        <v>68</v>
      </c>
      <c r="E203" s="14">
        <v>12096.78</v>
      </c>
      <c r="F203" s="14">
        <v>0</v>
      </c>
      <c r="G203" s="14">
        <v>0</v>
      </c>
      <c r="H203" s="14">
        <v>12096.78</v>
      </c>
      <c r="I203" s="14">
        <v>360</v>
      </c>
      <c r="J203" s="14">
        <v>0</v>
      </c>
      <c r="K203" s="14">
        <v>0</v>
      </c>
      <c r="L203" s="14">
        <v>2903.22</v>
      </c>
      <c r="M203" s="14">
        <v>15360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14" t="s">
        <v>39</v>
      </c>
      <c r="B204" s="14">
        <v>5144578785495</v>
      </c>
      <c r="C204" s="14">
        <v>1</v>
      </c>
      <c r="D204" s="14">
        <f t="shared" ca="1" si="0"/>
        <v>63</v>
      </c>
      <c r="E204" s="14">
        <v>8839.2900000000009</v>
      </c>
      <c r="F204" s="14">
        <v>0</v>
      </c>
      <c r="G204" s="14">
        <v>0</v>
      </c>
      <c r="H204" s="14">
        <v>8839.2900000000009</v>
      </c>
      <c r="I204" s="14">
        <v>360</v>
      </c>
      <c r="J204" s="14">
        <v>0</v>
      </c>
      <c r="K204" s="14">
        <v>0</v>
      </c>
      <c r="L204" s="14">
        <v>1060.71</v>
      </c>
      <c r="M204" s="14">
        <v>10260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14" t="s">
        <v>39</v>
      </c>
      <c r="B205" s="14">
        <v>5165077659863</v>
      </c>
      <c r="C205" s="14">
        <v>1</v>
      </c>
      <c r="D205" s="14">
        <f t="shared" ca="1" si="0"/>
        <v>143</v>
      </c>
      <c r="E205" s="14">
        <v>9600</v>
      </c>
      <c r="F205" s="14">
        <v>-960</v>
      </c>
      <c r="G205" s="14">
        <v>0</v>
      </c>
      <c r="H205" s="14">
        <v>8640</v>
      </c>
      <c r="I205" s="14">
        <v>360</v>
      </c>
      <c r="J205" s="14">
        <v>0</v>
      </c>
      <c r="K205" s="14">
        <v>0</v>
      </c>
      <c r="L205" s="14">
        <v>0</v>
      </c>
      <c r="M205" s="14">
        <v>9000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14" t="s">
        <v>39</v>
      </c>
      <c r="B206" s="14">
        <v>5153471037655</v>
      </c>
      <c r="C206" s="14">
        <v>1</v>
      </c>
      <c r="D206" s="14">
        <f t="shared" ca="1" si="0"/>
        <v>46</v>
      </c>
      <c r="E206" s="14">
        <v>18600</v>
      </c>
      <c r="F206" s="14">
        <v>0</v>
      </c>
      <c r="G206" s="14">
        <v>-18600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14" t="s">
        <v>39</v>
      </c>
      <c r="B207" s="14">
        <v>5155454976215</v>
      </c>
      <c r="C207" s="14">
        <v>1</v>
      </c>
      <c r="D207" s="14">
        <f t="shared" ca="1" si="0"/>
        <v>170</v>
      </c>
      <c r="E207" s="14">
        <v>7500</v>
      </c>
      <c r="F207" s="14">
        <v>0</v>
      </c>
      <c r="G207" s="14">
        <v>0</v>
      </c>
      <c r="H207" s="14">
        <v>7500</v>
      </c>
      <c r="I207" s="14">
        <v>360</v>
      </c>
      <c r="J207" s="14">
        <v>0</v>
      </c>
      <c r="K207" s="14">
        <v>0</v>
      </c>
      <c r="L207" s="14">
        <v>900</v>
      </c>
      <c r="M207" s="14">
        <v>8760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14" t="s">
        <v>39</v>
      </c>
      <c r="B208" s="14">
        <v>5162972381399</v>
      </c>
      <c r="C208" s="14">
        <v>1</v>
      </c>
      <c r="D208" s="14">
        <f t="shared" ca="1" si="0"/>
        <v>31</v>
      </c>
      <c r="E208" s="14">
        <v>34285.699999999997</v>
      </c>
      <c r="F208" s="14">
        <v>-3428.56</v>
      </c>
      <c r="G208" s="14">
        <v>0</v>
      </c>
      <c r="H208" s="14">
        <v>30857.14</v>
      </c>
      <c r="I208" s="14">
        <v>360</v>
      </c>
      <c r="J208" s="14">
        <v>0</v>
      </c>
      <c r="K208" s="14">
        <v>0</v>
      </c>
      <c r="L208" s="14">
        <v>3702.86</v>
      </c>
      <c r="M208" s="14">
        <v>34920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14" t="s">
        <v>39</v>
      </c>
      <c r="B209" s="14">
        <v>5153795047639</v>
      </c>
      <c r="C209" s="14">
        <v>1</v>
      </c>
      <c r="D209" s="14">
        <f t="shared" ca="1" si="0"/>
        <v>160</v>
      </c>
      <c r="E209" s="14">
        <v>18750</v>
      </c>
      <c r="F209" s="14">
        <v>0</v>
      </c>
      <c r="G209" s="14">
        <v>0</v>
      </c>
      <c r="H209" s="14">
        <v>18750</v>
      </c>
      <c r="I209" s="14">
        <v>360</v>
      </c>
      <c r="J209" s="14">
        <v>0</v>
      </c>
      <c r="K209" s="14">
        <v>0</v>
      </c>
      <c r="L209" s="14">
        <v>2250</v>
      </c>
      <c r="M209" s="14">
        <v>21360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14" t="s">
        <v>39</v>
      </c>
      <c r="B210" s="14">
        <v>5151592022231</v>
      </c>
      <c r="C210" s="14">
        <v>1</v>
      </c>
      <c r="D210" s="14">
        <f t="shared" ca="1" si="0"/>
        <v>154</v>
      </c>
      <c r="E210" s="14">
        <v>5000</v>
      </c>
      <c r="F210" s="14">
        <v>0</v>
      </c>
      <c r="G210" s="14">
        <v>0</v>
      </c>
      <c r="H210" s="14">
        <v>5000</v>
      </c>
      <c r="I210" s="14">
        <v>360</v>
      </c>
      <c r="J210" s="14">
        <v>0</v>
      </c>
      <c r="K210" s="14">
        <v>0</v>
      </c>
      <c r="L210" s="14">
        <v>0</v>
      </c>
      <c r="M210" s="14">
        <v>5360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14" t="s">
        <v>39</v>
      </c>
      <c r="B211" s="14">
        <v>5159967523031</v>
      </c>
      <c r="C211" s="14">
        <v>1</v>
      </c>
      <c r="D211" s="14">
        <f t="shared" ca="1" si="0"/>
        <v>143</v>
      </c>
      <c r="E211" s="14">
        <v>10178.56</v>
      </c>
      <c r="F211" s="14">
        <v>-1017.85</v>
      </c>
      <c r="G211" s="14">
        <v>0</v>
      </c>
      <c r="H211" s="14">
        <v>9160.7099999999991</v>
      </c>
      <c r="I211" s="14">
        <v>360</v>
      </c>
      <c r="J211" s="14">
        <v>0</v>
      </c>
      <c r="K211" s="14">
        <v>0</v>
      </c>
      <c r="L211" s="14">
        <v>1099.29</v>
      </c>
      <c r="M211" s="14">
        <v>10620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14" t="s">
        <v>39</v>
      </c>
      <c r="B212" s="14">
        <v>5150637916375</v>
      </c>
      <c r="C212" s="14">
        <v>1</v>
      </c>
      <c r="D212" s="14">
        <f t="shared" ca="1" si="0"/>
        <v>88</v>
      </c>
      <c r="E212" s="14">
        <v>3750</v>
      </c>
      <c r="F212" s="14">
        <v>0</v>
      </c>
      <c r="G212" s="14">
        <v>0</v>
      </c>
      <c r="H212" s="14">
        <v>3750</v>
      </c>
      <c r="I212" s="14">
        <v>360</v>
      </c>
      <c r="J212" s="14">
        <v>0</v>
      </c>
      <c r="K212" s="14">
        <v>0</v>
      </c>
      <c r="L212" s="14">
        <v>450</v>
      </c>
      <c r="M212" s="14">
        <v>4560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14" t="s">
        <v>39</v>
      </c>
      <c r="B213" s="14">
        <v>5165381124311</v>
      </c>
      <c r="C213" s="14">
        <v>1</v>
      </c>
      <c r="D213" s="14">
        <f t="shared" ca="1" si="0"/>
        <v>179</v>
      </c>
      <c r="E213" s="14">
        <v>13350</v>
      </c>
      <c r="F213" s="14">
        <v>-1335</v>
      </c>
      <c r="G213" s="14">
        <v>0</v>
      </c>
      <c r="H213" s="14">
        <v>12015</v>
      </c>
      <c r="I213" s="14">
        <v>360</v>
      </c>
      <c r="J213" s="14">
        <v>0</v>
      </c>
      <c r="K213" s="14">
        <v>0</v>
      </c>
      <c r="L213" s="14">
        <v>405</v>
      </c>
      <c r="M213" s="14">
        <v>12780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14" t="s">
        <v>39</v>
      </c>
      <c r="B214" s="14">
        <v>5143507042519</v>
      </c>
      <c r="C214" s="14">
        <v>1</v>
      </c>
      <c r="D214" s="14">
        <f t="shared" ca="1" si="0"/>
        <v>146</v>
      </c>
      <c r="E214" s="14">
        <v>9375</v>
      </c>
      <c r="F214" s="14">
        <v>0</v>
      </c>
      <c r="G214" s="14">
        <v>-9375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14" t="s">
        <v>39</v>
      </c>
      <c r="B215" s="14">
        <v>5159953629399</v>
      </c>
      <c r="C215" s="14">
        <v>1</v>
      </c>
      <c r="D215" s="14">
        <f t="shared" ca="1" si="0"/>
        <v>86</v>
      </c>
      <c r="E215" s="14">
        <v>10645.15</v>
      </c>
      <c r="F215" s="14">
        <v>-1064.51</v>
      </c>
      <c r="G215" s="14">
        <v>0</v>
      </c>
      <c r="H215" s="14">
        <v>9580.64</v>
      </c>
      <c r="I215" s="14">
        <v>360</v>
      </c>
      <c r="J215" s="14">
        <v>0</v>
      </c>
      <c r="K215" s="14">
        <v>0</v>
      </c>
      <c r="L215" s="14">
        <v>2299.36</v>
      </c>
      <c r="M215" s="14">
        <v>12240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14" t="s">
        <v>39</v>
      </c>
      <c r="B216" s="14">
        <v>5167864873175</v>
      </c>
      <c r="C216" s="14">
        <v>1</v>
      </c>
      <c r="D216" s="14">
        <f t="shared" ca="1" si="0"/>
        <v>144</v>
      </c>
      <c r="E216" s="14">
        <v>16607.14</v>
      </c>
      <c r="F216" s="14">
        <v>-1660.71</v>
      </c>
      <c r="G216" s="14">
        <v>0</v>
      </c>
      <c r="H216" s="14">
        <v>14946.43</v>
      </c>
      <c r="I216" s="14">
        <v>360</v>
      </c>
      <c r="J216" s="14">
        <v>0</v>
      </c>
      <c r="K216" s="14">
        <v>0</v>
      </c>
      <c r="L216" s="14">
        <v>1793.57</v>
      </c>
      <c r="M216" s="14">
        <v>17100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14" t="s">
        <v>39</v>
      </c>
      <c r="B217" s="14">
        <v>5141785149655</v>
      </c>
      <c r="C217" s="14">
        <v>1</v>
      </c>
      <c r="D217" s="14">
        <f t="shared" ca="1" si="0"/>
        <v>77</v>
      </c>
      <c r="E217" s="14">
        <v>12589.29</v>
      </c>
      <c r="F217" s="14">
        <v>0</v>
      </c>
      <c r="G217" s="14">
        <v>-12589.29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14" t="s">
        <v>39</v>
      </c>
      <c r="B218" s="14">
        <v>5133191020759</v>
      </c>
      <c r="C218" s="14">
        <v>0</v>
      </c>
      <c r="D218" s="14">
        <f t="shared" ca="1" si="0"/>
        <v>5</v>
      </c>
      <c r="E218" s="14">
        <v>0</v>
      </c>
      <c r="F218" s="14">
        <v>0</v>
      </c>
      <c r="G218" s="14">
        <v>-11517.86</v>
      </c>
      <c r="H218" s="14">
        <v>-11517.86</v>
      </c>
      <c r="I218" s="14">
        <v>-360</v>
      </c>
      <c r="J218" s="14">
        <v>0</v>
      </c>
      <c r="K218" s="14">
        <v>0</v>
      </c>
      <c r="L218" s="14">
        <v>-1382.14</v>
      </c>
      <c r="M218" s="14">
        <v>-13260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14" t="s">
        <v>39</v>
      </c>
      <c r="B219" s="14">
        <v>5152529580247</v>
      </c>
      <c r="C219" s="14">
        <v>1</v>
      </c>
      <c r="D219" s="14">
        <f t="shared" ca="1" si="0"/>
        <v>184</v>
      </c>
      <c r="E219" s="14">
        <v>16339.29</v>
      </c>
      <c r="F219" s="14">
        <v>0</v>
      </c>
      <c r="G219" s="14">
        <v>0</v>
      </c>
      <c r="H219" s="14">
        <v>16339.29</v>
      </c>
      <c r="I219" s="14">
        <v>360</v>
      </c>
      <c r="J219" s="14">
        <v>0</v>
      </c>
      <c r="K219" s="14">
        <v>0</v>
      </c>
      <c r="L219" s="14">
        <v>1960.71</v>
      </c>
      <c r="M219" s="14">
        <v>18660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14" t="s">
        <v>39</v>
      </c>
      <c r="B220" s="14">
        <v>5126039994583</v>
      </c>
      <c r="C220" s="14">
        <v>0</v>
      </c>
      <c r="D220" s="14">
        <f t="shared" ca="1" si="0"/>
        <v>159</v>
      </c>
      <c r="E220" s="14">
        <v>0</v>
      </c>
      <c r="F220" s="14">
        <v>0</v>
      </c>
      <c r="G220" s="14">
        <v>-10178.57</v>
      </c>
      <c r="H220" s="14">
        <v>-10178.57</v>
      </c>
      <c r="I220" s="14">
        <v>-360</v>
      </c>
      <c r="J220" s="14">
        <v>0</v>
      </c>
      <c r="K220" s="14">
        <v>0</v>
      </c>
      <c r="L220" s="14">
        <v>-1221.43</v>
      </c>
      <c r="M220" s="14">
        <v>-11760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14" t="s">
        <v>39</v>
      </c>
      <c r="B221" s="14">
        <v>5163453874391</v>
      </c>
      <c r="C221" s="14">
        <v>1</v>
      </c>
      <c r="D221" s="14">
        <f t="shared" ca="1" si="0"/>
        <v>122</v>
      </c>
      <c r="E221" s="14">
        <v>20625</v>
      </c>
      <c r="F221" s="14">
        <v>-2062.5</v>
      </c>
      <c r="G221" s="14">
        <v>0</v>
      </c>
      <c r="H221" s="14">
        <v>18562.5</v>
      </c>
      <c r="I221" s="14">
        <v>360</v>
      </c>
      <c r="J221" s="14">
        <v>0</v>
      </c>
      <c r="K221" s="14">
        <v>0</v>
      </c>
      <c r="L221" s="14">
        <v>2227.5</v>
      </c>
      <c r="M221" s="14">
        <v>21150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14" t="s">
        <v>39</v>
      </c>
      <c r="B222" s="14">
        <v>5154918858967</v>
      </c>
      <c r="C222" s="14">
        <v>1</v>
      </c>
      <c r="D222" s="14">
        <f t="shared" ca="1" si="0"/>
        <v>22</v>
      </c>
      <c r="E222" s="14">
        <v>9919.36</v>
      </c>
      <c r="F222" s="14">
        <v>0</v>
      </c>
      <c r="G222" s="14">
        <v>-9919.36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14" t="s">
        <v>39</v>
      </c>
      <c r="B223" s="14">
        <v>5164594659543</v>
      </c>
      <c r="C223" s="14">
        <v>1</v>
      </c>
      <c r="D223" s="14">
        <f t="shared" ca="1" si="0"/>
        <v>104</v>
      </c>
      <c r="E223" s="14">
        <v>7741.93</v>
      </c>
      <c r="F223" s="14">
        <v>-774.19</v>
      </c>
      <c r="G223" s="14">
        <v>0</v>
      </c>
      <c r="H223" s="14">
        <v>6967.74</v>
      </c>
      <c r="I223" s="14">
        <v>360</v>
      </c>
      <c r="J223" s="14">
        <v>0</v>
      </c>
      <c r="K223" s="14">
        <v>0</v>
      </c>
      <c r="L223" s="14">
        <v>1672.26</v>
      </c>
      <c r="M223" s="14">
        <v>9000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14" t="s">
        <v>39</v>
      </c>
      <c r="B224" s="14">
        <v>5155243917527</v>
      </c>
      <c r="C224" s="14">
        <v>1</v>
      </c>
      <c r="D224" s="14">
        <f t="shared" ca="1" si="0"/>
        <v>19</v>
      </c>
      <c r="E224" s="14">
        <v>15000</v>
      </c>
      <c r="F224" s="14">
        <v>0</v>
      </c>
      <c r="G224" s="14">
        <v>0</v>
      </c>
      <c r="H224" s="14">
        <v>15000</v>
      </c>
      <c r="I224" s="14">
        <v>360</v>
      </c>
      <c r="J224" s="14">
        <v>0</v>
      </c>
      <c r="K224" s="14">
        <v>0</v>
      </c>
      <c r="L224" s="14">
        <v>1800</v>
      </c>
      <c r="M224" s="14">
        <v>17160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14" t="s">
        <v>39</v>
      </c>
      <c r="B225" s="14">
        <v>5156009640151</v>
      </c>
      <c r="C225" s="14">
        <v>1</v>
      </c>
      <c r="D225" s="14">
        <f t="shared" ca="1" si="0"/>
        <v>104</v>
      </c>
      <c r="E225" s="14">
        <v>4403.22</v>
      </c>
      <c r="F225" s="14">
        <v>0</v>
      </c>
      <c r="G225" s="14">
        <v>0</v>
      </c>
      <c r="H225" s="14">
        <v>4403.22</v>
      </c>
      <c r="I225" s="14">
        <v>360</v>
      </c>
      <c r="J225" s="14">
        <v>0</v>
      </c>
      <c r="K225" s="14">
        <v>0</v>
      </c>
      <c r="L225" s="14">
        <v>1056.78</v>
      </c>
      <c r="M225" s="14">
        <v>5820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14" t="s">
        <v>39</v>
      </c>
      <c r="B226" s="14">
        <v>5150028103895</v>
      </c>
      <c r="C226" s="14">
        <v>1</v>
      </c>
      <c r="D226" s="14">
        <f t="shared" ca="1" si="0"/>
        <v>135</v>
      </c>
      <c r="E226" s="14">
        <v>10982.14</v>
      </c>
      <c r="F226" s="14">
        <v>0</v>
      </c>
      <c r="G226" s="14">
        <v>0</v>
      </c>
      <c r="H226" s="14">
        <v>10982.14</v>
      </c>
      <c r="I226" s="14">
        <v>360</v>
      </c>
      <c r="J226" s="14">
        <v>0</v>
      </c>
      <c r="K226" s="14">
        <v>0</v>
      </c>
      <c r="L226" s="14">
        <v>1317.86</v>
      </c>
      <c r="M226" s="14">
        <v>12660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14" t="s">
        <v>39</v>
      </c>
      <c r="B227" s="14">
        <v>5145649414359</v>
      </c>
      <c r="C227" s="14">
        <v>1</v>
      </c>
      <c r="D227" s="14">
        <f t="shared" ca="1" si="0"/>
        <v>140</v>
      </c>
      <c r="E227" s="14">
        <v>34017.86</v>
      </c>
      <c r="F227" s="14">
        <v>0</v>
      </c>
      <c r="G227" s="14">
        <v>0</v>
      </c>
      <c r="H227" s="14">
        <v>34017.86</v>
      </c>
      <c r="I227" s="14">
        <v>360</v>
      </c>
      <c r="J227" s="14">
        <v>0</v>
      </c>
      <c r="K227" s="14">
        <v>0</v>
      </c>
      <c r="L227" s="14">
        <v>4082.14</v>
      </c>
      <c r="M227" s="14">
        <v>38460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14" t="s">
        <v>39</v>
      </c>
      <c r="B228" s="14">
        <v>5156766580951</v>
      </c>
      <c r="C228" s="14">
        <v>1</v>
      </c>
      <c r="D228" s="14">
        <f t="shared" ca="1" si="0"/>
        <v>6</v>
      </c>
      <c r="E228" s="14">
        <v>19500</v>
      </c>
      <c r="F228" s="14">
        <v>0</v>
      </c>
      <c r="G228" s="14">
        <v>0</v>
      </c>
      <c r="H228" s="14">
        <v>19500</v>
      </c>
      <c r="I228" s="14">
        <v>360</v>
      </c>
      <c r="J228" s="14">
        <v>0</v>
      </c>
      <c r="K228" s="14">
        <v>0</v>
      </c>
      <c r="L228" s="14">
        <v>0</v>
      </c>
      <c r="M228" s="14">
        <v>19860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14" t="s">
        <v>39</v>
      </c>
      <c r="B229" s="14">
        <v>5155229270231</v>
      </c>
      <c r="C229" s="14">
        <v>1</v>
      </c>
      <c r="D229" s="14">
        <f t="shared" ca="1" si="0"/>
        <v>60</v>
      </c>
      <c r="E229" s="14">
        <v>24193.54</v>
      </c>
      <c r="F229" s="14">
        <v>0</v>
      </c>
      <c r="G229" s="14">
        <v>0</v>
      </c>
      <c r="H229" s="14">
        <v>24193.54</v>
      </c>
      <c r="I229" s="14">
        <v>360</v>
      </c>
      <c r="J229" s="14">
        <v>0</v>
      </c>
      <c r="K229" s="14">
        <v>0</v>
      </c>
      <c r="L229" s="14">
        <v>5806.46</v>
      </c>
      <c r="M229" s="14">
        <v>30360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14" t="s">
        <v>39</v>
      </c>
      <c r="B230" s="14">
        <v>5163100242135</v>
      </c>
      <c r="C230" s="14">
        <v>1</v>
      </c>
      <c r="D230" s="14">
        <f t="shared" ca="1" si="0"/>
        <v>86</v>
      </c>
      <c r="E230" s="14">
        <v>15000</v>
      </c>
      <c r="F230" s="14">
        <v>-1500</v>
      </c>
      <c r="G230" s="14">
        <v>0</v>
      </c>
      <c r="H230" s="14">
        <v>13500</v>
      </c>
      <c r="I230" s="14">
        <v>360</v>
      </c>
      <c r="J230" s="14">
        <v>0</v>
      </c>
      <c r="K230" s="14">
        <v>0</v>
      </c>
      <c r="L230" s="14">
        <v>0</v>
      </c>
      <c r="M230" s="14">
        <v>13860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14" t="s">
        <v>39</v>
      </c>
      <c r="B231" s="14">
        <v>5151337513175</v>
      </c>
      <c r="C231" s="14">
        <v>1</v>
      </c>
      <c r="D231" s="14">
        <f t="shared" ca="1" si="0"/>
        <v>37</v>
      </c>
      <c r="E231" s="14">
        <v>15338.7</v>
      </c>
      <c r="F231" s="14">
        <v>0</v>
      </c>
      <c r="G231" s="14">
        <v>0</v>
      </c>
      <c r="H231" s="14">
        <v>15338.7</v>
      </c>
      <c r="I231" s="14">
        <v>360</v>
      </c>
      <c r="J231" s="14">
        <v>0</v>
      </c>
      <c r="K231" s="14">
        <v>0</v>
      </c>
      <c r="L231" s="14">
        <v>1161.3</v>
      </c>
      <c r="M231" s="14">
        <v>16860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14" t="s">
        <v>39</v>
      </c>
      <c r="B232" s="14">
        <v>5133565558999</v>
      </c>
      <c r="C232" s="14">
        <v>0</v>
      </c>
      <c r="D232" s="14">
        <f t="shared" ca="1" si="0"/>
        <v>94</v>
      </c>
      <c r="E232" s="14">
        <v>0</v>
      </c>
      <c r="F232" s="14">
        <v>0</v>
      </c>
      <c r="G232" s="14">
        <v>-31607.14</v>
      </c>
      <c r="H232" s="14">
        <v>-31607.14</v>
      </c>
      <c r="I232" s="14">
        <v>-360</v>
      </c>
      <c r="J232" s="14">
        <v>0</v>
      </c>
      <c r="K232" s="14">
        <v>0</v>
      </c>
      <c r="L232" s="14">
        <v>-3792.86</v>
      </c>
      <c r="M232" s="14">
        <v>-35760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14" t="s">
        <v>39</v>
      </c>
      <c r="B233" s="14">
        <v>5155213902039</v>
      </c>
      <c r="C233" s="14">
        <v>1</v>
      </c>
      <c r="D233" s="14">
        <f t="shared" ca="1" si="0"/>
        <v>15</v>
      </c>
      <c r="E233" s="14">
        <v>16607.14</v>
      </c>
      <c r="F233" s="14">
        <v>0</v>
      </c>
      <c r="G233" s="14">
        <v>0</v>
      </c>
      <c r="H233" s="14">
        <v>16607.14</v>
      </c>
      <c r="I233" s="14">
        <v>360</v>
      </c>
      <c r="J233" s="14">
        <v>0</v>
      </c>
      <c r="K233" s="14">
        <v>0</v>
      </c>
      <c r="L233" s="14">
        <v>1992.86</v>
      </c>
      <c r="M233" s="14">
        <v>18960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14" t="s">
        <v>39</v>
      </c>
      <c r="B234" s="14">
        <v>5151589662935</v>
      </c>
      <c r="C234" s="14">
        <v>1</v>
      </c>
      <c r="D234" s="14">
        <f t="shared" ca="1" si="0"/>
        <v>167</v>
      </c>
      <c r="E234" s="14">
        <v>4910.71</v>
      </c>
      <c r="F234" s="14">
        <v>0</v>
      </c>
      <c r="G234" s="14">
        <v>0</v>
      </c>
      <c r="H234" s="14">
        <v>4910.71</v>
      </c>
      <c r="I234" s="14">
        <v>360</v>
      </c>
      <c r="J234" s="14">
        <v>0</v>
      </c>
      <c r="K234" s="14">
        <v>0</v>
      </c>
      <c r="L234" s="14">
        <v>589.29</v>
      </c>
      <c r="M234" s="14">
        <v>5860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14" t="s">
        <v>39</v>
      </c>
      <c r="B235" s="14">
        <v>5155884204247</v>
      </c>
      <c r="C235" s="14">
        <v>1</v>
      </c>
      <c r="D235" s="14">
        <f t="shared" ca="1" si="0"/>
        <v>159</v>
      </c>
      <c r="E235" s="14">
        <v>35207.14</v>
      </c>
      <c r="F235" s="14">
        <v>0</v>
      </c>
      <c r="G235" s="14">
        <v>0</v>
      </c>
      <c r="H235" s="14">
        <v>35207.14</v>
      </c>
      <c r="I235" s="14">
        <v>360</v>
      </c>
      <c r="J235" s="14">
        <v>0</v>
      </c>
      <c r="K235" s="14">
        <v>0</v>
      </c>
      <c r="L235" s="14">
        <v>1992.86</v>
      </c>
      <c r="M235" s="14">
        <v>37560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14" t="s">
        <v>39</v>
      </c>
      <c r="B236" s="14">
        <v>5133541376215</v>
      </c>
      <c r="C236" s="14">
        <v>0</v>
      </c>
      <c r="D236" s="14">
        <f t="shared" ca="1" si="0"/>
        <v>21</v>
      </c>
      <c r="E236" s="14">
        <v>0</v>
      </c>
      <c r="F236" s="14">
        <v>0</v>
      </c>
      <c r="G236" s="14">
        <v>-23400</v>
      </c>
      <c r="H236" s="14">
        <v>-23400</v>
      </c>
      <c r="I236" s="14">
        <v>-360</v>
      </c>
      <c r="J236" s="14">
        <v>0</v>
      </c>
      <c r="K236" s="14">
        <v>0</v>
      </c>
      <c r="L236" s="14">
        <v>0</v>
      </c>
      <c r="M236" s="14">
        <v>-23760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14" t="s">
        <v>39</v>
      </c>
      <c r="B237" s="14">
        <v>5126956548311</v>
      </c>
      <c r="C237" s="14">
        <v>0</v>
      </c>
      <c r="D237" s="14">
        <f t="shared" ca="1" si="0"/>
        <v>142</v>
      </c>
      <c r="E237" s="14">
        <v>0</v>
      </c>
      <c r="F237" s="14">
        <v>0</v>
      </c>
      <c r="G237" s="14">
        <v>-10982.14</v>
      </c>
      <c r="H237" s="14">
        <v>-10982.14</v>
      </c>
      <c r="I237" s="14">
        <v>-360</v>
      </c>
      <c r="J237" s="14">
        <v>0</v>
      </c>
      <c r="K237" s="14">
        <v>0</v>
      </c>
      <c r="L237" s="14">
        <v>-1317.86</v>
      </c>
      <c r="M237" s="14">
        <v>-12660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14" t="s">
        <v>39</v>
      </c>
      <c r="B238" s="14">
        <v>5143543742679</v>
      </c>
      <c r="C238" s="14">
        <v>1</v>
      </c>
      <c r="D238" s="14">
        <f t="shared" ca="1" si="0"/>
        <v>2</v>
      </c>
      <c r="E238" s="14">
        <v>7741.94</v>
      </c>
      <c r="F238" s="14">
        <v>0</v>
      </c>
      <c r="G238" s="14">
        <v>0</v>
      </c>
      <c r="H238" s="14">
        <v>7741.94</v>
      </c>
      <c r="I238" s="14">
        <v>360</v>
      </c>
      <c r="J238" s="14">
        <v>0</v>
      </c>
      <c r="K238" s="14">
        <v>0</v>
      </c>
      <c r="L238" s="14">
        <v>1858.06</v>
      </c>
      <c r="M238" s="14">
        <v>9960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14" t="s">
        <v>39</v>
      </c>
      <c r="B239" s="14">
        <v>5162700406999</v>
      </c>
      <c r="C239" s="14">
        <v>1</v>
      </c>
      <c r="D239" s="14">
        <f t="shared" ca="1" si="0"/>
        <v>14</v>
      </c>
      <c r="E239" s="14">
        <v>18600</v>
      </c>
      <c r="F239" s="14">
        <v>-1860</v>
      </c>
      <c r="G239" s="14">
        <v>0</v>
      </c>
      <c r="H239" s="14">
        <v>16740</v>
      </c>
      <c r="I239" s="14">
        <v>360</v>
      </c>
      <c r="J239" s="14">
        <v>0</v>
      </c>
      <c r="K239" s="14">
        <v>0</v>
      </c>
      <c r="L239" s="14">
        <v>0</v>
      </c>
      <c r="M239" s="14">
        <v>17100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14" t="s">
        <v>39</v>
      </c>
      <c r="B240" s="14">
        <v>5158456066263</v>
      </c>
      <c r="C240" s="14">
        <v>1</v>
      </c>
      <c r="D240" s="14">
        <f t="shared" ca="1" si="0"/>
        <v>149</v>
      </c>
      <c r="E240" s="14">
        <v>8467.74</v>
      </c>
      <c r="F240" s="14">
        <v>0</v>
      </c>
      <c r="G240" s="14">
        <v>0</v>
      </c>
      <c r="H240" s="14">
        <v>8467.74</v>
      </c>
      <c r="I240" s="14">
        <v>360</v>
      </c>
      <c r="J240" s="14">
        <v>0</v>
      </c>
      <c r="K240" s="14">
        <v>0</v>
      </c>
      <c r="L240" s="14">
        <v>2032.26</v>
      </c>
      <c r="M240" s="14">
        <v>10860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14" t="s">
        <v>39</v>
      </c>
      <c r="B241" s="14">
        <v>5150296342743</v>
      </c>
      <c r="C241" s="14">
        <v>1</v>
      </c>
      <c r="D241" s="14">
        <f t="shared" ca="1" si="0"/>
        <v>6</v>
      </c>
      <c r="E241" s="14">
        <v>13392.86</v>
      </c>
      <c r="F241" s="14">
        <v>0</v>
      </c>
      <c r="G241" s="14">
        <v>0</v>
      </c>
      <c r="H241" s="14">
        <v>13392.86</v>
      </c>
      <c r="I241" s="14">
        <v>360</v>
      </c>
      <c r="J241" s="14">
        <v>0</v>
      </c>
      <c r="K241" s="14">
        <v>0</v>
      </c>
      <c r="L241" s="14">
        <v>1607.14</v>
      </c>
      <c r="M241" s="14">
        <v>15360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14" t="s">
        <v>39</v>
      </c>
      <c r="B242" s="14">
        <v>5166639186135</v>
      </c>
      <c r="C242" s="14">
        <v>1</v>
      </c>
      <c r="D242" s="14">
        <f t="shared" ca="1" si="0"/>
        <v>112</v>
      </c>
      <c r="E242" s="14">
        <v>10982.14</v>
      </c>
      <c r="F242" s="14">
        <v>-1098.21</v>
      </c>
      <c r="G242" s="14">
        <v>0</v>
      </c>
      <c r="H242" s="14">
        <v>9883.93</v>
      </c>
      <c r="I242" s="14">
        <v>360</v>
      </c>
      <c r="J242" s="14">
        <v>0</v>
      </c>
      <c r="K242" s="14">
        <v>0</v>
      </c>
      <c r="L242" s="14">
        <v>1186.07</v>
      </c>
      <c r="M242" s="14">
        <v>11430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14" t="s">
        <v>39</v>
      </c>
      <c r="B243" s="14">
        <v>5162634903767</v>
      </c>
      <c r="C243" s="14">
        <v>1</v>
      </c>
      <c r="D243" s="14">
        <f t="shared" ca="1" si="0"/>
        <v>90</v>
      </c>
      <c r="E243" s="14">
        <v>5357.14</v>
      </c>
      <c r="F243" s="14">
        <v>-535.71</v>
      </c>
      <c r="G243" s="14">
        <v>0</v>
      </c>
      <c r="H243" s="14">
        <v>4821.43</v>
      </c>
      <c r="I243" s="14">
        <v>360</v>
      </c>
      <c r="J243" s="14">
        <v>0</v>
      </c>
      <c r="K243" s="14">
        <v>0</v>
      </c>
      <c r="L243" s="14">
        <v>578.57000000000005</v>
      </c>
      <c r="M243" s="14">
        <v>5760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14" t="s">
        <v>39</v>
      </c>
      <c r="B244" s="14">
        <v>5164707414231</v>
      </c>
      <c r="C244" s="14">
        <v>1</v>
      </c>
      <c r="D244" s="14">
        <f t="shared" ca="1" si="0"/>
        <v>122</v>
      </c>
      <c r="E244" s="14">
        <v>29100</v>
      </c>
      <c r="F244" s="14">
        <v>-2910</v>
      </c>
      <c r="G244" s="14">
        <v>0</v>
      </c>
      <c r="H244" s="14">
        <v>26190</v>
      </c>
      <c r="I244" s="14">
        <v>360</v>
      </c>
      <c r="J244" s="14">
        <v>0</v>
      </c>
      <c r="K244" s="14">
        <v>0</v>
      </c>
      <c r="L244" s="14">
        <v>0</v>
      </c>
      <c r="M244" s="14">
        <v>26550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14" t="s">
        <v>39</v>
      </c>
      <c r="B245" s="14">
        <v>5161562800343</v>
      </c>
      <c r="C245" s="14">
        <v>1</v>
      </c>
      <c r="D245" s="14">
        <f t="shared" ca="1" si="0"/>
        <v>97</v>
      </c>
      <c r="E245" s="14">
        <v>7125</v>
      </c>
      <c r="F245" s="14">
        <v>-712.5</v>
      </c>
      <c r="G245" s="14">
        <v>0</v>
      </c>
      <c r="H245" s="14">
        <v>6412.5</v>
      </c>
      <c r="I245" s="14">
        <v>360</v>
      </c>
      <c r="J245" s="14">
        <v>0</v>
      </c>
      <c r="K245" s="14">
        <v>0</v>
      </c>
      <c r="L245" s="14">
        <v>769.5</v>
      </c>
      <c r="M245" s="14">
        <v>7542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14" t="s">
        <v>39</v>
      </c>
      <c r="B246" s="14">
        <v>5153257685207</v>
      </c>
      <c r="C246" s="14">
        <v>1</v>
      </c>
      <c r="D246" s="14">
        <f t="shared" ca="1" si="0"/>
        <v>88</v>
      </c>
      <c r="E246" s="14">
        <v>10178.57</v>
      </c>
      <c r="F246" s="14">
        <v>0</v>
      </c>
      <c r="G246" s="14">
        <v>0</v>
      </c>
      <c r="H246" s="14">
        <v>10178.57</v>
      </c>
      <c r="I246" s="14">
        <v>360</v>
      </c>
      <c r="J246" s="14">
        <v>0</v>
      </c>
      <c r="K246" s="14">
        <v>0</v>
      </c>
      <c r="L246" s="14">
        <v>1221.43</v>
      </c>
      <c r="M246" s="14">
        <v>11760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14" t="s">
        <v>39</v>
      </c>
      <c r="B247" s="14">
        <v>5148976414935</v>
      </c>
      <c r="C247" s="14">
        <v>1</v>
      </c>
      <c r="D247" s="14">
        <f t="shared" ca="1" si="0"/>
        <v>144</v>
      </c>
      <c r="E247" s="14">
        <v>32678.57</v>
      </c>
      <c r="F247" s="14">
        <v>0</v>
      </c>
      <c r="G247" s="14">
        <v>0</v>
      </c>
      <c r="H247" s="14">
        <v>32678.57</v>
      </c>
      <c r="I247" s="14">
        <v>0</v>
      </c>
      <c r="J247" s="14">
        <v>0</v>
      </c>
      <c r="K247" s="14">
        <v>0</v>
      </c>
      <c r="L247" s="14">
        <v>3921.43</v>
      </c>
      <c r="M247" s="14">
        <v>36600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14" t="s">
        <v>39</v>
      </c>
      <c r="B248" s="14">
        <v>5142764388567</v>
      </c>
      <c r="C248" s="14">
        <v>1</v>
      </c>
      <c r="D248" s="14">
        <f t="shared" ca="1" si="0"/>
        <v>128</v>
      </c>
      <c r="E248" s="14">
        <v>18214.29</v>
      </c>
      <c r="F248" s="14">
        <v>0</v>
      </c>
      <c r="G248" s="14">
        <v>-18214.29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14" t="s">
        <v>39</v>
      </c>
      <c r="B249" s="14">
        <v>5144914329815</v>
      </c>
      <c r="C249" s="14">
        <v>1</v>
      </c>
      <c r="D249" s="14">
        <f t="shared" ca="1" si="0"/>
        <v>70</v>
      </c>
      <c r="E249" s="14">
        <v>11785.71</v>
      </c>
      <c r="F249" s="14">
        <v>0</v>
      </c>
      <c r="G249" s="14">
        <v>-11785.71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14" t="s">
        <v>39</v>
      </c>
      <c r="B250" s="14">
        <v>5152360136919</v>
      </c>
      <c r="C250" s="14">
        <v>1</v>
      </c>
      <c r="D250" s="14">
        <f t="shared" ca="1" si="0"/>
        <v>140</v>
      </c>
      <c r="E250" s="14">
        <v>10178.57</v>
      </c>
      <c r="F250" s="14">
        <v>0</v>
      </c>
      <c r="G250" s="14">
        <v>-10178.57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14" t="s">
        <v>39</v>
      </c>
      <c r="B251" s="14">
        <v>5167480799447</v>
      </c>
      <c r="C251" s="14">
        <v>1</v>
      </c>
      <c r="D251" s="14">
        <f t="shared" ca="1" si="0"/>
        <v>66</v>
      </c>
      <c r="E251" s="14">
        <v>15000</v>
      </c>
      <c r="F251" s="14">
        <v>-1500</v>
      </c>
      <c r="G251" s="14">
        <v>0</v>
      </c>
      <c r="H251" s="14">
        <v>13500</v>
      </c>
      <c r="I251" s="14">
        <v>360</v>
      </c>
      <c r="J251" s="14">
        <v>0</v>
      </c>
      <c r="K251" s="14">
        <v>0</v>
      </c>
      <c r="L251" s="14">
        <v>0</v>
      </c>
      <c r="M251" s="14">
        <v>13860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14" t="s">
        <v>39</v>
      </c>
      <c r="B252" s="14">
        <v>5165853606103</v>
      </c>
      <c r="C252" s="14">
        <v>1</v>
      </c>
      <c r="D252" s="14">
        <f t="shared" ca="1" si="0"/>
        <v>92</v>
      </c>
      <c r="E252" s="14">
        <v>15291.43</v>
      </c>
      <c r="F252" s="14">
        <v>-1529.14</v>
      </c>
      <c r="G252" s="14">
        <v>0</v>
      </c>
      <c r="H252" s="14">
        <v>13762.29</v>
      </c>
      <c r="I252" s="14">
        <v>360</v>
      </c>
      <c r="J252" s="14">
        <v>0</v>
      </c>
      <c r="K252" s="14">
        <v>0</v>
      </c>
      <c r="L252" s="14">
        <v>925.71</v>
      </c>
      <c r="M252" s="14">
        <v>15048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14" t="s">
        <v>39</v>
      </c>
      <c r="B253" s="14">
        <v>5157729894615</v>
      </c>
      <c r="C253" s="14">
        <v>1</v>
      </c>
      <c r="D253" s="14">
        <f t="shared" ca="1" si="0"/>
        <v>82</v>
      </c>
      <c r="E253" s="14">
        <v>25020</v>
      </c>
      <c r="F253" s="14">
        <v>0</v>
      </c>
      <c r="G253" s="14">
        <v>-25020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14" t="s">
        <v>39</v>
      </c>
      <c r="B254" s="14">
        <v>5151538282711</v>
      </c>
      <c r="C254" s="14">
        <v>1</v>
      </c>
      <c r="D254" s="14">
        <f t="shared" ca="1" si="0"/>
        <v>160</v>
      </c>
      <c r="E254" s="14">
        <v>27321.43</v>
      </c>
      <c r="F254" s="14">
        <v>0</v>
      </c>
      <c r="G254" s="14">
        <v>0</v>
      </c>
      <c r="H254" s="14">
        <v>27321.43</v>
      </c>
      <c r="I254" s="14">
        <v>360</v>
      </c>
      <c r="J254" s="14">
        <v>0</v>
      </c>
      <c r="K254" s="14">
        <v>0</v>
      </c>
      <c r="L254" s="14">
        <v>3278.57</v>
      </c>
      <c r="M254" s="14">
        <v>30960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14" t="s">
        <v>39</v>
      </c>
      <c r="B255" s="14">
        <v>5155202891991</v>
      </c>
      <c r="C255" s="14">
        <v>1</v>
      </c>
      <c r="D255" s="14">
        <f t="shared" ca="1" si="0"/>
        <v>54</v>
      </c>
      <c r="E255" s="14">
        <v>9600</v>
      </c>
      <c r="F255" s="14">
        <v>0</v>
      </c>
      <c r="G255" s="14">
        <v>0</v>
      </c>
      <c r="H255" s="14">
        <v>9600</v>
      </c>
      <c r="I255" s="14">
        <v>360</v>
      </c>
      <c r="J255" s="14">
        <v>0</v>
      </c>
      <c r="K255" s="14">
        <v>0</v>
      </c>
      <c r="L255" s="14">
        <v>0</v>
      </c>
      <c r="M255" s="14">
        <v>9960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14" t="s">
        <v>39</v>
      </c>
      <c r="B256" s="14">
        <v>5162892460247</v>
      </c>
      <c r="C256" s="14">
        <v>1</v>
      </c>
      <c r="D256" s="14">
        <f t="shared" ca="1" si="0"/>
        <v>142</v>
      </c>
      <c r="E256" s="14">
        <v>18557.14</v>
      </c>
      <c r="F256" s="14">
        <v>-1855.71</v>
      </c>
      <c r="G256" s="14">
        <v>0</v>
      </c>
      <c r="H256" s="14">
        <v>16701.43</v>
      </c>
      <c r="I256" s="14">
        <v>360</v>
      </c>
      <c r="J256" s="14">
        <v>0</v>
      </c>
      <c r="K256" s="14">
        <v>0</v>
      </c>
      <c r="L256" s="14">
        <v>578.57000000000005</v>
      </c>
      <c r="M256" s="14">
        <v>17640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14" t="s">
        <v>39</v>
      </c>
      <c r="B257" s="14">
        <v>5159041138903</v>
      </c>
      <c r="C257" s="14">
        <v>1</v>
      </c>
      <c r="D257" s="14">
        <f t="shared" ca="1" si="0"/>
        <v>114</v>
      </c>
      <c r="E257" s="14">
        <v>9375</v>
      </c>
      <c r="F257" s="14">
        <v>0</v>
      </c>
      <c r="G257" s="14">
        <v>0</v>
      </c>
      <c r="H257" s="14">
        <v>9375</v>
      </c>
      <c r="I257" s="14">
        <v>360</v>
      </c>
      <c r="J257" s="14">
        <v>0</v>
      </c>
      <c r="K257" s="14">
        <v>0</v>
      </c>
      <c r="L257" s="14">
        <v>1125</v>
      </c>
      <c r="M257" s="14">
        <v>10860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14" t="s">
        <v>39</v>
      </c>
      <c r="B258" s="14">
        <v>5125908005079</v>
      </c>
      <c r="C258" s="14">
        <v>0</v>
      </c>
      <c r="D258" s="14">
        <f t="shared" ca="1" si="0"/>
        <v>16</v>
      </c>
      <c r="E258" s="14">
        <v>0</v>
      </c>
      <c r="F258" s="14">
        <v>0</v>
      </c>
      <c r="G258" s="14">
        <v>-22200</v>
      </c>
      <c r="H258" s="14">
        <v>-22200</v>
      </c>
      <c r="I258" s="14">
        <v>-360</v>
      </c>
      <c r="J258" s="14">
        <v>0</v>
      </c>
      <c r="K258" s="14">
        <v>0</v>
      </c>
      <c r="L258" s="14">
        <v>0</v>
      </c>
      <c r="M258" s="14">
        <v>-22560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14" t="s">
        <v>39</v>
      </c>
      <c r="B259" s="14">
        <v>5129743925463</v>
      </c>
      <c r="C259" s="14">
        <v>0</v>
      </c>
      <c r="D259" s="14">
        <f t="shared" ca="1" si="0"/>
        <v>181</v>
      </c>
      <c r="E259" s="14">
        <v>0</v>
      </c>
      <c r="F259" s="14">
        <v>0</v>
      </c>
      <c r="G259" s="14">
        <v>-18237.86</v>
      </c>
      <c r="H259" s="14">
        <v>-18237.86</v>
      </c>
      <c r="I259" s="14">
        <v>-360</v>
      </c>
      <c r="J259" s="14">
        <v>0</v>
      </c>
      <c r="K259" s="14">
        <v>0</v>
      </c>
      <c r="L259" s="14">
        <v>-1382.14</v>
      </c>
      <c r="M259" s="14">
        <v>-19980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14" t="s">
        <v>39</v>
      </c>
      <c r="B260" s="14">
        <v>5139177636055</v>
      </c>
      <c r="C260" s="14">
        <v>0</v>
      </c>
      <c r="D260" s="14">
        <f t="shared" ca="1" si="0"/>
        <v>178</v>
      </c>
      <c r="E260" s="14">
        <v>0</v>
      </c>
      <c r="F260" s="14">
        <v>0</v>
      </c>
      <c r="G260" s="14">
        <v>-10178.57</v>
      </c>
      <c r="H260" s="14">
        <v>-10178.57</v>
      </c>
      <c r="I260" s="14">
        <v>-360</v>
      </c>
      <c r="J260" s="14">
        <v>0</v>
      </c>
      <c r="K260" s="14">
        <v>0</v>
      </c>
      <c r="L260" s="14">
        <v>-1221.43</v>
      </c>
      <c r="M260" s="14">
        <v>-11760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14" t="s">
        <v>39</v>
      </c>
      <c r="B261" s="14">
        <v>5143775969495</v>
      </c>
      <c r="C261" s="14">
        <v>1</v>
      </c>
      <c r="D261" s="14">
        <f t="shared" ca="1" si="0"/>
        <v>86</v>
      </c>
      <c r="E261" s="14">
        <v>18600</v>
      </c>
      <c r="F261" s="14">
        <v>0</v>
      </c>
      <c r="G261" s="14">
        <v>0</v>
      </c>
      <c r="H261" s="14">
        <v>18600</v>
      </c>
      <c r="I261" s="14">
        <v>360</v>
      </c>
      <c r="J261" s="14">
        <v>0</v>
      </c>
      <c r="K261" s="14">
        <v>0</v>
      </c>
      <c r="L261" s="14">
        <v>0</v>
      </c>
      <c r="M261" s="14">
        <v>18960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14" t="s">
        <v>39</v>
      </c>
      <c r="B262" s="14">
        <v>5147359248599</v>
      </c>
      <c r="C262" s="14">
        <v>1</v>
      </c>
      <c r="D262" s="14">
        <f t="shared" ca="1" si="0"/>
        <v>54</v>
      </c>
      <c r="E262" s="14">
        <v>9193.5400000000009</v>
      </c>
      <c r="F262" s="14">
        <v>0</v>
      </c>
      <c r="G262" s="14">
        <v>-9193.5400000000009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14" t="s">
        <v>39</v>
      </c>
      <c r="B263" s="14">
        <v>5124713808087</v>
      </c>
      <c r="C263" s="14">
        <v>0</v>
      </c>
      <c r="D263" s="14">
        <f t="shared" ca="1" si="0"/>
        <v>120</v>
      </c>
      <c r="E263" s="14">
        <v>0</v>
      </c>
      <c r="F263" s="14">
        <v>0</v>
      </c>
      <c r="G263" s="14">
        <v>-5357.14</v>
      </c>
      <c r="H263" s="14">
        <v>-5357.14</v>
      </c>
      <c r="I263" s="14">
        <v>-360</v>
      </c>
      <c r="J263" s="14">
        <v>0</v>
      </c>
      <c r="K263" s="14">
        <v>0</v>
      </c>
      <c r="L263" s="14">
        <v>-642.86</v>
      </c>
      <c r="M263" s="14">
        <v>-6360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14" t="s">
        <v>39</v>
      </c>
      <c r="B264" s="14">
        <v>5150582997207</v>
      </c>
      <c r="C264" s="14">
        <v>1</v>
      </c>
      <c r="D264" s="14">
        <f t="shared" ca="1" si="0"/>
        <v>196</v>
      </c>
      <c r="E264" s="14">
        <v>15000</v>
      </c>
      <c r="F264" s="14">
        <v>0</v>
      </c>
      <c r="G264" s="14">
        <v>-15000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14" t="s">
        <v>39</v>
      </c>
      <c r="B265" s="14">
        <v>5156855251159</v>
      </c>
      <c r="C265" s="14">
        <v>1</v>
      </c>
      <c r="D265" s="14">
        <f t="shared" ca="1" si="0"/>
        <v>106</v>
      </c>
      <c r="E265" s="14">
        <v>16607.14</v>
      </c>
      <c r="F265" s="14">
        <v>0</v>
      </c>
      <c r="G265" s="14">
        <v>0</v>
      </c>
      <c r="H265" s="14">
        <v>16607.14</v>
      </c>
      <c r="I265" s="14">
        <v>360</v>
      </c>
      <c r="J265" s="14">
        <v>0</v>
      </c>
      <c r="K265" s="14">
        <v>0</v>
      </c>
      <c r="L265" s="14">
        <v>1992.86</v>
      </c>
      <c r="M265" s="14">
        <v>18960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14" t="s">
        <v>39</v>
      </c>
      <c r="B266" s="14">
        <v>5145134629079</v>
      </c>
      <c r="C266" s="14">
        <v>1</v>
      </c>
      <c r="D266" s="14">
        <f t="shared" ca="1" si="0"/>
        <v>102</v>
      </c>
      <c r="E266" s="14">
        <v>15803.57</v>
      </c>
      <c r="F266" s="14">
        <v>0</v>
      </c>
      <c r="G266" s="14">
        <v>0</v>
      </c>
      <c r="H266" s="14">
        <v>15803.57</v>
      </c>
      <c r="I266" s="14">
        <v>360</v>
      </c>
      <c r="J266" s="14">
        <v>0</v>
      </c>
      <c r="K266" s="14">
        <v>0</v>
      </c>
      <c r="L266" s="14">
        <v>1896.43</v>
      </c>
      <c r="M266" s="14">
        <v>18060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14" t="s">
        <v>39</v>
      </c>
      <c r="B267" s="14">
        <v>5164149833943</v>
      </c>
      <c r="C267" s="14">
        <v>1</v>
      </c>
      <c r="D267" s="14">
        <f t="shared" ca="1" si="0"/>
        <v>42</v>
      </c>
      <c r="E267" s="14">
        <v>10178.56</v>
      </c>
      <c r="F267" s="14">
        <v>-1017.85</v>
      </c>
      <c r="G267" s="14">
        <v>0</v>
      </c>
      <c r="H267" s="14">
        <v>9160.7099999999991</v>
      </c>
      <c r="I267" s="14">
        <v>360</v>
      </c>
      <c r="J267" s="14">
        <v>0</v>
      </c>
      <c r="K267" s="14">
        <v>0</v>
      </c>
      <c r="L267" s="14">
        <v>1099.29</v>
      </c>
      <c r="M267" s="14">
        <v>10620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14" t="s">
        <v>39</v>
      </c>
      <c r="B268" s="14">
        <v>5149284073687</v>
      </c>
      <c r="C268" s="14">
        <v>1</v>
      </c>
      <c r="D268" s="14">
        <f t="shared" ca="1" si="0"/>
        <v>185</v>
      </c>
      <c r="E268" s="14">
        <v>16607.14</v>
      </c>
      <c r="F268" s="14">
        <v>0</v>
      </c>
      <c r="G268" s="14">
        <v>-16607.14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14" t="s">
        <v>39</v>
      </c>
      <c r="B269" s="14">
        <v>5161368715479</v>
      </c>
      <c r="C269" s="14">
        <v>1</v>
      </c>
      <c r="D269" s="14">
        <f t="shared" ca="1" si="0"/>
        <v>94</v>
      </c>
      <c r="E269" s="14">
        <v>8571.43</v>
      </c>
      <c r="F269" s="14">
        <v>-857.14</v>
      </c>
      <c r="G269" s="14">
        <v>0</v>
      </c>
      <c r="H269" s="14">
        <v>7714.29</v>
      </c>
      <c r="I269" s="14">
        <v>360</v>
      </c>
      <c r="J269" s="14">
        <v>0</v>
      </c>
      <c r="K269" s="14">
        <v>0</v>
      </c>
      <c r="L269" s="14">
        <v>925.71</v>
      </c>
      <c r="M269" s="14">
        <v>9000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14" t="s">
        <v>39</v>
      </c>
      <c r="B270" s="14">
        <v>5149330014423</v>
      </c>
      <c r="C270" s="14">
        <v>1</v>
      </c>
      <c r="D270" s="14">
        <f t="shared" ca="1" si="0"/>
        <v>22</v>
      </c>
      <c r="E270" s="14">
        <v>22200</v>
      </c>
      <c r="F270" s="14">
        <v>0</v>
      </c>
      <c r="G270" s="14">
        <v>0</v>
      </c>
      <c r="H270" s="14">
        <v>22200</v>
      </c>
      <c r="I270" s="14">
        <v>360</v>
      </c>
      <c r="J270" s="14">
        <v>0</v>
      </c>
      <c r="K270" s="14">
        <v>0</v>
      </c>
      <c r="L270" s="14">
        <v>0</v>
      </c>
      <c r="M270" s="14">
        <v>22560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14" t="s">
        <v>39</v>
      </c>
      <c r="B271" s="14">
        <v>5162144268503</v>
      </c>
      <c r="C271" s="14">
        <v>1</v>
      </c>
      <c r="D271" s="14">
        <f t="shared" ca="1" si="0"/>
        <v>118</v>
      </c>
      <c r="E271" s="14">
        <v>11400</v>
      </c>
      <c r="F271" s="14">
        <v>-1140</v>
      </c>
      <c r="G271" s="14">
        <v>0</v>
      </c>
      <c r="H271" s="14">
        <v>10260</v>
      </c>
      <c r="I271" s="14">
        <v>360</v>
      </c>
      <c r="J271" s="14">
        <v>0</v>
      </c>
      <c r="K271" s="14">
        <v>0</v>
      </c>
      <c r="L271" s="14">
        <v>0</v>
      </c>
      <c r="M271" s="14">
        <v>10620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14" t="s">
        <v>39</v>
      </c>
      <c r="B272" s="14">
        <v>5156319822039</v>
      </c>
      <c r="C272" s="14">
        <v>1</v>
      </c>
      <c r="D272" s="14">
        <f t="shared" ca="1" si="0"/>
        <v>112</v>
      </c>
      <c r="E272" s="14">
        <v>7741.94</v>
      </c>
      <c r="F272" s="14">
        <v>0</v>
      </c>
      <c r="G272" s="14">
        <v>0</v>
      </c>
      <c r="H272" s="14">
        <v>7741.94</v>
      </c>
      <c r="I272" s="14">
        <v>360</v>
      </c>
      <c r="J272" s="14">
        <v>0</v>
      </c>
      <c r="K272" s="14">
        <v>0</v>
      </c>
      <c r="L272" s="14">
        <v>1858.06</v>
      </c>
      <c r="M272" s="14">
        <v>9960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14" t="s">
        <v>39</v>
      </c>
      <c r="B273" s="14">
        <v>5164637651159</v>
      </c>
      <c r="C273" s="14">
        <v>1</v>
      </c>
      <c r="D273" s="14">
        <f t="shared" ca="1" si="0"/>
        <v>65</v>
      </c>
      <c r="E273" s="14">
        <v>20625</v>
      </c>
      <c r="F273" s="14">
        <v>-2062.5</v>
      </c>
      <c r="G273" s="14">
        <v>0</v>
      </c>
      <c r="H273" s="14">
        <v>18562.5</v>
      </c>
      <c r="I273" s="14">
        <v>360</v>
      </c>
      <c r="J273" s="14">
        <v>0</v>
      </c>
      <c r="K273" s="14">
        <v>0</v>
      </c>
      <c r="L273" s="14">
        <v>2227.5</v>
      </c>
      <c r="M273" s="14">
        <v>21150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14" t="s">
        <v>39</v>
      </c>
      <c r="B274" s="14">
        <v>5141812412631</v>
      </c>
      <c r="C274" s="14">
        <v>1</v>
      </c>
      <c r="D274" s="14">
        <f t="shared" ca="1" si="0"/>
        <v>114</v>
      </c>
      <c r="E274" s="14">
        <v>8610</v>
      </c>
      <c r="F274" s="14">
        <v>0</v>
      </c>
      <c r="G274" s="14">
        <v>0</v>
      </c>
      <c r="H274" s="14">
        <v>8610</v>
      </c>
      <c r="I274" s="14">
        <v>360</v>
      </c>
      <c r="J274" s="14">
        <v>0</v>
      </c>
      <c r="K274" s="14">
        <v>0</v>
      </c>
      <c r="L274" s="14">
        <v>0</v>
      </c>
      <c r="M274" s="14">
        <v>8970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14" t="s">
        <v>39</v>
      </c>
      <c r="B275" s="14">
        <v>5153336393943</v>
      </c>
      <c r="C275" s="14">
        <v>1</v>
      </c>
      <c r="D275" s="14">
        <f t="shared" ca="1" si="0"/>
        <v>192</v>
      </c>
      <c r="E275" s="14">
        <v>16607.14</v>
      </c>
      <c r="F275" s="14">
        <v>0</v>
      </c>
      <c r="G275" s="14">
        <v>0</v>
      </c>
      <c r="H275" s="14">
        <v>16607.14</v>
      </c>
      <c r="I275" s="14">
        <v>360</v>
      </c>
      <c r="J275" s="14">
        <v>0</v>
      </c>
      <c r="K275" s="14">
        <v>0</v>
      </c>
      <c r="L275" s="14">
        <v>1992.86</v>
      </c>
      <c r="M275" s="14">
        <v>18960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14" t="s">
        <v>39</v>
      </c>
      <c r="B276" s="14">
        <v>5156000399575</v>
      </c>
      <c r="C276" s="14">
        <v>1</v>
      </c>
      <c r="D276" s="14">
        <f t="shared" ca="1" si="0"/>
        <v>102</v>
      </c>
      <c r="E276" s="14">
        <v>15000</v>
      </c>
      <c r="F276" s="14">
        <v>0</v>
      </c>
      <c r="G276" s="14">
        <v>0</v>
      </c>
      <c r="H276" s="14">
        <v>15000</v>
      </c>
      <c r="I276" s="14">
        <v>360</v>
      </c>
      <c r="J276" s="14">
        <v>0</v>
      </c>
      <c r="K276" s="14">
        <v>0</v>
      </c>
      <c r="L276" s="14">
        <v>0</v>
      </c>
      <c r="M276" s="14">
        <v>15360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14" t="s">
        <v>39</v>
      </c>
      <c r="B277" s="14">
        <v>5153476149463</v>
      </c>
      <c r="C277" s="14">
        <v>1</v>
      </c>
      <c r="D277" s="14">
        <f t="shared" ca="1" si="0"/>
        <v>43</v>
      </c>
      <c r="E277" s="14">
        <v>40800</v>
      </c>
      <c r="F277" s="14">
        <v>0</v>
      </c>
      <c r="G277" s="14">
        <v>0</v>
      </c>
      <c r="H277" s="14">
        <v>40800</v>
      </c>
      <c r="I277" s="14">
        <v>360</v>
      </c>
      <c r="J277" s="14">
        <v>0</v>
      </c>
      <c r="K277" s="14">
        <v>0</v>
      </c>
      <c r="L277" s="14">
        <v>0</v>
      </c>
      <c r="M277" s="14">
        <v>41160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14" t="s">
        <v>39</v>
      </c>
      <c r="B278" s="14">
        <v>5160572551383</v>
      </c>
      <c r="C278" s="14">
        <v>1</v>
      </c>
      <c r="D278" s="14">
        <f t="shared" ca="1" si="0"/>
        <v>82</v>
      </c>
      <c r="E278" s="14">
        <v>125724.95</v>
      </c>
      <c r="F278" s="14">
        <v>-12572.45</v>
      </c>
      <c r="G278" s="14">
        <v>-113152.5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14" t="s">
        <v>39</v>
      </c>
      <c r="B279" s="14">
        <v>5158149521623</v>
      </c>
      <c r="C279" s="14">
        <v>1</v>
      </c>
      <c r="D279" s="14">
        <f t="shared" ca="1" si="0"/>
        <v>56</v>
      </c>
      <c r="E279" s="14">
        <v>80357.14</v>
      </c>
      <c r="F279" s="14">
        <v>0</v>
      </c>
      <c r="G279" s="14">
        <v>-80357.14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14" t="s">
        <v>39</v>
      </c>
      <c r="B280" s="14">
        <v>5163552047319</v>
      </c>
      <c r="C280" s="14">
        <v>1</v>
      </c>
      <c r="D280" s="14">
        <f t="shared" ca="1" si="0"/>
        <v>14</v>
      </c>
      <c r="E280" s="14">
        <v>10982.14</v>
      </c>
      <c r="F280" s="14">
        <v>-1098.21</v>
      </c>
      <c r="G280" s="14">
        <v>0</v>
      </c>
      <c r="H280" s="14">
        <v>9883.93</v>
      </c>
      <c r="I280" s="14">
        <v>360</v>
      </c>
      <c r="J280" s="14">
        <v>0</v>
      </c>
      <c r="K280" s="14">
        <v>0</v>
      </c>
      <c r="L280" s="14">
        <v>1186.07</v>
      </c>
      <c r="M280" s="14">
        <v>11430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14" t="s">
        <v>39</v>
      </c>
      <c r="B281" s="14">
        <v>5155938959575</v>
      </c>
      <c r="C281" s="14">
        <v>1</v>
      </c>
      <c r="D281" s="14">
        <f t="shared" ca="1" si="0"/>
        <v>102</v>
      </c>
      <c r="E281" s="14">
        <v>15803.57</v>
      </c>
      <c r="F281" s="14">
        <v>0</v>
      </c>
      <c r="G281" s="14">
        <v>0</v>
      </c>
      <c r="H281" s="14">
        <v>15803.57</v>
      </c>
      <c r="I281" s="14">
        <v>360</v>
      </c>
      <c r="J281" s="14">
        <v>0</v>
      </c>
      <c r="K281" s="14">
        <v>0</v>
      </c>
      <c r="L281" s="14">
        <v>1896.43</v>
      </c>
      <c r="M281" s="14">
        <v>18060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14" t="s">
        <v>39</v>
      </c>
      <c r="B282" s="14">
        <v>5152698368215</v>
      </c>
      <c r="C282" s="14">
        <v>1</v>
      </c>
      <c r="D282" s="14">
        <f t="shared" ca="1" si="0"/>
        <v>142</v>
      </c>
      <c r="E282" s="14">
        <v>13200</v>
      </c>
      <c r="F282" s="14">
        <v>0</v>
      </c>
      <c r="G282" s="14">
        <v>0</v>
      </c>
      <c r="H282" s="14">
        <v>13200</v>
      </c>
      <c r="I282" s="14">
        <v>360</v>
      </c>
      <c r="J282" s="14">
        <v>0</v>
      </c>
      <c r="K282" s="14">
        <v>0</v>
      </c>
      <c r="L282" s="14">
        <v>0</v>
      </c>
      <c r="M282" s="14">
        <v>13560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14" t="s">
        <v>39</v>
      </c>
      <c r="B283" s="14">
        <v>5153339769047</v>
      </c>
      <c r="C283" s="14">
        <v>1</v>
      </c>
      <c r="D283" s="14">
        <f t="shared" ca="1" si="0"/>
        <v>142</v>
      </c>
      <c r="E283" s="14">
        <v>12822.58</v>
      </c>
      <c r="F283" s="14">
        <v>0</v>
      </c>
      <c r="G283" s="14">
        <v>-12822.58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14" t="s">
        <v>39</v>
      </c>
      <c r="B284" s="14">
        <v>5155871457495</v>
      </c>
      <c r="C284" s="14">
        <v>1</v>
      </c>
      <c r="D284" s="14">
        <f t="shared" ca="1" si="0"/>
        <v>153</v>
      </c>
      <c r="E284" s="14">
        <v>10982.14</v>
      </c>
      <c r="F284" s="14">
        <v>0</v>
      </c>
      <c r="G284" s="14">
        <v>-10982.14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14" t="s">
        <v>39</v>
      </c>
      <c r="B285" s="14">
        <v>5157754306775</v>
      </c>
      <c r="C285" s="14">
        <v>1</v>
      </c>
      <c r="D285" s="14">
        <f t="shared" ca="1" si="0"/>
        <v>139</v>
      </c>
      <c r="E285" s="14">
        <v>3387.1</v>
      </c>
      <c r="F285" s="14">
        <v>0</v>
      </c>
      <c r="G285" s="14">
        <v>0</v>
      </c>
      <c r="H285" s="14">
        <v>3387.1</v>
      </c>
      <c r="I285" s="14">
        <v>360</v>
      </c>
      <c r="J285" s="14">
        <v>0</v>
      </c>
      <c r="K285" s="14">
        <v>0</v>
      </c>
      <c r="L285" s="14">
        <v>812.9</v>
      </c>
      <c r="M285" s="14">
        <v>4560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14" t="s">
        <v>39</v>
      </c>
      <c r="B286" s="14">
        <v>5149281386711</v>
      </c>
      <c r="C286" s="14">
        <v>1</v>
      </c>
      <c r="D286" s="14">
        <f t="shared" ca="1" si="0"/>
        <v>118</v>
      </c>
      <c r="E286" s="14">
        <v>11785.71</v>
      </c>
      <c r="F286" s="14">
        <v>0</v>
      </c>
      <c r="G286" s="14">
        <v>0</v>
      </c>
      <c r="H286" s="14">
        <v>11785.71</v>
      </c>
      <c r="I286" s="14">
        <v>360</v>
      </c>
      <c r="J286" s="14">
        <v>0</v>
      </c>
      <c r="K286" s="14">
        <v>0</v>
      </c>
      <c r="L286" s="14">
        <v>1414.29</v>
      </c>
      <c r="M286" s="14">
        <v>13560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14" t="s">
        <v>39</v>
      </c>
      <c r="B287" s="14">
        <v>5159942127831</v>
      </c>
      <c r="C287" s="14">
        <v>1</v>
      </c>
      <c r="D287" s="14">
        <f t="shared" ca="1" si="0"/>
        <v>191</v>
      </c>
      <c r="E287" s="14">
        <v>16607.14</v>
      </c>
      <c r="F287" s="14">
        <v>-1660.71</v>
      </c>
      <c r="G287" s="14">
        <v>0</v>
      </c>
      <c r="H287" s="14">
        <v>14946.43</v>
      </c>
      <c r="I287" s="14">
        <v>360</v>
      </c>
      <c r="J287" s="14">
        <v>0</v>
      </c>
      <c r="K287" s="14">
        <v>0</v>
      </c>
      <c r="L287" s="14">
        <v>1793.57</v>
      </c>
      <c r="M287" s="14">
        <v>17100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14" t="s">
        <v>39</v>
      </c>
      <c r="B288" s="14">
        <v>5167435317463</v>
      </c>
      <c r="C288" s="14">
        <v>1</v>
      </c>
      <c r="D288" s="14">
        <f t="shared" ca="1" si="0"/>
        <v>8</v>
      </c>
      <c r="E288" s="14">
        <v>26428.560000000001</v>
      </c>
      <c r="F288" s="14">
        <v>-2642.85</v>
      </c>
      <c r="G288" s="14">
        <v>0</v>
      </c>
      <c r="H288" s="14">
        <v>23785.71</v>
      </c>
      <c r="I288" s="14">
        <v>360</v>
      </c>
      <c r="J288" s="14">
        <v>0</v>
      </c>
      <c r="K288" s="14">
        <v>0</v>
      </c>
      <c r="L288" s="14">
        <v>2314.29</v>
      </c>
      <c r="M288" s="14">
        <v>26460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14" t="s">
        <v>39</v>
      </c>
      <c r="B289" s="14">
        <v>5146855112919</v>
      </c>
      <c r="C289" s="14">
        <v>1</v>
      </c>
      <c r="D289" s="14">
        <f t="shared" ca="1" si="0"/>
        <v>72</v>
      </c>
      <c r="E289" s="14">
        <v>16607.14</v>
      </c>
      <c r="F289" s="14">
        <v>0</v>
      </c>
      <c r="G289" s="14">
        <v>0</v>
      </c>
      <c r="H289" s="14">
        <v>16607.14</v>
      </c>
      <c r="I289" s="14">
        <v>360</v>
      </c>
      <c r="J289" s="14">
        <v>0</v>
      </c>
      <c r="K289" s="14">
        <v>0</v>
      </c>
      <c r="L289" s="14">
        <v>1992.86</v>
      </c>
      <c r="M289" s="14">
        <v>18960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14" t="s">
        <v>39</v>
      </c>
      <c r="B290" s="14">
        <v>5162323149015</v>
      </c>
      <c r="C290" s="14">
        <v>1</v>
      </c>
      <c r="D290" s="14">
        <f t="shared" ca="1" si="0"/>
        <v>74</v>
      </c>
      <c r="E290" s="14">
        <v>59999.99</v>
      </c>
      <c r="F290" s="14">
        <v>-5999.99</v>
      </c>
      <c r="G290" s="14">
        <v>0</v>
      </c>
      <c r="H290" s="14">
        <v>54000</v>
      </c>
      <c r="I290" s="14">
        <v>360</v>
      </c>
      <c r="J290" s="14">
        <v>0</v>
      </c>
      <c r="K290" s="14">
        <v>0</v>
      </c>
      <c r="L290" s="14">
        <v>3240</v>
      </c>
      <c r="M290" s="14">
        <v>57600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14" t="s">
        <v>39</v>
      </c>
      <c r="B291" s="14">
        <v>5143819682007</v>
      </c>
      <c r="C291" s="14">
        <v>1</v>
      </c>
      <c r="D291" s="14">
        <f t="shared" ca="1" si="0"/>
        <v>108</v>
      </c>
      <c r="E291" s="14">
        <v>27857.14</v>
      </c>
      <c r="F291" s="14">
        <v>0</v>
      </c>
      <c r="G291" s="14">
        <v>0</v>
      </c>
      <c r="H291" s="14">
        <v>27857.14</v>
      </c>
      <c r="I291" s="14">
        <v>360</v>
      </c>
      <c r="J291" s="14">
        <v>0</v>
      </c>
      <c r="K291" s="14">
        <v>0</v>
      </c>
      <c r="L291" s="14">
        <v>3342.86</v>
      </c>
      <c r="M291" s="14">
        <v>31560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14" t="s">
        <v>39</v>
      </c>
      <c r="B292" s="14">
        <v>5143759519959</v>
      </c>
      <c r="C292" s="14">
        <v>1</v>
      </c>
      <c r="D292" s="14">
        <f t="shared" ca="1" si="0"/>
        <v>14</v>
      </c>
      <c r="E292" s="14">
        <v>16607.14</v>
      </c>
      <c r="F292" s="14">
        <v>0</v>
      </c>
      <c r="G292" s="14">
        <v>-16607.14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14" t="s">
        <v>39</v>
      </c>
      <c r="B293" s="14">
        <v>5145680543959</v>
      </c>
      <c r="C293" s="14">
        <v>1</v>
      </c>
      <c r="D293" s="14">
        <f t="shared" ca="1" si="0"/>
        <v>152</v>
      </c>
      <c r="E293" s="14">
        <v>10982.14</v>
      </c>
      <c r="F293" s="14">
        <v>0</v>
      </c>
      <c r="G293" s="14">
        <v>0</v>
      </c>
      <c r="H293" s="14">
        <v>10982.14</v>
      </c>
      <c r="I293" s="14">
        <v>360</v>
      </c>
      <c r="J293" s="14">
        <v>0</v>
      </c>
      <c r="K293" s="14">
        <v>0</v>
      </c>
      <c r="L293" s="14">
        <v>1317.86</v>
      </c>
      <c r="M293" s="14">
        <v>12660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14" t="s">
        <v>39</v>
      </c>
      <c r="B294" s="14">
        <v>5144891654359</v>
      </c>
      <c r="C294" s="14">
        <v>1</v>
      </c>
      <c r="D294" s="14">
        <f t="shared" ca="1" si="0"/>
        <v>29</v>
      </c>
      <c r="E294" s="14">
        <v>7714.29</v>
      </c>
      <c r="F294" s="14">
        <v>0</v>
      </c>
      <c r="G294" s="14">
        <v>0</v>
      </c>
      <c r="H294" s="14">
        <v>7714.29</v>
      </c>
      <c r="I294" s="14">
        <v>360</v>
      </c>
      <c r="J294" s="14">
        <v>0</v>
      </c>
      <c r="K294" s="14">
        <v>0</v>
      </c>
      <c r="L294" s="14">
        <v>925.71</v>
      </c>
      <c r="M294" s="14">
        <v>9000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14" t="s">
        <v>39</v>
      </c>
      <c r="B295" s="14">
        <v>5162669670615</v>
      </c>
      <c r="C295" s="14">
        <v>1</v>
      </c>
      <c r="D295" s="14">
        <f t="shared" ca="1" si="0"/>
        <v>62</v>
      </c>
      <c r="E295" s="14">
        <v>12589.28</v>
      </c>
      <c r="F295" s="14">
        <v>-1258.92</v>
      </c>
      <c r="G295" s="14">
        <v>0</v>
      </c>
      <c r="H295" s="14">
        <v>11330.36</v>
      </c>
      <c r="I295" s="14">
        <v>360</v>
      </c>
      <c r="J295" s="14">
        <v>0</v>
      </c>
      <c r="K295" s="14">
        <v>0</v>
      </c>
      <c r="L295" s="14">
        <v>1359.64</v>
      </c>
      <c r="M295" s="14">
        <v>13050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14" t="s">
        <v>39</v>
      </c>
      <c r="B296" s="14">
        <v>5163232559319</v>
      </c>
      <c r="C296" s="14">
        <v>1</v>
      </c>
      <c r="D296" s="14">
        <f t="shared" ca="1" si="0"/>
        <v>107</v>
      </c>
      <c r="E296" s="14">
        <v>26700</v>
      </c>
      <c r="F296" s="14">
        <v>-2670</v>
      </c>
      <c r="G296" s="14">
        <v>0</v>
      </c>
      <c r="H296" s="14">
        <v>24030</v>
      </c>
      <c r="I296" s="14">
        <v>360</v>
      </c>
      <c r="J296" s="14">
        <v>0</v>
      </c>
      <c r="K296" s="14">
        <v>0</v>
      </c>
      <c r="L296" s="14">
        <v>0</v>
      </c>
      <c r="M296" s="14">
        <v>24390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14" t="s">
        <v>39</v>
      </c>
      <c r="B297" s="14">
        <v>5144107253975</v>
      </c>
      <c r="C297" s="14">
        <v>1</v>
      </c>
      <c r="D297" s="14">
        <f t="shared" ca="1" si="0"/>
        <v>22</v>
      </c>
      <c r="E297" s="14">
        <v>10607.14</v>
      </c>
      <c r="F297" s="14">
        <v>0</v>
      </c>
      <c r="G297" s="14">
        <v>-10607.14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14" t="s">
        <v>39</v>
      </c>
      <c r="B298" s="14">
        <v>5160075100375</v>
      </c>
      <c r="C298" s="14">
        <v>1</v>
      </c>
      <c r="D298" s="14">
        <f t="shared" ca="1" si="0"/>
        <v>77</v>
      </c>
      <c r="E298" s="14">
        <v>11785.71</v>
      </c>
      <c r="F298" s="14">
        <v>-1178.57</v>
      </c>
      <c r="G298" s="14">
        <v>0</v>
      </c>
      <c r="H298" s="14">
        <v>10607.14</v>
      </c>
      <c r="I298" s="14">
        <v>360</v>
      </c>
      <c r="J298" s="14">
        <v>0</v>
      </c>
      <c r="K298" s="14">
        <v>0</v>
      </c>
      <c r="L298" s="14">
        <v>1272.8599999999999</v>
      </c>
      <c r="M298" s="14">
        <v>12240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14" t="s">
        <v>39</v>
      </c>
      <c r="B299" s="14">
        <v>5167411232983</v>
      </c>
      <c r="C299" s="14">
        <v>1</v>
      </c>
      <c r="D299" s="14">
        <f t="shared" ca="1" si="0"/>
        <v>15</v>
      </c>
      <c r="E299" s="14">
        <v>8571.43</v>
      </c>
      <c r="F299" s="14">
        <v>-857.14</v>
      </c>
      <c r="G299" s="14">
        <v>0</v>
      </c>
      <c r="H299" s="14">
        <v>7714.29</v>
      </c>
      <c r="I299" s="14">
        <v>360</v>
      </c>
      <c r="J299" s="14">
        <v>0</v>
      </c>
      <c r="K299" s="14">
        <v>0</v>
      </c>
      <c r="L299" s="14">
        <v>925.71</v>
      </c>
      <c r="M299" s="14">
        <v>9000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14" t="s">
        <v>39</v>
      </c>
      <c r="B300" s="14">
        <v>5154357248215</v>
      </c>
      <c r="C300" s="14">
        <v>1</v>
      </c>
      <c r="D300" s="14">
        <f t="shared" ca="1" si="0"/>
        <v>126</v>
      </c>
      <c r="E300" s="14">
        <v>10982.14</v>
      </c>
      <c r="F300" s="14">
        <v>0</v>
      </c>
      <c r="G300" s="14">
        <v>0</v>
      </c>
      <c r="H300" s="14">
        <v>10982.14</v>
      </c>
      <c r="I300" s="14">
        <v>360</v>
      </c>
      <c r="J300" s="14">
        <v>0</v>
      </c>
      <c r="K300" s="14">
        <v>0</v>
      </c>
      <c r="L300" s="14">
        <v>1317.86</v>
      </c>
      <c r="M300" s="14">
        <v>12660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14" t="s">
        <v>39</v>
      </c>
      <c r="B301" s="14">
        <v>5129544302807</v>
      </c>
      <c r="C301" s="14">
        <v>0</v>
      </c>
      <c r="D301" s="14">
        <f t="shared" ca="1" si="0"/>
        <v>15</v>
      </c>
      <c r="E301" s="14">
        <v>0</v>
      </c>
      <c r="F301" s="14">
        <v>0</v>
      </c>
      <c r="G301" s="14">
        <v>-32678.57</v>
      </c>
      <c r="H301" s="14">
        <v>-32678.57</v>
      </c>
      <c r="I301" s="14">
        <v>-360</v>
      </c>
      <c r="J301" s="14">
        <v>0</v>
      </c>
      <c r="K301" s="14">
        <v>0</v>
      </c>
      <c r="L301" s="14">
        <v>-3921.43</v>
      </c>
      <c r="M301" s="14">
        <v>-36960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14" t="s">
        <v>39</v>
      </c>
      <c r="B302" s="14">
        <v>5123814588631</v>
      </c>
      <c r="C302" s="14">
        <v>0</v>
      </c>
      <c r="D302" s="14">
        <f t="shared" ca="1" si="0"/>
        <v>52</v>
      </c>
      <c r="E302" s="14">
        <v>0</v>
      </c>
      <c r="F302" s="14">
        <v>0</v>
      </c>
      <c r="G302" s="14">
        <v>-10982.14</v>
      </c>
      <c r="H302" s="14">
        <v>-10982.14</v>
      </c>
      <c r="I302" s="14">
        <v>-360</v>
      </c>
      <c r="J302" s="14">
        <v>0</v>
      </c>
      <c r="K302" s="14">
        <v>0</v>
      </c>
      <c r="L302" s="14">
        <v>-1317.86</v>
      </c>
      <c r="M302" s="14">
        <v>-12660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14" t="s">
        <v>39</v>
      </c>
      <c r="B303" s="14">
        <v>5143052976343</v>
      </c>
      <c r="C303" s="14">
        <v>1</v>
      </c>
      <c r="D303" s="14">
        <f t="shared" ca="1" si="0"/>
        <v>105</v>
      </c>
      <c r="E303" s="14">
        <v>12053.57</v>
      </c>
      <c r="F303" s="14">
        <v>0</v>
      </c>
      <c r="G303" s="14">
        <v>0</v>
      </c>
      <c r="H303" s="14">
        <v>12053.57</v>
      </c>
      <c r="I303" s="14">
        <v>360</v>
      </c>
      <c r="J303" s="14">
        <v>0</v>
      </c>
      <c r="K303" s="14">
        <v>0</v>
      </c>
      <c r="L303" s="14">
        <v>1446.43</v>
      </c>
      <c r="M303" s="14">
        <v>13860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14" t="s">
        <v>39</v>
      </c>
      <c r="B304" s="14">
        <v>5157051039959</v>
      </c>
      <c r="C304" s="14">
        <v>1</v>
      </c>
      <c r="D304" s="14">
        <f t="shared" ca="1" si="0"/>
        <v>84</v>
      </c>
      <c r="E304" s="14">
        <v>11517.86</v>
      </c>
      <c r="F304" s="14">
        <v>0</v>
      </c>
      <c r="G304" s="14">
        <v>0</v>
      </c>
      <c r="H304" s="14">
        <v>11517.86</v>
      </c>
      <c r="I304" s="14">
        <v>360</v>
      </c>
      <c r="J304" s="14">
        <v>0</v>
      </c>
      <c r="K304" s="14">
        <v>0</v>
      </c>
      <c r="L304" s="14">
        <v>1382.14</v>
      </c>
      <c r="M304" s="14">
        <v>13260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14" t="s">
        <v>39</v>
      </c>
      <c r="B305" s="14">
        <v>5150181818583</v>
      </c>
      <c r="C305" s="14">
        <v>1</v>
      </c>
      <c r="D305" s="14">
        <f t="shared" ca="1" si="0"/>
        <v>40</v>
      </c>
      <c r="E305" s="14">
        <v>18562.5</v>
      </c>
      <c r="F305" s="14">
        <v>0</v>
      </c>
      <c r="G305" s="14">
        <v>-18562.5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14" t="s">
        <v>39</v>
      </c>
      <c r="B306" s="14">
        <v>5148955934935</v>
      </c>
      <c r="C306" s="14">
        <v>1</v>
      </c>
      <c r="D306" s="14">
        <f t="shared" ca="1" si="0"/>
        <v>15</v>
      </c>
      <c r="E306" s="14">
        <v>16607.14</v>
      </c>
      <c r="F306" s="14">
        <v>0</v>
      </c>
      <c r="G306" s="14">
        <v>0</v>
      </c>
      <c r="H306" s="14">
        <v>16607.14</v>
      </c>
      <c r="I306" s="14">
        <v>360</v>
      </c>
      <c r="J306" s="14">
        <v>0</v>
      </c>
      <c r="K306" s="14">
        <v>0</v>
      </c>
      <c r="L306" s="14">
        <v>1992.86</v>
      </c>
      <c r="M306" s="14">
        <v>18960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14" t="s">
        <v>39</v>
      </c>
      <c r="B307" s="14">
        <v>5162664263895</v>
      </c>
      <c r="C307" s="14">
        <v>1</v>
      </c>
      <c r="D307" s="14">
        <f t="shared" ca="1" si="0"/>
        <v>197</v>
      </c>
      <c r="E307" s="14">
        <v>15000</v>
      </c>
      <c r="F307" s="14">
        <v>-1500</v>
      </c>
      <c r="G307" s="14">
        <v>0</v>
      </c>
      <c r="H307" s="14">
        <v>13500</v>
      </c>
      <c r="I307" s="14">
        <v>360</v>
      </c>
      <c r="J307" s="14">
        <v>0</v>
      </c>
      <c r="K307" s="14">
        <v>0</v>
      </c>
      <c r="L307" s="14">
        <v>3240</v>
      </c>
      <c r="M307" s="14">
        <v>17100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14" t="s">
        <v>39</v>
      </c>
      <c r="B308" s="14">
        <v>5164601540823</v>
      </c>
      <c r="C308" s="14">
        <v>1</v>
      </c>
      <c r="D308" s="14">
        <f t="shared" ca="1" si="0"/>
        <v>173</v>
      </c>
      <c r="E308" s="14">
        <v>16607.14</v>
      </c>
      <c r="F308" s="14">
        <v>-1660.71</v>
      </c>
      <c r="G308" s="14">
        <v>0</v>
      </c>
      <c r="H308" s="14">
        <v>14946.43</v>
      </c>
      <c r="I308" s="14">
        <v>360</v>
      </c>
      <c r="J308" s="14">
        <v>0</v>
      </c>
      <c r="K308" s="14">
        <v>0</v>
      </c>
      <c r="L308" s="14">
        <v>1793.57</v>
      </c>
      <c r="M308" s="14">
        <v>17100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14" t="s">
        <v>39</v>
      </c>
      <c r="B309" s="14">
        <v>5153764049111</v>
      </c>
      <c r="C309" s="14">
        <v>1</v>
      </c>
      <c r="D309" s="14">
        <f t="shared" ca="1" si="0"/>
        <v>98</v>
      </c>
      <c r="E309" s="14">
        <v>12053.57</v>
      </c>
      <c r="F309" s="14">
        <v>0</v>
      </c>
      <c r="G309" s="14">
        <v>-12053.57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14" t="s">
        <v>39</v>
      </c>
      <c r="B310" s="14">
        <v>5149177315543</v>
      </c>
      <c r="C310" s="14">
        <v>1</v>
      </c>
      <c r="D310" s="14">
        <f t="shared" ca="1" si="0"/>
        <v>114</v>
      </c>
      <c r="E310" s="14">
        <v>8571.43</v>
      </c>
      <c r="F310" s="14">
        <v>0</v>
      </c>
      <c r="G310" s="14">
        <v>0</v>
      </c>
      <c r="H310" s="14">
        <v>8571.43</v>
      </c>
      <c r="I310" s="14">
        <v>360</v>
      </c>
      <c r="J310" s="14">
        <v>0</v>
      </c>
      <c r="K310" s="14">
        <v>0</v>
      </c>
      <c r="L310" s="14">
        <v>1028.57</v>
      </c>
      <c r="M310" s="14">
        <v>9960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14" t="s">
        <v>39</v>
      </c>
      <c r="B311" s="14">
        <v>5162831872215</v>
      </c>
      <c r="C311" s="14">
        <v>1</v>
      </c>
      <c r="D311" s="14">
        <f t="shared" ca="1" si="0"/>
        <v>154</v>
      </c>
      <c r="E311" s="14">
        <v>13200</v>
      </c>
      <c r="F311" s="14">
        <v>-1320</v>
      </c>
      <c r="G311" s="14">
        <v>0</v>
      </c>
      <c r="H311" s="14">
        <v>11880</v>
      </c>
      <c r="I311" s="14">
        <v>360</v>
      </c>
      <c r="J311" s="14">
        <v>0</v>
      </c>
      <c r="K311" s="14">
        <v>0</v>
      </c>
      <c r="L311" s="14">
        <v>0</v>
      </c>
      <c r="M311" s="14">
        <v>12240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14" t="s">
        <v>39</v>
      </c>
      <c r="B312" s="14">
        <v>5167594111191</v>
      </c>
      <c r="C312" s="14">
        <v>1</v>
      </c>
      <c r="D312" s="14">
        <f t="shared" ca="1" si="0"/>
        <v>101</v>
      </c>
      <c r="E312" s="14">
        <v>9193.5499999999993</v>
      </c>
      <c r="F312" s="14">
        <v>-919.35</v>
      </c>
      <c r="G312" s="14">
        <v>0</v>
      </c>
      <c r="H312" s="14">
        <v>8274.2000000000007</v>
      </c>
      <c r="I312" s="14">
        <v>360</v>
      </c>
      <c r="J312" s="14">
        <v>0</v>
      </c>
      <c r="K312" s="14">
        <v>0</v>
      </c>
      <c r="L312" s="14">
        <v>1985.8</v>
      </c>
      <c r="M312" s="14">
        <v>10620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14" t="s">
        <v>39</v>
      </c>
      <c r="B313" s="14">
        <v>5145894224087</v>
      </c>
      <c r="C313" s="14">
        <v>1</v>
      </c>
      <c r="D313" s="14">
        <f t="shared" ca="1" si="0"/>
        <v>161</v>
      </c>
      <c r="E313" s="14">
        <v>8571.43</v>
      </c>
      <c r="F313" s="14">
        <v>0</v>
      </c>
      <c r="G313" s="14">
        <v>0</v>
      </c>
      <c r="H313" s="14">
        <v>8571.43</v>
      </c>
      <c r="I313" s="14">
        <v>360</v>
      </c>
      <c r="J313" s="14">
        <v>0</v>
      </c>
      <c r="K313" s="14">
        <v>0</v>
      </c>
      <c r="L313" s="14">
        <v>1028.57</v>
      </c>
      <c r="M313" s="14">
        <v>9960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14" t="s">
        <v>39</v>
      </c>
      <c r="B314" s="14">
        <v>5156923211991</v>
      </c>
      <c r="C314" s="14">
        <v>1</v>
      </c>
      <c r="D314" s="14">
        <f t="shared" ca="1" si="0"/>
        <v>80</v>
      </c>
      <c r="E314" s="14">
        <v>16607.14</v>
      </c>
      <c r="F314" s="14">
        <v>0</v>
      </c>
      <c r="G314" s="14">
        <v>0</v>
      </c>
      <c r="H314" s="14">
        <v>16607.14</v>
      </c>
      <c r="I314" s="14">
        <v>360</v>
      </c>
      <c r="J314" s="14">
        <v>0</v>
      </c>
      <c r="K314" s="14">
        <v>0</v>
      </c>
      <c r="L314" s="14">
        <v>1992.86</v>
      </c>
      <c r="M314" s="14">
        <v>18960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14" t="s">
        <v>39</v>
      </c>
      <c r="B315" s="14">
        <v>5160098037975</v>
      </c>
      <c r="C315" s="14">
        <v>1</v>
      </c>
      <c r="D315" s="14">
        <f t="shared" ca="1" si="0"/>
        <v>194</v>
      </c>
      <c r="E315" s="14">
        <v>13392.85</v>
      </c>
      <c r="F315" s="14">
        <v>-1339.28</v>
      </c>
      <c r="G315" s="14">
        <v>-12053.57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14" t="s">
        <v>39</v>
      </c>
      <c r="B316" s="14">
        <v>5153136738519</v>
      </c>
      <c r="C316" s="14">
        <v>1</v>
      </c>
      <c r="D316" s="14">
        <f t="shared" ca="1" si="0"/>
        <v>126</v>
      </c>
      <c r="E316" s="14">
        <v>4596.78</v>
      </c>
      <c r="F316" s="14">
        <v>0</v>
      </c>
      <c r="G316" s="14">
        <v>0</v>
      </c>
      <c r="H316" s="14">
        <v>4596.78</v>
      </c>
      <c r="I316" s="14">
        <v>360</v>
      </c>
      <c r="J316" s="14">
        <v>0</v>
      </c>
      <c r="K316" s="14">
        <v>0</v>
      </c>
      <c r="L316" s="14">
        <v>1103.22</v>
      </c>
      <c r="M316" s="14">
        <v>6060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14" t="s">
        <v>39</v>
      </c>
      <c r="B317" s="14">
        <v>5157052416215</v>
      </c>
      <c r="C317" s="14">
        <v>1</v>
      </c>
      <c r="D317" s="14">
        <f t="shared" ca="1" si="0"/>
        <v>60</v>
      </c>
      <c r="E317" s="14">
        <v>10982.14</v>
      </c>
      <c r="F317" s="14">
        <v>0</v>
      </c>
      <c r="G317" s="14">
        <v>-10982.14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14" t="s">
        <v>39</v>
      </c>
      <c r="B318" s="14">
        <v>5156078977239</v>
      </c>
      <c r="C318" s="14">
        <v>1</v>
      </c>
      <c r="D318" s="14">
        <f t="shared" ca="1" si="0"/>
        <v>6</v>
      </c>
      <c r="E318" s="14">
        <v>15669.64</v>
      </c>
      <c r="F318" s="14">
        <v>0</v>
      </c>
      <c r="G318" s="14">
        <v>-3749.99</v>
      </c>
      <c r="H318" s="14">
        <v>11919.65</v>
      </c>
      <c r="I318" s="14">
        <v>360</v>
      </c>
      <c r="J318" s="14">
        <v>0</v>
      </c>
      <c r="K318" s="14">
        <v>0</v>
      </c>
      <c r="L318" s="14">
        <v>1430.35</v>
      </c>
      <c r="M318" s="14">
        <v>13710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14" t="s">
        <v>39</v>
      </c>
      <c r="B319" s="14">
        <v>5165501546711</v>
      </c>
      <c r="C319" s="14">
        <v>1</v>
      </c>
      <c r="D319" s="14">
        <f t="shared" ca="1" si="0"/>
        <v>168</v>
      </c>
      <c r="E319" s="14">
        <v>5000</v>
      </c>
      <c r="F319" s="14">
        <v>-500</v>
      </c>
      <c r="G319" s="14">
        <v>0</v>
      </c>
      <c r="H319" s="14">
        <v>4500</v>
      </c>
      <c r="I319" s="14">
        <v>360</v>
      </c>
      <c r="J319" s="14">
        <v>0</v>
      </c>
      <c r="K319" s="14">
        <v>0</v>
      </c>
      <c r="L319" s="14">
        <v>0</v>
      </c>
      <c r="M319" s="14">
        <v>4860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14" t="s">
        <v>39</v>
      </c>
      <c r="B320" s="14">
        <v>5167824797911</v>
      </c>
      <c r="C320" s="14">
        <v>1</v>
      </c>
      <c r="D320" s="14">
        <f t="shared" ca="1" si="0"/>
        <v>169</v>
      </c>
      <c r="E320" s="14">
        <v>15000</v>
      </c>
      <c r="F320" s="14">
        <v>-1500</v>
      </c>
      <c r="G320" s="14">
        <v>0</v>
      </c>
      <c r="H320" s="14">
        <v>13500</v>
      </c>
      <c r="I320" s="14">
        <v>360</v>
      </c>
      <c r="J320" s="14">
        <v>0</v>
      </c>
      <c r="K320" s="14">
        <v>0</v>
      </c>
      <c r="L320" s="14">
        <v>0</v>
      </c>
      <c r="M320" s="14">
        <v>13860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14" t="s">
        <v>39</v>
      </c>
      <c r="B321" s="14">
        <v>5153815724247</v>
      </c>
      <c r="C321" s="14">
        <v>1</v>
      </c>
      <c r="D321" s="14">
        <f t="shared" ca="1" si="0"/>
        <v>119</v>
      </c>
      <c r="E321" s="14">
        <v>27642.86</v>
      </c>
      <c r="F321" s="14">
        <v>0</v>
      </c>
      <c r="G321" s="14">
        <v>0</v>
      </c>
      <c r="H321" s="14">
        <v>27642.86</v>
      </c>
      <c r="I321" s="14">
        <v>360</v>
      </c>
      <c r="J321" s="14">
        <v>0</v>
      </c>
      <c r="K321" s="14">
        <v>0</v>
      </c>
      <c r="L321" s="14">
        <v>257.14</v>
      </c>
      <c r="M321" s="14">
        <v>28260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14" t="s">
        <v>39</v>
      </c>
      <c r="B322" s="14">
        <v>5144885362903</v>
      </c>
      <c r="C322" s="14">
        <v>1</v>
      </c>
      <c r="D322" s="14">
        <f t="shared" ca="1" si="0"/>
        <v>96</v>
      </c>
      <c r="E322" s="14">
        <v>14946.43</v>
      </c>
      <c r="F322" s="14">
        <v>0</v>
      </c>
      <c r="G322" s="14">
        <v>0</v>
      </c>
      <c r="H322" s="14">
        <v>14946.43</v>
      </c>
      <c r="I322" s="14">
        <v>360</v>
      </c>
      <c r="J322" s="14">
        <v>0</v>
      </c>
      <c r="K322" s="14">
        <v>0</v>
      </c>
      <c r="L322" s="14">
        <v>1793.57</v>
      </c>
      <c r="M322" s="14">
        <v>17100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14" t="s">
        <v>39</v>
      </c>
      <c r="B323" s="14">
        <v>5162703683799</v>
      </c>
      <c r="C323" s="14">
        <v>1</v>
      </c>
      <c r="D323" s="14">
        <f t="shared" ca="1" si="0"/>
        <v>5</v>
      </c>
      <c r="E323" s="14">
        <v>15000</v>
      </c>
      <c r="F323" s="14">
        <v>-1500</v>
      </c>
      <c r="G323" s="14">
        <v>0</v>
      </c>
      <c r="H323" s="14">
        <v>13500</v>
      </c>
      <c r="I323" s="14">
        <v>360</v>
      </c>
      <c r="J323" s="14">
        <v>0</v>
      </c>
      <c r="K323" s="14">
        <v>0</v>
      </c>
      <c r="L323" s="14">
        <v>0</v>
      </c>
      <c r="M323" s="14">
        <v>13860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14" t="s">
        <v>39</v>
      </c>
      <c r="B324" s="14">
        <v>5164066472151</v>
      </c>
      <c r="C324" s="14">
        <v>1</v>
      </c>
      <c r="D324" s="14">
        <f t="shared" ca="1" si="0"/>
        <v>93</v>
      </c>
      <c r="E324" s="14">
        <v>9375</v>
      </c>
      <c r="F324" s="14">
        <v>-937.5</v>
      </c>
      <c r="G324" s="14">
        <v>0</v>
      </c>
      <c r="H324" s="14">
        <v>8437.5</v>
      </c>
      <c r="I324" s="14">
        <v>360</v>
      </c>
      <c r="J324" s="14">
        <v>0</v>
      </c>
      <c r="K324" s="14">
        <v>0</v>
      </c>
      <c r="L324" s="14">
        <v>1012.5</v>
      </c>
      <c r="M324" s="14">
        <v>9810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14" t="s">
        <v>39</v>
      </c>
      <c r="B325" s="14">
        <v>5145819807959</v>
      </c>
      <c r="C325" s="14">
        <v>1</v>
      </c>
      <c r="D325" s="14">
        <f t="shared" ca="1" si="0"/>
        <v>123</v>
      </c>
      <c r="E325" s="14">
        <v>16607.14</v>
      </c>
      <c r="F325" s="14">
        <v>0</v>
      </c>
      <c r="G325" s="14">
        <v>-16607.14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14" t="s">
        <v>39</v>
      </c>
      <c r="B326" s="14">
        <v>5160869658839</v>
      </c>
      <c r="C326" s="14">
        <v>1</v>
      </c>
      <c r="D326" s="14">
        <f t="shared" ca="1" si="0"/>
        <v>165</v>
      </c>
      <c r="E326" s="14">
        <v>3750</v>
      </c>
      <c r="F326" s="14">
        <v>-375</v>
      </c>
      <c r="G326" s="14">
        <v>0</v>
      </c>
      <c r="H326" s="14">
        <v>3375</v>
      </c>
      <c r="I326" s="14">
        <v>360</v>
      </c>
      <c r="J326" s="14">
        <v>0</v>
      </c>
      <c r="K326" s="14">
        <v>0</v>
      </c>
      <c r="L326" s="14">
        <v>405</v>
      </c>
      <c r="M326" s="14">
        <v>4140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14" t="s">
        <v>39</v>
      </c>
      <c r="B327" s="14">
        <v>5127100858583</v>
      </c>
      <c r="C327" s="14">
        <v>0</v>
      </c>
      <c r="D327" s="14">
        <f t="shared" ca="1" si="0"/>
        <v>45</v>
      </c>
      <c r="E327" s="14">
        <v>0</v>
      </c>
      <c r="F327" s="14">
        <v>0</v>
      </c>
      <c r="G327" s="14">
        <v>-10982.14</v>
      </c>
      <c r="H327" s="14">
        <v>-10982.14</v>
      </c>
      <c r="I327" s="14">
        <v>-360</v>
      </c>
      <c r="J327" s="14">
        <v>0</v>
      </c>
      <c r="K327" s="14">
        <v>0</v>
      </c>
      <c r="L327" s="14">
        <v>-1317.86</v>
      </c>
      <c r="M327" s="14">
        <v>-12660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14" t="s">
        <v>39</v>
      </c>
      <c r="B328" s="14">
        <v>5152469450967</v>
      </c>
      <c r="C328" s="14">
        <v>1</v>
      </c>
      <c r="D328" s="14">
        <f t="shared" ca="1" si="0"/>
        <v>175</v>
      </c>
      <c r="E328" s="14">
        <v>52767.86</v>
      </c>
      <c r="F328" s="14">
        <v>0</v>
      </c>
      <c r="G328" s="14">
        <v>0</v>
      </c>
      <c r="H328" s="14">
        <v>52767.86</v>
      </c>
      <c r="I328" s="14">
        <v>360</v>
      </c>
      <c r="J328" s="14">
        <v>0</v>
      </c>
      <c r="K328" s="14">
        <v>0</v>
      </c>
      <c r="L328" s="14">
        <v>6332.14</v>
      </c>
      <c r="M328" s="14">
        <v>59460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14" t="s">
        <v>39</v>
      </c>
      <c r="B329" s="14">
        <v>5145577947351</v>
      </c>
      <c r="C329" s="14">
        <v>1</v>
      </c>
      <c r="D329" s="14">
        <f t="shared" ca="1" si="0"/>
        <v>180</v>
      </c>
      <c r="E329" s="14">
        <v>8571.43</v>
      </c>
      <c r="F329" s="14">
        <v>0</v>
      </c>
      <c r="G329" s="14">
        <v>0</v>
      </c>
      <c r="H329" s="14">
        <v>8571.43</v>
      </c>
      <c r="I329" s="14">
        <v>360</v>
      </c>
      <c r="J329" s="14">
        <v>0</v>
      </c>
      <c r="K329" s="14">
        <v>0</v>
      </c>
      <c r="L329" s="14">
        <v>1028.57</v>
      </c>
      <c r="M329" s="14">
        <v>9960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14" t="s">
        <v>39</v>
      </c>
      <c r="B330" s="14">
        <v>5141188968663</v>
      </c>
      <c r="C330" s="14">
        <v>1</v>
      </c>
      <c r="D330" s="14">
        <f t="shared" ca="1" si="0"/>
        <v>147</v>
      </c>
      <c r="E330" s="14">
        <v>56491.07</v>
      </c>
      <c r="F330" s="14">
        <v>0</v>
      </c>
      <c r="G330" s="14">
        <v>0</v>
      </c>
      <c r="H330" s="14">
        <v>56491.07</v>
      </c>
      <c r="I330" s="14">
        <v>360</v>
      </c>
      <c r="J330" s="14">
        <v>0</v>
      </c>
      <c r="K330" s="14">
        <v>0</v>
      </c>
      <c r="L330" s="14">
        <v>6778.93</v>
      </c>
      <c r="M330" s="14">
        <v>63630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14" t="s">
        <v>39</v>
      </c>
      <c r="B331" s="14">
        <v>5148270493911</v>
      </c>
      <c r="C331" s="14">
        <v>1</v>
      </c>
      <c r="D331" s="14">
        <f t="shared" ca="1" si="0"/>
        <v>189</v>
      </c>
      <c r="E331" s="14">
        <v>16607.14</v>
      </c>
      <c r="F331" s="14">
        <v>0</v>
      </c>
      <c r="G331" s="14">
        <v>0</v>
      </c>
      <c r="H331" s="14">
        <v>16607.14</v>
      </c>
      <c r="I331" s="14">
        <v>360</v>
      </c>
      <c r="J331" s="14">
        <v>0</v>
      </c>
      <c r="K331" s="14">
        <v>0</v>
      </c>
      <c r="L331" s="14">
        <v>1992.86</v>
      </c>
      <c r="M331" s="14">
        <v>18960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14" t="s">
        <v>39</v>
      </c>
      <c r="B332" s="14">
        <v>5141018411223</v>
      </c>
      <c r="C332" s="14">
        <v>1</v>
      </c>
      <c r="D332" s="14">
        <f t="shared" ca="1" si="0"/>
        <v>170</v>
      </c>
      <c r="E332" s="14">
        <v>9375</v>
      </c>
      <c r="F332" s="14">
        <v>0</v>
      </c>
      <c r="G332" s="14">
        <v>0</v>
      </c>
      <c r="H332" s="14">
        <v>9375</v>
      </c>
      <c r="I332" s="14">
        <v>360</v>
      </c>
      <c r="J332" s="14">
        <v>0</v>
      </c>
      <c r="K332" s="14">
        <v>0</v>
      </c>
      <c r="L332" s="14">
        <v>1125</v>
      </c>
      <c r="M332" s="14">
        <v>10860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14" t="s">
        <v>39</v>
      </c>
      <c r="B333" s="14">
        <v>5161261039831</v>
      </c>
      <c r="C333" s="14">
        <v>1</v>
      </c>
      <c r="D333" s="14">
        <f t="shared" ca="1" si="0"/>
        <v>47</v>
      </c>
      <c r="E333" s="14">
        <v>3750</v>
      </c>
      <c r="F333" s="14">
        <v>-375</v>
      </c>
      <c r="G333" s="14">
        <v>0</v>
      </c>
      <c r="H333" s="14">
        <v>3375</v>
      </c>
      <c r="I333" s="14">
        <v>360</v>
      </c>
      <c r="J333" s="14">
        <v>0</v>
      </c>
      <c r="K333" s="14">
        <v>0</v>
      </c>
      <c r="L333" s="14">
        <v>405</v>
      </c>
      <c r="M333" s="14">
        <v>4140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14" t="s">
        <v>39</v>
      </c>
      <c r="B334" s="14">
        <v>5165692846295</v>
      </c>
      <c r="C334" s="14">
        <v>1</v>
      </c>
      <c r="D334" s="14">
        <f t="shared" ca="1" si="0"/>
        <v>23</v>
      </c>
      <c r="E334" s="14">
        <v>16607.14</v>
      </c>
      <c r="F334" s="14">
        <v>-1660.71</v>
      </c>
      <c r="G334" s="14">
        <v>0</v>
      </c>
      <c r="H334" s="14">
        <v>14946.43</v>
      </c>
      <c r="I334" s="14">
        <v>360</v>
      </c>
      <c r="J334" s="14">
        <v>0</v>
      </c>
      <c r="K334" s="14">
        <v>0</v>
      </c>
      <c r="L334" s="14">
        <v>1793.57</v>
      </c>
      <c r="M334" s="14">
        <v>17100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14" t="s">
        <v>39</v>
      </c>
      <c r="B335" s="14">
        <v>5167472410839</v>
      </c>
      <c r="C335" s="14">
        <v>1</v>
      </c>
      <c r="D335" s="14">
        <f t="shared" ca="1" si="0"/>
        <v>67</v>
      </c>
      <c r="E335" s="14">
        <v>8700</v>
      </c>
      <c r="F335" s="14">
        <v>-870</v>
      </c>
      <c r="G335" s="14">
        <v>0</v>
      </c>
      <c r="H335" s="14">
        <v>7830</v>
      </c>
      <c r="I335" s="14">
        <v>360</v>
      </c>
      <c r="J335" s="14">
        <v>0</v>
      </c>
      <c r="K335" s="14">
        <v>0</v>
      </c>
      <c r="L335" s="14">
        <v>0</v>
      </c>
      <c r="M335" s="14">
        <v>8190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14" t="s">
        <v>39</v>
      </c>
      <c r="B336" s="14">
        <v>5163593498839</v>
      </c>
      <c r="C336" s="14">
        <v>1</v>
      </c>
      <c r="D336" s="14">
        <f t="shared" ca="1" si="0"/>
        <v>48</v>
      </c>
      <c r="E336" s="14">
        <v>15000</v>
      </c>
      <c r="F336" s="14">
        <v>-1500</v>
      </c>
      <c r="G336" s="14">
        <v>0</v>
      </c>
      <c r="H336" s="14">
        <v>13500</v>
      </c>
      <c r="I336" s="14">
        <v>360</v>
      </c>
      <c r="J336" s="14">
        <v>0</v>
      </c>
      <c r="K336" s="14">
        <v>0</v>
      </c>
      <c r="L336" s="14">
        <v>0</v>
      </c>
      <c r="M336" s="14">
        <v>13860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14" t="s">
        <v>39</v>
      </c>
      <c r="B337" s="14">
        <v>5148471886039</v>
      </c>
      <c r="C337" s="14">
        <v>1</v>
      </c>
      <c r="D337" s="14">
        <f t="shared" ca="1" si="0"/>
        <v>16</v>
      </c>
      <c r="E337" s="14">
        <v>24600</v>
      </c>
      <c r="F337" s="14">
        <v>0</v>
      </c>
      <c r="G337" s="14">
        <v>-24600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14" t="s">
        <v>39</v>
      </c>
      <c r="B338" s="14">
        <v>5166702526679</v>
      </c>
      <c r="C338" s="14">
        <v>1</v>
      </c>
      <c r="D338" s="14">
        <f t="shared" ca="1" si="0"/>
        <v>55</v>
      </c>
      <c r="E338" s="14">
        <v>20357.14</v>
      </c>
      <c r="F338" s="14">
        <v>-2035.71</v>
      </c>
      <c r="G338" s="14">
        <v>0</v>
      </c>
      <c r="H338" s="14">
        <v>18321.43</v>
      </c>
      <c r="I338" s="14">
        <v>360</v>
      </c>
      <c r="J338" s="14">
        <v>0</v>
      </c>
      <c r="K338" s="14">
        <v>0</v>
      </c>
      <c r="L338" s="14">
        <v>2198.5700000000002</v>
      </c>
      <c r="M338" s="14">
        <v>20880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14" t="s">
        <v>39</v>
      </c>
      <c r="B339" s="14">
        <v>5165513867479</v>
      </c>
      <c r="C339" s="14">
        <v>1</v>
      </c>
      <c r="D339" s="14">
        <f t="shared" ca="1" si="0"/>
        <v>14</v>
      </c>
      <c r="E339" s="14">
        <v>24000</v>
      </c>
      <c r="F339" s="14">
        <v>-2400</v>
      </c>
      <c r="G339" s="14">
        <v>0</v>
      </c>
      <c r="H339" s="14">
        <v>21600</v>
      </c>
      <c r="I339" s="14">
        <v>360</v>
      </c>
      <c r="J339" s="14">
        <v>0</v>
      </c>
      <c r="K339" s="14">
        <v>0</v>
      </c>
      <c r="L339" s="14">
        <v>0</v>
      </c>
      <c r="M339" s="14">
        <v>21960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14" t="s">
        <v>39</v>
      </c>
      <c r="B340" s="14">
        <v>5157667864791</v>
      </c>
      <c r="C340" s="14">
        <v>1</v>
      </c>
      <c r="D340" s="14">
        <f t="shared" ca="1" si="0"/>
        <v>97</v>
      </c>
      <c r="E340" s="14">
        <v>68035.710000000006</v>
      </c>
      <c r="F340" s="14">
        <v>0</v>
      </c>
      <c r="G340" s="14">
        <v>-68035.710000000006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14" t="s">
        <v>39</v>
      </c>
      <c r="B341" s="14">
        <v>5150919098583</v>
      </c>
      <c r="C341" s="14">
        <v>1</v>
      </c>
      <c r="D341" s="14">
        <f t="shared" ca="1" si="0"/>
        <v>24</v>
      </c>
      <c r="E341" s="14">
        <v>21578.57</v>
      </c>
      <c r="F341" s="14">
        <v>0</v>
      </c>
      <c r="G341" s="14">
        <v>-21578.57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14" t="s">
        <v>39</v>
      </c>
      <c r="B342" s="14">
        <v>5156051288279</v>
      </c>
      <c r="C342" s="14">
        <v>1</v>
      </c>
      <c r="D342" s="14">
        <f t="shared" ca="1" si="0"/>
        <v>142</v>
      </c>
      <c r="E342" s="14">
        <v>11785.71</v>
      </c>
      <c r="F342" s="14">
        <v>0</v>
      </c>
      <c r="G342" s="14">
        <v>0</v>
      </c>
      <c r="H342" s="14">
        <v>11785.71</v>
      </c>
      <c r="I342" s="14">
        <v>360</v>
      </c>
      <c r="J342" s="14">
        <v>0</v>
      </c>
      <c r="K342" s="14">
        <v>0</v>
      </c>
      <c r="L342" s="14">
        <v>1414.29</v>
      </c>
      <c r="M342" s="14">
        <v>13560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14" t="s">
        <v>39</v>
      </c>
      <c r="B343" s="14">
        <v>5148018475223</v>
      </c>
      <c r="C343" s="14">
        <v>1</v>
      </c>
      <c r="D343" s="14">
        <f t="shared" ca="1" si="0"/>
        <v>90</v>
      </c>
      <c r="E343" s="14">
        <v>15803.57</v>
      </c>
      <c r="F343" s="14">
        <v>0</v>
      </c>
      <c r="G343" s="14">
        <v>-15803.57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14" t="s">
        <v>39</v>
      </c>
      <c r="B344" s="14">
        <v>5165608468695</v>
      </c>
      <c r="C344" s="14">
        <v>1</v>
      </c>
      <c r="D344" s="14">
        <f t="shared" ca="1" si="0"/>
        <v>155</v>
      </c>
      <c r="E344" s="14">
        <v>7946.43</v>
      </c>
      <c r="F344" s="14">
        <v>0</v>
      </c>
      <c r="G344" s="14">
        <v>0</v>
      </c>
      <c r="H344" s="14">
        <v>7946.43</v>
      </c>
      <c r="I344" s="14">
        <v>360</v>
      </c>
      <c r="J344" s="14">
        <v>0</v>
      </c>
      <c r="K344" s="14">
        <v>0</v>
      </c>
      <c r="L344" s="14">
        <v>953.57</v>
      </c>
      <c r="M344" s="14">
        <v>9260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14" t="s">
        <v>39</v>
      </c>
      <c r="B345" s="14">
        <v>5156895949015</v>
      </c>
      <c r="C345" s="14">
        <v>1</v>
      </c>
      <c r="D345" s="14">
        <f t="shared" ca="1" si="0"/>
        <v>18</v>
      </c>
      <c r="E345" s="14">
        <v>11400</v>
      </c>
      <c r="F345" s="14">
        <v>0</v>
      </c>
      <c r="G345" s="14">
        <v>0</v>
      </c>
      <c r="H345" s="14">
        <v>11400</v>
      </c>
      <c r="I345" s="14">
        <v>360</v>
      </c>
      <c r="J345" s="14">
        <v>0</v>
      </c>
      <c r="K345" s="14">
        <v>0</v>
      </c>
      <c r="L345" s="14">
        <v>0</v>
      </c>
      <c r="M345" s="14">
        <v>11760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14" t="s">
        <v>39</v>
      </c>
      <c r="B346" s="14">
        <v>5161256616151</v>
      </c>
      <c r="C346" s="14">
        <v>1</v>
      </c>
      <c r="D346" s="14">
        <f t="shared" ca="1" si="0"/>
        <v>21</v>
      </c>
      <c r="E346" s="14">
        <v>8571.43</v>
      </c>
      <c r="F346" s="14">
        <v>-857.14</v>
      </c>
      <c r="G346" s="14">
        <v>0</v>
      </c>
      <c r="H346" s="14">
        <v>7714.29</v>
      </c>
      <c r="I346" s="14">
        <v>360</v>
      </c>
      <c r="J346" s="14">
        <v>0</v>
      </c>
      <c r="K346" s="14">
        <v>0</v>
      </c>
      <c r="L346" s="14">
        <v>925.71</v>
      </c>
      <c r="M346" s="14">
        <v>9000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14" t="s">
        <v>39</v>
      </c>
      <c r="B347" s="14">
        <v>5160927133911</v>
      </c>
      <c r="C347" s="14">
        <v>1</v>
      </c>
      <c r="D347" s="14">
        <f t="shared" ca="1" si="0"/>
        <v>189</v>
      </c>
      <c r="E347" s="14">
        <v>8571.43</v>
      </c>
      <c r="F347" s="14">
        <v>-857.14</v>
      </c>
      <c r="G347" s="14">
        <v>-7714.29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14" t="s">
        <v>39</v>
      </c>
      <c r="B348" s="14">
        <v>5167623143639</v>
      </c>
      <c r="C348" s="14">
        <v>1</v>
      </c>
      <c r="D348" s="14">
        <f t="shared" ca="1" si="0"/>
        <v>182</v>
      </c>
      <c r="E348" s="14">
        <v>28575</v>
      </c>
      <c r="F348" s="14">
        <v>-2857.5</v>
      </c>
      <c r="G348" s="14">
        <v>0</v>
      </c>
      <c r="H348" s="14">
        <v>25717.5</v>
      </c>
      <c r="I348" s="14">
        <v>360</v>
      </c>
      <c r="J348" s="14">
        <v>0</v>
      </c>
      <c r="K348" s="14">
        <v>0</v>
      </c>
      <c r="L348" s="14">
        <v>1012.5</v>
      </c>
      <c r="M348" s="14">
        <v>27090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14" t="s">
        <v>39</v>
      </c>
      <c r="B349" s="14">
        <v>5154366259415</v>
      </c>
      <c r="C349" s="14">
        <v>1</v>
      </c>
      <c r="D349" s="14">
        <f t="shared" ca="1" si="0"/>
        <v>158</v>
      </c>
      <c r="E349" s="14">
        <v>22142.86</v>
      </c>
      <c r="F349" s="14">
        <v>0</v>
      </c>
      <c r="G349" s="14">
        <v>0</v>
      </c>
      <c r="H349" s="14">
        <v>22142.86</v>
      </c>
      <c r="I349" s="14">
        <v>360</v>
      </c>
      <c r="J349" s="14">
        <v>0</v>
      </c>
      <c r="K349" s="14">
        <v>0</v>
      </c>
      <c r="L349" s="14">
        <v>2657.14</v>
      </c>
      <c r="M349" s="14">
        <v>25160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14" t="s">
        <v>39</v>
      </c>
      <c r="B350" s="14">
        <v>5141515862231</v>
      </c>
      <c r="C350" s="14">
        <v>1</v>
      </c>
      <c r="D350" s="14">
        <f t="shared" ca="1" si="0"/>
        <v>157</v>
      </c>
      <c r="E350" s="14">
        <v>5000</v>
      </c>
      <c r="F350" s="14">
        <v>0</v>
      </c>
      <c r="G350" s="14">
        <v>-5000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14" t="s">
        <v>39</v>
      </c>
      <c r="B351" s="14">
        <v>5165445480663</v>
      </c>
      <c r="C351" s="14">
        <v>1</v>
      </c>
      <c r="D351" s="14">
        <f t="shared" ca="1" si="0"/>
        <v>44</v>
      </c>
      <c r="E351" s="14">
        <v>10982.14</v>
      </c>
      <c r="F351" s="14">
        <v>-1098.21</v>
      </c>
      <c r="G351" s="14">
        <v>0</v>
      </c>
      <c r="H351" s="14">
        <v>9883.93</v>
      </c>
      <c r="I351" s="14">
        <v>360</v>
      </c>
      <c r="J351" s="14">
        <v>0</v>
      </c>
      <c r="K351" s="14">
        <v>0</v>
      </c>
      <c r="L351" s="14">
        <v>1186.07</v>
      </c>
      <c r="M351" s="14">
        <v>11430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14" t="s">
        <v>39</v>
      </c>
      <c r="B352" s="14">
        <v>5141697560791</v>
      </c>
      <c r="C352" s="14">
        <v>1</v>
      </c>
      <c r="D352" s="14">
        <f t="shared" ca="1" si="0"/>
        <v>22</v>
      </c>
      <c r="E352" s="14">
        <v>20625</v>
      </c>
      <c r="F352" s="14">
        <v>0</v>
      </c>
      <c r="G352" s="14">
        <v>0</v>
      </c>
      <c r="H352" s="14">
        <v>20625</v>
      </c>
      <c r="I352" s="14">
        <v>0</v>
      </c>
      <c r="J352" s="14">
        <v>0</v>
      </c>
      <c r="K352" s="14">
        <v>0</v>
      </c>
      <c r="L352" s="14">
        <v>2475</v>
      </c>
      <c r="M352" s="14">
        <v>23100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14" t="s">
        <v>39</v>
      </c>
      <c r="B353" s="14">
        <v>5162777477335</v>
      </c>
      <c r="C353" s="14">
        <v>1</v>
      </c>
      <c r="D353" s="14">
        <f t="shared" ca="1" si="0"/>
        <v>193</v>
      </c>
      <c r="E353" s="14">
        <v>16607.14</v>
      </c>
      <c r="F353" s="14">
        <v>-1660.71</v>
      </c>
      <c r="G353" s="14">
        <v>0</v>
      </c>
      <c r="H353" s="14">
        <v>14946.43</v>
      </c>
      <c r="I353" s="14">
        <v>360</v>
      </c>
      <c r="J353" s="14">
        <v>0</v>
      </c>
      <c r="K353" s="14">
        <v>0</v>
      </c>
      <c r="L353" s="14">
        <v>1793.57</v>
      </c>
      <c r="M353" s="14">
        <v>17100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14" t="s">
        <v>39</v>
      </c>
      <c r="B354" s="14">
        <v>5126914605271</v>
      </c>
      <c r="C354" s="14">
        <v>0</v>
      </c>
      <c r="D354" s="14">
        <f t="shared" ca="1" si="0"/>
        <v>196</v>
      </c>
      <c r="E354" s="14">
        <v>0</v>
      </c>
      <c r="F354" s="14">
        <v>0</v>
      </c>
      <c r="G354" s="14">
        <v>-8571.43</v>
      </c>
      <c r="H354" s="14">
        <v>-8571.43</v>
      </c>
      <c r="I354" s="14">
        <v>-360</v>
      </c>
      <c r="J354" s="14">
        <v>0</v>
      </c>
      <c r="K354" s="14">
        <v>0</v>
      </c>
      <c r="L354" s="14">
        <v>-1028.57</v>
      </c>
      <c r="M354" s="14">
        <v>-9960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14" t="s">
        <v>39</v>
      </c>
      <c r="B355" s="14">
        <v>5166883438807</v>
      </c>
      <c r="C355" s="14">
        <v>1</v>
      </c>
      <c r="D355" s="14">
        <f t="shared" ca="1" si="0"/>
        <v>188</v>
      </c>
      <c r="E355" s="14">
        <v>13392.85</v>
      </c>
      <c r="F355" s="14">
        <v>-1339.28</v>
      </c>
      <c r="G355" s="14">
        <v>0</v>
      </c>
      <c r="H355" s="14">
        <v>12053.57</v>
      </c>
      <c r="I355" s="14">
        <v>360</v>
      </c>
      <c r="J355" s="14">
        <v>0</v>
      </c>
      <c r="K355" s="14">
        <v>0</v>
      </c>
      <c r="L355" s="14">
        <v>1446.43</v>
      </c>
      <c r="M355" s="14">
        <v>13860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14" t="s">
        <v>39</v>
      </c>
      <c r="B356" s="14">
        <v>5144883560663</v>
      </c>
      <c r="C356" s="14">
        <v>1</v>
      </c>
      <c r="D356" s="14">
        <f t="shared" ca="1" si="0"/>
        <v>184</v>
      </c>
      <c r="E356" s="14">
        <v>13392.86</v>
      </c>
      <c r="F356" s="14">
        <v>0</v>
      </c>
      <c r="G356" s="14">
        <v>-13392.86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14" t="s">
        <v>39</v>
      </c>
      <c r="B357" s="14">
        <v>5153162428631</v>
      </c>
      <c r="C357" s="14">
        <v>1</v>
      </c>
      <c r="D357" s="14">
        <f t="shared" ca="1" si="0"/>
        <v>188</v>
      </c>
      <c r="E357" s="14">
        <v>10178.57</v>
      </c>
      <c r="F357" s="14">
        <v>0</v>
      </c>
      <c r="G357" s="14">
        <v>-10178.57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14" t="s">
        <v>39</v>
      </c>
      <c r="B358" s="14">
        <v>5147957526743</v>
      </c>
      <c r="C358" s="14">
        <v>1</v>
      </c>
      <c r="D358" s="14">
        <f t="shared" ca="1" si="0"/>
        <v>65</v>
      </c>
      <c r="E358" s="14">
        <v>11785.71</v>
      </c>
      <c r="F358" s="14">
        <v>0</v>
      </c>
      <c r="G358" s="14">
        <v>-11785.71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14" t="s">
        <v>39</v>
      </c>
      <c r="B359" s="14">
        <v>5155926900951</v>
      </c>
      <c r="C359" s="14">
        <v>1</v>
      </c>
      <c r="D359" s="14">
        <f t="shared" ca="1" si="0"/>
        <v>191</v>
      </c>
      <c r="E359" s="14">
        <v>18214.29</v>
      </c>
      <c r="F359" s="14">
        <v>0</v>
      </c>
      <c r="G359" s="14">
        <v>-18214.29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14" t="s">
        <v>39</v>
      </c>
      <c r="B360" s="14">
        <v>5149054140631</v>
      </c>
      <c r="C360" s="14">
        <v>1</v>
      </c>
      <c r="D360" s="14">
        <f t="shared" ca="1" si="0"/>
        <v>97</v>
      </c>
      <c r="E360" s="14">
        <v>19178.57</v>
      </c>
      <c r="F360" s="14">
        <v>0</v>
      </c>
      <c r="G360" s="14">
        <v>0</v>
      </c>
      <c r="H360" s="14">
        <v>19178.57</v>
      </c>
      <c r="I360" s="14">
        <v>360</v>
      </c>
      <c r="J360" s="14">
        <v>0</v>
      </c>
      <c r="K360" s="14">
        <v>0</v>
      </c>
      <c r="L360" s="14">
        <v>2301.4299999999998</v>
      </c>
      <c r="M360" s="14">
        <v>21840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14" t="s">
        <v>39</v>
      </c>
      <c r="B361" s="14">
        <v>5154361835735</v>
      </c>
      <c r="C361" s="14">
        <v>1</v>
      </c>
      <c r="D361" s="14">
        <f t="shared" ca="1" si="0"/>
        <v>110</v>
      </c>
      <c r="E361" s="14">
        <v>8303.57</v>
      </c>
      <c r="F361" s="14">
        <v>0</v>
      </c>
      <c r="G361" s="14">
        <v>0</v>
      </c>
      <c r="H361" s="14">
        <v>8303.57</v>
      </c>
      <c r="I361" s="14">
        <v>360</v>
      </c>
      <c r="J361" s="14">
        <v>0</v>
      </c>
      <c r="K361" s="14">
        <v>0</v>
      </c>
      <c r="L361" s="14">
        <v>996.43</v>
      </c>
      <c r="M361" s="14">
        <v>9660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14" t="s">
        <v>39</v>
      </c>
      <c r="B362" s="14">
        <v>5150579491031</v>
      </c>
      <c r="C362" s="14">
        <v>1</v>
      </c>
      <c r="D362" s="14">
        <f t="shared" ca="1" si="0"/>
        <v>112</v>
      </c>
      <c r="E362" s="14">
        <v>25982.14</v>
      </c>
      <c r="F362" s="14">
        <v>0</v>
      </c>
      <c r="G362" s="14">
        <v>0</v>
      </c>
      <c r="H362" s="14">
        <v>25982.14</v>
      </c>
      <c r="I362" s="14">
        <v>360</v>
      </c>
      <c r="J362" s="14">
        <v>0</v>
      </c>
      <c r="K362" s="14">
        <v>0</v>
      </c>
      <c r="L362" s="14">
        <v>3117.86</v>
      </c>
      <c r="M362" s="14">
        <v>29460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14" t="s">
        <v>39</v>
      </c>
      <c r="B363" s="14">
        <v>5167418245335</v>
      </c>
      <c r="C363" s="14">
        <v>1</v>
      </c>
      <c r="D363" s="14">
        <f t="shared" ca="1" si="0"/>
        <v>155</v>
      </c>
      <c r="E363" s="14">
        <v>15000</v>
      </c>
      <c r="F363" s="14">
        <v>-1500</v>
      </c>
      <c r="G363" s="14">
        <v>0</v>
      </c>
      <c r="H363" s="14">
        <v>13500</v>
      </c>
      <c r="I363" s="14">
        <v>360</v>
      </c>
      <c r="J363" s="14">
        <v>0</v>
      </c>
      <c r="K363" s="14">
        <v>0</v>
      </c>
      <c r="L363" s="14">
        <v>0</v>
      </c>
      <c r="M363" s="14">
        <v>13860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14" t="s">
        <v>39</v>
      </c>
      <c r="B364" s="14">
        <v>5138992529623</v>
      </c>
      <c r="C364" s="14">
        <v>0</v>
      </c>
      <c r="D364" s="14">
        <f t="shared" ca="1" si="0"/>
        <v>56</v>
      </c>
      <c r="E364" s="14">
        <v>0</v>
      </c>
      <c r="F364" s="14">
        <v>0</v>
      </c>
      <c r="G364" s="14">
        <v>-19017.86</v>
      </c>
      <c r="H364" s="14">
        <v>-19017.86</v>
      </c>
      <c r="I364" s="14">
        <v>-360</v>
      </c>
      <c r="J364" s="14">
        <v>0</v>
      </c>
      <c r="K364" s="14">
        <v>0</v>
      </c>
      <c r="L364" s="14">
        <v>-2282.14</v>
      </c>
      <c r="M364" s="14">
        <v>-21660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14" t="s">
        <v>39</v>
      </c>
      <c r="B365" s="14">
        <v>5136259023063</v>
      </c>
      <c r="C365" s="14">
        <v>0</v>
      </c>
      <c r="D365" s="14">
        <f t="shared" ca="1" si="0"/>
        <v>14</v>
      </c>
      <c r="E365" s="14">
        <v>0</v>
      </c>
      <c r="F365" s="14">
        <v>0</v>
      </c>
      <c r="G365" s="14">
        <v>-12300</v>
      </c>
      <c r="H365" s="14">
        <v>-12300</v>
      </c>
      <c r="I365" s="14">
        <v>-360</v>
      </c>
      <c r="J365" s="14">
        <v>0</v>
      </c>
      <c r="K365" s="14">
        <v>0</v>
      </c>
      <c r="L365" s="14">
        <v>0</v>
      </c>
      <c r="M365" s="14">
        <v>-12660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14" t="s">
        <v>39</v>
      </c>
      <c r="B366" s="14">
        <v>5167624880343</v>
      </c>
      <c r="C366" s="14">
        <v>1</v>
      </c>
      <c r="D366" s="14">
        <f t="shared" ca="1" si="0"/>
        <v>120</v>
      </c>
      <c r="E366" s="14">
        <v>15803.57</v>
      </c>
      <c r="F366" s="14">
        <v>0</v>
      </c>
      <c r="G366" s="14">
        <v>0</v>
      </c>
      <c r="H366" s="14">
        <v>15803.57</v>
      </c>
      <c r="I366" s="14">
        <v>360</v>
      </c>
      <c r="J366" s="14">
        <v>0</v>
      </c>
      <c r="K366" s="14">
        <v>0</v>
      </c>
      <c r="L366" s="14">
        <v>1896.43</v>
      </c>
      <c r="M366" s="14">
        <v>18060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14" t="s">
        <v>39</v>
      </c>
      <c r="B367" s="14">
        <v>5134401503447</v>
      </c>
      <c r="C367" s="14">
        <v>0</v>
      </c>
      <c r="D367" s="14">
        <f t="shared" ca="1" si="0"/>
        <v>197</v>
      </c>
      <c r="E367" s="14">
        <v>0</v>
      </c>
      <c r="F367" s="14">
        <v>0</v>
      </c>
      <c r="G367" s="14">
        <v>-9375</v>
      </c>
      <c r="H367" s="14">
        <v>-9375</v>
      </c>
      <c r="I367" s="14">
        <v>-360</v>
      </c>
      <c r="J367" s="14">
        <v>0</v>
      </c>
      <c r="K367" s="14">
        <v>0</v>
      </c>
      <c r="L367" s="14">
        <v>-1125</v>
      </c>
      <c r="M367" s="14">
        <v>-10860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14" t="s">
        <v>39</v>
      </c>
      <c r="B368" s="14">
        <v>5157662982359</v>
      </c>
      <c r="C368" s="14">
        <v>1</v>
      </c>
      <c r="D368" s="14">
        <f t="shared" ca="1" si="0"/>
        <v>140</v>
      </c>
      <c r="E368" s="14">
        <v>13392.86</v>
      </c>
      <c r="F368" s="14">
        <v>0</v>
      </c>
      <c r="G368" s="14">
        <v>-13392.86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14" t="s">
        <v>39</v>
      </c>
      <c r="B369" s="14">
        <v>5155096723671</v>
      </c>
      <c r="C369" s="14">
        <v>1</v>
      </c>
      <c r="D369" s="14">
        <f t="shared" ca="1" si="0"/>
        <v>24</v>
      </c>
      <c r="E369" s="14">
        <v>15000</v>
      </c>
      <c r="F369" s="14">
        <v>0</v>
      </c>
      <c r="G369" s="14">
        <v>-15000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14" t="s">
        <v>39</v>
      </c>
      <c r="B370" s="14">
        <v>5162792911063</v>
      </c>
      <c r="C370" s="14">
        <v>1</v>
      </c>
      <c r="D370" s="14">
        <f t="shared" ca="1" si="0"/>
        <v>111</v>
      </c>
      <c r="E370" s="14">
        <v>18278.560000000001</v>
      </c>
      <c r="F370" s="14">
        <v>-1827.85</v>
      </c>
      <c r="G370" s="14">
        <v>0</v>
      </c>
      <c r="H370" s="14">
        <v>16450.71</v>
      </c>
      <c r="I370" s="14">
        <v>360</v>
      </c>
      <c r="J370" s="14">
        <v>0</v>
      </c>
      <c r="K370" s="14">
        <v>0</v>
      </c>
      <c r="L370" s="14">
        <v>1099.29</v>
      </c>
      <c r="M370" s="14">
        <v>17910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14" t="s">
        <v>39</v>
      </c>
      <c r="B371" s="14">
        <v>5155998695639</v>
      </c>
      <c r="C371" s="14">
        <v>1</v>
      </c>
      <c r="D371" s="14">
        <f t="shared" ca="1" si="0"/>
        <v>135</v>
      </c>
      <c r="E371" s="14">
        <v>15000</v>
      </c>
      <c r="F371" s="14">
        <v>0</v>
      </c>
      <c r="G371" s="14">
        <v>-15000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14" t="s">
        <v>39</v>
      </c>
      <c r="B372" s="14">
        <v>5151558467799</v>
      </c>
      <c r="C372" s="14">
        <v>1</v>
      </c>
      <c r="D372" s="14">
        <f t="shared" ca="1" si="0"/>
        <v>96</v>
      </c>
      <c r="E372" s="14">
        <v>10500</v>
      </c>
      <c r="F372" s="14">
        <v>0</v>
      </c>
      <c r="G372" s="14">
        <v>-10500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14" t="s">
        <v>39</v>
      </c>
      <c r="B373" s="14">
        <v>5153310441687</v>
      </c>
      <c r="C373" s="14">
        <v>1</v>
      </c>
      <c r="D373" s="14">
        <f t="shared" ca="1" si="0"/>
        <v>18</v>
      </c>
      <c r="E373" s="14">
        <v>24000</v>
      </c>
      <c r="F373" s="14">
        <v>0</v>
      </c>
      <c r="G373" s="14">
        <v>0</v>
      </c>
      <c r="H373" s="14">
        <v>24000</v>
      </c>
      <c r="I373" s="14">
        <v>360</v>
      </c>
      <c r="J373" s="14">
        <v>0</v>
      </c>
      <c r="K373" s="14">
        <v>0</v>
      </c>
      <c r="L373" s="14">
        <v>0</v>
      </c>
      <c r="M373" s="14">
        <v>24360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14" t="s">
        <v>39</v>
      </c>
      <c r="B374" s="14">
        <v>5165567803607</v>
      </c>
      <c r="C374" s="14">
        <v>1</v>
      </c>
      <c r="D374" s="14">
        <f t="shared" ca="1" si="0"/>
        <v>79</v>
      </c>
      <c r="E374" s="14">
        <v>9375</v>
      </c>
      <c r="F374" s="14">
        <v>-937.5</v>
      </c>
      <c r="G374" s="14">
        <v>0</v>
      </c>
      <c r="H374" s="14">
        <v>8437.5</v>
      </c>
      <c r="I374" s="14">
        <v>360</v>
      </c>
      <c r="J374" s="14">
        <v>0</v>
      </c>
      <c r="K374" s="14">
        <v>0</v>
      </c>
      <c r="L374" s="14">
        <v>1012.5</v>
      </c>
      <c r="M374" s="14">
        <v>9810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14" t="s">
        <v>39</v>
      </c>
      <c r="B375" s="14">
        <v>5154924462295</v>
      </c>
      <c r="C375" s="14">
        <v>1</v>
      </c>
      <c r="D375" s="14">
        <f t="shared" ca="1" si="0"/>
        <v>33</v>
      </c>
      <c r="E375" s="14">
        <v>9375</v>
      </c>
      <c r="F375" s="14">
        <v>0</v>
      </c>
      <c r="G375" s="14">
        <v>0</v>
      </c>
      <c r="H375" s="14">
        <v>9375</v>
      </c>
      <c r="I375" s="14">
        <v>360</v>
      </c>
      <c r="J375" s="14">
        <v>0</v>
      </c>
      <c r="K375" s="14">
        <v>0</v>
      </c>
      <c r="L375" s="14">
        <v>1125</v>
      </c>
      <c r="M375" s="14">
        <v>10860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14" t="s">
        <v>39</v>
      </c>
      <c r="B376" s="14">
        <v>5162003759319</v>
      </c>
      <c r="C376" s="14">
        <v>1</v>
      </c>
      <c r="D376" s="14">
        <f t="shared" ca="1" si="0"/>
        <v>47</v>
      </c>
      <c r="E376" s="14">
        <v>24600</v>
      </c>
      <c r="F376" s="14">
        <v>-2460</v>
      </c>
      <c r="G376" s="14">
        <v>-22140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14" t="s">
        <v>39</v>
      </c>
      <c r="B377" s="14">
        <v>5140863058135</v>
      </c>
      <c r="C377" s="14">
        <v>1</v>
      </c>
      <c r="D377" s="14">
        <f t="shared" ca="1" si="0"/>
        <v>56</v>
      </c>
      <c r="E377" s="14">
        <v>9375</v>
      </c>
      <c r="F377" s="14">
        <v>0</v>
      </c>
      <c r="G377" s="14">
        <v>-9375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14" t="s">
        <v>39</v>
      </c>
      <c r="B378" s="14">
        <v>5166927904983</v>
      </c>
      <c r="C378" s="14">
        <v>1</v>
      </c>
      <c r="D378" s="14">
        <f t="shared" ca="1" si="0"/>
        <v>3</v>
      </c>
      <c r="E378" s="14">
        <v>19200</v>
      </c>
      <c r="F378" s="14">
        <v>-1920</v>
      </c>
      <c r="G378" s="14">
        <v>-17280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14" t="s">
        <v>39</v>
      </c>
      <c r="B379" s="14">
        <v>5162690347223</v>
      </c>
      <c r="C379" s="14">
        <v>1</v>
      </c>
      <c r="D379" s="14">
        <f t="shared" ca="1" si="0"/>
        <v>93</v>
      </c>
      <c r="E379" s="14">
        <v>16607.14</v>
      </c>
      <c r="F379" s="14">
        <v>-1660.71</v>
      </c>
      <c r="G379" s="14">
        <v>0</v>
      </c>
      <c r="H379" s="14">
        <v>14946.43</v>
      </c>
      <c r="I379" s="14">
        <v>360</v>
      </c>
      <c r="J379" s="14">
        <v>0</v>
      </c>
      <c r="K379" s="14">
        <v>0</v>
      </c>
      <c r="L379" s="14">
        <v>1793.57</v>
      </c>
      <c r="M379" s="14">
        <v>17100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14" t="s">
        <v>39</v>
      </c>
      <c r="B380" s="14">
        <v>5141217738967</v>
      </c>
      <c r="C380" s="14">
        <v>1</v>
      </c>
      <c r="D380" s="14">
        <f t="shared" ca="1" si="0"/>
        <v>59</v>
      </c>
      <c r="E380" s="14">
        <v>6090</v>
      </c>
      <c r="F380" s="14">
        <v>0</v>
      </c>
      <c r="G380" s="14">
        <v>0</v>
      </c>
      <c r="H380" s="14">
        <v>6090</v>
      </c>
      <c r="I380" s="14">
        <v>360</v>
      </c>
      <c r="J380" s="14">
        <v>0</v>
      </c>
      <c r="K380" s="14">
        <v>0</v>
      </c>
      <c r="L380" s="14">
        <v>0</v>
      </c>
      <c r="M380" s="14">
        <v>6450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14" t="s">
        <v>39</v>
      </c>
      <c r="B381" s="14">
        <v>5146424869079</v>
      </c>
      <c r="C381" s="14">
        <v>1</v>
      </c>
      <c r="D381" s="14">
        <f t="shared" ca="1" si="0"/>
        <v>124</v>
      </c>
      <c r="E381" s="14">
        <v>16766.12</v>
      </c>
      <c r="F381" s="14">
        <v>0</v>
      </c>
      <c r="G381" s="14">
        <v>0</v>
      </c>
      <c r="H381" s="14">
        <v>16766.12</v>
      </c>
      <c r="I381" s="14">
        <v>360</v>
      </c>
      <c r="J381" s="14">
        <v>0</v>
      </c>
      <c r="K381" s="14">
        <v>0</v>
      </c>
      <c r="L381" s="14">
        <v>4023.88</v>
      </c>
      <c r="M381" s="14">
        <v>21150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14" t="s">
        <v>39</v>
      </c>
      <c r="B382" s="14">
        <v>5161979019479</v>
      </c>
      <c r="C382" s="14">
        <v>1</v>
      </c>
      <c r="D382" s="14">
        <f t="shared" ca="1" si="0"/>
        <v>40</v>
      </c>
      <c r="E382" s="14">
        <v>5000</v>
      </c>
      <c r="F382" s="14">
        <v>-500</v>
      </c>
      <c r="G382" s="14">
        <v>-4500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14" t="s">
        <v>39</v>
      </c>
      <c r="B383" s="14">
        <v>5153488371927</v>
      </c>
      <c r="C383" s="14">
        <v>1</v>
      </c>
      <c r="D383" s="14">
        <f t="shared" ca="1" si="0"/>
        <v>36</v>
      </c>
      <c r="E383" s="14">
        <v>13928.57</v>
      </c>
      <c r="F383" s="14">
        <v>0</v>
      </c>
      <c r="G383" s="14">
        <v>0</v>
      </c>
      <c r="H383" s="14">
        <v>13928.57</v>
      </c>
      <c r="I383" s="14">
        <v>360</v>
      </c>
      <c r="J383" s="14">
        <v>0</v>
      </c>
      <c r="K383" s="14">
        <v>0</v>
      </c>
      <c r="L383" s="14">
        <v>1671.43</v>
      </c>
      <c r="M383" s="14">
        <v>15960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14" t="s">
        <v>39</v>
      </c>
      <c r="B384" s="14">
        <v>5149922001111</v>
      </c>
      <c r="C384" s="14">
        <v>1</v>
      </c>
      <c r="D384" s="14">
        <f t="shared" ca="1" si="0"/>
        <v>178</v>
      </c>
      <c r="E384" s="14">
        <v>11785.71</v>
      </c>
      <c r="F384" s="14">
        <v>0</v>
      </c>
      <c r="G384" s="14">
        <v>-11785.71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14" t="s">
        <v>39</v>
      </c>
      <c r="B385" s="14">
        <v>5150722654423</v>
      </c>
      <c r="C385" s="14">
        <v>1</v>
      </c>
      <c r="D385" s="14">
        <f t="shared" ca="1" si="0"/>
        <v>128</v>
      </c>
      <c r="E385" s="14">
        <v>3750</v>
      </c>
      <c r="F385" s="14">
        <v>0</v>
      </c>
      <c r="G385" s="14">
        <v>0</v>
      </c>
      <c r="H385" s="14">
        <v>3750</v>
      </c>
      <c r="I385" s="14">
        <v>360</v>
      </c>
      <c r="J385" s="14">
        <v>0</v>
      </c>
      <c r="K385" s="14">
        <v>0</v>
      </c>
      <c r="L385" s="14">
        <v>450</v>
      </c>
      <c r="M385" s="14">
        <v>4560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14" t="s">
        <v>39</v>
      </c>
      <c r="B386" s="14">
        <v>5155937386711</v>
      </c>
      <c r="C386" s="14">
        <v>1</v>
      </c>
      <c r="D386" s="14">
        <f t="shared" ca="1" si="0"/>
        <v>89</v>
      </c>
      <c r="E386" s="14">
        <v>15803.57</v>
      </c>
      <c r="F386" s="14">
        <v>0</v>
      </c>
      <c r="G386" s="14">
        <v>-15803.57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14" t="s">
        <v>39</v>
      </c>
      <c r="B387" s="14">
        <v>5157905563863</v>
      </c>
      <c r="C387" s="14">
        <v>1</v>
      </c>
      <c r="D387" s="14">
        <f t="shared" ca="1" si="0"/>
        <v>180</v>
      </c>
      <c r="E387" s="14">
        <v>9375</v>
      </c>
      <c r="F387" s="14">
        <v>0</v>
      </c>
      <c r="G387" s="14">
        <v>-9375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14" t="s">
        <v>39</v>
      </c>
      <c r="B388" s="14">
        <v>5166441234647</v>
      </c>
      <c r="C388" s="14">
        <v>1</v>
      </c>
      <c r="D388" s="14">
        <f t="shared" ca="1" si="0"/>
        <v>62</v>
      </c>
      <c r="E388" s="14">
        <v>20625</v>
      </c>
      <c r="F388" s="14">
        <v>-2062.5</v>
      </c>
      <c r="G388" s="14">
        <v>-18562.5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14" t="s">
        <v>39</v>
      </c>
      <c r="B389" s="14">
        <v>5151789449431</v>
      </c>
      <c r="C389" s="14">
        <v>1</v>
      </c>
      <c r="D389" s="14">
        <f t="shared" ca="1" si="0"/>
        <v>16</v>
      </c>
      <c r="E389" s="14">
        <v>101785.71</v>
      </c>
      <c r="F389" s="14">
        <v>0</v>
      </c>
      <c r="G389" s="14">
        <v>-101785.71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14" t="s">
        <v>39</v>
      </c>
      <c r="B390" s="14">
        <v>5162203840727</v>
      </c>
      <c r="C390" s="14">
        <v>1</v>
      </c>
      <c r="D390" s="14">
        <f t="shared" ca="1" si="0"/>
        <v>73</v>
      </c>
      <c r="E390" s="14">
        <v>11400</v>
      </c>
      <c r="F390" s="14">
        <v>-1140</v>
      </c>
      <c r="G390" s="14">
        <v>0</v>
      </c>
      <c r="H390" s="14">
        <v>10260</v>
      </c>
      <c r="I390" s="14">
        <v>360</v>
      </c>
      <c r="J390" s="14">
        <v>0</v>
      </c>
      <c r="K390" s="14">
        <v>0</v>
      </c>
      <c r="L390" s="14">
        <v>0</v>
      </c>
      <c r="M390" s="14">
        <v>10620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14" t="s">
        <v>39</v>
      </c>
      <c r="B391" s="14">
        <v>5140737163479</v>
      </c>
      <c r="C391" s="14">
        <v>1</v>
      </c>
      <c r="D391" s="14">
        <f t="shared" ca="1" si="0"/>
        <v>107</v>
      </c>
      <c r="E391" s="14">
        <v>13200</v>
      </c>
      <c r="F391" s="14">
        <v>0</v>
      </c>
      <c r="G391" s="14">
        <v>0</v>
      </c>
      <c r="H391" s="14">
        <v>13200</v>
      </c>
      <c r="I391" s="14">
        <v>360</v>
      </c>
      <c r="J391" s="14">
        <v>0</v>
      </c>
      <c r="K391" s="14">
        <v>0</v>
      </c>
      <c r="L391" s="14">
        <v>0</v>
      </c>
      <c r="M391" s="14">
        <v>13560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14" t="s">
        <v>39</v>
      </c>
      <c r="B392" s="14">
        <v>5160743600343</v>
      </c>
      <c r="C392" s="14">
        <v>1</v>
      </c>
      <c r="D392" s="14">
        <f t="shared" ca="1" si="0"/>
        <v>23</v>
      </c>
      <c r="E392" s="14">
        <v>17700</v>
      </c>
      <c r="F392" s="14">
        <v>-1770</v>
      </c>
      <c r="G392" s="14">
        <v>0</v>
      </c>
      <c r="H392" s="14">
        <v>15930</v>
      </c>
      <c r="I392" s="14">
        <v>360</v>
      </c>
      <c r="J392" s="14">
        <v>0</v>
      </c>
      <c r="K392" s="14">
        <v>0</v>
      </c>
      <c r="L392" s="14">
        <v>0</v>
      </c>
      <c r="M392" s="14">
        <v>16290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14" t="s">
        <v>39</v>
      </c>
      <c r="B393" s="14">
        <v>5148201091287</v>
      </c>
      <c r="C393" s="14">
        <v>1</v>
      </c>
      <c r="D393" s="14">
        <f t="shared" ca="1" si="0"/>
        <v>72</v>
      </c>
      <c r="E393" s="14">
        <v>9193.5400000000009</v>
      </c>
      <c r="F393" s="14">
        <v>0</v>
      </c>
      <c r="G393" s="14">
        <v>0</v>
      </c>
      <c r="H393" s="14">
        <v>9193.5400000000009</v>
      </c>
      <c r="I393" s="14">
        <v>360</v>
      </c>
      <c r="J393" s="14">
        <v>0</v>
      </c>
      <c r="K393" s="14">
        <v>0</v>
      </c>
      <c r="L393" s="14">
        <v>2206.46</v>
      </c>
      <c r="M393" s="14">
        <v>11760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14" t="s">
        <v>39</v>
      </c>
      <c r="B394" s="14">
        <v>5162093281495</v>
      </c>
      <c r="C394" s="14">
        <v>1</v>
      </c>
      <c r="D394" s="14">
        <f t="shared" ca="1" si="0"/>
        <v>9</v>
      </c>
      <c r="E394" s="14">
        <v>6720</v>
      </c>
      <c r="F394" s="14">
        <v>-672</v>
      </c>
      <c r="G394" s="14">
        <v>0</v>
      </c>
      <c r="H394" s="14">
        <v>6048</v>
      </c>
      <c r="I394" s="14">
        <v>360</v>
      </c>
      <c r="J394" s="14">
        <v>0</v>
      </c>
      <c r="K394" s="14">
        <v>0</v>
      </c>
      <c r="L394" s="14">
        <v>0</v>
      </c>
      <c r="M394" s="14">
        <v>6408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14" t="s">
        <v>39</v>
      </c>
      <c r="B395" s="14">
        <v>5155965337815</v>
      </c>
      <c r="C395" s="14">
        <v>1</v>
      </c>
      <c r="D395" s="14">
        <f t="shared" ca="1" si="0"/>
        <v>13</v>
      </c>
      <c r="E395" s="14">
        <v>10178.57</v>
      </c>
      <c r="F395" s="14">
        <v>0</v>
      </c>
      <c r="G395" s="14">
        <v>0</v>
      </c>
      <c r="H395" s="14">
        <v>10178.57</v>
      </c>
      <c r="I395" s="14">
        <v>360</v>
      </c>
      <c r="J395" s="14">
        <v>0</v>
      </c>
      <c r="K395" s="14">
        <v>0</v>
      </c>
      <c r="L395" s="14">
        <v>1221.43</v>
      </c>
      <c r="M395" s="14">
        <v>11760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14" t="s">
        <v>39</v>
      </c>
      <c r="B396" s="14">
        <v>5147457814743</v>
      </c>
      <c r="C396" s="14">
        <v>1</v>
      </c>
      <c r="D396" s="14">
        <f t="shared" ca="1" si="0"/>
        <v>169</v>
      </c>
      <c r="E396" s="14">
        <v>32410.71</v>
      </c>
      <c r="F396" s="14">
        <v>0</v>
      </c>
      <c r="G396" s="14">
        <v>0</v>
      </c>
      <c r="H396" s="14">
        <v>32410.71</v>
      </c>
      <c r="I396" s="14">
        <v>360</v>
      </c>
      <c r="J396" s="14">
        <v>0</v>
      </c>
      <c r="K396" s="14">
        <v>0</v>
      </c>
      <c r="L396" s="14">
        <v>3889.29</v>
      </c>
      <c r="M396" s="14">
        <v>36660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14" t="s">
        <v>39</v>
      </c>
      <c r="B397" s="14">
        <v>5140757119191</v>
      </c>
      <c r="C397" s="14">
        <v>1</v>
      </c>
      <c r="D397" s="14">
        <f t="shared" ca="1" si="0"/>
        <v>47</v>
      </c>
      <c r="E397" s="14">
        <v>8571.43</v>
      </c>
      <c r="F397" s="14">
        <v>0</v>
      </c>
      <c r="G397" s="14">
        <v>0</v>
      </c>
      <c r="H397" s="14">
        <v>8571.43</v>
      </c>
      <c r="I397" s="14">
        <v>360</v>
      </c>
      <c r="J397" s="14">
        <v>0</v>
      </c>
      <c r="K397" s="14">
        <v>0</v>
      </c>
      <c r="L397" s="14">
        <v>1028.57</v>
      </c>
      <c r="M397" s="14">
        <v>9960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14" t="s">
        <v>39</v>
      </c>
      <c r="B398" s="14">
        <v>5140804796631</v>
      </c>
      <c r="C398" s="14">
        <v>1</v>
      </c>
      <c r="D398" s="14">
        <f t="shared" ca="1" si="0"/>
        <v>128</v>
      </c>
      <c r="E398" s="14">
        <v>10178.57</v>
      </c>
      <c r="F398" s="14">
        <v>0</v>
      </c>
      <c r="G398" s="14">
        <v>-10178.57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14" t="s">
        <v>39</v>
      </c>
      <c r="B399" s="14">
        <v>5140777238743</v>
      </c>
      <c r="C399" s="14">
        <v>1</v>
      </c>
      <c r="D399" s="14">
        <f t="shared" ca="1" si="0"/>
        <v>96</v>
      </c>
      <c r="E399" s="14">
        <v>11400</v>
      </c>
      <c r="F399" s="14">
        <v>0</v>
      </c>
      <c r="G399" s="14">
        <v>-11400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14" t="s">
        <v>39</v>
      </c>
      <c r="B400" s="14">
        <v>5163432706263</v>
      </c>
      <c r="C400" s="14">
        <v>1</v>
      </c>
      <c r="D400" s="14">
        <f t="shared" ca="1" si="0"/>
        <v>152</v>
      </c>
      <c r="E400" s="14">
        <v>11785.71</v>
      </c>
      <c r="F400" s="14">
        <v>-1178.57</v>
      </c>
      <c r="G400" s="14">
        <v>0</v>
      </c>
      <c r="H400" s="14">
        <v>10607.14</v>
      </c>
      <c r="I400" s="14">
        <v>360</v>
      </c>
      <c r="J400" s="14">
        <v>0</v>
      </c>
      <c r="K400" s="14">
        <v>0</v>
      </c>
      <c r="L400" s="14">
        <v>1272.8599999999999</v>
      </c>
      <c r="M400" s="14">
        <v>12240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14" t="s">
        <v>39</v>
      </c>
      <c r="B401" s="14">
        <v>5162668654807</v>
      </c>
      <c r="C401" s="14">
        <v>1</v>
      </c>
      <c r="D401" s="14">
        <f t="shared" ca="1" si="0"/>
        <v>196</v>
      </c>
      <c r="E401" s="14">
        <v>52992.84</v>
      </c>
      <c r="F401" s="14">
        <v>-5299.27</v>
      </c>
      <c r="G401" s="14">
        <v>0</v>
      </c>
      <c r="H401" s="14">
        <v>47693.57</v>
      </c>
      <c r="I401" s="14">
        <v>360</v>
      </c>
      <c r="J401" s="14">
        <v>0</v>
      </c>
      <c r="K401" s="14">
        <v>0</v>
      </c>
      <c r="L401" s="14">
        <v>3066.43</v>
      </c>
      <c r="M401" s="14">
        <v>51120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14" t="s">
        <v>39</v>
      </c>
      <c r="B402" s="14">
        <v>5166820425943</v>
      </c>
      <c r="C402" s="14">
        <v>1</v>
      </c>
      <c r="D402" s="14">
        <f t="shared" ca="1" si="0"/>
        <v>140</v>
      </c>
      <c r="E402" s="14">
        <v>20357.14</v>
      </c>
      <c r="F402" s="14">
        <v>-2035.71</v>
      </c>
      <c r="G402" s="14">
        <v>0</v>
      </c>
      <c r="H402" s="14">
        <v>18321.43</v>
      </c>
      <c r="I402" s="14">
        <v>360</v>
      </c>
      <c r="J402" s="14">
        <v>0</v>
      </c>
      <c r="K402" s="14">
        <v>0</v>
      </c>
      <c r="L402" s="14">
        <v>2198.5700000000002</v>
      </c>
      <c r="M402" s="14">
        <v>20880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14" t="s">
        <v>39</v>
      </c>
      <c r="B403" s="14">
        <v>5158717882583</v>
      </c>
      <c r="C403" s="14">
        <v>1</v>
      </c>
      <c r="D403" s="14">
        <f t="shared" ca="1" si="0"/>
        <v>144</v>
      </c>
      <c r="E403" s="14">
        <v>16607.14</v>
      </c>
      <c r="F403" s="14">
        <v>0</v>
      </c>
      <c r="G403" s="14">
        <v>0</v>
      </c>
      <c r="H403" s="14">
        <v>16607.14</v>
      </c>
      <c r="I403" s="14">
        <v>360</v>
      </c>
      <c r="J403" s="14">
        <v>0</v>
      </c>
      <c r="K403" s="14">
        <v>0</v>
      </c>
      <c r="L403" s="14">
        <v>1992.86</v>
      </c>
      <c r="M403" s="14">
        <v>18960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14" t="s">
        <v>39</v>
      </c>
      <c r="B404" s="14">
        <v>5143997972695</v>
      </c>
      <c r="C404" s="14">
        <v>1</v>
      </c>
      <c r="D404" s="14">
        <f t="shared" ca="1" si="0"/>
        <v>35</v>
      </c>
      <c r="E404" s="14">
        <v>10982.14</v>
      </c>
      <c r="F404" s="14">
        <v>0</v>
      </c>
      <c r="G404" s="14">
        <v>0</v>
      </c>
      <c r="H404" s="14">
        <v>10982.14</v>
      </c>
      <c r="I404" s="14">
        <v>360</v>
      </c>
      <c r="J404" s="14">
        <v>0</v>
      </c>
      <c r="K404" s="14">
        <v>0</v>
      </c>
      <c r="L404" s="14">
        <v>1317.86</v>
      </c>
      <c r="M404" s="14">
        <v>12660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14" t="s">
        <v>39</v>
      </c>
      <c r="B405" s="14">
        <v>5149820584151</v>
      </c>
      <c r="C405" s="14">
        <v>1</v>
      </c>
      <c r="D405" s="14">
        <f t="shared" ca="1" si="0"/>
        <v>139</v>
      </c>
      <c r="E405" s="14">
        <v>30000</v>
      </c>
      <c r="F405" s="14">
        <v>0</v>
      </c>
      <c r="G405" s="14">
        <v>-15000</v>
      </c>
      <c r="H405" s="14">
        <v>15000</v>
      </c>
      <c r="I405" s="14">
        <v>360</v>
      </c>
      <c r="J405" s="14">
        <v>0</v>
      </c>
      <c r="K405" s="14">
        <v>0</v>
      </c>
      <c r="L405" s="14">
        <v>1800</v>
      </c>
      <c r="M405" s="14">
        <v>17160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14" t="s">
        <v>39</v>
      </c>
      <c r="B406" s="14">
        <v>5155588702423</v>
      </c>
      <c r="C406" s="14">
        <v>1</v>
      </c>
      <c r="D406" s="14">
        <f t="shared" ca="1" si="0"/>
        <v>195</v>
      </c>
      <c r="E406" s="14">
        <v>10178.57</v>
      </c>
      <c r="F406" s="14">
        <v>0</v>
      </c>
      <c r="G406" s="14">
        <v>0</v>
      </c>
      <c r="H406" s="14">
        <v>10178.57</v>
      </c>
      <c r="I406" s="14">
        <v>360</v>
      </c>
      <c r="J406" s="14">
        <v>0</v>
      </c>
      <c r="K406" s="14">
        <v>0</v>
      </c>
      <c r="L406" s="14">
        <v>1221.43</v>
      </c>
      <c r="M406" s="14">
        <v>11760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14" t="s">
        <v>39</v>
      </c>
      <c r="B407" s="14">
        <v>5166581514455</v>
      </c>
      <c r="C407" s="14">
        <v>1</v>
      </c>
      <c r="D407" s="14">
        <f t="shared" ca="1" si="0"/>
        <v>37</v>
      </c>
      <c r="E407" s="14">
        <v>5437.5</v>
      </c>
      <c r="F407" s="14">
        <v>-543.75</v>
      </c>
      <c r="G407" s="14">
        <v>0</v>
      </c>
      <c r="H407" s="14">
        <v>4893.75</v>
      </c>
      <c r="I407" s="14">
        <v>360</v>
      </c>
      <c r="J407" s="14">
        <v>0</v>
      </c>
      <c r="K407" s="14">
        <v>0</v>
      </c>
      <c r="L407" s="14">
        <v>587.25</v>
      </c>
      <c r="M407" s="14">
        <v>5841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14" t="s">
        <v>39</v>
      </c>
      <c r="B408" s="14">
        <v>5137091002583</v>
      </c>
      <c r="C408" s="14">
        <v>0</v>
      </c>
      <c r="D408" s="14">
        <f t="shared" ca="1" si="0"/>
        <v>87</v>
      </c>
      <c r="E408" s="14">
        <v>0</v>
      </c>
      <c r="F408" s="14">
        <v>0</v>
      </c>
      <c r="G408" s="14">
        <v>-13392.86</v>
      </c>
      <c r="H408" s="14">
        <v>-13392.86</v>
      </c>
      <c r="I408" s="14">
        <v>-360</v>
      </c>
      <c r="J408" s="14">
        <v>0</v>
      </c>
      <c r="K408" s="14">
        <v>0</v>
      </c>
      <c r="L408" s="14">
        <v>-1607.14</v>
      </c>
      <c r="M408" s="14">
        <v>-15360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14" t="s">
        <v>39</v>
      </c>
      <c r="B409" s="14">
        <v>5154656714967</v>
      </c>
      <c r="C409" s="14">
        <v>1</v>
      </c>
      <c r="D409" s="14">
        <f t="shared" ca="1" si="0"/>
        <v>110</v>
      </c>
      <c r="E409" s="14">
        <v>8571.43</v>
      </c>
      <c r="F409" s="14">
        <v>0</v>
      </c>
      <c r="G409" s="14">
        <v>-8571.43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14" t="s">
        <v>39</v>
      </c>
      <c r="B410" s="14">
        <v>5157068243159</v>
      </c>
      <c r="C410" s="14">
        <v>1</v>
      </c>
      <c r="D410" s="14">
        <f t="shared" ca="1" si="0"/>
        <v>186</v>
      </c>
      <c r="E410" s="14">
        <v>15000</v>
      </c>
      <c r="F410" s="14">
        <v>0</v>
      </c>
      <c r="G410" s="14">
        <v>0</v>
      </c>
      <c r="H410" s="14">
        <v>15000</v>
      </c>
      <c r="I410" s="14">
        <v>360</v>
      </c>
      <c r="J410" s="14">
        <v>0</v>
      </c>
      <c r="K410" s="14">
        <v>0</v>
      </c>
      <c r="L410" s="14">
        <v>1800</v>
      </c>
      <c r="M410" s="14">
        <v>17160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14" t="s">
        <v>39</v>
      </c>
      <c r="B411" s="14">
        <v>5148952199383</v>
      </c>
      <c r="C411" s="14">
        <v>1</v>
      </c>
      <c r="D411" s="14">
        <f t="shared" ca="1" si="0"/>
        <v>31</v>
      </c>
      <c r="E411" s="14">
        <v>8571.43</v>
      </c>
      <c r="F411" s="14">
        <v>0</v>
      </c>
      <c r="G411" s="14">
        <v>0</v>
      </c>
      <c r="H411" s="14">
        <v>8571.43</v>
      </c>
      <c r="I411" s="14">
        <v>360</v>
      </c>
      <c r="J411" s="14">
        <v>0</v>
      </c>
      <c r="K411" s="14">
        <v>0</v>
      </c>
      <c r="L411" s="14">
        <v>1028.57</v>
      </c>
      <c r="M411" s="14">
        <v>9960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14" t="s">
        <v>39</v>
      </c>
      <c r="B412" s="14">
        <v>5167658860759</v>
      </c>
      <c r="C412" s="14">
        <v>1</v>
      </c>
      <c r="D412" s="14">
        <f t="shared" ca="1" si="0"/>
        <v>93</v>
      </c>
      <c r="E412" s="14">
        <v>12589.28</v>
      </c>
      <c r="F412" s="14">
        <v>-1258.92</v>
      </c>
      <c r="G412" s="14">
        <v>-11330.36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14" t="s">
        <v>39</v>
      </c>
      <c r="B413" s="14">
        <v>5156001710295</v>
      </c>
      <c r="C413" s="14">
        <v>1</v>
      </c>
      <c r="D413" s="14">
        <f t="shared" ca="1" si="0"/>
        <v>76</v>
      </c>
      <c r="E413" s="14">
        <v>13392.86</v>
      </c>
      <c r="F413" s="14">
        <v>0</v>
      </c>
      <c r="G413" s="14">
        <v>0</v>
      </c>
      <c r="H413" s="14">
        <v>13392.86</v>
      </c>
      <c r="I413" s="14">
        <v>360</v>
      </c>
      <c r="J413" s="14">
        <v>0</v>
      </c>
      <c r="K413" s="14">
        <v>0</v>
      </c>
      <c r="L413" s="14">
        <v>1607.14</v>
      </c>
      <c r="M413" s="14">
        <v>15360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14" t="s">
        <v>39</v>
      </c>
      <c r="B414" s="14">
        <v>5135585640663</v>
      </c>
      <c r="C414" s="14">
        <v>0</v>
      </c>
      <c r="D414" s="14">
        <f t="shared" ca="1" si="0"/>
        <v>51</v>
      </c>
      <c r="E414" s="14">
        <v>0</v>
      </c>
      <c r="F414" s="14">
        <v>0</v>
      </c>
      <c r="G414" s="14">
        <v>-9375</v>
      </c>
      <c r="H414" s="14">
        <v>-9375</v>
      </c>
      <c r="I414" s="14">
        <v>-360</v>
      </c>
      <c r="J414" s="14">
        <v>0</v>
      </c>
      <c r="K414" s="14">
        <v>0</v>
      </c>
      <c r="L414" s="14">
        <v>-1125</v>
      </c>
      <c r="M414" s="14">
        <v>-10860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14" t="s">
        <v>39</v>
      </c>
      <c r="B415" s="14">
        <v>5149285613783</v>
      </c>
      <c r="C415" s="14">
        <v>1</v>
      </c>
      <c r="D415" s="14">
        <f t="shared" ca="1" si="0"/>
        <v>94</v>
      </c>
      <c r="E415" s="14">
        <v>13392.86</v>
      </c>
      <c r="F415" s="14">
        <v>0</v>
      </c>
      <c r="G415" s="14">
        <v>0</v>
      </c>
      <c r="H415" s="14">
        <v>13392.86</v>
      </c>
      <c r="I415" s="14">
        <v>360</v>
      </c>
      <c r="J415" s="14">
        <v>0</v>
      </c>
      <c r="K415" s="14">
        <v>0</v>
      </c>
      <c r="L415" s="14">
        <v>1607.14</v>
      </c>
      <c r="M415" s="14">
        <v>15360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14" t="s">
        <v>39</v>
      </c>
      <c r="B416" s="14">
        <v>5161882026199</v>
      </c>
      <c r="C416" s="14">
        <v>1</v>
      </c>
      <c r="D416" s="14">
        <f t="shared" ca="1" si="0"/>
        <v>153</v>
      </c>
      <c r="E416" s="14">
        <v>12589.28</v>
      </c>
      <c r="F416" s="14">
        <v>-1258.92</v>
      </c>
      <c r="G416" s="14">
        <v>0</v>
      </c>
      <c r="H416" s="14">
        <v>11330.36</v>
      </c>
      <c r="I416" s="14">
        <v>360</v>
      </c>
      <c r="J416" s="14">
        <v>0</v>
      </c>
      <c r="K416" s="14">
        <v>0</v>
      </c>
      <c r="L416" s="14">
        <v>1359.64</v>
      </c>
      <c r="M416" s="14">
        <v>13050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14" t="s">
        <v>39</v>
      </c>
      <c r="B417" s="14">
        <v>5163484315863</v>
      </c>
      <c r="C417" s="14">
        <v>1</v>
      </c>
      <c r="D417" s="14">
        <f t="shared" ca="1" si="0"/>
        <v>38</v>
      </c>
      <c r="E417" s="14">
        <v>20357.14</v>
      </c>
      <c r="F417" s="14">
        <v>-2035.71</v>
      </c>
      <c r="G417" s="14">
        <v>0</v>
      </c>
      <c r="H417" s="14">
        <v>18321.43</v>
      </c>
      <c r="I417" s="14">
        <v>360</v>
      </c>
      <c r="J417" s="14">
        <v>0</v>
      </c>
      <c r="K417" s="14">
        <v>0</v>
      </c>
      <c r="L417" s="14">
        <v>2198.5700000000002</v>
      </c>
      <c r="M417" s="14">
        <v>20880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14" t="s">
        <v>39</v>
      </c>
      <c r="B418" s="14">
        <v>5128421605591</v>
      </c>
      <c r="C418" s="14">
        <v>0</v>
      </c>
      <c r="D418" s="14">
        <f t="shared" ca="1" si="0"/>
        <v>26</v>
      </c>
      <c r="E418" s="14">
        <v>0</v>
      </c>
      <c r="F418" s="14">
        <v>0</v>
      </c>
      <c r="G418" s="14">
        <v>-11785.71</v>
      </c>
      <c r="H418" s="14">
        <v>-11785.71</v>
      </c>
      <c r="I418" s="14">
        <v>-360</v>
      </c>
      <c r="J418" s="14">
        <v>0</v>
      </c>
      <c r="K418" s="14">
        <v>0</v>
      </c>
      <c r="L418" s="14">
        <v>-1414.29</v>
      </c>
      <c r="M418" s="14">
        <v>-13560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14" t="s">
        <v>39</v>
      </c>
      <c r="B419" s="14">
        <v>5156985635031</v>
      </c>
      <c r="C419" s="14">
        <v>1</v>
      </c>
      <c r="D419" s="14">
        <f t="shared" ca="1" si="0"/>
        <v>17</v>
      </c>
      <c r="E419" s="14">
        <v>6090</v>
      </c>
      <c r="F419" s="14">
        <v>0</v>
      </c>
      <c r="G419" s="14">
        <v>0</v>
      </c>
      <c r="H419" s="14">
        <v>6090</v>
      </c>
      <c r="I419" s="14">
        <v>360</v>
      </c>
      <c r="J419" s="14">
        <v>0</v>
      </c>
      <c r="K419" s="14">
        <v>0</v>
      </c>
      <c r="L419" s="14">
        <v>0</v>
      </c>
      <c r="M419" s="14">
        <v>6450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14" t="s">
        <v>39</v>
      </c>
      <c r="B420" s="14">
        <v>5150696800471</v>
      </c>
      <c r="C420" s="14">
        <v>1</v>
      </c>
      <c r="D420" s="14">
        <f t="shared" ca="1" si="0"/>
        <v>198</v>
      </c>
      <c r="E420" s="14">
        <v>15535.71</v>
      </c>
      <c r="F420" s="14">
        <v>0</v>
      </c>
      <c r="G420" s="14">
        <v>0</v>
      </c>
      <c r="H420" s="14">
        <v>15535.71</v>
      </c>
      <c r="I420" s="14">
        <v>360</v>
      </c>
      <c r="J420" s="14">
        <v>0</v>
      </c>
      <c r="K420" s="14">
        <v>0</v>
      </c>
      <c r="L420" s="14">
        <v>1864.29</v>
      </c>
      <c r="M420" s="14">
        <v>17760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14" t="s">
        <v>39</v>
      </c>
      <c r="B421" s="14">
        <v>5151538446551</v>
      </c>
      <c r="C421" s="14">
        <v>1</v>
      </c>
      <c r="D421" s="14">
        <f t="shared" ca="1" si="0"/>
        <v>121</v>
      </c>
      <c r="E421" s="14">
        <v>10178.57</v>
      </c>
      <c r="F421" s="14">
        <v>0</v>
      </c>
      <c r="G421" s="14">
        <v>-10178.57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14" t="s">
        <v>39</v>
      </c>
      <c r="B422" s="14">
        <v>5150678778071</v>
      </c>
      <c r="C422" s="14">
        <v>1</v>
      </c>
      <c r="D422" s="14">
        <f t="shared" ca="1" si="0"/>
        <v>159</v>
      </c>
      <c r="E422" s="14">
        <v>18214.29</v>
      </c>
      <c r="F422" s="14">
        <v>0</v>
      </c>
      <c r="G422" s="14">
        <v>0</v>
      </c>
      <c r="H422" s="14">
        <v>18214.29</v>
      </c>
      <c r="I422" s="14">
        <v>360</v>
      </c>
      <c r="J422" s="14">
        <v>0</v>
      </c>
      <c r="K422" s="14">
        <v>0</v>
      </c>
      <c r="L422" s="14">
        <v>2185.71</v>
      </c>
      <c r="M422" s="14">
        <v>20760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14" t="s">
        <v>39</v>
      </c>
      <c r="B423" s="14">
        <v>5163642749143</v>
      </c>
      <c r="C423" s="14">
        <v>1</v>
      </c>
      <c r="D423" s="14">
        <f t="shared" ca="1" si="0"/>
        <v>118</v>
      </c>
      <c r="E423" s="14">
        <v>15000</v>
      </c>
      <c r="F423" s="14">
        <v>-1500</v>
      </c>
      <c r="G423" s="14">
        <v>0</v>
      </c>
      <c r="H423" s="14">
        <v>13500</v>
      </c>
      <c r="I423" s="14">
        <v>360</v>
      </c>
      <c r="J423" s="14">
        <v>0</v>
      </c>
      <c r="K423" s="14">
        <v>0</v>
      </c>
      <c r="L423" s="14">
        <v>0</v>
      </c>
      <c r="M423" s="14">
        <v>13860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14" t="s">
        <v>39</v>
      </c>
      <c r="B424" s="14">
        <v>5148335112407</v>
      </c>
      <c r="C424" s="14">
        <v>1</v>
      </c>
      <c r="D424" s="14">
        <f t="shared" ca="1" si="0"/>
        <v>162</v>
      </c>
      <c r="E424" s="14">
        <v>13392.86</v>
      </c>
      <c r="F424" s="14">
        <v>0</v>
      </c>
      <c r="G424" s="14">
        <v>0</v>
      </c>
      <c r="H424" s="14">
        <v>13392.86</v>
      </c>
      <c r="I424" s="14">
        <v>360</v>
      </c>
      <c r="J424" s="14">
        <v>0</v>
      </c>
      <c r="K424" s="14">
        <v>0</v>
      </c>
      <c r="L424" s="14">
        <v>1607.14</v>
      </c>
      <c r="M424" s="14">
        <v>15360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14" t="s">
        <v>39</v>
      </c>
      <c r="B425" s="14">
        <v>5164664160471</v>
      </c>
      <c r="C425" s="14">
        <v>1</v>
      </c>
      <c r="D425" s="14">
        <f t="shared" ca="1" si="0"/>
        <v>160</v>
      </c>
      <c r="E425" s="14">
        <v>14100</v>
      </c>
      <c r="F425" s="14">
        <v>-1410</v>
      </c>
      <c r="G425" s="14">
        <v>0</v>
      </c>
      <c r="H425" s="14">
        <v>12690</v>
      </c>
      <c r="I425" s="14">
        <v>360</v>
      </c>
      <c r="J425" s="14">
        <v>0</v>
      </c>
      <c r="K425" s="14">
        <v>0</v>
      </c>
      <c r="L425" s="14">
        <v>0</v>
      </c>
      <c r="M425" s="14">
        <v>13050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14" t="s">
        <v>39</v>
      </c>
      <c r="B426" s="14">
        <v>5164675793111</v>
      </c>
      <c r="C426" s="14">
        <v>1</v>
      </c>
      <c r="D426" s="14">
        <f t="shared" ca="1" si="0"/>
        <v>142</v>
      </c>
      <c r="E426" s="14">
        <v>10178.56</v>
      </c>
      <c r="F426" s="14">
        <v>-1017.85</v>
      </c>
      <c r="G426" s="14">
        <v>0</v>
      </c>
      <c r="H426" s="14">
        <v>9160.7099999999991</v>
      </c>
      <c r="I426" s="14">
        <v>360</v>
      </c>
      <c r="J426" s="14">
        <v>0</v>
      </c>
      <c r="K426" s="14">
        <v>0</v>
      </c>
      <c r="L426" s="14">
        <v>1099.29</v>
      </c>
      <c r="M426" s="14">
        <v>10620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14" t="s">
        <v>39</v>
      </c>
      <c r="B427" s="14">
        <v>5159226441943</v>
      </c>
      <c r="C427" s="14">
        <v>1</v>
      </c>
      <c r="D427" s="14">
        <f t="shared" ca="1" si="0"/>
        <v>64</v>
      </c>
      <c r="E427" s="14">
        <v>39000</v>
      </c>
      <c r="F427" s="14">
        <v>0</v>
      </c>
      <c r="G427" s="14">
        <v>0</v>
      </c>
      <c r="H427" s="14">
        <v>39000</v>
      </c>
      <c r="I427" s="14">
        <v>360</v>
      </c>
      <c r="J427" s="14">
        <v>0</v>
      </c>
      <c r="K427" s="14">
        <v>0</v>
      </c>
      <c r="L427" s="14">
        <v>3600</v>
      </c>
      <c r="M427" s="14">
        <v>42960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14" t="s">
        <v>39</v>
      </c>
      <c r="B428" s="14">
        <v>5123861905623</v>
      </c>
      <c r="C428" s="14">
        <v>0</v>
      </c>
      <c r="D428" s="14">
        <f t="shared" ca="1" si="0"/>
        <v>137</v>
      </c>
      <c r="E428" s="14">
        <v>0</v>
      </c>
      <c r="F428" s="14">
        <v>0</v>
      </c>
      <c r="G428" s="14">
        <v>-5000</v>
      </c>
      <c r="H428" s="14">
        <v>-5000</v>
      </c>
      <c r="I428" s="14">
        <v>-360</v>
      </c>
      <c r="J428" s="14">
        <v>0</v>
      </c>
      <c r="K428" s="14">
        <v>0</v>
      </c>
      <c r="L428" s="14">
        <v>0</v>
      </c>
      <c r="M428" s="14">
        <v>-5360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14" t="s">
        <v>39</v>
      </c>
      <c r="B429" s="14">
        <v>5166579646679</v>
      </c>
      <c r="C429" s="14">
        <v>1</v>
      </c>
      <c r="D429" s="14">
        <f t="shared" ca="1" si="0"/>
        <v>94</v>
      </c>
      <c r="E429" s="14">
        <v>44153.56</v>
      </c>
      <c r="F429" s="14">
        <v>-4415.3500000000004</v>
      </c>
      <c r="G429" s="14">
        <v>0</v>
      </c>
      <c r="H429" s="14">
        <v>39738.21</v>
      </c>
      <c r="I429" s="14">
        <v>360</v>
      </c>
      <c r="J429" s="14">
        <v>0</v>
      </c>
      <c r="K429" s="14">
        <v>0</v>
      </c>
      <c r="L429" s="14">
        <v>2111.79</v>
      </c>
      <c r="M429" s="14">
        <v>42210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14" t="s">
        <v>39</v>
      </c>
      <c r="B430" s="14">
        <v>5140815151319</v>
      </c>
      <c r="C430" s="14">
        <v>1</v>
      </c>
      <c r="D430" s="14">
        <f t="shared" ca="1" si="0"/>
        <v>195</v>
      </c>
      <c r="E430" s="14">
        <v>10982.14</v>
      </c>
      <c r="F430" s="14">
        <v>0</v>
      </c>
      <c r="G430" s="14">
        <v>0</v>
      </c>
      <c r="H430" s="14">
        <v>10982.14</v>
      </c>
      <c r="I430" s="14">
        <v>360</v>
      </c>
      <c r="J430" s="14">
        <v>0</v>
      </c>
      <c r="K430" s="14">
        <v>0</v>
      </c>
      <c r="L430" s="14">
        <v>1317.86</v>
      </c>
      <c r="M430" s="14">
        <v>12660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14" t="s">
        <v>39</v>
      </c>
      <c r="B431" s="14">
        <v>5141014544599</v>
      </c>
      <c r="C431" s="14">
        <v>1</v>
      </c>
      <c r="D431" s="14">
        <f t="shared" ca="1" si="0"/>
        <v>100</v>
      </c>
      <c r="E431" s="14">
        <v>16607.14</v>
      </c>
      <c r="F431" s="14">
        <v>0</v>
      </c>
      <c r="G431" s="14">
        <v>-16607.14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14" t="s">
        <v>39</v>
      </c>
      <c r="B432" s="14">
        <v>5151600148695</v>
      </c>
      <c r="C432" s="14">
        <v>1</v>
      </c>
      <c r="D432" s="14">
        <f t="shared" ca="1" si="0"/>
        <v>149</v>
      </c>
      <c r="E432" s="14">
        <v>15803.57</v>
      </c>
      <c r="F432" s="14">
        <v>0</v>
      </c>
      <c r="G432" s="14">
        <v>0</v>
      </c>
      <c r="H432" s="14">
        <v>15803.57</v>
      </c>
      <c r="I432" s="14">
        <v>360</v>
      </c>
      <c r="J432" s="14">
        <v>0</v>
      </c>
      <c r="K432" s="14">
        <v>0</v>
      </c>
      <c r="L432" s="14">
        <v>1896.43</v>
      </c>
      <c r="M432" s="14">
        <v>18060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14" t="s">
        <v>39</v>
      </c>
      <c r="B433" s="14">
        <v>5160939094231</v>
      </c>
      <c r="C433" s="14">
        <v>1</v>
      </c>
      <c r="D433" s="14">
        <f t="shared" ca="1" si="0"/>
        <v>91</v>
      </c>
      <c r="E433" s="14">
        <v>11785.71</v>
      </c>
      <c r="F433" s="14">
        <v>-1178.57</v>
      </c>
      <c r="G433" s="14">
        <v>-10607.14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14" t="s">
        <v>39</v>
      </c>
      <c r="B434" s="14">
        <v>5164705317079</v>
      </c>
      <c r="C434" s="14">
        <v>1</v>
      </c>
      <c r="D434" s="14">
        <f t="shared" ca="1" si="0"/>
        <v>176</v>
      </c>
      <c r="E434" s="14">
        <v>5357.14</v>
      </c>
      <c r="F434" s="14">
        <v>-535.71</v>
      </c>
      <c r="G434" s="14">
        <v>0</v>
      </c>
      <c r="H434" s="14">
        <v>4821.43</v>
      </c>
      <c r="I434" s="14">
        <v>360</v>
      </c>
      <c r="J434" s="14">
        <v>0</v>
      </c>
      <c r="K434" s="14">
        <v>0</v>
      </c>
      <c r="L434" s="14">
        <v>578.57000000000005</v>
      </c>
      <c r="M434" s="14">
        <v>5760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14" t="s">
        <v>39</v>
      </c>
      <c r="B435" s="14">
        <v>5153461305559</v>
      </c>
      <c r="C435" s="14">
        <v>1</v>
      </c>
      <c r="D435" s="14">
        <f t="shared" ca="1" si="0"/>
        <v>59</v>
      </c>
      <c r="E435" s="14">
        <v>20357.14</v>
      </c>
      <c r="F435" s="14">
        <v>0</v>
      </c>
      <c r="G435" s="14">
        <v>-20357.14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14" t="s">
        <v>39</v>
      </c>
      <c r="B436" s="14">
        <v>5165596737751</v>
      </c>
      <c r="C436" s="14">
        <v>1</v>
      </c>
      <c r="D436" s="14">
        <f t="shared" ca="1" si="0"/>
        <v>145</v>
      </c>
      <c r="E436" s="14">
        <v>31125</v>
      </c>
      <c r="F436" s="14">
        <v>-3112.5</v>
      </c>
      <c r="G436" s="14">
        <v>0</v>
      </c>
      <c r="H436" s="14">
        <v>28012.5</v>
      </c>
      <c r="I436" s="14">
        <v>360</v>
      </c>
      <c r="J436" s="14">
        <v>0</v>
      </c>
      <c r="K436" s="14">
        <v>0</v>
      </c>
      <c r="L436" s="14">
        <v>2227.5</v>
      </c>
      <c r="M436" s="14">
        <v>30600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14" t="s">
        <v>39</v>
      </c>
      <c r="B437" s="14">
        <v>5126999736535</v>
      </c>
      <c r="C437" s="14">
        <v>0</v>
      </c>
      <c r="D437" s="14">
        <f t="shared" ca="1" si="0"/>
        <v>40</v>
      </c>
      <c r="E437" s="14">
        <v>0</v>
      </c>
      <c r="F437" s="14">
        <v>0</v>
      </c>
      <c r="G437" s="14">
        <v>-12589.29</v>
      </c>
      <c r="H437" s="14">
        <v>-12589.29</v>
      </c>
      <c r="I437" s="14">
        <v>-360</v>
      </c>
      <c r="J437" s="14">
        <v>0</v>
      </c>
      <c r="K437" s="14">
        <v>0</v>
      </c>
      <c r="L437" s="14">
        <v>-1510.71</v>
      </c>
      <c r="M437" s="14">
        <v>-14460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14" t="s">
        <v>39</v>
      </c>
      <c r="B438" s="14">
        <v>5156182458583</v>
      </c>
      <c r="C438" s="14">
        <v>1</v>
      </c>
      <c r="D438" s="14">
        <f t="shared" ca="1" si="0"/>
        <v>4</v>
      </c>
      <c r="E438" s="14">
        <v>9883.93</v>
      </c>
      <c r="F438" s="14">
        <v>0</v>
      </c>
      <c r="G438" s="14">
        <v>0</v>
      </c>
      <c r="H438" s="14">
        <v>9883.93</v>
      </c>
      <c r="I438" s="14">
        <v>360</v>
      </c>
      <c r="J438" s="14">
        <v>0</v>
      </c>
      <c r="K438" s="14">
        <v>0</v>
      </c>
      <c r="L438" s="14">
        <v>1186.07</v>
      </c>
      <c r="M438" s="14">
        <v>11430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14" t="s">
        <v>39</v>
      </c>
      <c r="B439" s="14">
        <v>5149922754775</v>
      </c>
      <c r="C439" s="14">
        <v>1</v>
      </c>
      <c r="D439" s="14">
        <f t="shared" ca="1" si="0"/>
        <v>4</v>
      </c>
      <c r="E439" s="14">
        <v>9375</v>
      </c>
      <c r="F439" s="14">
        <v>0</v>
      </c>
      <c r="G439" s="14">
        <v>0</v>
      </c>
      <c r="H439" s="14">
        <v>9375</v>
      </c>
      <c r="I439" s="14">
        <v>360</v>
      </c>
      <c r="J439" s="14">
        <v>0</v>
      </c>
      <c r="K439" s="14">
        <v>0</v>
      </c>
      <c r="L439" s="14">
        <v>1125</v>
      </c>
      <c r="M439" s="14">
        <v>10860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14" t="s">
        <v>39</v>
      </c>
      <c r="B440" s="14">
        <v>5163089887447</v>
      </c>
      <c r="C440" s="14">
        <v>1</v>
      </c>
      <c r="D440" s="14">
        <f t="shared" ca="1" si="0"/>
        <v>51</v>
      </c>
      <c r="E440" s="14">
        <v>17177.41</v>
      </c>
      <c r="F440" s="14">
        <v>-1717.73</v>
      </c>
      <c r="G440" s="14">
        <v>0</v>
      </c>
      <c r="H440" s="14">
        <v>15459.68</v>
      </c>
      <c r="I440" s="14">
        <v>360</v>
      </c>
      <c r="J440" s="14">
        <v>0</v>
      </c>
      <c r="K440" s="14">
        <v>0</v>
      </c>
      <c r="L440" s="14">
        <v>3710.32</v>
      </c>
      <c r="M440" s="14">
        <v>19530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14" t="s">
        <v>39</v>
      </c>
      <c r="B441" s="14">
        <v>5154376417495</v>
      </c>
      <c r="C441" s="14">
        <v>1</v>
      </c>
      <c r="D441" s="14">
        <f t="shared" ca="1" si="0"/>
        <v>185</v>
      </c>
      <c r="E441" s="14">
        <v>11070</v>
      </c>
      <c r="F441" s="14">
        <v>0</v>
      </c>
      <c r="G441" s="14">
        <v>0</v>
      </c>
      <c r="H441" s="14">
        <v>11070</v>
      </c>
      <c r="I441" s="14">
        <v>360</v>
      </c>
      <c r="J441" s="14">
        <v>0</v>
      </c>
      <c r="K441" s="14">
        <v>0</v>
      </c>
      <c r="L441" s="14">
        <v>0</v>
      </c>
      <c r="M441" s="14">
        <v>11430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14" t="s">
        <v>39</v>
      </c>
      <c r="B442" s="14">
        <v>5143623598295</v>
      </c>
      <c r="C442" s="14">
        <v>1</v>
      </c>
      <c r="D442" s="14">
        <f t="shared" ca="1" si="0"/>
        <v>51</v>
      </c>
      <c r="E442" s="14">
        <v>8500</v>
      </c>
      <c r="F442" s="14">
        <v>0</v>
      </c>
      <c r="G442" s="14">
        <v>0</v>
      </c>
      <c r="H442" s="14">
        <v>8500</v>
      </c>
      <c r="I442" s="14">
        <v>360</v>
      </c>
      <c r="J442" s="14">
        <v>0</v>
      </c>
      <c r="K442" s="14">
        <v>0</v>
      </c>
      <c r="L442" s="14">
        <v>0</v>
      </c>
      <c r="M442" s="14">
        <v>8860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14" t="s">
        <v>39</v>
      </c>
      <c r="B443" s="14">
        <v>5167522054359</v>
      </c>
      <c r="C443" s="14">
        <v>1</v>
      </c>
      <c r="D443" s="14">
        <f t="shared" ca="1" si="0"/>
        <v>144</v>
      </c>
      <c r="E443" s="14">
        <v>13392.85</v>
      </c>
      <c r="F443" s="14">
        <v>-1339.28</v>
      </c>
      <c r="G443" s="14">
        <v>0</v>
      </c>
      <c r="H443" s="14">
        <v>12053.57</v>
      </c>
      <c r="I443" s="14">
        <v>360</v>
      </c>
      <c r="J443" s="14">
        <v>0</v>
      </c>
      <c r="K443" s="14">
        <v>0</v>
      </c>
      <c r="L443" s="14">
        <v>1446.43</v>
      </c>
      <c r="M443" s="14">
        <v>13860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14" t="s">
        <v>39</v>
      </c>
      <c r="B444" s="14">
        <v>5160866644183</v>
      </c>
      <c r="C444" s="14">
        <v>1</v>
      </c>
      <c r="D444" s="14">
        <f t="shared" ca="1" si="0"/>
        <v>31</v>
      </c>
      <c r="E444" s="14">
        <v>11785.71</v>
      </c>
      <c r="F444" s="14">
        <v>-1178.57</v>
      </c>
      <c r="G444" s="14">
        <v>-10607.14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14" t="s">
        <v>39</v>
      </c>
      <c r="B445" s="14">
        <v>5164879577303</v>
      </c>
      <c r="C445" s="14">
        <v>1</v>
      </c>
      <c r="D445" s="14">
        <f t="shared" ca="1" si="0"/>
        <v>46</v>
      </c>
      <c r="E445" s="14">
        <v>16607.14</v>
      </c>
      <c r="F445" s="14">
        <v>-1660.71</v>
      </c>
      <c r="G445" s="14">
        <v>0</v>
      </c>
      <c r="H445" s="14">
        <v>14946.43</v>
      </c>
      <c r="I445" s="14">
        <v>360</v>
      </c>
      <c r="J445" s="14">
        <v>0</v>
      </c>
      <c r="K445" s="14">
        <v>0</v>
      </c>
      <c r="L445" s="14">
        <v>1793.57</v>
      </c>
      <c r="M445" s="14">
        <v>17100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14" t="s">
        <v>39</v>
      </c>
      <c r="B446" s="14">
        <v>5141865824471</v>
      </c>
      <c r="C446" s="14">
        <v>1</v>
      </c>
      <c r="D446" s="14">
        <f t="shared" ca="1" si="0"/>
        <v>17</v>
      </c>
      <c r="E446" s="14">
        <v>7350</v>
      </c>
      <c r="F446" s="14">
        <v>0</v>
      </c>
      <c r="G446" s="14">
        <v>0</v>
      </c>
      <c r="H446" s="14">
        <v>7350</v>
      </c>
      <c r="I446" s="14">
        <v>360</v>
      </c>
      <c r="J446" s="14">
        <v>0</v>
      </c>
      <c r="K446" s="14">
        <v>0</v>
      </c>
      <c r="L446" s="14">
        <v>0</v>
      </c>
      <c r="M446" s="14">
        <v>7710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14" t="s">
        <v>39</v>
      </c>
      <c r="B447" s="14">
        <v>5165078315223</v>
      </c>
      <c r="C447" s="14">
        <v>1</v>
      </c>
      <c r="D447" s="14">
        <f t="shared" ca="1" si="0"/>
        <v>93</v>
      </c>
      <c r="E447" s="14">
        <v>28392.85</v>
      </c>
      <c r="F447" s="14">
        <v>-2839.28</v>
      </c>
      <c r="G447" s="14">
        <v>0</v>
      </c>
      <c r="H447" s="14">
        <v>25553.57</v>
      </c>
      <c r="I447" s="14">
        <v>360</v>
      </c>
      <c r="J447" s="14">
        <v>0</v>
      </c>
      <c r="K447" s="14">
        <v>0</v>
      </c>
      <c r="L447" s="14">
        <v>1446.43</v>
      </c>
      <c r="M447" s="14">
        <v>27360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14" t="s">
        <v>39</v>
      </c>
      <c r="B448" s="14">
        <v>5141763162327</v>
      </c>
      <c r="C448" s="14">
        <v>1</v>
      </c>
      <c r="D448" s="14">
        <f t="shared" ca="1" si="0"/>
        <v>147</v>
      </c>
      <c r="E448" s="14">
        <v>5437.5</v>
      </c>
      <c r="F448" s="14">
        <v>0</v>
      </c>
      <c r="G448" s="14">
        <v>-5437.5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14" t="s">
        <v>39</v>
      </c>
      <c r="B449" s="14">
        <v>5155028795607</v>
      </c>
      <c r="C449" s="14">
        <v>1</v>
      </c>
      <c r="D449" s="14">
        <f t="shared" ca="1" si="0"/>
        <v>31</v>
      </c>
      <c r="E449" s="14">
        <v>27589.29</v>
      </c>
      <c r="F449" s="14">
        <v>0</v>
      </c>
      <c r="G449" s="14">
        <v>0</v>
      </c>
      <c r="H449" s="14">
        <v>27589.29</v>
      </c>
      <c r="I449" s="14">
        <v>360</v>
      </c>
      <c r="J449" s="14">
        <v>0</v>
      </c>
      <c r="K449" s="14">
        <v>0</v>
      </c>
      <c r="L449" s="14">
        <v>3310.71</v>
      </c>
      <c r="M449" s="14">
        <v>31260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14" t="s">
        <v>39</v>
      </c>
      <c r="B450" s="14">
        <v>5167001075927</v>
      </c>
      <c r="C450" s="14">
        <v>1</v>
      </c>
      <c r="D450" s="14">
        <f t="shared" ca="1" si="0"/>
        <v>180</v>
      </c>
      <c r="E450" s="14">
        <v>5357.14</v>
      </c>
      <c r="F450" s="14">
        <v>-535.71</v>
      </c>
      <c r="G450" s="14">
        <v>0</v>
      </c>
      <c r="H450" s="14">
        <v>4821.43</v>
      </c>
      <c r="I450" s="14">
        <v>360</v>
      </c>
      <c r="J450" s="14">
        <v>0</v>
      </c>
      <c r="K450" s="14">
        <v>0</v>
      </c>
      <c r="L450" s="14">
        <v>578.57000000000005</v>
      </c>
      <c r="M450" s="14">
        <v>5760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14" t="s">
        <v>39</v>
      </c>
      <c r="B451" s="14">
        <v>5129543549143</v>
      </c>
      <c r="C451" s="14">
        <v>0</v>
      </c>
      <c r="D451" s="14">
        <f t="shared" ca="1" si="0"/>
        <v>123</v>
      </c>
      <c r="E451" s="14">
        <v>0</v>
      </c>
      <c r="F451" s="14">
        <v>0</v>
      </c>
      <c r="G451" s="14">
        <v>-35089.29</v>
      </c>
      <c r="H451" s="14">
        <v>-35089.29</v>
      </c>
      <c r="I451" s="14">
        <v>-360</v>
      </c>
      <c r="J451" s="14">
        <v>0</v>
      </c>
      <c r="K451" s="14">
        <v>0</v>
      </c>
      <c r="L451" s="14">
        <v>-4210.71</v>
      </c>
      <c r="M451" s="14">
        <v>-39660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14" t="s">
        <v>39</v>
      </c>
      <c r="B452" s="14">
        <v>5155146268887</v>
      </c>
      <c r="C452" s="14">
        <v>1</v>
      </c>
      <c r="D452" s="14">
        <f t="shared" ca="1" si="0"/>
        <v>147</v>
      </c>
      <c r="E452" s="14">
        <v>10500</v>
      </c>
      <c r="F452" s="14">
        <v>0</v>
      </c>
      <c r="G452" s="14">
        <v>0</v>
      </c>
      <c r="H452" s="14">
        <v>10500</v>
      </c>
      <c r="I452" s="14">
        <v>360</v>
      </c>
      <c r="J452" s="14">
        <v>0</v>
      </c>
      <c r="K452" s="14">
        <v>0</v>
      </c>
      <c r="L452" s="14">
        <v>0</v>
      </c>
      <c r="M452" s="14">
        <v>10860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14" t="s">
        <v>39</v>
      </c>
      <c r="B453" s="14">
        <v>5151823659223</v>
      </c>
      <c r="C453" s="14">
        <v>1</v>
      </c>
      <c r="D453" s="14">
        <f t="shared" ca="1" si="0"/>
        <v>168</v>
      </c>
      <c r="E453" s="14">
        <v>11785.71</v>
      </c>
      <c r="F453" s="14">
        <v>0</v>
      </c>
      <c r="G453" s="14">
        <v>-11785.71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14" t="s">
        <v>39</v>
      </c>
      <c r="B454" s="14">
        <v>5140368130263</v>
      </c>
      <c r="C454" s="14">
        <v>1</v>
      </c>
      <c r="D454" s="14">
        <f t="shared" ca="1" si="0"/>
        <v>11</v>
      </c>
      <c r="E454" s="14">
        <v>6562.5</v>
      </c>
      <c r="F454" s="14">
        <v>0</v>
      </c>
      <c r="G454" s="14">
        <v>-6562.5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14" t="s">
        <v>39</v>
      </c>
      <c r="B455" s="14">
        <v>5123559882967</v>
      </c>
      <c r="C455" s="14">
        <v>0</v>
      </c>
      <c r="D455" s="14">
        <f t="shared" ca="1" si="0"/>
        <v>112</v>
      </c>
      <c r="E455" s="14">
        <v>0</v>
      </c>
      <c r="F455" s="14">
        <v>0</v>
      </c>
      <c r="G455" s="14">
        <v>-7800</v>
      </c>
      <c r="H455" s="14">
        <v>-7800</v>
      </c>
      <c r="I455" s="14">
        <v>-360</v>
      </c>
      <c r="J455" s="14">
        <v>0</v>
      </c>
      <c r="K455" s="14">
        <v>0</v>
      </c>
      <c r="L455" s="14">
        <v>0</v>
      </c>
      <c r="M455" s="14">
        <v>-8160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14" t="s">
        <v>39</v>
      </c>
      <c r="B456" s="14">
        <v>5167046623447</v>
      </c>
      <c r="C456" s="14">
        <v>1</v>
      </c>
      <c r="D456" s="14">
        <f t="shared" ca="1" si="0"/>
        <v>82</v>
      </c>
      <c r="E456" s="14">
        <v>4875</v>
      </c>
      <c r="F456" s="14">
        <v>-487.5</v>
      </c>
      <c r="G456" s="14">
        <v>0</v>
      </c>
      <c r="H456" s="14">
        <v>4387.5</v>
      </c>
      <c r="I456" s="14">
        <v>360</v>
      </c>
      <c r="J456" s="14">
        <v>0</v>
      </c>
      <c r="K456" s="14">
        <v>0</v>
      </c>
      <c r="L456" s="14">
        <v>526.5</v>
      </c>
      <c r="M456" s="14">
        <v>5274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14" t="s">
        <v>39</v>
      </c>
      <c r="B457" s="14">
        <v>5166584856791</v>
      </c>
      <c r="C457" s="14">
        <v>1</v>
      </c>
      <c r="D457" s="14">
        <f t="shared" ca="1" si="0"/>
        <v>174</v>
      </c>
      <c r="E457" s="14">
        <v>15000</v>
      </c>
      <c r="F457" s="14">
        <v>-1500</v>
      </c>
      <c r="G457" s="14">
        <v>0</v>
      </c>
      <c r="H457" s="14">
        <v>13500</v>
      </c>
      <c r="I457" s="14">
        <v>360</v>
      </c>
      <c r="J457" s="14">
        <v>0</v>
      </c>
      <c r="K457" s="14">
        <v>0</v>
      </c>
      <c r="L457" s="14">
        <v>0</v>
      </c>
      <c r="M457" s="14">
        <v>13860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14" t="s">
        <v>39</v>
      </c>
      <c r="B458" s="14">
        <v>5143585620183</v>
      </c>
      <c r="C458" s="14">
        <v>1</v>
      </c>
      <c r="D458" s="14">
        <f t="shared" ca="1" si="0"/>
        <v>57</v>
      </c>
      <c r="E458" s="14">
        <v>6090</v>
      </c>
      <c r="F458" s="14">
        <v>0</v>
      </c>
      <c r="G458" s="14">
        <v>0</v>
      </c>
      <c r="H458" s="14">
        <v>6090</v>
      </c>
      <c r="I458" s="14">
        <v>360</v>
      </c>
      <c r="J458" s="14">
        <v>0</v>
      </c>
      <c r="K458" s="14">
        <v>0</v>
      </c>
      <c r="L458" s="14">
        <v>0</v>
      </c>
      <c r="M458" s="14">
        <v>6450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14" t="s">
        <v>39</v>
      </c>
      <c r="B459" s="14">
        <v>5138734383319</v>
      </c>
      <c r="C459" s="14">
        <v>0</v>
      </c>
      <c r="D459" s="14">
        <f t="shared" ca="1" si="0"/>
        <v>59</v>
      </c>
      <c r="E459" s="14">
        <v>0</v>
      </c>
      <c r="F459" s="14">
        <v>0</v>
      </c>
      <c r="G459" s="14">
        <v>-8700</v>
      </c>
      <c r="H459" s="14">
        <v>-8700</v>
      </c>
      <c r="I459" s="14">
        <v>-360</v>
      </c>
      <c r="J459" s="14">
        <v>0</v>
      </c>
      <c r="K459" s="14">
        <v>0</v>
      </c>
      <c r="L459" s="14">
        <v>0</v>
      </c>
      <c r="M459" s="14">
        <v>-9060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14" t="s">
        <v>39</v>
      </c>
      <c r="B460" s="14">
        <v>5155295789271</v>
      </c>
      <c r="C460" s="14">
        <v>1</v>
      </c>
      <c r="D460" s="14">
        <f t="shared" ca="1" si="0"/>
        <v>173</v>
      </c>
      <c r="E460" s="14">
        <v>22200</v>
      </c>
      <c r="F460" s="14">
        <v>0</v>
      </c>
      <c r="G460" s="14">
        <v>-22200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14" t="s">
        <v>39</v>
      </c>
      <c r="B461" s="14">
        <v>5133578207447</v>
      </c>
      <c r="C461" s="14">
        <v>0</v>
      </c>
      <c r="D461" s="14">
        <f t="shared" ca="1" si="0"/>
        <v>129</v>
      </c>
      <c r="E461" s="14">
        <v>0</v>
      </c>
      <c r="F461" s="14">
        <v>0</v>
      </c>
      <c r="G461" s="14">
        <v>-10982.14</v>
      </c>
      <c r="H461" s="14">
        <v>-10982.14</v>
      </c>
      <c r="I461" s="14">
        <v>-360</v>
      </c>
      <c r="J461" s="14">
        <v>0</v>
      </c>
      <c r="K461" s="14">
        <v>0</v>
      </c>
      <c r="L461" s="14">
        <v>-1317.86</v>
      </c>
      <c r="M461" s="14">
        <v>-12660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14" t="s">
        <v>39</v>
      </c>
      <c r="B462" s="14">
        <v>5159687192791</v>
      </c>
      <c r="C462" s="14">
        <v>1</v>
      </c>
      <c r="D462" s="14">
        <f t="shared" ca="1" si="0"/>
        <v>128</v>
      </c>
      <c r="E462" s="14">
        <v>8467.73</v>
      </c>
      <c r="F462" s="14">
        <v>-846.77</v>
      </c>
      <c r="G462" s="14">
        <v>-7620.96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14" t="s">
        <v>39</v>
      </c>
      <c r="B463" s="14">
        <v>5155686645975</v>
      </c>
      <c r="C463" s="14">
        <v>1</v>
      </c>
      <c r="D463" s="14">
        <f t="shared" ca="1" si="0"/>
        <v>176</v>
      </c>
      <c r="E463" s="14">
        <v>16607.14</v>
      </c>
      <c r="F463" s="14">
        <v>0</v>
      </c>
      <c r="G463" s="14">
        <v>-16607.14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14" t="s">
        <v>39</v>
      </c>
      <c r="B464" s="14">
        <v>5163814355159</v>
      </c>
      <c r="C464" s="14">
        <v>1</v>
      </c>
      <c r="D464" s="14">
        <f t="shared" ca="1" si="0"/>
        <v>137</v>
      </c>
      <c r="E464" s="14">
        <v>27589.279999999999</v>
      </c>
      <c r="F464" s="14">
        <v>-2758.92</v>
      </c>
      <c r="G464" s="14">
        <v>0</v>
      </c>
      <c r="H464" s="14">
        <v>24830.36</v>
      </c>
      <c r="I464" s="14">
        <v>360</v>
      </c>
      <c r="J464" s="14">
        <v>0</v>
      </c>
      <c r="K464" s="14">
        <v>0</v>
      </c>
      <c r="L464" s="14">
        <v>2979.64</v>
      </c>
      <c r="M464" s="14">
        <v>28170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14" t="s">
        <v>39</v>
      </c>
      <c r="B465" s="14">
        <v>5151837847767</v>
      </c>
      <c r="C465" s="14">
        <v>1</v>
      </c>
      <c r="D465" s="14">
        <f t="shared" ca="1" si="0"/>
        <v>94</v>
      </c>
      <c r="E465" s="14">
        <v>13392.86</v>
      </c>
      <c r="F465" s="14">
        <v>0</v>
      </c>
      <c r="G465" s="14">
        <v>0</v>
      </c>
      <c r="H465" s="14">
        <v>13392.86</v>
      </c>
      <c r="I465" s="14">
        <v>360</v>
      </c>
      <c r="J465" s="14">
        <v>0</v>
      </c>
      <c r="K465" s="14">
        <v>0</v>
      </c>
      <c r="L465" s="14">
        <v>1607.14</v>
      </c>
      <c r="M465" s="14">
        <v>15360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14" t="s">
        <v>39</v>
      </c>
      <c r="B466" s="14">
        <v>5149117776087</v>
      </c>
      <c r="C466" s="14">
        <v>1</v>
      </c>
      <c r="D466" s="14">
        <f t="shared" ca="1" si="0"/>
        <v>29</v>
      </c>
      <c r="E466" s="14">
        <v>13392.86</v>
      </c>
      <c r="F466" s="14">
        <v>0</v>
      </c>
      <c r="G466" s="14">
        <v>0</v>
      </c>
      <c r="H466" s="14">
        <v>13392.86</v>
      </c>
      <c r="I466" s="14">
        <v>360</v>
      </c>
      <c r="J466" s="14">
        <v>0</v>
      </c>
      <c r="K466" s="14">
        <v>0</v>
      </c>
      <c r="L466" s="14">
        <v>1607.14</v>
      </c>
      <c r="M466" s="14">
        <v>15360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14" t="s">
        <v>39</v>
      </c>
      <c r="B467" s="14">
        <v>5131579359447</v>
      </c>
      <c r="C467" s="14">
        <v>0</v>
      </c>
      <c r="D467" s="14">
        <f t="shared" ca="1" si="0"/>
        <v>149</v>
      </c>
      <c r="E467" s="14">
        <v>0</v>
      </c>
      <c r="F467" s="14">
        <v>0</v>
      </c>
      <c r="G467" s="14">
        <v>-10178.57</v>
      </c>
      <c r="H467" s="14">
        <v>-10178.57</v>
      </c>
      <c r="I467" s="14">
        <v>-360</v>
      </c>
      <c r="J467" s="14">
        <v>0</v>
      </c>
      <c r="K467" s="14">
        <v>0</v>
      </c>
      <c r="L467" s="14">
        <v>-1221.43</v>
      </c>
      <c r="M467" s="14">
        <v>-11760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14" t="s">
        <v>39</v>
      </c>
      <c r="B468" s="14">
        <v>5161491628247</v>
      </c>
      <c r="C468" s="14">
        <v>1</v>
      </c>
      <c r="D468" s="14">
        <f t="shared" ca="1" si="0"/>
        <v>104</v>
      </c>
      <c r="E468" s="14">
        <v>29924.99</v>
      </c>
      <c r="F468" s="14">
        <v>-2992.49</v>
      </c>
      <c r="G468" s="14">
        <v>0</v>
      </c>
      <c r="H468" s="14">
        <v>26932.5</v>
      </c>
      <c r="I468" s="14">
        <v>360</v>
      </c>
      <c r="J468" s="14">
        <v>0</v>
      </c>
      <c r="K468" s="14">
        <v>0</v>
      </c>
      <c r="L468" s="14">
        <v>1417.5</v>
      </c>
      <c r="M468" s="14">
        <v>28710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14" t="s">
        <v>39</v>
      </c>
      <c r="B469" s="14">
        <v>5142947627223</v>
      </c>
      <c r="C469" s="14">
        <v>1</v>
      </c>
      <c r="D469" s="14">
        <f t="shared" ca="1" si="0"/>
        <v>12</v>
      </c>
      <c r="E469" s="14">
        <v>9375</v>
      </c>
      <c r="F469" s="14">
        <v>0</v>
      </c>
      <c r="G469" s="14">
        <v>-9375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14" t="s">
        <v>39</v>
      </c>
      <c r="B470" s="14">
        <v>5161289777367</v>
      </c>
      <c r="C470" s="14">
        <v>1</v>
      </c>
      <c r="D470" s="14">
        <f t="shared" ca="1" si="0"/>
        <v>79</v>
      </c>
      <c r="E470" s="14">
        <v>16935.48</v>
      </c>
      <c r="F470" s="14">
        <v>-1693.54</v>
      </c>
      <c r="G470" s="14">
        <v>0</v>
      </c>
      <c r="H470" s="14">
        <v>15241.94</v>
      </c>
      <c r="I470" s="14">
        <v>360</v>
      </c>
      <c r="J470" s="14">
        <v>0</v>
      </c>
      <c r="K470" s="14">
        <v>0</v>
      </c>
      <c r="L470" s="14">
        <v>3658.06</v>
      </c>
      <c r="M470" s="14">
        <v>19260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14" t="s">
        <v>39</v>
      </c>
      <c r="B471" s="14">
        <v>5144014651607</v>
      </c>
      <c r="C471" s="14">
        <v>1</v>
      </c>
      <c r="D471" s="14">
        <f t="shared" ca="1" si="0"/>
        <v>144</v>
      </c>
      <c r="E471" s="14">
        <v>61071.43</v>
      </c>
      <c r="F471" s="14">
        <v>0</v>
      </c>
      <c r="G471" s="14">
        <v>-61071.43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14" t="s">
        <v>39</v>
      </c>
      <c r="B472" s="14">
        <v>5166563360983</v>
      </c>
      <c r="C472" s="14">
        <v>1</v>
      </c>
      <c r="D472" s="14">
        <f t="shared" ca="1" si="0"/>
        <v>84</v>
      </c>
      <c r="E472" s="14">
        <v>9274.19</v>
      </c>
      <c r="F472" s="14">
        <v>-927.41</v>
      </c>
      <c r="G472" s="14">
        <v>0</v>
      </c>
      <c r="H472" s="14">
        <v>8346.7800000000007</v>
      </c>
      <c r="I472" s="14">
        <v>360</v>
      </c>
      <c r="J472" s="14">
        <v>0</v>
      </c>
      <c r="K472" s="14">
        <v>0</v>
      </c>
      <c r="L472" s="14">
        <v>2003.22</v>
      </c>
      <c r="M472" s="14">
        <v>10710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14" t="s">
        <v>39</v>
      </c>
      <c r="B473" s="14">
        <v>5149760880855</v>
      </c>
      <c r="C473" s="14">
        <v>1</v>
      </c>
      <c r="D473" s="14">
        <f t="shared" ca="1" si="0"/>
        <v>159</v>
      </c>
      <c r="E473" s="14">
        <v>5321.43</v>
      </c>
      <c r="F473" s="14">
        <v>0</v>
      </c>
      <c r="G473" s="14">
        <v>0</v>
      </c>
      <c r="H473" s="14">
        <v>5321.43</v>
      </c>
      <c r="I473" s="14">
        <v>0</v>
      </c>
      <c r="J473" s="14">
        <v>0</v>
      </c>
      <c r="K473" s="14">
        <v>0</v>
      </c>
      <c r="L473" s="14">
        <v>38.57</v>
      </c>
      <c r="M473" s="14">
        <v>5360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14" t="s">
        <v>39</v>
      </c>
      <c r="B474" s="14">
        <v>5141036204247</v>
      </c>
      <c r="C474" s="14">
        <v>1</v>
      </c>
      <c r="D474" s="14">
        <f t="shared" ca="1" si="0"/>
        <v>161</v>
      </c>
      <c r="E474" s="14">
        <v>9883.93</v>
      </c>
      <c r="F474" s="14">
        <v>0</v>
      </c>
      <c r="G474" s="14">
        <v>0</v>
      </c>
      <c r="H474" s="14">
        <v>9883.93</v>
      </c>
      <c r="I474" s="14">
        <v>360</v>
      </c>
      <c r="J474" s="14">
        <v>0</v>
      </c>
      <c r="K474" s="14">
        <v>0</v>
      </c>
      <c r="L474" s="14">
        <v>1186.07</v>
      </c>
      <c r="M474" s="14">
        <v>11430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14" t="s">
        <v>39</v>
      </c>
      <c r="B475" s="14">
        <v>5163095228631</v>
      </c>
      <c r="C475" s="14">
        <v>1</v>
      </c>
      <c r="D475" s="14">
        <f t="shared" ca="1" si="0"/>
        <v>188</v>
      </c>
      <c r="E475" s="14">
        <v>10178.56</v>
      </c>
      <c r="F475" s="14">
        <v>-1017.85</v>
      </c>
      <c r="G475" s="14">
        <v>0</v>
      </c>
      <c r="H475" s="14">
        <v>9160.7099999999991</v>
      </c>
      <c r="I475" s="14">
        <v>360</v>
      </c>
      <c r="J475" s="14">
        <v>0</v>
      </c>
      <c r="K475" s="14">
        <v>0</v>
      </c>
      <c r="L475" s="14">
        <v>1099.29</v>
      </c>
      <c r="M475" s="14">
        <v>10620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14" t="s">
        <v>39</v>
      </c>
      <c r="B476" s="14">
        <v>5150582374615</v>
      </c>
      <c r="C476" s="14">
        <v>1</v>
      </c>
      <c r="D476" s="14">
        <f t="shared" ca="1" si="0"/>
        <v>24</v>
      </c>
      <c r="E476" s="14">
        <v>6048.38</v>
      </c>
      <c r="F476" s="14">
        <v>0</v>
      </c>
      <c r="G476" s="14">
        <v>0</v>
      </c>
      <c r="H476" s="14">
        <v>6048.38</v>
      </c>
      <c r="I476" s="14">
        <v>360</v>
      </c>
      <c r="J476" s="14">
        <v>0</v>
      </c>
      <c r="K476" s="14">
        <v>0</v>
      </c>
      <c r="L476" s="14">
        <v>1451.62</v>
      </c>
      <c r="M476" s="14">
        <v>7860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14" t="s">
        <v>39</v>
      </c>
      <c r="B477" s="14">
        <v>5155322462423</v>
      </c>
      <c r="C477" s="14">
        <v>1</v>
      </c>
      <c r="D477" s="14">
        <f t="shared" ca="1" si="0"/>
        <v>71</v>
      </c>
      <c r="E477" s="14">
        <v>15803.57</v>
      </c>
      <c r="F477" s="14">
        <v>0</v>
      </c>
      <c r="G477" s="14">
        <v>0</v>
      </c>
      <c r="H477" s="14">
        <v>15803.57</v>
      </c>
      <c r="I477" s="14">
        <v>360</v>
      </c>
      <c r="J477" s="14">
        <v>0</v>
      </c>
      <c r="K477" s="14">
        <v>0</v>
      </c>
      <c r="L477" s="14">
        <v>1896.43</v>
      </c>
      <c r="M477" s="14">
        <v>18060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14" t="s">
        <v>39</v>
      </c>
      <c r="B478" s="14">
        <v>5162741825751</v>
      </c>
      <c r="C478" s="14">
        <v>1</v>
      </c>
      <c r="D478" s="14">
        <f t="shared" ca="1" si="0"/>
        <v>158</v>
      </c>
      <c r="E478" s="14">
        <v>28200</v>
      </c>
      <c r="F478" s="14">
        <v>-2820</v>
      </c>
      <c r="G478" s="14">
        <v>-25380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14" t="s">
        <v>39</v>
      </c>
      <c r="B479" s="14">
        <v>5139029622999</v>
      </c>
      <c r="C479" s="14">
        <v>0</v>
      </c>
      <c r="D479" s="14">
        <f t="shared" ca="1" si="0"/>
        <v>60</v>
      </c>
      <c r="E479" s="14">
        <v>0</v>
      </c>
      <c r="F479" s="14">
        <v>0</v>
      </c>
      <c r="G479" s="14">
        <v>-7125</v>
      </c>
      <c r="H479" s="14">
        <v>-7125</v>
      </c>
      <c r="I479" s="14">
        <v>-360</v>
      </c>
      <c r="J479" s="14">
        <v>0</v>
      </c>
      <c r="K479" s="14">
        <v>0</v>
      </c>
      <c r="L479" s="14">
        <v>-855</v>
      </c>
      <c r="M479" s="14">
        <v>-8340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14" t="s">
        <v>39</v>
      </c>
      <c r="B480" s="14">
        <v>5143851499735</v>
      </c>
      <c r="C480" s="14">
        <v>1</v>
      </c>
      <c r="D480" s="14">
        <f t="shared" ca="1" si="0"/>
        <v>3</v>
      </c>
      <c r="E480" s="14">
        <v>5806.46</v>
      </c>
      <c r="F480" s="14">
        <v>0</v>
      </c>
      <c r="G480" s="14">
        <v>-5806.46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14" t="s">
        <v>39</v>
      </c>
      <c r="B481" s="14">
        <v>5165992181975</v>
      </c>
      <c r="C481" s="14">
        <v>1</v>
      </c>
      <c r="D481" s="14">
        <f t="shared" ca="1" si="0"/>
        <v>198</v>
      </c>
      <c r="E481" s="14">
        <v>5357.14</v>
      </c>
      <c r="F481" s="14">
        <v>-535.71</v>
      </c>
      <c r="G481" s="14">
        <v>0</v>
      </c>
      <c r="H481" s="14">
        <v>4821.43</v>
      </c>
      <c r="I481" s="14">
        <v>360</v>
      </c>
      <c r="J481" s="14">
        <v>0</v>
      </c>
      <c r="K481" s="14">
        <v>0</v>
      </c>
      <c r="L481" s="14">
        <v>578.57000000000005</v>
      </c>
      <c r="M481" s="14">
        <v>5760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14" t="s">
        <v>39</v>
      </c>
      <c r="B482" s="14">
        <v>5163138941143</v>
      </c>
      <c r="C482" s="14">
        <v>1</v>
      </c>
      <c r="D482" s="14">
        <f t="shared" ca="1" si="0"/>
        <v>178</v>
      </c>
      <c r="E482" s="14">
        <v>10982.14</v>
      </c>
      <c r="F482" s="14">
        <v>-1098.21</v>
      </c>
      <c r="G482" s="14">
        <v>0</v>
      </c>
      <c r="H482" s="14">
        <v>9883.93</v>
      </c>
      <c r="I482" s="14">
        <v>360</v>
      </c>
      <c r="J482" s="14">
        <v>0</v>
      </c>
      <c r="K482" s="14">
        <v>0</v>
      </c>
      <c r="L482" s="14">
        <v>1186.07</v>
      </c>
      <c r="M482" s="14">
        <v>11430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14" t="s">
        <v>39</v>
      </c>
      <c r="B483" s="14">
        <v>5142989734103</v>
      </c>
      <c r="C483" s="14">
        <v>1</v>
      </c>
      <c r="D483" s="14">
        <f t="shared" ca="1" si="0"/>
        <v>83</v>
      </c>
      <c r="E483" s="14">
        <v>14592.86</v>
      </c>
      <c r="F483" s="14">
        <v>0</v>
      </c>
      <c r="G483" s="14">
        <v>0</v>
      </c>
      <c r="H483" s="14">
        <v>14592.86</v>
      </c>
      <c r="I483" s="14">
        <v>360</v>
      </c>
      <c r="J483" s="14">
        <v>0</v>
      </c>
      <c r="K483" s="14">
        <v>0</v>
      </c>
      <c r="L483" s="14">
        <v>1607.14</v>
      </c>
      <c r="M483" s="14">
        <v>16560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14" t="s">
        <v>39</v>
      </c>
      <c r="B484" s="14">
        <v>5160129986775</v>
      </c>
      <c r="C484" s="14">
        <v>1</v>
      </c>
      <c r="D484" s="14">
        <f t="shared" ca="1" si="0"/>
        <v>60</v>
      </c>
      <c r="E484" s="14">
        <v>15000</v>
      </c>
      <c r="F484" s="14">
        <v>-1500</v>
      </c>
      <c r="G484" s="14">
        <v>0</v>
      </c>
      <c r="H484" s="14">
        <v>13500</v>
      </c>
      <c r="I484" s="14">
        <v>360</v>
      </c>
      <c r="J484" s="14">
        <v>0</v>
      </c>
      <c r="K484" s="14">
        <v>0</v>
      </c>
      <c r="L484" s="14">
        <v>0</v>
      </c>
      <c r="M484" s="14">
        <v>13860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14" t="s">
        <v>39</v>
      </c>
      <c r="B485" s="14">
        <v>5155116450007</v>
      </c>
      <c r="C485" s="14">
        <v>1</v>
      </c>
      <c r="D485" s="14">
        <f t="shared" ca="1" si="0"/>
        <v>79</v>
      </c>
      <c r="E485" s="14">
        <v>16607.14</v>
      </c>
      <c r="F485" s="14">
        <v>0</v>
      </c>
      <c r="G485" s="14">
        <v>0</v>
      </c>
      <c r="H485" s="14">
        <v>16607.14</v>
      </c>
      <c r="I485" s="14">
        <v>360</v>
      </c>
      <c r="J485" s="14">
        <v>0</v>
      </c>
      <c r="K485" s="14">
        <v>0</v>
      </c>
      <c r="L485" s="14">
        <v>1992.86</v>
      </c>
      <c r="M485" s="14">
        <v>18960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14" t="s">
        <v>39</v>
      </c>
      <c r="B486" s="14">
        <v>5134270562519</v>
      </c>
      <c r="C486" s="14">
        <v>0</v>
      </c>
      <c r="D486" s="14">
        <f t="shared" ca="1" si="0"/>
        <v>23</v>
      </c>
      <c r="E486" s="14">
        <v>0</v>
      </c>
      <c r="F486" s="14">
        <v>0</v>
      </c>
      <c r="G486" s="14">
        <v>-11785.71</v>
      </c>
      <c r="H486" s="14">
        <v>-11785.71</v>
      </c>
      <c r="I486" s="14">
        <v>-360</v>
      </c>
      <c r="J486" s="14">
        <v>0</v>
      </c>
      <c r="K486" s="14">
        <v>0</v>
      </c>
      <c r="L486" s="14">
        <v>-1414.29</v>
      </c>
      <c r="M486" s="14">
        <v>-13560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14" t="s">
        <v>39</v>
      </c>
      <c r="B487" s="14">
        <v>5148345827543</v>
      </c>
      <c r="C487" s="14">
        <v>1</v>
      </c>
      <c r="D487" s="14">
        <f t="shared" ca="1" si="0"/>
        <v>28</v>
      </c>
      <c r="E487" s="14">
        <v>35169.64</v>
      </c>
      <c r="F487" s="14">
        <v>0</v>
      </c>
      <c r="G487" s="14">
        <v>-18562.5</v>
      </c>
      <c r="H487" s="14">
        <v>16607.14</v>
      </c>
      <c r="I487" s="14">
        <v>360</v>
      </c>
      <c r="J487" s="14">
        <v>0</v>
      </c>
      <c r="K487" s="14">
        <v>0</v>
      </c>
      <c r="L487" s="14">
        <v>1992.86</v>
      </c>
      <c r="M487" s="14">
        <v>18960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14" t="s">
        <v>39</v>
      </c>
      <c r="B488" s="14">
        <v>5167472607447</v>
      </c>
      <c r="C488" s="14">
        <v>1</v>
      </c>
      <c r="D488" s="14">
        <f t="shared" ca="1" si="0"/>
        <v>89</v>
      </c>
      <c r="E488" s="14">
        <v>10500</v>
      </c>
      <c r="F488" s="14">
        <v>-1050</v>
      </c>
      <c r="G488" s="14">
        <v>0</v>
      </c>
      <c r="H488" s="14">
        <v>9450</v>
      </c>
      <c r="I488" s="14">
        <v>360</v>
      </c>
      <c r="J488" s="14">
        <v>0</v>
      </c>
      <c r="K488" s="14">
        <v>0</v>
      </c>
      <c r="L488" s="14">
        <v>0</v>
      </c>
      <c r="M488" s="14">
        <v>9810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14" t="s">
        <v>39</v>
      </c>
      <c r="B489" s="14">
        <v>5163552178391</v>
      </c>
      <c r="C489" s="14">
        <v>1</v>
      </c>
      <c r="D489" s="14">
        <f t="shared" ca="1" si="0"/>
        <v>30</v>
      </c>
      <c r="E489" s="14">
        <v>9375</v>
      </c>
      <c r="F489" s="14">
        <v>-937.5</v>
      </c>
      <c r="G489" s="14">
        <v>-8437.5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14" t="s">
        <v>39</v>
      </c>
      <c r="B490" s="14">
        <v>5160021065943</v>
      </c>
      <c r="C490" s="14">
        <v>1</v>
      </c>
      <c r="D490" s="14">
        <f t="shared" ca="1" si="0"/>
        <v>15</v>
      </c>
      <c r="E490" s="14">
        <v>16607.14</v>
      </c>
      <c r="F490" s="14">
        <v>-1660.71</v>
      </c>
      <c r="G490" s="14">
        <v>0</v>
      </c>
      <c r="H490" s="14">
        <v>14946.43</v>
      </c>
      <c r="I490" s="14">
        <v>360</v>
      </c>
      <c r="J490" s="14">
        <v>0</v>
      </c>
      <c r="K490" s="14">
        <v>0</v>
      </c>
      <c r="L490" s="14">
        <v>1793.57</v>
      </c>
      <c r="M490" s="14">
        <v>17100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14" t="s">
        <v>39</v>
      </c>
      <c r="B491" s="14">
        <v>5162767057111</v>
      </c>
      <c r="C491" s="14">
        <v>1</v>
      </c>
      <c r="D491" s="14">
        <f t="shared" ca="1" si="0"/>
        <v>136</v>
      </c>
      <c r="E491" s="14">
        <v>22800</v>
      </c>
      <c r="F491" s="14">
        <v>-2280</v>
      </c>
      <c r="G491" s="14">
        <v>0</v>
      </c>
      <c r="H491" s="14">
        <v>20520</v>
      </c>
      <c r="I491" s="14">
        <v>360</v>
      </c>
      <c r="J491" s="14">
        <v>0</v>
      </c>
      <c r="K491" s="14">
        <v>0</v>
      </c>
      <c r="L491" s="14">
        <v>0</v>
      </c>
      <c r="M491" s="14">
        <v>20880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14" t="s">
        <v>39</v>
      </c>
      <c r="B492" s="14">
        <v>5137006264535</v>
      </c>
      <c r="C492" s="14">
        <v>0</v>
      </c>
      <c r="D492" s="14">
        <f t="shared" ca="1" si="0"/>
        <v>86</v>
      </c>
      <c r="E492" s="14">
        <v>0</v>
      </c>
      <c r="F492" s="14">
        <v>0</v>
      </c>
      <c r="G492" s="14">
        <v>-11400</v>
      </c>
      <c r="H492" s="14">
        <v>-11400</v>
      </c>
      <c r="I492" s="14">
        <v>-360</v>
      </c>
      <c r="J492" s="14">
        <v>0</v>
      </c>
      <c r="K492" s="14">
        <v>0</v>
      </c>
      <c r="L492" s="14">
        <v>0</v>
      </c>
      <c r="M492" s="14">
        <v>-11760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14" t="s">
        <v>39</v>
      </c>
      <c r="B493" s="14">
        <v>5161149432023</v>
      </c>
      <c r="C493" s="14">
        <v>1</v>
      </c>
      <c r="D493" s="14">
        <f t="shared" ca="1" si="0"/>
        <v>176</v>
      </c>
      <c r="E493" s="14">
        <v>15000</v>
      </c>
      <c r="F493" s="14">
        <v>-1500</v>
      </c>
      <c r="G493" s="14">
        <v>0</v>
      </c>
      <c r="H493" s="14">
        <v>13500</v>
      </c>
      <c r="I493" s="14">
        <v>360</v>
      </c>
      <c r="J493" s="14">
        <v>0</v>
      </c>
      <c r="K493" s="14">
        <v>0</v>
      </c>
      <c r="L493" s="14">
        <v>0</v>
      </c>
      <c r="M493" s="14">
        <v>13860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14" t="s">
        <v>39</v>
      </c>
      <c r="B494" s="14">
        <v>5156314579159</v>
      </c>
      <c r="C494" s="14">
        <v>1</v>
      </c>
      <c r="D494" s="14">
        <f t="shared" ca="1" si="0"/>
        <v>64</v>
      </c>
      <c r="E494" s="14">
        <v>9600</v>
      </c>
      <c r="F494" s="14">
        <v>0</v>
      </c>
      <c r="G494" s="14">
        <v>-9600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14" t="s">
        <v>39</v>
      </c>
      <c r="B495" s="14">
        <v>5143764173015</v>
      </c>
      <c r="C495" s="14">
        <v>1</v>
      </c>
      <c r="D495" s="14">
        <f t="shared" ca="1" si="0"/>
        <v>27</v>
      </c>
      <c r="E495" s="14">
        <v>9883.93</v>
      </c>
      <c r="F495" s="14">
        <v>0</v>
      </c>
      <c r="G495" s="14">
        <v>0</v>
      </c>
      <c r="H495" s="14">
        <v>9883.93</v>
      </c>
      <c r="I495" s="14">
        <v>360</v>
      </c>
      <c r="J495" s="14">
        <v>0</v>
      </c>
      <c r="K495" s="14">
        <v>0</v>
      </c>
      <c r="L495" s="14">
        <v>1186.07</v>
      </c>
      <c r="M495" s="14">
        <v>11430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14" t="s">
        <v>39</v>
      </c>
      <c r="B496" s="14">
        <v>5135385952471</v>
      </c>
      <c r="C496" s="14">
        <v>0</v>
      </c>
      <c r="D496" s="14">
        <f t="shared" ca="1" si="0"/>
        <v>167</v>
      </c>
      <c r="E496" s="14">
        <v>0</v>
      </c>
      <c r="F496" s="14">
        <v>0</v>
      </c>
      <c r="G496" s="14">
        <v>-5000</v>
      </c>
      <c r="H496" s="14">
        <v>-5000</v>
      </c>
      <c r="I496" s="14">
        <v>-360</v>
      </c>
      <c r="J496" s="14">
        <v>0</v>
      </c>
      <c r="K496" s="14">
        <v>0</v>
      </c>
      <c r="L496" s="14">
        <v>0</v>
      </c>
      <c r="M496" s="14">
        <v>-5360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14" t="s">
        <v>39</v>
      </c>
      <c r="B497" s="14">
        <v>5162581852375</v>
      </c>
      <c r="C497" s="14">
        <v>1</v>
      </c>
      <c r="D497" s="14">
        <f t="shared" ca="1" si="0"/>
        <v>146</v>
      </c>
      <c r="E497" s="14">
        <v>11785.71</v>
      </c>
      <c r="F497" s="14">
        <v>-1178.57</v>
      </c>
      <c r="G497" s="14">
        <v>-10607.14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14" t="s">
        <v>39</v>
      </c>
      <c r="B498" s="14">
        <v>5165879492823</v>
      </c>
      <c r="C498" s="14">
        <v>1</v>
      </c>
      <c r="D498" s="14">
        <f t="shared" ca="1" si="0"/>
        <v>58</v>
      </c>
      <c r="E498" s="14">
        <v>10982.14</v>
      </c>
      <c r="F498" s="14">
        <v>-1098.21</v>
      </c>
      <c r="G498" s="14">
        <v>0</v>
      </c>
      <c r="H498" s="14">
        <v>9883.93</v>
      </c>
      <c r="I498" s="14">
        <v>360</v>
      </c>
      <c r="J498" s="14">
        <v>0</v>
      </c>
      <c r="K498" s="14">
        <v>0</v>
      </c>
      <c r="L498" s="14">
        <v>1186.07</v>
      </c>
      <c r="M498" s="14">
        <v>11430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14" t="s">
        <v>39</v>
      </c>
      <c r="B499" s="14">
        <v>5162019193047</v>
      </c>
      <c r="C499" s="14">
        <v>1</v>
      </c>
      <c r="D499" s="14">
        <f t="shared" ca="1" si="0"/>
        <v>194</v>
      </c>
      <c r="E499" s="14">
        <v>24278.560000000001</v>
      </c>
      <c r="F499" s="14">
        <v>-2427.85</v>
      </c>
      <c r="G499" s="14">
        <v>-21850.71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14" t="s">
        <v>39</v>
      </c>
      <c r="B500" s="14">
        <v>5157136564439</v>
      </c>
      <c r="C500" s="14">
        <v>1</v>
      </c>
      <c r="D500" s="14">
        <f t="shared" ca="1" si="0"/>
        <v>54</v>
      </c>
      <c r="E500" s="14">
        <v>10982.14</v>
      </c>
      <c r="F500" s="14">
        <v>0</v>
      </c>
      <c r="G500" s="14">
        <v>-10982.14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14" t="s">
        <v>39</v>
      </c>
      <c r="B501" s="14">
        <v>5161973416151</v>
      </c>
      <c r="C501" s="14">
        <v>1</v>
      </c>
      <c r="D501" s="14">
        <f t="shared" ca="1" si="0"/>
        <v>110</v>
      </c>
      <c r="E501" s="14">
        <v>20625</v>
      </c>
      <c r="F501" s="14">
        <v>-2062.5</v>
      </c>
      <c r="G501" s="14">
        <v>0</v>
      </c>
      <c r="H501" s="14">
        <v>18562.5</v>
      </c>
      <c r="I501" s="14">
        <v>360</v>
      </c>
      <c r="J501" s="14">
        <v>0</v>
      </c>
      <c r="K501" s="14">
        <v>0</v>
      </c>
      <c r="L501" s="14">
        <v>2227.5</v>
      </c>
      <c r="M501" s="14">
        <v>21150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14" t="s">
        <v>39</v>
      </c>
      <c r="B502" s="14">
        <v>5159595802839</v>
      </c>
      <c r="C502" s="14">
        <v>1</v>
      </c>
      <c r="D502" s="14">
        <f t="shared" ca="1" si="0"/>
        <v>152</v>
      </c>
      <c r="E502" s="14">
        <v>25892.86</v>
      </c>
      <c r="F502" s="14">
        <v>0</v>
      </c>
      <c r="G502" s="14">
        <v>0</v>
      </c>
      <c r="H502" s="14">
        <v>25892.86</v>
      </c>
      <c r="I502" s="14">
        <v>360</v>
      </c>
      <c r="J502" s="14">
        <v>0</v>
      </c>
      <c r="K502" s="14">
        <v>0</v>
      </c>
      <c r="L502" s="14">
        <v>3107.14</v>
      </c>
      <c r="M502" s="14">
        <v>29360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14" t="s">
        <v>39</v>
      </c>
      <c r="B503" s="14">
        <v>5153257062615</v>
      </c>
      <c r="C503" s="14">
        <v>1</v>
      </c>
      <c r="D503" s="14">
        <f t="shared" ca="1" si="0"/>
        <v>24</v>
      </c>
      <c r="E503" s="14">
        <v>19553.57</v>
      </c>
      <c r="F503" s="14">
        <v>0</v>
      </c>
      <c r="G503" s="14">
        <v>-19553.57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14" t="s">
        <v>39</v>
      </c>
      <c r="B504" s="14">
        <v>5166618902743</v>
      </c>
      <c r="C504" s="14">
        <v>1</v>
      </c>
      <c r="D504" s="14">
        <f t="shared" ca="1" si="0"/>
        <v>137</v>
      </c>
      <c r="E504" s="14">
        <v>15342.85</v>
      </c>
      <c r="F504" s="14">
        <v>-1534.28</v>
      </c>
      <c r="G504" s="14">
        <v>0</v>
      </c>
      <c r="H504" s="14">
        <v>13808.57</v>
      </c>
      <c r="I504" s="14">
        <v>360</v>
      </c>
      <c r="J504" s="14">
        <v>0</v>
      </c>
      <c r="K504" s="14">
        <v>0</v>
      </c>
      <c r="L504" s="14">
        <v>1041.43</v>
      </c>
      <c r="M504" s="14">
        <v>15210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14" t="s">
        <v>39</v>
      </c>
      <c r="B505" s="14">
        <v>5163003576535</v>
      </c>
      <c r="C505" s="14">
        <v>1</v>
      </c>
      <c r="D505" s="14">
        <f t="shared" ca="1" si="0"/>
        <v>49</v>
      </c>
      <c r="E505" s="14">
        <v>10178.56</v>
      </c>
      <c r="F505" s="14">
        <v>-1017.85</v>
      </c>
      <c r="G505" s="14">
        <v>0</v>
      </c>
      <c r="H505" s="14">
        <v>9160.7099999999991</v>
      </c>
      <c r="I505" s="14">
        <v>360</v>
      </c>
      <c r="J505" s="14">
        <v>0</v>
      </c>
      <c r="K505" s="14">
        <v>0</v>
      </c>
      <c r="L505" s="14">
        <v>1099.29</v>
      </c>
      <c r="M505" s="14">
        <v>10620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14" t="s">
        <v>39</v>
      </c>
      <c r="B506" s="14">
        <v>5167564325079</v>
      </c>
      <c r="C506" s="14">
        <v>1</v>
      </c>
      <c r="D506" s="14">
        <f t="shared" ca="1" si="0"/>
        <v>172</v>
      </c>
      <c r="E506" s="14">
        <v>8571.43</v>
      </c>
      <c r="F506" s="14">
        <v>-857.14</v>
      </c>
      <c r="G506" s="14">
        <v>0</v>
      </c>
      <c r="H506" s="14">
        <v>7714.29</v>
      </c>
      <c r="I506" s="14">
        <v>360</v>
      </c>
      <c r="J506" s="14">
        <v>0</v>
      </c>
      <c r="K506" s="14">
        <v>0</v>
      </c>
      <c r="L506" s="14">
        <v>925.71</v>
      </c>
      <c r="M506" s="14">
        <v>9000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14" t="s">
        <v>39</v>
      </c>
      <c r="B507" s="14">
        <v>5143566876887</v>
      </c>
      <c r="C507" s="14">
        <v>1</v>
      </c>
      <c r="D507" s="14">
        <f t="shared" ca="1" si="0"/>
        <v>175</v>
      </c>
      <c r="E507" s="14">
        <v>13392.86</v>
      </c>
      <c r="F507" s="14">
        <v>0</v>
      </c>
      <c r="G507" s="14">
        <v>-13392.86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14" t="s">
        <v>39</v>
      </c>
      <c r="B508" s="14">
        <v>5154265465047</v>
      </c>
      <c r="C508" s="14">
        <v>1</v>
      </c>
      <c r="D508" s="14">
        <f t="shared" ca="1" si="0"/>
        <v>145</v>
      </c>
      <c r="E508" s="14">
        <v>15000</v>
      </c>
      <c r="F508" s="14">
        <v>0</v>
      </c>
      <c r="G508" s="14">
        <v>0</v>
      </c>
      <c r="H508" s="14">
        <v>15000</v>
      </c>
      <c r="I508" s="14">
        <v>360</v>
      </c>
      <c r="J508" s="14">
        <v>0</v>
      </c>
      <c r="K508" s="14">
        <v>0</v>
      </c>
      <c r="L508" s="14">
        <v>1800</v>
      </c>
      <c r="M508" s="14">
        <v>17160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14" t="s">
        <v>39</v>
      </c>
      <c r="B509" s="14">
        <v>5157006541015</v>
      </c>
      <c r="C509" s="14">
        <v>1</v>
      </c>
      <c r="D509" s="14">
        <f t="shared" ca="1" si="0"/>
        <v>71</v>
      </c>
      <c r="E509" s="14">
        <v>11785.71</v>
      </c>
      <c r="F509" s="14">
        <v>0</v>
      </c>
      <c r="G509" s="14">
        <v>0</v>
      </c>
      <c r="H509" s="14">
        <v>11785.71</v>
      </c>
      <c r="I509" s="14">
        <v>360</v>
      </c>
      <c r="J509" s="14">
        <v>0</v>
      </c>
      <c r="K509" s="14">
        <v>0</v>
      </c>
      <c r="L509" s="14">
        <v>1414.29</v>
      </c>
      <c r="M509" s="14">
        <v>13560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14" t="s">
        <v>39</v>
      </c>
      <c r="B510" s="14">
        <v>5161880223959</v>
      </c>
      <c r="C510" s="14">
        <v>1</v>
      </c>
      <c r="D510" s="14">
        <f t="shared" ca="1" si="0"/>
        <v>193</v>
      </c>
      <c r="E510" s="14">
        <v>8700</v>
      </c>
      <c r="F510" s="14">
        <v>-870</v>
      </c>
      <c r="G510" s="14">
        <v>0</v>
      </c>
      <c r="H510" s="14">
        <v>7830</v>
      </c>
      <c r="I510" s="14">
        <v>360</v>
      </c>
      <c r="J510" s="14">
        <v>0</v>
      </c>
      <c r="K510" s="14">
        <v>0</v>
      </c>
      <c r="L510" s="14">
        <v>0</v>
      </c>
      <c r="M510" s="14">
        <v>8190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14" t="s">
        <v>39</v>
      </c>
      <c r="B511" s="14">
        <v>5141811790039</v>
      </c>
      <c r="C511" s="14">
        <v>1</v>
      </c>
      <c r="D511" s="14">
        <f t="shared" ca="1" si="0"/>
        <v>49</v>
      </c>
      <c r="E511" s="14">
        <v>13200</v>
      </c>
      <c r="F511" s="14">
        <v>0</v>
      </c>
      <c r="G511" s="14">
        <v>0</v>
      </c>
      <c r="H511" s="14">
        <v>13200</v>
      </c>
      <c r="I511" s="14">
        <v>360</v>
      </c>
      <c r="J511" s="14">
        <v>0</v>
      </c>
      <c r="K511" s="14">
        <v>0</v>
      </c>
      <c r="L511" s="14">
        <v>0</v>
      </c>
      <c r="M511" s="14">
        <v>13560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14" t="s">
        <v>39</v>
      </c>
      <c r="B512" s="14">
        <v>5156101062871</v>
      </c>
      <c r="C512" s="14">
        <v>1</v>
      </c>
      <c r="D512" s="14">
        <f t="shared" ca="1" si="0"/>
        <v>113</v>
      </c>
      <c r="E512" s="14">
        <v>15187.74</v>
      </c>
      <c r="F512" s="14">
        <v>0</v>
      </c>
      <c r="G512" s="14">
        <v>0</v>
      </c>
      <c r="H512" s="14">
        <v>15187.74</v>
      </c>
      <c r="I512" s="14">
        <v>360</v>
      </c>
      <c r="J512" s="14">
        <v>0</v>
      </c>
      <c r="K512" s="14">
        <v>0</v>
      </c>
      <c r="L512" s="14">
        <v>2032.26</v>
      </c>
      <c r="M512" s="14">
        <v>17580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14" t="s">
        <v>39</v>
      </c>
      <c r="B513" s="14">
        <v>5166811087063</v>
      </c>
      <c r="C513" s="14">
        <v>1</v>
      </c>
      <c r="D513" s="14">
        <f t="shared" ca="1" si="0"/>
        <v>158</v>
      </c>
      <c r="E513" s="14">
        <v>35378.559999999998</v>
      </c>
      <c r="F513" s="14">
        <v>-3537.85</v>
      </c>
      <c r="G513" s="14">
        <v>0</v>
      </c>
      <c r="H513" s="14">
        <v>31840.71</v>
      </c>
      <c r="I513" s="14">
        <v>360</v>
      </c>
      <c r="J513" s="14">
        <v>0</v>
      </c>
      <c r="K513" s="14">
        <v>0</v>
      </c>
      <c r="L513" s="14">
        <v>1099.29</v>
      </c>
      <c r="M513" s="14">
        <v>33300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14" t="s">
        <v>39</v>
      </c>
      <c r="B514" s="14">
        <v>5165656441047</v>
      </c>
      <c r="C514" s="14">
        <v>1</v>
      </c>
      <c r="D514" s="14">
        <f t="shared" ca="1" si="0"/>
        <v>117</v>
      </c>
      <c r="E514" s="14">
        <v>26849.99</v>
      </c>
      <c r="F514" s="14">
        <v>-2684.99</v>
      </c>
      <c r="G514" s="14">
        <v>0</v>
      </c>
      <c r="H514" s="14">
        <v>24165</v>
      </c>
      <c r="I514" s="14">
        <v>360</v>
      </c>
      <c r="J514" s="14">
        <v>0</v>
      </c>
      <c r="K514" s="14">
        <v>0</v>
      </c>
      <c r="L514" s="14">
        <v>2025</v>
      </c>
      <c r="M514" s="14">
        <v>26550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14" t="s">
        <v>39</v>
      </c>
      <c r="B515" s="14">
        <v>5133844414679</v>
      </c>
      <c r="C515" s="14">
        <v>0</v>
      </c>
      <c r="D515" s="14">
        <f t="shared" ca="1" si="0"/>
        <v>163</v>
      </c>
      <c r="E515" s="14">
        <v>0</v>
      </c>
      <c r="F515" s="14">
        <v>0</v>
      </c>
      <c r="G515" s="14">
        <v>-4821.43</v>
      </c>
      <c r="H515" s="14">
        <v>-4821.43</v>
      </c>
      <c r="I515" s="14">
        <v>-360</v>
      </c>
      <c r="J515" s="14">
        <v>0</v>
      </c>
      <c r="K515" s="14">
        <v>0</v>
      </c>
      <c r="L515" s="14">
        <v>-578.57000000000005</v>
      </c>
      <c r="M515" s="14">
        <v>-5760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14" t="s">
        <v>39</v>
      </c>
      <c r="B516" s="14">
        <v>5124146168023</v>
      </c>
      <c r="C516" s="14">
        <v>0</v>
      </c>
      <c r="D516" s="14">
        <f t="shared" ca="1" si="0"/>
        <v>145</v>
      </c>
      <c r="E516" s="14">
        <v>0</v>
      </c>
      <c r="F516" s="14">
        <v>0</v>
      </c>
      <c r="G516" s="14">
        <v>-5000</v>
      </c>
      <c r="H516" s="14">
        <v>-5000</v>
      </c>
      <c r="I516" s="14">
        <v>-360</v>
      </c>
      <c r="J516" s="14">
        <v>0</v>
      </c>
      <c r="K516" s="14">
        <v>0</v>
      </c>
      <c r="L516" s="14">
        <v>0</v>
      </c>
      <c r="M516" s="14">
        <v>-5360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14" t="s">
        <v>39</v>
      </c>
      <c r="B517" s="14">
        <v>5149872259287</v>
      </c>
      <c r="C517" s="14">
        <v>1</v>
      </c>
      <c r="D517" s="14">
        <f t="shared" ca="1" si="0"/>
        <v>32</v>
      </c>
      <c r="E517" s="14">
        <v>16427.14</v>
      </c>
      <c r="F517" s="14">
        <v>0</v>
      </c>
      <c r="G517" s="14">
        <v>0</v>
      </c>
      <c r="H517" s="14">
        <v>16427.14</v>
      </c>
      <c r="I517" s="14">
        <v>360</v>
      </c>
      <c r="J517" s="14">
        <v>0</v>
      </c>
      <c r="K517" s="14">
        <v>0</v>
      </c>
      <c r="L517" s="14">
        <v>642.86</v>
      </c>
      <c r="M517" s="14">
        <v>17430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14" t="s">
        <v>39</v>
      </c>
      <c r="B518" s="14">
        <v>5148379513047</v>
      </c>
      <c r="C518" s="14">
        <v>1</v>
      </c>
      <c r="D518" s="14">
        <f t="shared" ca="1" si="0"/>
        <v>162</v>
      </c>
      <c r="E518" s="14">
        <v>10178.57</v>
      </c>
      <c r="F518" s="14">
        <v>0</v>
      </c>
      <c r="G518" s="14">
        <v>-10178.57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14" t="s">
        <v>39</v>
      </c>
      <c r="B519" s="14">
        <v>5144706187479</v>
      </c>
      <c r="C519" s="14">
        <v>1</v>
      </c>
      <c r="D519" s="14">
        <f t="shared" ca="1" si="0"/>
        <v>151</v>
      </c>
      <c r="E519" s="14">
        <v>8000</v>
      </c>
      <c r="F519" s="14">
        <v>0</v>
      </c>
      <c r="G519" s="14">
        <v>0</v>
      </c>
      <c r="H519" s="14">
        <v>8000</v>
      </c>
      <c r="I519" s="14">
        <v>360</v>
      </c>
      <c r="J519" s="14">
        <v>0</v>
      </c>
      <c r="K519" s="14">
        <v>0</v>
      </c>
      <c r="L519" s="14">
        <v>0</v>
      </c>
      <c r="M519" s="14">
        <v>8360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14" t="s">
        <v>39</v>
      </c>
      <c r="B520" s="14">
        <v>5164597969111</v>
      </c>
      <c r="C520" s="14">
        <v>1</v>
      </c>
      <c r="D520" s="14">
        <f t="shared" ca="1" si="0"/>
        <v>135</v>
      </c>
      <c r="E520" s="14">
        <v>9375</v>
      </c>
      <c r="F520" s="14">
        <v>-937.5</v>
      </c>
      <c r="G520" s="14">
        <v>0</v>
      </c>
      <c r="H520" s="14">
        <v>8437.5</v>
      </c>
      <c r="I520" s="14">
        <v>360</v>
      </c>
      <c r="J520" s="14">
        <v>0</v>
      </c>
      <c r="K520" s="14">
        <v>0</v>
      </c>
      <c r="L520" s="14">
        <v>1012.5</v>
      </c>
      <c r="M520" s="14">
        <v>9810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14" t="s">
        <v>39</v>
      </c>
      <c r="B521" s="14">
        <v>5166809841879</v>
      </c>
      <c r="C521" s="14">
        <v>1</v>
      </c>
      <c r="D521" s="14">
        <f t="shared" ca="1" si="0"/>
        <v>167</v>
      </c>
      <c r="E521" s="14">
        <v>8571.43</v>
      </c>
      <c r="F521" s="14">
        <v>-857.14</v>
      </c>
      <c r="G521" s="14">
        <v>0</v>
      </c>
      <c r="H521" s="14">
        <v>7714.29</v>
      </c>
      <c r="I521" s="14">
        <v>360</v>
      </c>
      <c r="J521" s="14">
        <v>0</v>
      </c>
      <c r="K521" s="14">
        <v>0</v>
      </c>
      <c r="L521" s="14">
        <v>925.71</v>
      </c>
      <c r="M521" s="14">
        <v>9000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14" t="s">
        <v>39</v>
      </c>
      <c r="B522" s="14">
        <v>5158888571095</v>
      </c>
      <c r="C522" s="14">
        <v>1</v>
      </c>
      <c r="D522" s="14">
        <f t="shared" ca="1" si="0"/>
        <v>28</v>
      </c>
      <c r="E522" s="14">
        <v>4553.57</v>
      </c>
      <c r="F522" s="14">
        <v>0</v>
      </c>
      <c r="G522" s="14">
        <v>0</v>
      </c>
      <c r="H522" s="14">
        <v>4553.57</v>
      </c>
      <c r="I522" s="14">
        <v>360</v>
      </c>
      <c r="J522" s="14">
        <v>0</v>
      </c>
      <c r="K522" s="14">
        <v>0</v>
      </c>
      <c r="L522" s="14">
        <v>546.42999999999995</v>
      </c>
      <c r="M522" s="14">
        <v>5460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14" t="s">
        <v>39</v>
      </c>
      <c r="B523" s="14">
        <v>5160915468503</v>
      </c>
      <c r="C523" s="14">
        <v>1</v>
      </c>
      <c r="D523" s="14">
        <f t="shared" ca="1" si="0"/>
        <v>2</v>
      </c>
      <c r="E523" s="14">
        <v>93474.96</v>
      </c>
      <c r="F523" s="14">
        <v>-9347.4599999999991</v>
      </c>
      <c r="G523" s="14">
        <v>0</v>
      </c>
      <c r="H523" s="14">
        <v>84127.5</v>
      </c>
      <c r="I523" s="14">
        <v>360</v>
      </c>
      <c r="J523" s="14">
        <v>0</v>
      </c>
      <c r="K523" s="14">
        <v>0</v>
      </c>
      <c r="L523" s="14">
        <v>8572.5</v>
      </c>
      <c r="M523" s="14">
        <v>93060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14" t="s">
        <v>39</v>
      </c>
      <c r="B524" s="14">
        <v>5148315746519</v>
      </c>
      <c r="C524" s="14">
        <v>1</v>
      </c>
      <c r="D524" s="14">
        <f t="shared" ca="1" si="0"/>
        <v>137</v>
      </c>
      <c r="E524" s="14">
        <v>118446.43</v>
      </c>
      <c r="F524" s="14">
        <v>0</v>
      </c>
      <c r="G524" s="14">
        <v>-118446.43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14" t="s">
        <v>39</v>
      </c>
      <c r="B525" s="14">
        <v>5166520205527</v>
      </c>
      <c r="C525" s="14">
        <v>1</v>
      </c>
      <c r="D525" s="14">
        <f t="shared" ca="1" si="0"/>
        <v>133</v>
      </c>
      <c r="E525" s="14">
        <v>5000</v>
      </c>
      <c r="F525" s="14">
        <v>-500</v>
      </c>
      <c r="G525" s="14">
        <v>0</v>
      </c>
      <c r="H525" s="14">
        <v>4500</v>
      </c>
      <c r="I525" s="14">
        <v>360</v>
      </c>
      <c r="J525" s="14">
        <v>0</v>
      </c>
      <c r="K525" s="14">
        <v>0</v>
      </c>
      <c r="L525" s="14">
        <v>0</v>
      </c>
      <c r="M525" s="14">
        <v>4860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14" t="s">
        <v>39</v>
      </c>
      <c r="B526" s="14">
        <v>5141729509591</v>
      </c>
      <c r="C526" s="14">
        <v>1</v>
      </c>
      <c r="D526" s="14">
        <f t="shared" ca="1" si="0"/>
        <v>11</v>
      </c>
      <c r="E526" s="14">
        <v>18214.29</v>
      </c>
      <c r="F526" s="14">
        <v>0</v>
      </c>
      <c r="G526" s="14">
        <v>-18214.29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14" t="s">
        <v>39</v>
      </c>
      <c r="B527" s="14">
        <v>5150498226391</v>
      </c>
      <c r="C527" s="14">
        <v>1</v>
      </c>
      <c r="D527" s="14">
        <f t="shared" ca="1" si="0"/>
        <v>26</v>
      </c>
      <c r="E527" s="14">
        <v>18750</v>
      </c>
      <c r="F527" s="14">
        <v>0</v>
      </c>
      <c r="G527" s="14">
        <v>-18750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14" t="s">
        <v>39</v>
      </c>
      <c r="B528" s="14">
        <v>5134752579799</v>
      </c>
      <c r="C528" s="14">
        <v>0</v>
      </c>
      <c r="D528" s="14">
        <f t="shared" ca="1" si="0"/>
        <v>22</v>
      </c>
      <c r="E528" s="14">
        <v>0</v>
      </c>
      <c r="F528" s="14">
        <v>0</v>
      </c>
      <c r="G528" s="14">
        <v>-19017.86</v>
      </c>
      <c r="H528" s="14">
        <v>-19017.86</v>
      </c>
      <c r="I528" s="14">
        <v>-360</v>
      </c>
      <c r="J528" s="14">
        <v>0</v>
      </c>
      <c r="K528" s="14">
        <v>0</v>
      </c>
      <c r="L528" s="14">
        <v>-2282.14</v>
      </c>
      <c r="M528" s="14">
        <v>-21660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14" t="s">
        <v>39</v>
      </c>
      <c r="B529" s="14">
        <v>5167012839639</v>
      </c>
      <c r="C529" s="14">
        <v>1</v>
      </c>
      <c r="D529" s="14">
        <f t="shared" ca="1" si="0"/>
        <v>196</v>
      </c>
      <c r="E529" s="14">
        <v>10982.14</v>
      </c>
      <c r="F529" s="14">
        <v>-1098.21</v>
      </c>
      <c r="G529" s="14">
        <v>0</v>
      </c>
      <c r="H529" s="14">
        <v>9883.93</v>
      </c>
      <c r="I529" s="14">
        <v>360</v>
      </c>
      <c r="J529" s="14">
        <v>0</v>
      </c>
      <c r="K529" s="14">
        <v>0</v>
      </c>
      <c r="L529" s="14">
        <v>1186.07</v>
      </c>
      <c r="M529" s="14">
        <v>11430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14" t="s">
        <v>39</v>
      </c>
      <c r="B530" s="14">
        <v>5155187228887</v>
      </c>
      <c r="C530" s="14">
        <v>1</v>
      </c>
      <c r="D530" s="14">
        <f t="shared" ca="1" si="0"/>
        <v>178</v>
      </c>
      <c r="E530" s="14">
        <v>5500</v>
      </c>
      <c r="F530" s="14">
        <v>0</v>
      </c>
      <c r="G530" s="14">
        <v>0</v>
      </c>
      <c r="H530" s="14">
        <v>5500</v>
      </c>
      <c r="I530" s="14">
        <v>360</v>
      </c>
      <c r="J530" s="14">
        <v>0</v>
      </c>
      <c r="K530" s="14">
        <v>0</v>
      </c>
      <c r="L530" s="14">
        <v>0</v>
      </c>
      <c r="M530" s="14">
        <v>5860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14" t="s">
        <v>39</v>
      </c>
      <c r="B531" s="14">
        <v>5164826034391</v>
      </c>
      <c r="C531" s="14">
        <v>1</v>
      </c>
      <c r="D531" s="14">
        <f t="shared" ca="1" si="0"/>
        <v>163</v>
      </c>
      <c r="E531" s="14">
        <v>16607.14</v>
      </c>
      <c r="F531" s="14">
        <v>-1660.71</v>
      </c>
      <c r="G531" s="14">
        <v>0</v>
      </c>
      <c r="H531" s="14">
        <v>14946.43</v>
      </c>
      <c r="I531" s="14">
        <v>360</v>
      </c>
      <c r="J531" s="14">
        <v>0</v>
      </c>
      <c r="K531" s="14">
        <v>0</v>
      </c>
      <c r="L531" s="14">
        <v>1793.57</v>
      </c>
      <c r="M531" s="14">
        <v>17100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14" t="s">
        <v>39</v>
      </c>
      <c r="B532" s="14">
        <v>5163590320343</v>
      </c>
      <c r="C532" s="14">
        <v>1</v>
      </c>
      <c r="D532" s="14">
        <f t="shared" ca="1" si="0"/>
        <v>39</v>
      </c>
      <c r="E532" s="14">
        <v>15000</v>
      </c>
      <c r="F532" s="14">
        <v>-1500</v>
      </c>
      <c r="G532" s="14">
        <v>0</v>
      </c>
      <c r="H532" s="14">
        <v>13500</v>
      </c>
      <c r="I532" s="14">
        <v>360</v>
      </c>
      <c r="J532" s="14">
        <v>0</v>
      </c>
      <c r="K532" s="14">
        <v>0</v>
      </c>
      <c r="L532" s="14">
        <v>1620</v>
      </c>
      <c r="M532" s="14">
        <v>15480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14" t="s">
        <v>39</v>
      </c>
      <c r="B533" s="14">
        <v>5157103468759</v>
      </c>
      <c r="C533" s="14">
        <v>1</v>
      </c>
      <c r="D533" s="14">
        <f t="shared" ca="1" si="0"/>
        <v>94</v>
      </c>
      <c r="E533" s="14">
        <v>21964.29</v>
      </c>
      <c r="F533" s="14">
        <v>0</v>
      </c>
      <c r="G533" s="14">
        <v>0</v>
      </c>
      <c r="H533" s="14">
        <v>21964.29</v>
      </c>
      <c r="I533" s="14">
        <v>360</v>
      </c>
      <c r="J533" s="14">
        <v>0</v>
      </c>
      <c r="K533" s="14">
        <v>0</v>
      </c>
      <c r="L533" s="14">
        <v>2635.71</v>
      </c>
      <c r="M533" s="14">
        <v>24960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14" t="s">
        <v>39</v>
      </c>
      <c r="B534" s="14">
        <v>5142819340503</v>
      </c>
      <c r="C534" s="14">
        <v>1</v>
      </c>
      <c r="D534" s="14">
        <f t="shared" ca="1" si="0"/>
        <v>76</v>
      </c>
      <c r="E534" s="14">
        <v>19017.86</v>
      </c>
      <c r="F534" s="14">
        <v>0</v>
      </c>
      <c r="G534" s="14">
        <v>0</v>
      </c>
      <c r="H534" s="14">
        <v>19017.86</v>
      </c>
      <c r="I534" s="14">
        <v>360</v>
      </c>
      <c r="J534" s="14">
        <v>0</v>
      </c>
      <c r="K534" s="14">
        <v>0</v>
      </c>
      <c r="L534" s="14">
        <v>2282.14</v>
      </c>
      <c r="M534" s="14">
        <v>21660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14" t="s">
        <v>39</v>
      </c>
      <c r="B535" s="14">
        <v>5166686306519</v>
      </c>
      <c r="C535" s="14">
        <v>1</v>
      </c>
      <c r="D535" s="14">
        <f t="shared" ca="1" si="0"/>
        <v>74</v>
      </c>
      <c r="E535" s="14">
        <v>9375</v>
      </c>
      <c r="F535" s="14">
        <v>-937.5</v>
      </c>
      <c r="G535" s="14">
        <v>0</v>
      </c>
      <c r="H535" s="14">
        <v>8437.5</v>
      </c>
      <c r="I535" s="14">
        <v>360</v>
      </c>
      <c r="J535" s="14">
        <v>0</v>
      </c>
      <c r="K535" s="14">
        <v>0</v>
      </c>
      <c r="L535" s="14">
        <v>1012.5</v>
      </c>
      <c r="M535" s="14">
        <v>9810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14" t="s">
        <v>39</v>
      </c>
      <c r="B536" s="14">
        <v>5142946119895</v>
      </c>
      <c r="C536" s="14">
        <v>1</v>
      </c>
      <c r="D536" s="14">
        <f t="shared" ca="1" si="0"/>
        <v>89</v>
      </c>
      <c r="E536" s="14">
        <v>14100</v>
      </c>
      <c r="F536" s="14">
        <v>0</v>
      </c>
      <c r="G536" s="14">
        <v>0</v>
      </c>
      <c r="H536" s="14">
        <v>14100</v>
      </c>
      <c r="I536" s="14">
        <v>360</v>
      </c>
      <c r="J536" s="14">
        <v>0</v>
      </c>
      <c r="K536" s="14">
        <v>0</v>
      </c>
      <c r="L536" s="14">
        <v>0</v>
      </c>
      <c r="M536" s="14">
        <v>14460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14" t="s">
        <v>39</v>
      </c>
      <c r="B537" s="14">
        <v>5155941777623</v>
      </c>
      <c r="C537" s="14">
        <v>1</v>
      </c>
      <c r="D537" s="14">
        <f t="shared" ca="1" si="0"/>
        <v>97</v>
      </c>
      <c r="E537" s="14">
        <v>8571.43</v>
      </c>
      <c r="F537" s="14">
        <v>0</v>
      </c>
      <c r="G537" s="14">
        <v>0</v>
      </c>
      <c r="H537" s="14">
        <v>8571.43</v>
      </c>
      <c r="I537" s="14">
        <v>360</v>
      </c>
      <c r="J537" s="14">
        <v>0</v>
      </c>
      <c r="K537" s="14">
        <v>0</v>
      </c>
      <c r="L537" s="14">
        <v>1028.57</v>
      </c>
      <c r="M537" s="14">
        <v>9960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14" t="s">
        <v>39</v>
      </c>
      <c r="B538" s="14">
        <v>5148352282839</v>
      </c>
      <c r="C538" s="14">
        <v>1</v>
      </c>
      <c r="D538" s="14">
        <f t="shared" ca="1" si="0"/>
        <v>95</v>
      </c>
      <c r="E538" s="14">
        <v>13928.57</v>
      </c>
      <c r="F538" s="14">
        <v>0</v>
      </c>
      <c r="G538" s="14">
        <v>0</v>
      </c>
      <c r="H538" s="14">
        <v>13928.57</v>
      </c>
      <c r="I538" s="14">
        <v>360</v>
      </c>
      <c r="J538" s="14">
        <v>0</v>
      </c>
      <c r="K538" s="14">
        <v>0</v>
      </c>
      <c r="L538" s="14">
        <v>1671.43</v>
      </c>
      <c r="M538" s="14">
        <v>15960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14" t="s">
        <v>39</v>
      </c>
      <c r="B539" s="14">
        <v>5141918482647</v>
      </c>
      <c r="C539" s="14">
        <v>1</v>
      </c>
      <c r="D539" s="14">
        <f t="shared" ca="1" si="0"/>
        <v>4</v>
      </c>
      <c r="E539" s="14">
        <v>17946.43</v>
      </c>
      <c r="F539" s="14">
        <v>0</v>
      </c>
      <c r="G539" s="14">
        <v>-17946.43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14" t="s">
        <v>39</v>
      </c>
      <c r="B540" s="14">
        <v>5153352155351</v>
      </c>
      <c r="C540" s="14">
        <v>1</v>
      </c>
      <c r="D540" s="14">
        <f t="shared" ca="1" si="0"/>
        <v>75</v>
      </c>
      <c r="E540" s="14">
        <v>5357.14</v>
      </c>
      <c r="F540" s="14">
        <v>0</v>
      </c>
      <c r="G540" s="14">
        <v>-5357.14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14" t="s">
        <v>39</v>
      </c>
      <c r="B541" s="14">
        <v>5142908109015</v>
      </c>
      <c r="C541" s="14">
        <v>1</v>
      </c>
      <c r="D541" s="14">
        <f t="shared" ca="1" si="0"/>
        <v>13</v>
      </c>
      <c r="E541" s="14">
        <v>33214.29</v>
      </c>
      <c r="F541" s="14">
        <v>0</v>
      </c>
      <c r="G541" s="14">
        <v>-33214.29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14" t="s">
        <v>39</v>
      </c>
      <c r="B542" s="14">
        <v>5145514180823</v>
      </c>
      <c r="C542" s="14">
        <v>1</v>
      </c>
      <c r="D542" s="14">
        <f t="shared" ca="1" si="0"/>
        <v>185</v>
      </c>
      <c r="E542" s="14">
        <v>19017.86</v>
      </c>
      <c r="F542" s="14">
        <v>0</v>
      </c>
      <c r="G542" s="14">
        <v>0</v>
      </c>
      <c r="H542" s="14">
        <v>19017.86</v>
      </c>
      <c r="I542" s="14">
        <v>360</v>
      </c>
      <c r="J542" s="14">
        <v>0</v>
      </c>
      <c r="K542" s="14">
        <v>0</v>
      </c>
      <c r="L542" s="14">
        <v>2282.14</v>
      </c>
      <c r="M542" s="14">
        <v>21660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14" t="s">
        <v>39</v>
      </c>
      <c r="B543" s="14">
        <v>5145808404695</v>
      </c>
      <c r="C543" s="14">
        <v>1</v>
      </c>
      <c r="D543" s="14">
        <f t="shared" ca="1" si="0"/>
        <v>138</v>
      </c>
      <c r="E543" s="14">
        <v>35357.14</v>
      </c>
      <c r="F543" s="14">
        <v>0</v>
      </c>
      <c r="G543" s="14">
        <v>0</v>
      </c>
      <c r="H543" s="14">
        <v>35357.14</v>
      </c>
      <c r="I543" s="14">
        <v>360</v>
      </c>
      <c r="J543" s="14">
        <v>0</v>
      </c>
      <c r="K543" s="14">
        <v>0</v>
      </c>
      <c r="L543" s="14">
        <v>4242.8599999999997</v>
      </c>
      <c r="M543" s="14">
        <v>39960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14" t="s">
        <v>39</v>
      </c>
      <c r="B544" s="14">
        <v>5144265818327</v>
      </c>
      <c r="C544" s="14">
        <v>1</v>
      </c>
      <c r="D544" s="14">
        <f t="shared" ca="1" si="0"/>
        <v>151</v>
      </c>
      <c r="E544" s="14">
        <v>28053.57</v>
      </c>
      <c r="F544" s="14">
        <v>0</v>
      </c>
      <c r="G544" s="14">
        <v>-28053.57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14" t="s">
        <v>39</v>
      </c>
      <c r="B545" s="14">
        <v>5149337616599</v>
      </c>
      <c r="C545" s="14">
        <v>1</v>
      </c>
      <c r="D545" s="14">
        <f t="shared" ca="1" si="0"/>
        <v>118</v>
      </c>
      <c r="E545" s="14">
        <v>18562.5</v>
      </c>
      <c r="F545" s="14">
        <v>0</v>
      </c>
      <c r="G545" s="14">
        <v>0</v>
      </c>
      <c r="H545" s="14">
        <v>18562.5</v>
      </c>
      <c r="I545" s="14">
        <v>360</v>
      </c>
      <c r="J545" s="14">
        <v>0</v>
      </c>
      <c r="K545" s="14">
        <v>0</v>
      </c>
      <c r="L545" s="14">
        <v>2227.5</v>
      </c>
      <c r="M545" s="14">
        <v>21150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14" t="s">
        <v>39</v>
      </c>
      <c r="B546" s="14">
        <v>5163553226967</v>
      </c>
      <c r="C546" s="14">
        <v>1</v>
      </c>
      <c r="D546" s="14">
        <f t="shared" ca="1" si="0"/>
        <v>133</v>
      </c>
      <c r="E546" s="14">
        <v>9375</v>
      </c>
      <c r="F546" s="14">
        <v>-937.5</v>
      </c>
      <c r="G546" s="14">
        <v>-8437.5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14" t="s">
        <v>39</v>
      </c>
      <c r="B547" s="14">
        <v>5144592089303</v>
      </c>
      <c r="C547" s="14">
        <v>1</v>
      </c>
      <c r="D547" s="14">
        <f t="shared" ca="1" si="0"/>
        <v>107</v>
      </c>
      <c r="E547" s="14">
        <v>22392.85</v>
      </c>
      <c r="F547" s="14">
        <v>0</v>
      </c>
      <c r="G547" s="14">
        <v>-10607.14</v>
      </c>
      <c r="H547" s="14">
        <v>11785.71</v>
      </c>
      <c r="I547" s="14">
        <v>360</v>
      </c>
      <c r="J547" s="14">
        <v>0</v>
      </c>
      <c r="K547" s="14">
        <v>0</v>
      </c>
      <c r="L547" s="14">
        <v>1414.29</v>
      </c>
      <c r="M547" s="14">
        <v>13560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14" t="s">
        <v>39</v>
      </c>
      <c r="B548" s="14">
        <v>5160188346583</v>
      </c>
      <c r="C548" s="14">
        <v>1</v>
      </c>
      <c r="D548" s="14">
        <f t="shared" ca="1" si="0"/>
        <v>183</v>
      </c>
      <c r="E548" s="14">
        <v>28392.84</v>
      </c>
      <c r="F548" s="14">
        <v>-2839.27</v>
      </c>
      <c r="G548" s="14">
        <v>0</v>
      </c>
      <c r="H548" s="14">
        <v>25553.57</v>
      </c>
      <c r="I548" s="14">
        <v>360</v>
      </c>
      <c r="J548" s="14">
        <v>0</v>
      </c>
      <c r="K548" s="14">
        <v>0</v>
      </c>
      <c r="L548" s="14">
        <v>3066.43</v>
      </c>
      <c r="M548" s="14">
        <v>28980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14" t="s">
        <v>39</v>
      </c>
      <c r="B549" s="14">
        <v>5144814715095</v>
      </c>
      <c r="C549" s="14">
        <v>1</v>
      </c>
      <c r="D549" s="14">
        <f t="shared" ca="1" si="0"/>
        <v>98</v>
      </c>
      <c r="E549" s="14">
        <v>11785.71</v>
      </c>
      <c r="F549" s="14">
        <v>0</v>
      </c>
      <c r="G549" s="14">
        <v>-11785.71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14" t="s">
        <v>39</v>
      </c>
      <c r="B550" s="14">
        <v>5144807145687</v>
      </c>
      <c r="C550" s="14">
        <v>1</v>
      </c>
      <c r="D550" s="14">
        <f t="shared" ca="1" si="0"/>
        <v>27</v>
      </c>
      <c r="E550" s="14">
        <v>10607.14</v>
      </c>
      <c r="F550" s="14">
        <v>0</v>
      </c>
      <c r="G550" s="14">
        <v>0</v>
      </c>
      <c r="H550" s="14">
        <v>10607.14</v>
      </c>
      <c r="I550" s="14">
        <v>360</v>
      </c>
      <c r="J550" s="14">
        <v>0</v>
      </c>
      <c r="K550" s="14">
        <v>0</v>
      </c>
      <c r="L550" s="14">
        <v>1272.8599999999999</v>
      </c>
      <c r="M550" s="14">
        <v>12240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14" t="s">
        <v>39</v>
      </c>
      <c r="B551" s="14">
        <v>5148458746071</v>
      </c>
      <c r="C551" s="14">
        <v>1</v>
      </c>
      <c r="D551" s="14">
        <f t="shared" ca="1" si="0"/>
        <v>111</v>
      </c>
      <c r="E551" s="14">
        <v>10178.57</v>
      </c>
      <c r="F551" s="14">
        <v>0</v>
      </c>
      <c r="G551" s="14">
        <v>0</v>
      </c>
      <c r="H551" s="14">
        <v>10178.57</v>
      </c>
      <c r="I551" s="14">
        <v>360</v>
      </c>
      <c r="J551" s="14">
        <v>0</v>
      </c>
      <c r="K551" s="14">
        <v>0</v>
      </c>
      <c r="L551" s="14">
        <v>1221.43</v>
      </c>
      <c r="M551" s="14">
        <v>11760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14" t="s">
        <v>39</v>
      </c>
      <c r="B552" s="14">
        <v>5159951794391</v>
      </c>
      <c r="C552" s="14">
        <v>1</v>
      </c>
      <c r="D552" s="14">
        <f t="shared" ca="1" si="0"/>
        <v>65</v>
      </c>
      <c r="E552" s="14">
        <v>16607.14</v>
      </c>
      <c r="F552" s="14">
        <v>-1660.71</v>
      </c>
      <c r="G552" s="14">
        <v>0</v>
      </c>
      <c r="H552" s="14">
        <v>14946.43</v>
      </c>
      <c r="I552" s="14">
        <v>360</v>
      </c>
      <c r="J552" s="14">
        <v>0</v>
      </c>
      <c r="K552" s="14">
        <v>0</v>
      </c>
      <c r="L552" s="14">
        <v>1793.57</v>
      </c>
      <c r="M552" s="14">
        <v>17100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14" t="s">
        <v>39</v>
      </c>
      <c r="B553" s="14">
        <v>5127265878231</v>
      </c>
      <c r="C553" s="14">
        <v>0</v>
      </c>
      <c r="D553" s="14">
        <f t="shared" ca="1" si="0"/>
        <v>194</v>
      </c>
      <c r="E553" s="14">
        <v>0</v>
      </c>
      <c r="F553" s="14">
        <v>0</v>
      </c>
      <c r="G553" s="14">
        <v>-9375</v>
      </c>
      <c r="H553" s="14">
        <v>-9375</v>
      </c>
      <c r="I553" s="14">
        <v>-360</v>
      </c>
      <c r="J553" s="14">
        <v>0</v>
      </c>
      <c r="K553" s="14">
        <v>0</v>
      </c>
      <c r="L553" s="14">
        <v>-1125</v>
      </c>
      <c r="M553" s="14">
        <v>-10860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14" t="s">
        <v>39</v>
      </c>
      <c r="B554" s="14">
        <v>5166955299031</v>
      </c>
      <c r="C554" s="14">
        <v>1</v>
      </c>
      <c r="D554" s="14">
        <f t="shared" ca="1" si="0"/>
        <v>28</v>
      </c>
      <c r="E554" s="14">
        <v>44174.99</v>
      </c>
      <c r="F554" s="14">
        <v>-4417.49</v>
      </c>
      <c r="G554" s="14">
        <v>0</v>
      </c>
      <c r="H554" s="14">
        <v>39757.5</v>
      </c>
      <c r="I554" s="14">
        <v>360</v>
      </c>
      <c r="J554" s="14">
        <v>0</v>
      </c>
      <c r="K554" s="14">
        <v>0</v>
      </c>
      <c r="L554" s="14">
        <v>3442.5</v>
      </c>
      <c r="M554" s="14">
        <v>43560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14" t="s">
        <v>39</v>
      </c>
      <c r="B555" s="14">
        <v>5154769633495</v>
      </c>
      <c r="C555" s="14">
        <v>1</v>
      </c>
      <c r="D555" s="14">
        <f t="shared" ca="1" si="0"/>
        <v>182</v>
      </c>
      <c r="E555" s="14">
        <v>11400</v>
      </c>
      <c r="F555" s="14">
        <v>0</v>
      </c>
      <c r="G555" s="14">
        <v>0</v>
      </c>
      <c r="H555" s="14">
        <v>11400</v>
      </c>
      <c r="I555" s="14">
        <v>360</v>
      </c>
      <c r="J555" s="14">
        <v>0</v>
      </c>
      <c r="K555" s="14">
        <v>0</v>
      </c>
      <c r="L555" s="14">
        <v>0</v>
      </c>
      <c r="M555" s="14">
        <v>11760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14" t="s">
        <v>39</v>
      </c>
      <c r="B556" s="14">
        <v>5161984590039</v>
      </c>
      <c r="C556" s="14">
        <v>1</v>
      </c>
      <c r="D556" s="14">
        <f t="shared" ca="1" si="0"/>
        <v>168</v>
      </c>
      <c r="E556" s="14">
        <v>10178.56</v>
      </c>
      <c r="F556" s="14">
        <v>-1017.85</v>
      </c>
      <c r="G556" s="14">
        <v>0</v>
      </c>
      <c r="H556" s="14">
        <v>9160.7099999999991</v>
      </c>
      <c r="I556" s="14">
        <v>360</v>
      </c>
      <c r="J556" s="14">
        <v>0</v>
      </c>
      <c r="K556" s="14">
        <v>0</v>
      </c>
      <c r="L556" s="14">
        <v>1099.29</v>
      </c>
      <c r="M556" s="14">
        <v>10620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14" t="s">
        <v>39</v>
      </c>
      <c r="B557" s="14">
        <v>5163406196951</v>
      </c>
      <c r="C557" s="14">
        <v>1</v>
      </c>
      <c r="D557" s="14">
        <f t="shared" ca="1" si="0"/>
        <v>148</v>
      </c>
      <c r="E557" s="14">
        <v>34285.699999999997</v>
      </c>
      <c r="F557" s="14">
        <v>-3428.56</v>
      </c>
      <c r="G557" s="14">
        <v>0</v>
      </c>
      <c r="H557" s="14">
        <v>30857.14</v>
      </c>
      <c r="I557" s="14">
        <v>360</v>
      </c>
      <c r="J557" s="14">
        <v>0</v>
      </c>
      <c r="K557" s="14">
        <v>0</v>
      </c>
      <c r="L557" s="14">
        <v>3702.86</v>
      </c>
      <c r="M557" s="14">
        <v>34920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14" t="s">
        <v>39</v>
      </c>
      <c r="B558" s="14">
        <v>5165707264215</v>
      </c>
      <c r="C558" s="14">
        <v>1</v>
      </c>
      <c r="D558" s="14">
        <f t="shared" ca="1" si="0"/>
        <v>120</v>
      </c>
      <c r="E558" s="14">
        <v>26785.7</v>
      </c>
      <c r="F558" s="14">
        <v>-2678.56</v>
      </c>
      <c r="G558" s="14">
        <v>-24107.14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14" t="s">
        <v>39</v>
      </c>
      <c r="B559" s="14">
        <v>5166418690263</v>
      </c>
      <c r="C559" s="14">
        <v>1</v>
      </c>
      <c r="D559" s="14">
        <f t="shared" ca="1" si="0"/>
        <v>76</v>
      </c>
      <c r="E559" s="14">
        <v>8700</v>
      </c>
      <c r="F559" s="14">
        <v>-870</v>
      </c>
      <c r="G559" s="14">
        <v>0</v>
      </c>
      <c r="H559" s="14">
        <v>7830</v>
      </c>
      <c r="I559" s="14">
        <v>360</v>
      </c>
      <c r="J559" s="14">
        <v>0</v>
      </c>
      <c r="K559" s="14">
        <v>0</v>
      </c>
      <c r="L559" s="14">
        <v>0</v>
      </c>
      <c r="M559" s="14">
        <v>8190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14" t="s">
        <v>39</v>
      </c>
      <c r="B560" s="14">
        <v>5154595569879</v>
      </c>
      <c r="C560" s="14">
        <v>1</v>
      </c>
      <c r="D560" s="14">
        <f t="shared" ca="1" si="0"/>
        <v>18</v>
      </c>
      <c r="E560" s="14">
        <v>10982.14</v>
      </c>
      <c r="F560" s="14">
        <v>0</v>
      </c>
      <c r="G560" s="14">
        <v>-10982.14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14" t="s">
        <v>39</v>
      </c>
      <c r="B561" s="14">
        <v>5152441729239</v>
      </c>
      <c r="C561" s="14">
        <v>1</v>
      </c>
      <c r="D561" s="14">
        <f t="shared" ca="1" si="0"/>
        <v>99</v>
      </c>
      <c r="E561" s="14">
        <v>9375</v>
      </c>
      <c r="F561" s="14">
        <v>0</v>
      </c>
      <c r="G561" s="14">
        <v>0</v>
      </c>
      <c r="H561" s="14">
        <v>9375</v>
      </c>
      <c r="I561" s="14">
        <v>360</v>
      </c>
      <c r="J561" s="14">
        <v>0</v>
      </c>
      <c r="K561" s="14">
        <v>0</v>
      </c>
      <c r="L561" s="14">
        <v>1125</v>
      </c>
      <c r="M561" s="14">
        <v>10860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14" t="s">
        <v>39</v>
      </c>
      <c r="B562" s="14">
        <v>5162090496215</v>
      </c>
      <c r="C562" s="14">
        <v>1</v>
      </c>
      <c r="D562" s="14">
        <f t="shared" ca="1" si="0"/>
        <v>61</v>
      </c>
      <c r="E562" s="14">
        <v>6000</v>
      </c>
      <c r="F562" s="14">
        <v>-600</v>
      </c>
      <c r="G562" s="14">
        <v>0</v>
      </c>
      <c r="H562" s="14">
        <v>5400</v>
      </c>
      <c r="I562" s="14">
        <v>360</v>
      </c>
      <c r="J562" s="14">
        <v>0</v>
      </c>
      <c r="K562" s="14">
        <v>0</v>
      </c>
      <c r="L562" s="14">
        <v>648</v>
      </c>
      <c r="M562" s="14">
        <v>6408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14" t="s">
        <v>39</v>
      </c>
      <c r="B563" s="14">
        <v>5148306047191</v>
      </c>
      <c r="C563" s="14">
        <v>1</v>
      </c>
      <c r="D563" s="14">
        <f t="shared" ca="1" si="0"/>
        <v>89</v>
      </c>
      <c r="E563" s="14">
        <v>15000</v>
      </c>
      <c r="F563" s="14">
        <v>0</v>
      </c>
      <c r="G563" s="14">
        <v>-15000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14" t="s">
        <v>39</v>
      </c>
      <c r="B564" s="14">
        <v>5142762160343</v>
      </c>
      <c r="C564" s="14">
        <v>1</v>
      </c>
      <c r="D564" s="14">
        <f t="shared" ca="1" si="0"/>
        <v>128</v>
      </c>
      <c r="E564" s="14">
        <v>3750</v>
      </c>
      <c r="F564" s="14">
        <v>0</v>
      </c>
      <c r="G564" s="14">
        <v>0</v>
      </c>
      <c r="H564" s="14">
        <v>3750</v>
      </c>
      <c r="I564" s="14">
        <v>360</v>
      </c>
      <c r="J564" s="14">
        <v>0</v>
      </c>
      <c r="K564" s="14">
        <v>0</v>
      </c>
      <c r="L564" s="14">
        <v>450</v>
      </c>
      <c r="M564" s="14">
        <v>4560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14" t="s">
        <v>39</v>
      </c>
      <c r="B565" s="14">
        <v>5155129688279</v>
      </c>
      <c r="C565" s="14">
        <v>1</v>
      </c>
      <c r="D565" s="14">
        <f t="shared" ca="1" si="0"/>
        <v>42</v>
      </c>
      <c r="E565" s="14">
        <v>10178.57</v>
      </c>
      <c r="F565" s="14">
        <v>0</v>
      </c>
      <c r="G565" s="14">
        <v>0</v>
      </c>
      <c r="H565" s="14">
        <v>10178.57</v>
      </c>
      <c r="I565" s="14">
        <v>360</v>
      </c>
      <c r="J565" s="14">
        <v>0</v>
      </c>
      <c r="K565" s="14">
        <v>0</v>
      </c>
      <c r="L565" s="14">
        <v>1221.43</v>
      </c>
      <c r="M565" s="14">
        <v>11760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14" t="s">
        <v>39</v>
      </c>
      <c r="B566" s="14">
        <v>5154319204567</v>
      </c>
      <c r="C566" s="14">
        <v>1</v>
      </c>
      <c r="D566" s="14">
        <f t="shared" ca="1" si="0"/>
        <v>24</v>
      </c>
      <c r="E566" s="14">
        <v>10178.57</v>
      </c>
      <c r="F566" s="14">
        <v>0</v>
      </c>
      <c r="G566" s="14">
        <v>-10178.57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14" t="s">
        <v>39</v>
      </c>
      <c r="B567" s="14">
        <v>5167868608727</v>
      </c>
      <c r="C567" s="14">
        <v>1</v>
      </c>
      <c r="D567" s="14">
        <f t="shared" ca="1" si="0"/>
        <v>176</v>
      </c>
      <c r="E567" s="14">
        <v>16607.14</v>
      </c>
      <c r="F567" s="14">
        <v>-1660.71</v>
      </c>
      <c r="G567" s="14">
        <v>0</v>
      </c>
      <c r="H567" s="14">
        <v>14946.43</v>
      </c>
      <c r="I567" s="14">
        <v>360</v>
      </c>
      <c r="J567" s="14">
        <v>0</v>
      </c>
      <c r="K567" s="14">
        <v>0</v>
      </c>
      <c r="L567" s="14">
        <v>1793.57</v>
      </c>
      <c r="M567" s="14">
        <v>17100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14" t="s">
        <v>39</v>
      </c>
      <c r="B568" s="14">
        <v>5146717618391</v>
      </c>
      <c r="C568" s="14">
        <v>1</v>
      </c>
      <c r="D568" s="14">
        <f t="shared" ca="1" si="0"/>
        <v>168</v>
      </c>
      <c r="E568" s="14">
        <v>15803.57</v>
      </c>
      <c r="F568" s="14">
        <v>0</v>
      </c>
      <c r="G568" s="14">
        <v>0</v>
      </c>
      <c r="H568" s="14">
        <v>15803.57</v>
      </c>
      <c r="I568" s="14">
        <v>360</v>
      </c>
      <c r="J568" s="14">
        <v>0</v>
      </c>
      <c r="K568" s="14">
        <v>0</v>
      </c>
      <c r="L568" s="14">
        <v>1896.43</v>
      </c>
      <c r="M568" s="14">
        <v>18060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14" t="s">
        <v>39</v>
      </c>
      <c r="B569" s="14">
        <v>5159810138327</v>
      </c>
      <c r="C569" s="14">
        <v>1</v>
      </c>
      <c r="D569" s="14">
        <f t="shared" ca="1" si="0"/>
        <v>82</v>
      </c>
      <c r="E569" s="14">
        <v>10982.14</v>
      </c>
      <c r="F569" s="14">
        <v>-1098.21</v>
      </c>
      <c r="G569" s="14">
        <v>0</v>
      </c>
      <c r="H569" s="14">
        <v>9883.93</v>
      </c>
      <c r="I569" s="14">
        <v>360</v>
      </c>
      <c r="J569" s="14">
        <v>0</v>
      </c>
      <c r="K569" s="14">
        <v>0</v>
      </c>
      <c r="L569" s="14">
        <v>1186.07</v>
      </c>
      <c r="M569" s="14">
        <v>11430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14" t="s">
        <v>39</v>
      </c>
      <c r="B570" s="14">
        <v>5149023404247</v>
      </c>
      <c r="C570" s="14">
        <v>1</v>
      </c>
      <c r="D570" s="14">
        <f t="shared" ca="1" si="0"/>
        <v>99</v>
      </c>
      <c r="E570" s="14">
        <v>10178.57</v>
      </c>
      <c r="F570" s="14">
        <v>0</v>
      </c>
      <c r="G570" s="14">
        <v>-10178.57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14" t="s">
        <v>39</v>
      </c>
      <c r="B571" s="14">
        <v>5145683755223</v>
      </c>
      <c r="C571" s="14">
        <v>1</v>
      </c>
      <c r="D571" s="14">
        <f t="shared" ca="1" si="0"/>
        <v>158</v>
      </c>
      <c r="E571" s="14">
        <v>17700</v>
      </c>
      <c r="F571" s="14">
        <v>0</v>
      </c>
      <c r="G571" s="14">
        <v>0</v>
      </c>
      <c r="H571" s="14">
        <v>17700</v>
      </c>
      <c r="I571" s="14">
        <v>360</v>
      </c>
      <c r="J571" s="14">
        <v>0</v>
      </c>
      <c r="K571" s="14">
        <v>0</v>
      </c>
      <c r="L571" s="14">
        <v>0</v>
      </c>
      <c r="M571" s="14">
        <v>18060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14" t="s">
        <v>39</v>
      </c>
      <c r="B572" s="14">
        <v>5163129045207</v>
      </c>
      <c r="C572" s="14">
        <v>1</v>
      </c>
      <c r="D572" s="14">
        <f t="shared" ca="1" si="0"/>
        <v>95</v>
      </c>
      <c r="E572" s="14">
        <v>4875</v>
      </c>
      <c r="F572" s="14">
        <v>-487.5</v>
      </c>
      <c r="G572" s="14">
        <v>0</v>
      </c>
      <c r="H572" s="14">
        <v>4387.5</v>
      </c>
      <c r="I572" s="14">
        <v>360</v>
      </c>
      <c r="J572" s="14">
        <v>0</v>
      </c>
      <c r="K572" s="14">
        <v>0</v>
      </c>
      <c r="L572" s="14">
        <v>526.5</v>
      </c>
      <c r="M572" s="14">
        <v>5274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14" t="s">
        <v>39</v>
      </c>
      <c r="B573" s="14">
        <v>5165563445463</v>
      </c>
      <c r="C573" s="14">
        <v>1</v>
      </c>
      <c r="D573" s="14">
        <f t="shared" ca="1" si="0"/>
        <v>179</v>
      </c>
      <c r="E573" s="14">
        <v>7767.86</v>
      </c>
      <c r="F573" s="14">
        <v>0</v>
      </c>
      <c r="G573" s="14">
        <v>0</v>
      </c>
      <c r="H573" s="14">
        <v>7767.86</v>
      </c>
      <c r="I573" s="14">
        <v>360</v>
      </c>
      <c r="J573" s="14">
        <v>0</v>
      </c>
      <c r="K573" s="14">
        <v>0</v>
      </c>
      <c r="L573" s="14">
        <v>932.14</v>
      </c>
      <c r="M573" s="14">
        <v>9060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14" t="s">
        <v>39</v>
      </c>
      <c r="B574" s="14">
        <v>5163443749079</v>
      </c>
      <c r="C574" s="14">
        <v>1</v>
      </c>
      <c r="D574" s="14">
        <f t="shared" ca="1" si="0"/>
        <v>118</v>
      </c>
      <c r="E574" s="14">
        <v>19955.349999999999</v>
      </c>
      <c r="F574" s="14">
        <v>-1995.53</v>
      </c>
      <c r="G574" s="14">
        <v>0</v>
      </c>
      <c r="H574" s="14">
        <v>17959.82</v>
      </c>
      <c r="I574" s="14">
        <v>360</v>
      </c>
      <c r="J574" s="14">
        <v>0</v>
      </c>
      <c r="K574" s="14">
        <v>0</v>
      </c>
      <c r="L574" s="14">
        <v>2155.1799999999998</v>
      </c>
      <c r="M574" s="14">
        <v>20475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14" t="s">
        <v>39</v>
      </c>
      <c r="B575" s="14">
        <v>5166931509463</v>
      </c>
      <c r="C575" s="14">
        <v>1</v>
      </c>
      <c r="D575" s="14">
        <f t="shared" ca="1" si="0"/>
        <v>192</v>
      </c>
      <c r="E575" s="14">
        <v>16607.14</v>
      </c>
      <c r="F575" s="14">
        <v>-1660.71</v>
      </c>
      <c r="G575" s="14">
        <v>0</v>
      </c>
      <c r="H575" s="14">
        <v>14946.43</v>
      </c>
      <c r="I575" s="14">
        <v>360</v>
      </c>
      <c r="J575" s="14">
        <v>0</v>
      </c>
      <c r="K575" s="14">
        <v>0</v>
      </c>
      <c r="L575" s="14">
        <v>1793.57</v>
      </c>
      <c r="M575" s="14">
        <v>17100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14" t="s">
        <v>39</v>
      </c>
      <c r="B576" s="14">
        <v>5151105450199</v>
      </c>
      <c r="C576" s="14">
        <v>1</v>
      </c>
      <c r="D576" s="14">
        <f t="shared" ca="1" si="0"/>
        <v>70</v>
      </c>
      <c r="E576" s="14">
        <v>13392.86</v>
      </c>
      <c r="F576" s="14">
        <v>0</v>
      </c>
      <c r="G576" s="14">
        <v>0</v>
      </c>
      <c r="H576" s="14">
        <v>13392.86</v>
      </c>
      <c r="I576" s="14">
        <v>360</v>
      </c>
      <c r="J576" s="14">
        <v>0</v>
      </c>
      <c r="K576" s="14">
        <v>0</v>
      </c>
      <c r="L576" s="14">
        <v>1607.14</v>
      </c>
      <c r="M576" s="14">
        <v>15360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14" t="s">
        <v>39</v>
      </c>
      <c r="B577" s="14">
        <v>5151093227735</v>
      </c>
      <c r="C577" s="14">
        <v>1</v>
      </c>
      <c r="D577" s="14">
        <f t="shared" ca="1" si="0"/>
        <v>52</v>
      </c>
      <c r="E577" s="14">
        <v>16607.14</v>
      </c>
      <c r="F577" s="14">
        <v>0</v>
      </c>
      <c r="G577" s="14">
        <v>0</v>
      </c>
      <c r="H577" s="14">
        <v>16607.14</v>
      </c>
      <c r="I577" s="14">
        <v>360</v>
      </c>
      <c r="J577" s="14">
        <v>0</v>
      </c>
      <c r="K577" s="14">
        <v>0</v>
      </c>
      <c r="L577" s="14">
        <v>1992.86</v>
      </c>
      <c r="M577" s="14">
        <v>18960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14" t="s">
        <v>39</v>
      </c>
      <c r="B578" s="14">
        <v>5153396949207</v>
      </c>
      <c r="C578" s="14">
        <v>1</v>
      </c>
      <c r="D578" s="14">
        <f t="shared" ca="1" si="0"/>
        <v>134</v>
      </c>
      <c r="E578" s="14">
        <v>15000</v>
      </c>
      <c r="F578" s="14">
        <v>0</v>
      </c>
      <c r="G578" s="14">
        <v>-15000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14" t="s">
        <v>39</v>
      </c>
      <c r="B579" s="14">
        <v>5140820918487</v>
      </c>
      <c r="C579" s="14">
        <v>1</v>
      </c>
      <c r="D579" s="14">
        <f t="shared" ca="1" si="0"/>
        <v>188</v>
      </c>
      <c r="E579" s="14">
        <v>13200</v>
      </c>
      <c r="F579" s="14">
        <v>0</v>
      </c>
      <c r="G579" s="14">
        <v>0</v>
      </c>
      <c r="H579" s="14">
        <v>13200</v>
      </c>
      <c r="I579" s="14">
        <v>360</v>
      </c>
      <c r="J579" s="14">
        <v>0</v>
      </c>
      <c r="K579" s="14">
        <v>0</v>
      </c>
      <c r="L579" s="14">
        <v>0</v>
      </c>
      <c r="M579" s="14">
        <v>13560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14" t="s">
        <v>39</v>
      </c>
      <c r="B580" s="14">
        <v>5167536865495</v>
      </c>
      <c r="C580" s="14">
        <v>1</v>
      </c>
      <c r="D580" s="14">
        <f t="shared" ca="1" si="0"/>
        <v>186</v>
      </c>
      <c r="E580" s="14">
        <v>16607.14</v>
      </c>
      <c r="F580" s="14">
        <v>-1660.71</v>
      </c>
      <c r="G580" s="14">
        <v>0</v>
      </c>
      <c r="H580" s="14">
        <v>14946.43</v>
      </c>
      <c r="I580" s="14">
        <v>360</v>
      </c>
      <c r="J580" s="14">
        <v>0</v>
      </c>
      <c r="K580" s="14">
        <v>0</v>
      </c>
      <c r="L580" s="14">
        <v>1793.57</v>
      </c>
      <c r="M580" s="14">
        <v>17100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14" t="s">
        <v>39</v>
      </c>
      <c r="B581" s="14">
        <v>5139963510999</v>
      </c>
      <c r="C581" s="14">
        <v>0</v>
      </c>
      <c r="D581" s="14">
        <f t="shared" ca="1" si="0"/>
        <v>173</v>
      </c>
      <c r="E581" s="14">
        <v>0</v>
      </c>
      <c r="F581" s="14">
        <v>0</v>
      </c>
      <c r="G581" s="14">
        <v>-5806.46</v>
      </c>
      <c r="H581" s="14">
        <v>-5806.46</v>
      </c>
      <c r="I581" s="14">
        <v>-360</v>
      </c>
      <c r="J581" s="14">
        <v>0</v>
      </c>
      <c r="K581" s="14">
        <v>0</v>
      </c>
      <c r="L581" s="14">
        <v>-1393.54</v>
      </c>
      <c r="M581" s="14">
        <v>-7560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14" t="s">
        <v>39</v>
      </c>
      <c r="B582" s="14">
        <v>5155945414871</v>
      </c>
      <c r="C582" s="14">
        <v>1</v>
      </c>
      <c r="D582" s="14">
        <f t="shared" ca="1" si="0"/>
        <v>61</v>
      </c>
      <c r="E582" s="14">
        <v>7767.86</v>
      </c>
      <c r="F582" s="14">
        <v>0</v>
      </c>
      <c r="G582" s="14">
        <v>-7767.86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14" t="s">
        <v>39</v>
      </c>
      <c r="B583" s="14">
        <v>5153440268503</v>
      </c>
      <c r="C583" s="14">
        <v>1</v>
      </c>
      <c r="D583" s="14">
        <f t="shared" ca="1" si="0"/>
        <v>187</v>
      </c>
      <c r="E583" s="14">
        <v>10982.14</v>
      </c>
      <c r="F583" s="14">
        <v>0</v>
      </c>
      <c r="G583" s="14">
        <v>0</v>
      </c>
      <c r="H583" s="14">
        <v>10982.14</v>
      </c>
      <c r="I583" s="14">
        <v>360</v>
      </c>
      <c r="J583" s="14">
        <v>0</v>
      </c>
      <c r="K583" s="14">
        <v>0</v>
      </c>
      <c r="L583" s="14">
        <v>1317.86</v>
      </c>
      <c r="M583" s="14">
        <v>12660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14" t="s">
        <v>39</v>
      </c>
      <c r="B584" s="14">
        <v>5162306273495</v>
      </c>
      <c r="C584" s="14">
        <v>1</v>
      </c>
      <c r="D584" s="14">
        <f t="shared" ca="1" si="0"/>
        <v>143</v>
      </c>
      <c r="E584" s="14">
        <v>16607.14</v>
      </c>
      <c r="F584" s="14">
        <v>-1660.71</v>
      </c>
      <c r="G584" s="14">
        <v>0</v>
      </c>
      <c r="H584" s="14">
        <v>14946.43</v>
      </c>
      <c r="I584" s="14">
        <v>360</v>
      </c>
      <c r="J584" s="14">
        <v>0</v>
      </c>
      <c r="K584" s="14">
        <v>0</v>
      </c>
      <c r="L584" s="14">
        <v>1793.57</v>
      </c>
      <c r="M584" s="14">
        <v>17100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14" t="s">
        <v>39</v>
      </c>
      <c r="B585" s="14">
        <v>5161957523671</v>
      </c>
      <c r="C585" s="14">
        <v>1</v>
      </c>
      <c r="D585" s="14">
        <f t="shared" ca="1" si="0"/>
        <v>136</v>
      </c>
      <c r="E585" s="14">
        <v>12589.28</v>
      </c>
      <c r="F585" s="14">
        <v>-1258.92</v>
      </c>
      <c r="G585" s="14">
        <v>0</v>
      </c>
      <c r="H585" s="14">
        <v>11330.36</v>
      </c>
      <c r="I585" s="14">
        <v>360</v>
      </c>
      <c r="J585" s="14">
        <v>0</v>
      </c>
      <c r="K585" s="14">
        <v>0</v>
      </c>
      <c r="L585" s="14">
        <v>1359.64</v>
      </c>
      <c r="M585" s="14">
        <v>13050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14" t="s">
        <v>39</v>
      </c>
      <c r="B586" s="14">
        <v>5162961240279</v>
      </c>
      <c r="C586" s="14">
        <v>1</v>
      </c>
      <c r="D586" s="14">
        <f t="shared" ca="1" si="0"/>
        <v>45</v>
      </c>
      <c r="E586" s="14">
        <v>16607.14</v>
      </c>
      <c r="F586" s="14">
        <v>-1660.71</v>
      </c>
      <c r="G586" s="14">
        <v>-14946.43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14" t="s">
        <v>39</v>
      </c>
      <c r="B587" s="14">
        <v>5161997893847</v>
      </c>
      <c r="C587" s="14">
        <v>1</v>
      </c>
      <c r="D587" s="14">
        <f t="shared" ca="1" si="0"/>
        <v>154</v>
      </c>
      <c r="E587" s="14">
        <v>17196.419999999998</v>
      </c>
      <c r="F587" s="14">
        <v>-1719.63</v>
      </c>
      <c r="G587" s="14">
        <v>0</v>
      </c>
      <c r="H587" s="14">
        <v>15476.79</v>
      </c>
      <c r="I587" s="14">
        <v>360</v>
      </c>
      <c r="J587" s="14">
        <v>0</v>
      </c>
      <c r="K587" s="14">
        <v>0</v>
      </c>
      <c r="L587" s="14">
        <v>1857.21</v>
      </c>
      <c r="M587" s="14">
        <v>17694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14" t="s">
        <v>39</v>
      </c>
      <c r="B588" s="14">
        <v>5154377138391</v>
      </c>
      <c r="C588" s="14">
        <v>1</v>
      </c>
      <c r="D588" s="14">
        <f t="shared" ca="1" si="0"/>
        <v>180</v>
      </c>
      <c r="E588" s="14">
        <v>28392.86</v>
      </c>
      <c r="F588" s="14">
        <v>0</v>
      </c>
      <c r="G588" s="14">
        <v>0</v>
      </c>
      <c r="H588" s="14">
        <v>28392.86</v>
      </c>
      <c r="I588" s="14">
        <v>360</v>
      </c>
      <c r="J588" s="14">
        <v>0</v>
      </c>
      <c r="K588" s="14">
        <v>0</v>
      </c>
      <c r="L588" s="14">
        <v>3407.14</v>
      </c>
      <c r="M588" s="14">
        <v>32160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14" t="s">
        <v>39</v>
      </c>
      <c r="B589" s="14">
        <v>5143585358039</v>
      </c>
      <c r="C589" s="14">
        <v>1</v>
      </c>
      <c r="D589" s="14">
        <f t="shared" ca="1" si="0"/>
        <v>132</v>
      </c>
      <c r="E589" s="14">
        <v>6964.29</v>
      </c>
      <c r="F589" s="14">
        <v>0</v>
      </c>
      <c r="G589" s="14">
        <v>0</v>
      </c>
      <c r="H589" s="14">
        <v>6964.29</v>
      </c>
      <c r="I589" s="14">
        <v>360</v>
      </c>
      <c r="J589" s="14">
        <v>0</v>
      </c>
      <c r="K589" s="14">
        <v>0</v>
      </c>
      <c r="L589" s="14">
        <v>835.71</v>
      </c>
      <c r="M589" s="14">
        <v>8160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14" t="s">
        <v>39</v>
      </c>
      <c r="B590" s="14">
        <v>5128250392791</v>
      </c>
      <c r="C590" s="14">
        <v>0</v>
      </c>
      <c r="D590" s="14">
        <f t="shared" ca="1" si="0"/>
        <v>113</v>
      </c>
      <c r="E590" s="14">
        <v>0</v>
      </c>
      <c r="F590" s="14">
        <v>0</v>
      </c>
      <c r="G590" s="14">
        <v>-10178.57</v>
      </c>
      <c r="H590" s="14">
        <v>-10178.57</v>
      </c>
      <c r="I590" s="14">
        <v>-360</v>
      </c>
      <c r="J590" s="14">
        <v>0</v>
      </c>
      <c r="K590" s="14">
        <v>0</v>
      </c>
      <c r="L590" s="14">
        <v>-1221.43</v>
      </c>
      <c r="M590" s="14">
        <v>-11760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14" t="s">
        <v>39</v>
      </c>
      <c r="B591" s="14">
        <v>5164012273879</v>
      </c>
      <c r="C591" s="14">
        <v>1</v>
      </c>
      <c r="D591" s="14">
        <f t="shared" ca="1" si="0"/>
        <v>64</v>
      </c>
      <c r="E591" s="14">
        <v>5000</v>
      </c>
      <c r="F591" s="14">
        <v>-500</v>
      </c>
      <c r="G591" s="14">
        <v>0</v>
      </c>
      <c r="H591" s="14">
        <v>4500</v>
      </c>
      <c r="I591" s="14">
        <v>360</v>
      </c>
      <c r="J591" s="14">
        <v>0</v>
      </c>
      <c r="K591" s="14">
        <v>0</v>
      </c>
      <c r="L591" s="14">
        <v>0</v>
      </c>
      <c r="M591" s="14">
        <v>4860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14" t="s">
        <v>39</v>
      </c>
      <c r="B592" s="14">
        <v>5162690052311</v>
      </c>
      <c r="C592" s="14">
        <v>1</v>
      </c>
      <c r="D592" s="14">
        <f t="shared" ca="1" si="0"/>
        <v>149</v>
      </c>
      <c r="E592" s="14">
        <v>8200</v>
      </c>
      <c r="F592" s="14">
        <v>-820</v>
      </c>
      <c r="G592" s="14">
        <v>0</v>
      </c>
      <c r="H592" s="14">
        <v>7380</v>
      </c>
      <c r="I592" s="14">
        <v>360</v>
      </c>
      <c r="J592" s="14">
        <v>0</v>
      </c>
      <c r="K592" s="14">
        <v>0</v>
      </c>
      <c r="L592" s="14">
        <v>0</v>
      </c>
      <c r="M592" s="14">
        <v>7740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14" t="s">
        <v>39</v>
      </c>
      <c r="B593" s="14">
        <v>5142698819799</v>
      </c>
      <c r="C593" s="14">
        <v>1</v>
      </c>
      <c r="D593" s="14">
        <f t="shared" ca="1" si="0"/>
        <v>17</v>
      </c>
      <c r="E593" s="14">
        <v>17946.43</v>
      </c>
      <c r="F593" s="14">
        <v>0</v>
      </c>
      <c r="G593" s="14">
        <v>0</v>
      </c>
      <c r="H593" s="14">
        <v>17946.43</v>
      </c>
      <c r="I593" s="14">
        <v>360</v>
      </c>
      <c r="J593" s="14">
        <v>0</v>
      </c>
      <c r="K593" s="14">
        <v>0</v>
      </c>
      <c r="L593" s="14">
        <v>2153.5700000000002</v>
      </c>
      <c r="M593" s="14">
        <v>20460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14" t="s">
        <v>39</v>
      </c>
      <c r="B594" s="14">
        <v>5160214233303</v>
      </c>
      <c r="C594" s="14">
        <v>1</v>
      </c>
      <c r="D594" s="14">
        <f t="shared" ca="1" si="0"/>
        <v>128</v>
      </c>
      <c r="E594" s="14">
        <v>25982.14</v>
      </c>
      <c r="F594" s="14">
        <v>-2598.21</v>
      </c>
      <c r="G594" s="14">
        <v>0</v>
      </c>
      <c r="H594" s="14">
        <v>23383.93</v>
      </c>
      <c r="I594" s="14">
        <v>360</v>
      </c>
      <c r="J594" s="14">
        <v>0</v>
      </c>
      <c r="K594" s="14">
        <v>0</v>
      </c>
      <c r="L594" s="14">
        <v>1186.07</v>
      </c>
      <c r="M594" s="14">
        <v>24930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14" t="s">
        <v>39</v>
      </c>
      <c r="B595" s="14">
        <v>5157841666263</v>
      </c>
      <c r="C595" s="14">
        <v>1</v>
      </c>
      <c r="D595" s="14">
        <f t="shared" ca="1" si="0"/>
        <v>74</v>
      </c>
      <c r="E595" s="14">
        <v>8839.2900000000009</v>
      </c>
      <c r="F595" s="14">
        <v>0</v>
      </c>
      <c r="G595" s="14">
        <v>0</v>
      </c>
      <c r="H595" s="14">
        <v>8839.2900000000009</v>
      </c>
      <c r="I595" s="14">
        <v>360</v>
      </c>
      <c r="J595" s="14">
        <v>0</v>
      </c>
      <c r="K595" s="14">
        <v>0</v>
      </c>
      <c r="L595" s="14">
        <v>1060.71</v>
      </c>
      <c r="M595" s="14">
        <v>10260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14" t="s">
        <v>39</v>
      </c>
      <c r="B596" s="14">
        <v>5162601709783</v>
      </c>
      <c r="C596" s="14">
        <v>1</v>
      </c>
      <c r="D596" s="14">
        <f t="shared" ca="1" si="0"/>
        <v>73</v>
      </c>
      <c r="E596" s="14">
        <v>46339.26</v>
      </c>
      <c r="F596" s="14">
        <v>-4633.8999999999996</v>
      </c>
      <c r="G596" s="14">
        <v>0</v>
      </c>
      <c r="H596" s="14">
        <v>41705.360000000001</v>
      </c>
      <c r="I596" s="14">
        <v>360</v>
      </c>
      <c r="J596" s="14">
        <v>0</v>
      </c>
      <c r="K596" s="14">
        <v>0</v>
      </c>
      <c r="L596" s="14">
        <v>5004.6400000000003</v>
      </c>
      <c r="M596" s="14">
        <v>47070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14" t="s">
        <v>39</v>
      </c>
      <c r="B597" s="14">
        <v>5161211265239</v>
      </c>
      <c r="C597" s="14">
        <v>1</v>
      </c>
      <c r="D597" s="14">
        <f t="shared" ca="1" si="0"/>
        <v>36</v>
      </c>
      <c r="E597" s="14">
        <v>13200</v>
      </c>
      <c r="F597" s="14">
        <v>-1320</v>
      </c>
      <c r="G597" s="14">
        <v>0</v>
      </c>
      <c r="H597" s="14">
        <v>11880</v>
      </c>
      <c r="I597" s="14">
        <v>360</v>
      </c>
      <c r="J597" s="14">
        <v>0</v>
      </c>
      <c r="K597" s="14">
        <v>0</v>
      </c>
      <c r="L597" s="14">
        <v>0</v>
      </c>
      <c r="M597" s="14">
        <v>12240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14" t="s">
        <v>39</v>
      </c>
      <c r="B598" s="14">
        <v>5126650462423</v>
      </c>
      <c r="C598" s="14">
        <v>0</v>
      </c>
      <c r="D598" s="14">
        <f t="shared" ca="1" si="0"/>
        <v>115</v>
      </c>
      <c r="E598" s="14">
        <v>0</v>
      </c>
      <c r="F598" s="14">
        <v>0</v>
      </c>
      <c r="G598" s="14">
        <v>-18214.29</v>
      </c>
      <c r="H598" s="14">
        <v>-18214.29</v>
      </c>
      <c r="I598" s="14">
        <v>-360</v>
      </c>
      <c r="J598" s="14">
        <v>0</v>
      </c>
      <c r="K598" s="14">
        <v>0</v>
      </c>
      <c r="L598" s="14">
        <v>-2185.71</v>
      </c>
      <c r="M598" s="14">
        <v>-20760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14" t="s">
        <v>39</v>
      </c>
      <c r="B599" s="14">
        <v>5166596948183</v>
      </c>
      <c r="C599" s="14">
        <v>1</v>
      </c>
      <c r="D599" s="14">
        <f t="shared" ca="1" si="0"/>
        <v>84</v>
      </c>
      <c r="E599" s="14">
        <v>27857.14</v>
      </c>
      <c r="F599" s="14">
        <v>-2785.71</v>
      </c>
      <c r="G599" s="14">
        <v>-25071.43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14" t="s">
        <v>39</v>
      </c>
      <c r="B600" s="14">
        <v>5143631102167</v>
      </c>
      <c r="C600" s="14">
        <v>1</v>
      </c>
      <c r="D600" s="14">
        <f t="shared" ca="1" si="0"/>
        <v>189</v>
      </c>
      <c r="E600" s="14">
        <v>10178.57</v>
      </c>
      <c r="F600" s="14">
        <v>0</v>
      </c>
      <c r="G600" s="14">
        <v>0</v>
      </c>
      <c r="H600" s="14">
        <v>10178.57</v>
      </c>
      <c r="I600" s="14">
        <v>360</v>
      </c>
      <c r="J600" s="14">
        <v>0</v>
      </c>
      <c r="K600" s="14">
        <v>0</v>
      </c>
      <c r="L600" s="14">
        <v>1221.43</v>
      </c>
      <c r="M600" s="14">
        <v>11760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14" t="s">
        <v>39</v>
      </c>
      <c r="B601" s="14">
        <v>5148496560343</v>
      </c>
      <c r="C601" s="14">
        <v>1</v>
      </c>
      <c r="D601" s="14">
        <f t="shared" ca="1" si="0"/>
        <v>29</v>
      </c>
      <c r="E601" s="14">
        <v>21964.29</v>
      </c>
      <c r="F601" s="14">
        <v>0</v>
      </c>
      <c r="G601" s="14">
        <v>-21964.29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14" t="s">
        <v>39</v>
      </c>
      <c r="B602" s="14">
        <v>5154308751575</v>
      </c>
      <c r="C602" s="14">
        <v>1</v>
      </c>
      <c r="D602" s="14">
        <f t="shared" ca="1" si="0"/>
        <v>50</v>
      </c>
      <c r="E602" s="14">
        <v>28778.57</v>
      </c>
      <c r="F602" s="14">
        <v>0</v>
      </c>
      <c r="G602" s="14">
        <v>0</v>
      </c>
      <c r="H602" s="14">
        <v>28778.57</v>
      </c>
      <c r="I602" s="14">
        <v>360</v>
      </c>
      <c r="J602" s="14">
        <v>0</v>
      </c>
      <c r="K602" s="14">
        <v>0</v>
      </c>
      <c r="L602" s="14">
        <v>1221.43</v>
      </c>
      <c r="M602" s="14">
        <v>30360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14" t="s">
        <v>39</v>
      </c>
      <c r="B603" s="14">
        <v>5151899222231</v>
      </c>
      <c r="C603" s="14">
        <v>1</v>
      </c>
      <c r="D603" s="14">
        <f t="shared" ca="1" si="0"/>
        <v>156</v>
      </c>
      <c r="E603" s="14">
        <v>12589.29</v>
      </c>
      <c r="F603" s="14">
        <v>0</v>
      </c>
      <c r="G603" s="14">
        <v>-12589.29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14" t="s">
        <v>39</v>
      </c>
      <c r="B604" s="14">
        <v>5143105831127</v>
      </c>
      <c r="C604" s="14">
        <v>1</v>
      </c>
      <c r="D604" s="14">
        <f t="shared" ca="1" si="0"/>
        <v>92</v>
      </c>
      <c r="E604" s="14">
        <v>19778.57</v>
      </c>
      <c r="F604" s="14">
        <v>0</v>
      </c>
      <c r="G604" s="14">
        <v>-19778.57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14" t="s">
        <v>39</v>
      </c>
      <c r="B605" s="14">
        <v>5136163963095</v>
      </c>
      <c r="C605" s="14">
        <v>0</v>
      </c>
      <c r="D605" s="14">
        <f t="shared" ca="1" si="0"/>
        <v>185</v>
      </c>
      <c r="E605" s="14">
        <v>0</v>
      </c>
      <c r="F605" s="14">
        <v>0</v>
      </c>
      <c r="G605" s="14">
        <v>-11785.71</v>
      </c>
      <c r="H605" s="14">
        <v>-11785.71</v>
      </c>
      <c r="I605" s="14">
        <v>-360</v>
      </c>
      <c r="J605" s="14">
        <v>0</v>
      </c>
      <c r="K605" s="14">
        <v>0</v>
      </c>
      <c r="L605" s="14">
        <v>-1414.29</v>
      </c>
      <c r="M605" s="14">
        <v>-13560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14" t="s">
        <v>39</v>
      </c>
      <c r="B606" s="14">
        <v>5126987382999</v>
      </c>
      <c r="C606" s="14">
        <v>0</v>
      </c>
      <c r="D606" s="14">
        <f t="shared" ca="1" si="0"/>
        <v>196</v>
      </c>
      <c r="E606" s="14">
        <v>0</v>
      </c>
      <c r="F606" s="14">
        <v>0</v>
      </c>
      <c r="G606" s="14">
        <v>-20357.14</v>
      </c>
      <c r="H606" s="14">
        <v>-20357.14</v>
      </c>
      <c r="I606" s="14">
        <v>-360</v>
      </c>
      <c r="J606" s="14">
        <v>0</v>
      </c>
      <c r="K606" s="14">
        <v>0</v>
      </c>
      <c r="L606" s="14">
        <v>-2442.86</v>
      </c>
      <c r="M606" s="14">
        <v>-23160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14" t="s">
        <v>39</v>
      </c>
      <c r="B607" s="14">
        <v>5158542606551</v>
      </c>
      <c r="C607" s="14">
        <v>1</v>
      </c>
      <c r="D607" s="14">
        <f t="shared" ca="1" si="0"/>
        <v>146</v>
      </c>
      <c r="E607" s="14">
        <v>9580.64</v>
      </c>
      <c r="F607" s="14">
        <v>0</v>
      </c>
      <c r="G607" s="14">
        <v>0</v>
      </c>
      <c r="H607" s="14">
        <v>9580.64</v>
      </c>
      <c r="I607" s="14">
        <v>360</v>
      </c>
      <c r="J607" s="14">
        <v>0</v>
      </c>
      <c r="K607" s="14">
        <v>0</v>
      </c>
      <c r="L607" s="14">
        <v>2299.36</v>
      </c>
      <c r="M607" s="14">
        <v>12240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14" t="s">
        <v>39</v>
      </c>
      <c r="B608" s="14">
        <v>5160831844567</v>
      </c>
      <c r="C608" s="14">
        <v>1</v>
      </c>
      <c r="D608" s="14">
        <f t="shared" ca="1" si="0"/>
        <v>189</v>
      </c>
      <c r="E608" s="14">
        <v>16607.14</v>
      </c>
      <c r="F608" s="14">
        <v>-1660.71</v>
      </c>
      <c r="G608" s="14">
        <v>0</v>
      </c>
      <c r="H608" s="14">
        <v>14946.43</v>
      </c>
      <c r="I608" s="14">
        <v>360</v>
      </c>
      <c r="J608" s="14">
        <v>0</v>
      </c>
      <c r="K608" s="14">
        <v>0</v>
      </c>
      <c r="L608" s="14">
        <v>1793.57</v>
      </c>
      <c r="M608" s="14">
        <v>17100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14" t="s">
        <v>39</v>
      </c>
      <c r="B609" s="14">
        <v>5164674154711</v>
      </c>
      <c r="C609" s="14">
        <v>1</v>
      </c>
      <c r="D609" s="14">
        <f t="shared" ca="1" si="0"/>
        <v>11</v>
      </c>
      <c r="E609" s="14">
        <v>18600</v>
      </c>
      <c r="F609" s="14">
        <v>-1860</v>
      </c>
      <c r="G609" s="14">
        <v>0</v>
      </c>
      <c r="H609" s="14">
        <v>16740</v>
      </c>
      <c r="I609" s="14">
        <v>360</v>
      </c>
      <c r="J609" s="14">
        <v>0</v>
      </c>
      <c r="K609" s="14">
        <v>0</v>
      </c>
      <c r="L609" s="14">
        <v>0</v>
      </c>
      <c r="M609" s="14">
        <v>17100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14" t="s">
        <v>39</v>
      </c>
      <c r="B610" s="14">
        <v>5166250918103</v>
      </c>
      <c r="C610" s="14">
        <v>1</v>
      </c>
      <c r="D610" s="14">
        <f t="shared" ca="1" si="0"/>
        <v>188</v>
      </c>
      <c r="E610" s="14">
        <v>10178.56</v>
      </c>
      <c r="F610" s="14">
        <v>-1017.85</v>
      </c>
      <c r="G610" s="14">
        <v>0</v>
      </c>
      <c r="H610" s="14">
        <v>9160.7099999999991</v>
      </c>
      <c r="I610" s="14">
        <v>360</v>
      </c>
      <c r="J610" s="14">
        <v>0</v>
      </c>
      <c r="K610" s="14">
        <v>0</v>
      </c>
      <c r="L610" s="14">
        <v>1099.29</v>
      </c>
      <c r="M610" s="14">
        <v>10620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14" t="s">
        <v>39</v>
      </c>
      <c r="B611" s="14">
        <v>5138966085847</v>
      </c>
      <c r="C611" s="14">
        <v>0</v>
      </c>
      <c r="D611" s="14">
        <f t="shared" ca="1" si="0"/>
        <v>147</v>
      </c>
      <c r="E611" s="14">
        <v>0</v>
      </c>
      <c r="F611" s="14">
        <v>0</v>
      </c>
      <c r="G611" s="14">
        <v>-7125</v>
      </c>
      <c r="H611" s="14">
        <v>-7125</v>
      </c>
      <c r="I611" s="14">
        <v>-360</v>
      </c>
      <c r="J611" s="14">
        <v>0</v>
      </c>
      <c r="K611" s="14">
        <v>0</v>
      </c>
      <c r="L611" s="14">
        <v>-855</v>
      </c>
      <c r="M611" s="14">
        <v>-8340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14" t="s">
        <v>39</v>
      </c>
      <c r="B612" s="14">
        <v>5165833421015</v>
      </c>
      <c r="C612" s="14">
        <v>1</v>
      </c>
      <c r="D612" s="14">
        <f t="shared" ca="1" si="0"/>
        <v>193</v>
      </c>
      <c r="E612" s="14">
        <v>5000</v>
      </c>
      <c r="F612" s="14">
        <v>-500</v>
      </c>
      <c r="G612" s="14">
        <v>0</v>
      </c>
      <c r="H612" s="14">
        <v>4500</v>
      </c>
      <c r="I612" s="14">
        <v>360</v>
      </c>
      <c r="J612" s="14">
        <v>0</v>
      </c>
      <c r="K612" s="14">
        <v>0</v>
      </c>
      <c r="L612" s="14">
        <v>0</v>
      </c>
      <c r="M612" s="14">
        <v>4860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14" t="s">
        <v>39</v>
      </c>
      <c r="B613" s="14">
        <v>5149143171287</v>
      </c>
      <c r="C613" s="14">
        <v>1</v>
      </c>
      <c r="D613" s="14">
        <f t="shared" ca="1" si="0"/>
        <v>23</v>
      </c>
      <c r="E613" s="14">
        <v>9883.93</v>
      </c>
      <c r="F613" s="14">
        <v>0</v>
      </c>
      <c r="G613" s="14">
        <v>0</v>
      </c>
      <c r="H613" s="14">
        <v>9883.93</v>
      </c>
      <c r="I613" s="14">
        <v>360</v>
      </c>
      <c r="J613" s="14">
        <v>0</v>
      </c>
      <c r="K613" s="14">
        <v>0</v>
      </c>
      <c r="L613" s="14">
        <v>1186.07</v>
      </c>
      <c r="M613" s="14">
        <v>11430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14" t="s">
        <v>39</v>
      </c>
      <c r="B614" s="14">
        <v>5151845482711</v>
      </c>
      <c r="C614" s="14">
        <v>1</v>
      </c>
      <c r="D614" s="14">
        <f t="shared" ca="1" si="0"/>
        <v>196</v>
      </c>
      <c r="E614" s="14">
        <v>10178.57</v>
      </c>
      <c r="F614" s="14">
        <v>0</v>
      </c>
      <c r="G614" s="14">
        <v>-10178.57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14" t="s">
        <v>39</v>
      </c>
      <c r="B615" s="14">
        <v>5153549254871</v>
      </c>
      <c r="C615" s="14">
        <v>1</v>
      </c>
      <c r="D615" s="14">
        <f t="shared" ca="1" si="0"/>
        <v>3</v>
      </c>
      <c r="E615" s="14">
        <v>15000</v>
      </c>
      <c r="F615" s="14">
        <v>0</v>
      </c>
      <c r="G615" s="14">
        <v>0</v>
      </c>
      <c r="H615" s="14">
        <v>15000</v>
      </c>
      <c r="I615" s="14">
        <v>360</v>
      </c>
      <c r="J615" s="14">
        <v>0</v>
      </c>
      <c r="K615" s="14">
        <v>0</v>
      </c>
      <c r="L615" s="14">
        <v>0</v>
      </c>
      <c r="M615" s="14">
        <v>15360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14" t="s">
        <v>39</v>
      </c>
      <c r="B616" s="14">
        <v>5148346122455</v>
      </c>
      <c r="C616" s="14">
        <v>1</v>
      </c>
      <c r="D616" s="14">
        <f t="shared" ca="1" si="0"/>
        <v>173</v>
      </c>
      <c r="E616" s="14">
        <v>9919.36</v>
      </c>
      <c r="F616" s="14">
        <v>0</v>
      </c>
      <c r="G616" s="14">
        <v>0</v>
      </c>
      <c r="H616" s="14">
        <v>9919.36</v>
      </c>
      <c r="I616" s="14">
        <v>360</v>
      </c>
      <c r="J616" s="14">
        <v>0</v>
      </c>
      <c r="K616" s="14">
        <v>0</v>
      </c>
      <c r="L616" s="14">
        <v>2380.64</v>
      </c>
      <c r="M616" s="14">
        <v>12660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14" t="s">
        <v>39</v>
      </c>
      <c r="B617" s="14">
        <v>5147471872215</v>
      </c>
      <c r="C617" s="14">
        <v>1</v>
      </c>
      <c r="D617" s="14">
        <f t="shared" ca="1" si="0"/>
        <v>154</v>
      </c>
      <c r="E617" s="14">
        <v>13200</v>
      </c>
      <c r="F617" s="14">
        <v>0</v>
      </c>
      <c r="G617" s="14">
        <v>0</v>
      </c>
      <c r="H617" s="14">
        <v>13200</v>
      </c>
      <c r="I617" s="14">
        <v>360</v>
      </c>
      <c r="J617" s="14">
        <v>0</v>
      </c>
      <c r="K617" s="14">
        <v>0</v>
      </c>
      <c r="L617" s="14">
        <v>0</v>
      </c>
      <c r="M617" s="14">
        <v>13560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14" t="s">
        <v>39</v>
      </c>
      <c r="B618" s="14">
        <v>5157661475031</v>
      </c>
      <c r="C618" s="14">
        <v>1</v>
      </c>
      <c r="D618" s="14">
        <f t="shared" ca="1" si="0"/>
        <v>193</v>
      </c>
      <c r="E618" s="14">
        <v>36900</v>
      </c>
      <c r="F618" s="14">
        <v>0</v>
      </c>
      <c r="G618" s="14">
        <v>0</v>
      </c>
      <c r="H618" s="14">
        <v>36900</v>
      </c>
      <c r="I618" s="14">
        <v>360</v>
      </c>
      <c r="J618" s="14">
        <v>0</v>
      </c>
      <c r="K618" s="14">
        <v>0</v>
      </c>
      <c r="L618" s="14">
        <v>0</v>
      </c>
      <c r="M618" s="14">
        <v>37260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14" t="s">
        <v>39</v>
      </c>
      <c r="B619" s="14">
        <v>5156135436503</v>
      </c>
      <c r="C619" s="14">
        <v>1</v>
      </c>
      <c r="D619" s="14">
        <f t="shared" ca="1" si="0"/>
        <v>175</v>
      </c>
      <c r="E619" s="14">
        <v>17661.3</v>
      </c>
      <c r="F619" s="14">
        <v>0</v>
      </c>
      <c r="G619" s="14">
        <v>0</v>
      </c>
      <c r="H619" s="14">
        <v>17661.3</v>
      </c>
      <c r="I619" s="14">
        <v>360</v>
      </c>
      <c r="J619" s="14">
        <v>0</v>
      </c>
      <c r="K619" s="14">
        <v>0</v>
      </c>
      <c r="L619" s="14">
        <v>4238.7</v>
      </c>
      <c r="M619" s="14">
        <v>22260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14" t="s">
        <v>39</v>
      </c>
      <c r="B620" s="14">
        <v>5161904111831</v>
      </c>
      <c r="C620" s="14">
        <v>1</v>
      </c>
      <c r="D620" s="14">
        <f t="shared" ca="1" si="0"/>
        <v>164</v>
      </c>
      <c r="E620" s="14">
        <v>21160.7</v>
      </c>
      <c r="F620" s="14">
        <v>-2116.06</v>
      </c>
      <c r="G620" s="14">
        <v>0</v>
      </c>
      <c r="H620" s="14">
        <v>19044.64</v>
      </c>
      <c r="I620" s="14">
        <v>360</v>
      </c>
      <c r="J620" s="14">
        <v>0</v>
      </c>
      <c r="K620" s="14">
        <v>0</v>
      </c>
      <c r="L620" s="14">
        <v>2285.36</v>
      </c>
      <c r="M620" s="14">
        <v>21690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14" t="s">
        <v>39</v>
      </c>
      <c r="B621" s="14">
        <v>5163459412183</v>
      </c>
      <c r="C621" s="14">
        <v>1</v>
      </c>
      <c r="D621" s="14">
        <f t="shared" ca="1" si="0"/>
        <v>12</v>
      </c>
      <c r="E621" s="14">
        <v>19017.849999999999</v>
      </c>
      <c r="F621" s="14">
        <v>-1901.78</v>
      </c>
      <c r="G621" s="14">
        <v>-17116.07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14" t="s">
        <v>39</v>
      </c>
      <c r="B622" s="14">
        <v>5162598006999</v>
      </c>
      <c r="C622" s="14">
        <v>1</v>
      </c>
      <c r="D622" s="14">
        <f t="shared" ca="1" si="0"/>
        <v>192</v>
      </c>
      <c r="E622" s="14">
        <v>12589.28</v>
      </c>
      <c r="F622" s="14">
        <v>-1258.92</v>
      </c>
      <c r="G622" s="14">
        <v>0</v>
      </c>
      <c r="H622" s="14">
        <v>11330.36</v>
      </c>
      <c r="I622" s="14">
        <v>360</v>
      </c>
      <c r="J622" s="14">
        <v>0</v>
      </c>
      <c r="K622" s="14">
        <v>0</v>
      </c>
      <c r="L622" s="14">
        <v>1359.64</v>
      </c>
      <c r="M622" s="14">
        <v>13050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14" t="s">
        <v>39</v>
      </c>
      <c r="B623" s="14">
        <v>5141702738135</v>
      </c>
      <c r="C623" s="14">
        <v>1</v>
      </c>
      <c r="D623" s="14">
        <f t="shared" ca="1" si="0"/>
        <v>68</v>
      </c>
      <c r="E623" s="14">
        <v>9240</v>
      </c>
      <c r="F623" s="14">
        <v>0</v>
      </c>
      <c r="G623" s="14">
        <v>0</v>
      </c>
      <c r="H623" s="14">
        <v>9240</v>
      </c>
      <c r="I623" s="14">
        <v>360</v>
      </c>
      <c r="J623" s="14">
        <v>0</v>
      </c>
      <c r="K623" s="14">
        <v>0</v>
      </c>
      <c r="L623" s="14">
        <v>0</v>
      </c>
      <c r="M623" s="14">
        <v>9600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14" t="s">
        <v>39</v>
      </c>
      <c r="B624" s="14">
        <v>5164708954327</v>
      </c>
      <c r="C624" s="14">
        <v>1</v>
      </c>
      <c r="D624" s="14">
        <f t="shared" ca="1" si="0"/>
        <v>123</v>
      </c>
      <c r="E624" s="14">
        <v>6000</v>
      </c>
      <c r="F624" s="14">
        <v>-600</v>
      </c>
      <c r="G624" s="14">
        <v>0</v>
      </c>
      <c r="H624" s="14">
        <v>5400</v>
      </c>
      <c r="I624" s="14">
        <v>360</v>
      </c>
      <c r="J624" s="14">
        <v>0</v>
      </c>
      <c r="K624" s="14">
        <v>0</v>
      </c>
      <c r="L624" s="14">
        <v>0</v>
      </c>
      <c r="M624" s="14">
        <v>5760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14" t="s">
        <v>39</v>
      </c>
      <c r="B625" s="14">
        <v>5163579670743</v>
      </c>
      <c r="C625" s="14">
        <v>1</v>
      </c>
      <c r="D625" s="14">
        <f t="shared" ca="1" si="0"/>
        <v>48</v>
      </c>
      <c r="E625" s="14">
        <v>10982.14</v>
      </c>
      <c r="F625" s="14">
        <v>-1098.21</v>
      </c>
      <c r="G625" s="14">
        <v>0</v>
      </c>
      <c r="H625" s="14">
        <v>9883.93</v>
      </c>
      <c r="I625" s="14">
        <v>0</v>
      </c>
      <c r="J625" s="14">
        <v>0</v>
      </c>
      <c r="K625" s="14">
        <v>0</v>
      </c>
      <c r="L625" s="14">
        <v>1186.07</v>
      </c>
      <c r="M625" s="14">
        <v>11070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14" t="s">
        <v>39</v>
      </c>
      <c r="B626" s="14">
        <v>5161802793175</v>
      </c>
      <c r="C626" s="14">
        <v>1</v>
      </c>
      <c r="D626" s="14">
        <f t="shared" ca="1" si="0"/>
        <v>139</v>
      </c>
      <c r="E626" s="14">
        <v>10982.14</v>
      </c>
      <c r="F626" s="14">
        <v>-1098.21</v>
      </c>
      <c r="G626" s="14">
        <v>0</v>
      </c>
      <c r="H626" s="14">
        <v>9883.93</v>
      </c>
      <c r="I626" s="14">
        <v>360</v>
      </c>
      <c r="J626" s="14">
        <v>0</v>
      </c>
      <c r="K626" s="14">
        <v>0</v>
      </c>
      <c r="L626" s="14">
        <v>1186.07</v>
      </c>
      <c r="M626" s="14">
        <v>11430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14" t="s">
        <v>39</v>
      </c>
      <c r="B627" s="14">
        <v>5161248489687</v>
      </c>
      <c r="C627" s="14">
        <v>1</v>
      </c>
      <c r="D627" s="14">
        <f t="shared" ca="1" si="0"/>
        <v>156</v>
      </c>
      <c r="E627" s="14">
        <v>18975</v>
      </c>
      <c r="F627" s="14">
        <v>-1897.5</v>
      </c>
      <c r="G627" s="14">
        <v>0</v>
      </c>
      <c r="H627" s="14">
        <v>17077.5</v>
      </c>
      <c r="I627" s="14">
        <v>360</v>
      </c>
      <c r="J627" s="14">
        <v>0</v>
      </c>
      <c r="K627" s="14">
        <v>0</v>
      </c>
      <c r="L627" s="14">
        <v>1012.5</v>
      </c>
      <c r="M627" s="14">
        <v>18450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14" t="s">
        <v>39</v>
      </c>
      <c r="B628" s="14">
        <v>5136249454807</v>
      </c>
      <c r="C628" s="14">
        <v>0</v>
      </c>
      <c r="D628" s="14">
        <f t="shared" ca="1" si="0"/>
        <v>138</v>
      </c>
      <c r="E628" s="14">
        <v>0</v>
      </c>
      <c r="F628" s="14">
        <v>0</v>
      </c>
      <c r="G628" s="14">
        <v>-11400</v>
      </c>
      <c r="H628" s="14">
        <v>-11400</v>
      </c>
      <c r="I628" s="14">
        <v>-360</v>
      </c>
      <c r="J628" s="14">
        <v>0</v>
      </c>
      <c r="K628" s="14">
        <v>0</v>
      </c>
      <c r="L628" s="14">
        <v>0</v>
      </c>
      <c r="M628" s="14">
        <v>-11760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14" t="s">
        <v>39</v>
      </c>
      <c r="B629" s="14">
        <v>5145580601559</v>
      </c>
      <c r="C629" s="14">
        <v>1</v>
      </c>
      <c r="D629" s="14">
        <f t="shared" ca="1" si="0"/>
        <v>123</v>
      </c>
      <c r="E629" s="14">
        <v>9375</v>
      </c>
      <c r="F629" s="14">
        <v>0</v>
      </c>
      <c r="G629" s="14">
        <v>-9375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14" t="s">
        <v>39</v>
      </c>
      <c r="B630" s="14">
        <v>5162263806167</v>
      </c>
      <c r="C630" s="14">
        <v>1</v>
      </c>
      <c r="D630" s="14">
        <f t="shared" ca="1" si="0"/>
        <v>36</v>
      </c>
      <c r="E630" s="14">
        <v>10403.219999999999</v>
      </c>
      <c r="F630" s="14">
        <v>-1040.32</v>
      </c>
      <c r="G630" s="14">
        <v>0</v>
      </c>
      <c r="H630" s="14">
        <v>9362.9</v>
      </c>
      <c r="I630" s="14">
        <v>360</v>
      </c>
      <c r="J630" s="14">
        <v>0</v>
      </c>
      <c r="K630" s="14">
        <v>0</v>
      </c>
      <c r="L630" s="14">
        <v>2247.1</v>
      </c>
      <c r="M630" s="14">
        <v>11970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14" t="s">
        <v>39</v>
      </c>
      <c r="B631" s="14">
        <v>5162523525335</v>
      </c>
      <c r="C631" s="14">
        <v>1</v>
      </c>
      <c r="D631" s="14">
        <f t="shared" ca="1" si="0"/>
        <v>61</v>
      </c>
      <c r="E631" s="14">
        <v>17271.43</v>
      </c>
      <c r="F631" s="14">
        <v>-1727.14</v>
      </c>
      <c r="G631" s="14">
        <v>0</v>
      </c>
      <c r="H631" s="14">
        <v>15544.29</v>
      </c>
      <c r="I631" s="14">
        <v>360</v>
      </c>
      <c r="J631" s="14">
        <v>0</v>
      </c>
      <c r="K631" s="14">
        <v>0</v>
      </c>
      <c r="L631" s="14">
        <v>925.71</v>
      </c>
      <c r="M631" s="14">
        <v>16830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14" t="s">
        <v>39</v>
      </c>
      <c r="B632" s="14">
        <v>5160200569047</v>
      </c>
      <c r="C632" s="14">
        <v>1</v>
      </c>
      <c r="D632" s="14">
        <f t="shared" ca="1" si="0"/>
        <v>44</v>
      </c>
      <c r="E632" s="14">
        <v>16607.14</v>
      </c>
      <c r="F632" s="14">
        <v>-1660.71</v>
      </c>
      <c r="G632" s="14">
        <v>0</v>
      </c>
      <c r="H632" s="14">
        <v>14946.43</v>
      </c>
      <c r="I632" s="14">
        <v>360</v>
      </c>
      <c r="J632" s="14">
        <v>0</v>
      </c>
      <c r="K632" s="14">
        <v>0</v>
      </c>
      <c r="L632" s="14">
        <v>1793.57</v>
      </c>
      <c r="M632" s="14">
        <v>17100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14" t="s">
        <v>39</v>
      </c>
      <c r="B633" s="14">
        <v>5165049905367</v>
      </c>
      <c r="C633" s="14">
        <v>1</v>
      </c>
      <c r="D633" s="14">
        <f t="shared" ca="1" si="0"/>
        <v>79</v>
      </c>
      <c r="E633" s="14">
        <v>10178.56</v>
      </c>
      <c r="F633" s="14">
        <v>-1017.85</v>
      </c>
      <c r="G633" s="14">
        <v>0</v>
      </c>
      <c r="H633" s="14">
        <v>9160.7099999999991</v>
      </c>
      <c r="I633" s="14">
        <v>360</v>
      </c>
      <c r="J633" s="14">
        <v>0</v>
      </c>
      <c r="K633" s="14">
        <v>0</v>
      </c>
      <c r="L633" s="14">
        <v>1099.29</v>
      </c>
      <c r="M633" s="14">
        <v>10620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14" t="s">
        <v>39</v>
      </c>
      <c r="B634" s="14">
        <v>5152417087703</v>
      </c>
      <c r="C634" s="14">
        <v>1</v>
      </c>
      <c r="D634" s="14">
        <f t="shared" ca="1" si="0"/>
        <v>15</v>
      </c>
      <c r="E634" s="14">
        <v>17116.07</v>
      </c>
      <c r="F634" s="14">
        <v>0</v>
      </c>
      <c r="G634" s="14">
        <v>-17116.07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14" t="s">
        <v>39</v>
      </c>
      <c r="B635" s="14">
        <v>5163674763479</v>
      </c>
      <c r="C635" s="14">
        <v>1</v>
      </c>
      <c r="D635" s="14">
        <f t="shared" ca="1" si="0"/>
        <v>183</v>
      </c>
      <c r="E635" s="14">
        <v>20116.13</v>
      </c>
      <c r="F635" s="14">
        <v>-2011.61</v>
      </c>
      <c r="G635" s="14">
        <v>0</v>
      </c>
      <c r="H635" s="14">
        <v>18104.52</v>
      </c>
      <c r="I635" s="14">
        <v>360</v>
      </c>
      <c r="J635" s="14">
        <v>0</v>
      </c>
      <c r="K635" s="14">
        <v>0</v>
      </c>
      <c r="L635" s="14">
        <v>1515.48</v>
      </c>
      <c r="M635" s="14">
        <v>19980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14" t="s">
        <v>39</v>
      </c>
      <c r="B636" s="14">
        <v>5150106714327</v>
      </c>
      <c r="C636" s="14">
        <v>1</v>
      </c>
      <c r="D636" s="14">
        <f t="shared" ca="1" si="0"/>
        <v>135</v>
      </c>
      <c r="E636" s="14">
        <v>16607.14</v>
      </c>
      <c r="F636" s="14">
        <v>0</v>
      </c>
      <c r="G636" s="14">
        <v>0</v>
      </c>
      <c r="H636" s="14">
        <v>16607.14</v>
      </c>
      <c r="I636" s="14">
        <v>360</v>
      </c>
      <c r="J636" s="14">
        <v>0</v>
      </c>
      <c r="K636" s="14">
        <v>0</v>
      </c>
      <c r="L636" s="14">
        <v>1992.86</v>
      </c>
      <c r="M636" s="14">
        <v>18960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14" t="s">
        <v>39</v>
      </c>
      <c r="B637" s="14">
        <v>5135622209751</v>
      </c>
      <c r="C637" s="14">
        <v>0</v>
      </c>
      <c r="D637" s="14">
        <f t="shared" ca="1" si="0"/>
        <v>136</v>
      </c>
      <c r="E637" s="14">
        <v>0</v>
      </c>
      <c r="F637" s="14">
        <v>0</v>
      </c>
      <c r="G637" s="14">
        <v>-6964.29</v>
      </c>
      <c r="H637" s="14">
        <v>-6964.29</v>
      </c>
      <c r="I637" s="14">
        <v>-360</v>
      </c>
      <c r="J637" s="14">
        <v>0</v>
      </c>
      <c r="K637" s="14">
        <v>0</v>
      </c>
      <c r="L637" s="14">
        <v>-835.71</v>
      </c>
      <c r="M637" s="14">
        <v>-8160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14" t="s">
        <v>39</v>
      </c>
      <c r="B638" s="14">
        <v>5165258309847</v>
      </c>
      <c r="C638" s="14">
        <v>1</v>
      </c>
      <c r="D638" s="14">
        <f t="shared" ca="1" si="0"/>
        <v>94</v>
      </c>
      <c r="E638" s="14">
        <v>12300</v>
      </c>
      <c r="F638" s="14">
        <v>-1230</v>
      </c>
      <c r="G638" s="14">
        <v>0</v>
      </c>
      <c r="H638" s="14">
        <v>11070</v>
      </c>
      <c r="I638" s="14">
        <v>360</v>
      </c>
      <c r="J638" s="14">
        <v>0</v>
      </c>
      <c r="K638" s="14">
        <v>0</v>
      </c>
      <c r="L638" s="14">
        <v>0</v>
      </c>
      <c r="M638" s="14">
        <v>11430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14" t="s">
        <v>39</v>
      </c>
      <c r="B639" s="14">
        <v>5152123814103</v>
      </c>
      <c r="C639" s="14">
        <v>1</v>
      </c>
      <c r="D639" s="14">
        <f t="shared" ca="1" si="0"/>
        <v>105</v>
      </c>
      <c r="E639" s="14">
        <v>15000</v>
      </c>
      <c r="F639" s="14">
        <v>0</v>
      </c>
      <c r="G639" s="14">
        <v>0</v>
      </c>
      <c r="H639" s="14">
        <v>15000</v>
      </c>
      <c r="I639" s="14">
        <v>360</v>
      </c>
      <c r="J639" s="14">
        <v>0</v>
      </c>
      <c r="K639" s="14">
        <v>0</v>
      </c>
      <c r="L639" s="14">
        <v>1800</v>
      </c>
      <c r="M639" s="14">
        <v>17160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14" t="s">
        <v>39</v>
      </c>
      <c r="B640" s="14">
        <v>5144708514007</v>
      </c>
      <c r="C640" s="14">
        <v>1</v>
      </c>
      <c r="D640" s="14">
        <f t="shared" ca="1" si="0"/>
        <v>51</v>
      </c>
      <c r="E640" s="14">
        <v>6964.29</v>
      </c>
      <c r="F640" s="14">
        <v>0</v>
      </c>
      <c r="G640" s="14">
        <v>0</v>
      </c>
      <c r="H640" s="14">
        <v>6964.29</v>
      </c>
      <c r="I640" s="14">
        <v>360</v>
      </c>
      <c r="J640" s="14">
        <v>0</v>
      </c>
      <c r="K640" s="14">
        <v>0</v>
      </c>
      <c r="L640" s="14">
        <v>835.71</v>
      </c>
      <c r="M640" s="14">
        <v>8160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14" t="s">
        <v>39</v>
      </c>
      <c r="B641" s="14">
        <v>5129018736855</v>
      </c>
      <c r="C641" s="14">
        <v>0</v>
      </c>
      <c r="D641" s="14">
        <f t="shared" ca="1" si="0"/>
        <v>143</v>
      </c>
      <c r="E641" s="14">
        <v>0</v>
      </c>
      <c r="F641" s="14">
        <v>0</v>
      </c>
      <c r="G641" s="14">
        <v>-10178.57</v>
      </c>
      <c r="H641" s="14">
        <v>-10178.57</v>
      </c>
      <c r="I641" s="14">
        <v>-360</v>
      </c>
      <c r="J641" s="14">
        <v>0</v>
      </c>
      <c r="K641" s="14">
        <v>0</v>
      </c>
      <c r="L641" s="14">
        <v>-1221.43</v>
      </c>
      <c r="M641" s="14">
        <v>-11760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14" t="s">
        <v>39</v>
      </c>
      <c r="B642" s="14">
        <v>5153723613399</v>
      </c>
      <c r="C642" s="14">
        <v>1</v>
      </c>
      <c r="D642" s="14">
        <f t="shared" ca="1" si="0"/>
        <v>89</v>
      </c>
      <c r="E642" s="14">
        <v>32378.57</v>
      </c>
      <c r="F642" s="14">
        <v>0</v>
      </c>
      <c r="G642" s="14">
        <v>0</v>
      </c>
      <c r="H642" s="14">
        <v>32378.57</v>
      </c>
      <c r="I642" s="14">
        <v>360</v>
      </c>
      <c r="J642" s="14">
        <v>0</v>
      </c>
      <c r="K642" s="14">
        <v>0</v>
      </c>
      <c r="L642" s="14">
        <v>1221.43</v>
      </c>
      <c r="M642" s="14">
        <v>33960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14" t="s">
        <v>39</v>
      </c>
      <c r="B643" s="14">
        <v>5144826970327</v>
      </c>
      <c r="C643" s="14">
        <v>1</v>
      </c>
      <c r="D643" s="14">
        <f t="shared" ca="1" si="0"/>
        <v>136</v>
      </c>
      <c r="E643" s="14">
        <v>16607.14</v>
      </c>
      <c r="F643" s="14">
        <v>0</v>
      </c>
      <c r="G643" s="14">
        <v>0</v>
      </c>
      <c r="H643" s="14">
        <v>16607.14</v>
      </c>
      <c r="I643" s="14">
        <v>360</v>
      </c>
      <c r="J643" s="14">
        <v>0</v>
      </c>
      <c r="K643" s="14">
        <v>0</v>
      </c>
      <c r="L643" s="14">
        <v>1992.86</v>
      </c>
      <c r="M643" s="14">
        <v>18960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14" t="s">
        <v>39</v>
      </c>
      <c r="B644" s="14">
        <v>5166591606999</v>
      </c>
      <c r="C644" s="14">
        <v>1</v>
      </c>
      <c r="D644" s="14">
        <f t="shared" ca="1" si="0"/>
        <v>24</v>
      </c>
      <c r="E644" s="14">
        <v>15000</v>
      </c>
      <c r="F644" s="14">
        <v>-1500</v>
      </c>
      <c r="G644" s="14">
        <v>0</v>
      </c>
      <c r="H644" s="14">
        <v>13500</v>
      </c>
      <c r="I644" s="14">
        <v>360</v>
      </c>
      <c r="J644" s="14">
        <v>0</v>
      </c>
      <c r="K644" s="14">
        <v>0</v>
      </c>
      <c r="L644" s="14">
        <v>0</v>
      </c>
      <c r="M644" s="14">
        <v>13860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14" t="s">
        <v>39</v>
      </c>
      <c r="B645" s="14">
        <v>5148998992087</v>
      </c>
      <c r="C645" s="14">
        <v>1</v>
      </c>
      <c r="D645" s="14">
        <f t="shared" ca="1" si="0"/>
        <v>20</v>
      </c>
      <c r="E645" s="14">
        <v>8571.43</v>
      </c>
      <c r="F645" s="14">
        <v>0</v>
      </c>
      <c r="G645" s="14">
        <v>0</v>
      </c>
      <c r="H645" s="14">
        <v>8571.43</v>
      </c>
      <c r="I645" s="14">
        <v>360</v>
      </c>
      <c r="J645" s="14">
        <v>0</v>
      </c>
      <c r="K645" s="14">
        <v>0</v>
      </c>
      <c r="L645" s="14">
        <v>1028.57</v>
      </c>
      <c r="M645" s="14">
        <v>9960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14" t="s">
        <v>39</v>
      </c>
      <c r="B646" s="14">
        <v>5166394015959</v>
      </c>
      <c r="C646" s="14">
        <v>1</v>
      </c>
      <c r="D646" s="14">
        <f t="shared" ca="1" si="0"/>
        <v>81</v>
      </c>
      <c r="E646" s="14">
        <v>57053.55</v>
      </c>
      <c r="F646" s="14">
        <v>-5705.34</v>
      </c>
      <c r="G646" s="14">
        <v>0</v>
      </c>
      <c r="H646" s="14">
        <v>51348.21</v>
      </c>
      <c r="I646" s="14">
        <v>360</v>
      </c>
      <c r="J646" s="14">
        <v>0</v>
      </c>
      <c r="K646" s="14">
        <v>0</v>
      </c>
      <c r="L646" s="14">
        <v>6161.79</v>
      </c>
      <c r="M646" s="14">
        <v>57870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14" t="s">
        <v>39</v>
      </c>
      <c r="B647" s="14">
        <v>5126741917911</v>
      </c>
      <c r="C647" s="14">
        <v>0</v>
      </c>
      <c r="D647" s="14">
        <f t="shared" ca="1" si="0"/>
        <v>104</v>
      </c>
      <c r="E647" s="14">
        <v>0</v>
      </c>
      <c r="F647" s="14">
        <v>0</v>
      </c>
      <c r="G647" s="14">
        <v>-10982.14</v>
      </c>
      <c r="H647" s="14">
        <v>-10982.14</v>
      </c>
      <c r="I647" s="14">
        <v>-360</v>
      </c>
      <c r="J647" s="14">
        <v>0</v>
      </c>
      <c r="K647" s="14">
        <v>0</v>
      </c>
      <c r="L647" s="14">
        <v>-1317.86</v>
      </c>
      <c r="M647" s="14">
        <v>-12660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14" t="s">
        <v>39</v>
      </c>
      <c r="B648" s="14">
        <v>5164002738391</v>
      </c>
      <c r="C648" s="14">
        <v>1</v>
      </c>
      <c r="D648" s="14">
        <f t="shared" ca="1" si="0"/>
        <v>73</v>
      </c>
      <c r="E648" s="14">
        <v>15000</v>
      </c>
      <c r="F648" s="14">
        <v>-1500</v>
      </c>
      <c r="G648" s="14">
        <v>0</v>
      </c>
      <c r="H648" s="14">
        <v>13500</v>
      </c>
      <c r="I648" s="14">
        <v>360</v>
      </c>
      <c r="J648" s="14">
        <v>0</v>
      </c>
      <c r="K648" s="14">
        <v>0</v>
      </c>
      <c r="L648" s="14">
        <v>0</v>
      </c>
      <c r="M648" s="14">
        <v>13860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14" t="s">
        <v>39</v>
      </c>
      <c r="B649" s="14">
        <v>5151633211607</v>
      </c>
      <c r="C649" s="14">
        <v>1</v>
      </c>
      <c r="D649" s="14">
        <f t="shared" ca="1" si="0"/>
        <v>62</v>
      </c>
      <c r="E649" s="14">
        <v>9375</v>
      </c>
      <c r="F649" s="14">
        <v>0</v>
      </c>
      <c r="G649" s="14">
        <v>-9375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14" t="s">
        <v>39</v>
      </c>
      <c r="B650" s="14">
        <v>5151719424215</v>
      </c>
      <c r="C650" s="14">
        <v>1</v>
      </c>
      <c r="D650" s="14">
        <f t="shared" ca="1" si="0"/>
        <v>20</v>
      </c>
      <c r="E650" s="14">
        <v>15000</v>
      </c>
      <c r="F650" s="14">
        <v>0</v>
      </c>
      <c r="G650" s="14">
        <v>0</v>
      </c>
      <c r="H650" s="14">
        <v>15000</v>
      </c>
      <c r="I650" s="14">
        <v>360</v>
      </c>
      <c r="J650" s="14">
        <v>0</v>
      </c>
      <c r="K650" s="14">
        <v>0</v>
      </c>
      <c r="L650" s="14">
        <v>1800</v>
      </c>
      <c r="M650" s="14">
        <v>17160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14" t="s">
        <v>39</v>
      </c>
      <c r="B651" s="14">
        <v>5160243953879</v>
      </c>
      <c r="C651" s="14">
        <v>1</v>
      </c>
      <c r="D651" s="14">
        <f t="shared" ca="1" si="0"/>
        <v>73</v>
      </c>
      <c r="E651" s="14">
        <v>24900</v>
      </c>
      <c r="F651" s="14">
        <v>-2490</v>
      </c>
      <c r="G651" s="14">
        <v>0</v>
      </c>
      <c r="H651" s="14">
        <v>22410</v>
      </c>
      <c r="I651" s="14">
        <v>360</v>
      </c>
      <c r="J651" s="14">
        <v>0</v>
      </c>
      <c r="K651" s="14">
        <v>0</v>
      </c>
      <c r="L651" s="14">
        <v>0</v>
      </c>
      <c r="M651" s="14">
        <v>22770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14" t="s">
        <v>39</v>
      </c>
      <c r="B652" s="14">
        <v>5162703814871</v>
      </c>
      <c r="C652" s="14">
        <v>1</v>
      </c>
      <c r="D652" s="14">
        <f t="shared" ca="1" si="0"/>
        <v>4</v>
      </c>
      <c r="E652" s="14">
        <v>9600</v>
      </c>
      <c r="F652" s="14">
        <v>-960</v>
      </c>
      <c r="G652" s="14">
        <v>0</v>
      </c>
      <c r="H652" s="14">
        <v>8640</v>
      </c>
      <c r="I652" s="14">
        <v>360</v>
      </c>
      <c r="J652" s="14">
        <v>0</v>
      </c>
      <c r="K652" s="14">
        <v>0</v>
      </c>
      <c r="L652" s="14">
        <v>0</v>
      </c>
      <c r="M652" s="14">
        <v>9000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14" t="s">
        <v>39</v>
      </c>
      <c r="B653" s="14">
        <v>5162618847447</v>
      </c>
      <c r="C653" s="14">
        <v>1</v>
      </c>
      <c r="D653" s="14">
        <f t="shared" ca="1" si="0"/>
        <v>86</v>
      </c>
      <c r="E653" s="14">
        <v>27589.279999999999</v>
      </c>
      <c r="F653" s="14">
        <v>-2758.92</v>
      </c>
      <c r="G653" s="14">
        <v>-24830.36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14" t="s">
        <v>39</v>
      </c>
      <c r="B654" s="14">
        <v>5167876636887</v>
      </c>
      <c r="C654" s="14">
        <v>1</v>
      </c>
      <c r="D654" s="14">
        <f t="shared" ca="1" si="0"/>
        <v>137</v>
      </c>
      <c r="E654" s="14">
        <v>10178.56</v>
      </c>
      <c r="F654" s="14">
        <v>-1017.85</v>
      </c>
      <c r="G654" s="14">
        <v>0</v>
      </c>
      <c r="H654" s="14">
        <v>9160.7099999999991</v>
      </c>
      <c r="I654" s="14">
        <v>360</v>
      </c>
      <c r="J654" s="14">
        <v>0</v>
      </c>
      <c r="K654" s="14">
        <v>0</v>
      </c>
      <c r="L654" s="14">
        <v>1099.29</v>
      </c>
      <c r="M654" s="14">
        <v>10620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14" t="s">
        <v>39</v>
      </c>
      <c r="B655" s="14">
        <v>5150231101655</v>
      </c>
      <c r="C655" s="14">
        <v>1</v>
      </c>
      <c r="D655" s="14">
        <f t="shared" ca="1" si="0"/>
        <v>144</v>
      </c>
      <c r="E655" s="14">
        <v>10982.14</v>
      </c>
      <c r="F655" s="14">
        <v>0</v>
      </c>
      <c r="G655" s="14">
        <v>0</v>
      </c>
      <c r="H655" s="14">
        <v>10982.14</v>
      </c>
      <c r="I655" s="14">
        <v>360</v>
      </c>
      <c r="J655" s="14">
        <v>0</v>
      </c>
      <c r="K655" s="14">
        <v>0</v>
      </c>
      <c r="L655" s="14">
        <v>1317.86</v>
      </c>
      <c r="M655" s="14">
        <v>12660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14" t="s">
        <v>39</v>
      </c>
      <c r="B656" s="14">
        <v>5145809682647</v>
      </c>
      <c r="C656" s="14">
        <v>1</v>
      </c>
      <c r="D656" s="14">
        <f t="shared" ca="1" si="0"/>
        <v>163</v>
      </c>
      <c r="E656" s="14">
        <v>15803.57</v>
      </c>
      <c r="F656" s="14">
        <v>0</v>
      </c>
      <c r="G656" s="14">
        <v>0</v>
      </c>
      <c r="H656" s="14">
        <v>15803.57</v>
      </c>
      <c r="I656" s="14">
        <v>360</v>
      </c>
      <c r="J656" s="14">
        <v>0</v>
      </c>
      <c r="K656" s="14">
        <v>0</v>
      </c>
      <c r="L656" s="14">
        <v>1896.43</v>
      </c>
      <c r="M656" s="14">
        <v>18060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14" t="s">
        <v>39</v>
      </c>
      <c r="B657" s="14">
        <v>5160707686615</v>
      </c>
      <c r="C657" s="14">
        <v>1</v>
      </c>
      <c r="D657" s="14">
        <f t="shared" ca="1" si="0"/>
        <v>62</v>
      </c>
      <c r="E657" s="14">
        <v>30029.02</v>
      </c>
      <c r="F657" s="14">
        <v>-3002.9</v>
      </c>
      <c r="G657" s="14">
        <v>0</v>
      </c>
      <c r="H657" s="14">
        <v>27026.12</v>
      </c>
      <c r="I657" s="14">
        <v>360</v>
      </c>
      <c r="J657" s="14">
        <v>0</v>
      </c>
      <c r="K657" s="14">
        <v>0</v>
      </c>
      <c r="L657" s="14">
        <v>4023.88</v>
      </c>
      <c r="M657" s="14">
        <v>31410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14" t="s">
        <v>39</v>
      </c>
      <c r="B658" s="14">
        <v>5140756201687</v>
      </c>
      <c r="C658" s="14">
        <v>1</v>
      </c>
      <c r="D658" s="14">
        <f t="shared" ca="1" si="0"/>
        <v>92</v>
      </c>
      <c r="E658" s="14">
        <v>9375</v>
      </c>
      <c r="F658" s="14">
        <v>0</v>
      </c>
      <c r="G658" s="14">
        <v>-9375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14" t="s">
        <v>39</v>
      </c>
      <c r="B659" s="14">
        <v>5142931079383</v>
      </c>
      <c r="C659" s="14">
        <v>1</v>
      </c>
      <c r="D659" s="14">
        <f t="shared" ca="1" si="0"/>
        <v>197</v>
      </c>
      <c r="E659" s="14">
        <v>15000</v>
      </c>
      <c r="F659" s="14">
        <v>0</v>
      </c>
      <c r="G659" s="14">
        <v>0</v>
      </c>
      <c r="H659" s="14">
        <v>15000</v>
      </c>
      <c r="I659" s="14">
        <v>360</v>
      </c>
      <c r="J659" s="14">
        <v>0</v>
      </c>
      <c r="K659" s="14">
        <v>0</v>
      </c>
      <c r="L659" s="14">
        <v>1800</v>
      </c>
      <c r="M659" s="14">
        <v>17160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14" t="s">
        <v>39</v>
      </c>
      <c r="B660" s="14">
        <v>5165596967127</v>
      </c>
      <c r="C660" s="14">
        <v>1</v>
      </c>
      <c r="D660" s="14">
        <f t="shared" ca="1" si="0"/>
        <v>122</v>
      </c>
      <c r="E660" s="14">
        <v>13392.85</v>
      </c>
      <c r="F660" s="14">
        <v>-1339.28</v>
      </c>
      <c r="G660" s="14">
        <v>-12053.57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14" t="s">
        <v>39</v>
      </c>
      <c r="B661" s="14">
        <v>5138945048791</v>
      </c>
      <c r="C661" s="14">
        <v>0</v>
      </c>
      <c r="D661" s="14">
        <f t="shared" ca="1" si="0"/>
        <v>98</v>
      </c>
      <c r="E661" s="14">
        <v>0</v>
      </c>
      <c r="F661" s="14">
        <v>0</v>
      </c>
      <c r="G661" s="14">
        <v>-9375</v>
      </c>
      <c r="H661" s="14">
        <v>-9375</v>
      </c>
      <c r="I661" s="14">
        <v>-360</v>
      </c>
      <c r="J661" s="14">
        <v>0</v>
      </c>
      <c r="K661" s="14">
        <v>0</v>
      </c>
      <c r="L661" s="14">
        <v>-1125</v>
      </c>
      <c r="M661" s="14">
        <v>-10860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14" t="s">
        <v>39</v>
      </c>
      <c r="B662" s="14">
        <v>5166892712151</v>
      </c>
      <c r="C662" s="14">
        <v>1</v>
      </c>
      <c r="D662" s="14">
        <f t="shared" ca="1" si="0"/>
        <v>17</v>
      </c>
      <c r="E662" s="14">
        <v>10178.56</v>
      </c>
      <c r="F662" s="14">
        <v>-1017.85</v>
      </c>
      <c r="G662" s="14">
        <v>0</v>
      </c>
      <c r="H662" s="14">
        <v>9160.7099999999991</v>
      </c>
      <c r="I662" s="14">
        <v>360</v>
      </c>
      <c r="J662" s="14">
        <v>0</v>
      </c>
      <c r="K662" s="14">
        <v>0</v>
      </c>
      <c r="L662" s="14">
        <v>1099.29</v>
      </c>
      <c r="M662" s="14">
        <v>10620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14" t="s">
        <v>39</v>
      </c>
      <c r="B663" s="14">
        <v>5147430617303</v>
      </c>
      <c r="C663" s="14">
        <v>1</v>
      </c>
      <c r="D663" s="14">
        <f t="shared" ca="1" si="0"/>
        <v>74</v>
      </c>
      <c r="E663" s="14">
        <v>9375</v>
      </c>
      <c r="F663" s="14">
        <v>0</v>
      </c>
      <c r="G663" s="14">
        <v>-9375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14" t="s">
        <v>39</v>
      </c>
      <c r="B664" s="14">
        <v>5166583742679</v>
      </c>
      <c r="C664" s="14">
        <v>1</v>
      </c>
      <c r="D664" s="14">
        <f t="shared" ca="1" si="0"/>
        <v>131</v>
      </c>
      <c r="E664" s="14">
        <v>11785.71</v>
      </c>
      <c r="F664" s="14">
        <v>-1178.57</v>
      </c>
      <c r="G664" s="14">
        <v>0</v>
      </c>
      <c r="H664" s="14">
        <v>10607.14</v>
      </c>
      <c r="I664" s="14">
        <v>360</v>
      </c>
      <c r="J664" s="14">
        <v>0</v>
      </c>
      <c r="K664" s="14">
        <v>0</v>
      </c>
      <c r="L664" s="14">
        <v>1272.8599999999999</v>
      </c>
      <c r="M664" s="14">
        <v>12240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14" t="s">
        <v>39</v>
      </c>
      <c r="B665" s="14">
        <v>5140977156311</v>
      </c>
      <c r="C665" s="14">
        <v>1</v>
      </c>
      <c r="D665" s="14">
        <f t="shared" ca="1" si="0"/>
        <v>104</v>
      </c>
      <c r="E665" s="14">
        <v>12053.57</v>
      </c>
      <c r="F665" s="14">
        <v>0</v>
      </c>
      <c r="G665" s="14">
        <v>0</v>
      </c>
      <c r="H665" s="14">
        <v>12053.57</v>
      </c>
      <c r="I665" s="14">
        <v>360</v>
      </c>
      <c r="J665" s="14">
        <v>0</v>
      </c>
      <c r="K665" s="14">
        <v>0</v>
      </c>
      <c r="L665" s="14">
        <v>1446.43</v>
      </c>
      <c r="M665" s="14">
        <v>13860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14" t="s">
        <v>39</v>
      </c>
      <c r="B666" s="14">
        <v>5163407278295</v>
      </c>
      <c r="C666" s="14">
        <v>1</v>
      </c>
      <c r="D666" s="14">
        <f t="shared" ca="1" si="0"/>
        <v>197</v>
      </c>
      <c r="E666" s="14">
        <v>8839.2800000000007</v>
      </c>
      <c r="F666" s="14">
        <v>-883.92</v>
      </c>
      <c r="G666" s="14">
        <v>0</v>
      </c>
      <c r="H666" s="14">
        <v>7955.36</v>
      </c>
      <c r="I666" s="14">
        <v>360</v>
      </c>
      <c r="J666" s="14">
        <v>0</v>
      </c>
      <c r="K666" s="14">
        <v>0</v>
      </c>
      <c r="L666" s="14">
        <v>954.64</v>
      </c>
      <c r="M666" s="14">
        <v>9270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14" t="s">
        <v>39</v>
      </c>
      <c r="B667" s="14">
        <v>5160946565335</v>
      </c>
      <c r="C667" s="14">
        <v>1</v>
      </c>
      <c r="D667" s="14">
        <f t="shared" ca="1" si="0"/>
        <v>163</v>
      </c>
      <c r="E667" s="14">
        <v>16607.14</v>
      </c>
      <c r="F667" s="14">
        <v>-1660.71</v>
      </c>
      <c r="G667" s="14">
        <v>0</v>
      </c>
      <c r="H667" s="14">
        <v>14946.43</v>
      </c>
      <c r="I667" s="14">
        <v>360</v>
      </c>
      <c r="J667" s="14">
        <v>0</v>
      </c>
      <c r="K667" s="14">
        <v>0</v>
      </c>
      <c r="L667" s="14">
        <v>1793.57</v>
      </c>
      <c r="M667" s="14">
        <v>17100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14" t="s">
        <v>39</v>
      </c>
      <c r="B668" s="14">
        <v>5161456369879</v>
      </c>
      <c r="C668" s="14">
        <v>1</v>
      </c>
      <c r="D668" s="14">
        <f t="shared" ca="1" si="0"/>
        <v>37</v>
      </c>
      <c r="E668" s="14">
        <v>10178.56</v>
      </c>
      <c r="F668" s="14">
        <v>-1017.85</v>
      </c>
      <c r="G668" s="14">
        <v>0</v>
      </c>
      <c r="H668" s="14">
        <v>9160.7099999999991</v>
      </c>
      <c r="I668" s="14">
        <v>360</v>
      </c>
      <c r="J668" s="14">
        <v>0</v>
      </c>
      <c r="K668" s="14">
        <v>0</v>
      </c>
      <c r="L668" s="14">
        <v>1099.29</v>
      </c>
      <c r="M668" s="14">
        <v>10620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14" t="s">
        <v>39</v>
      </c>
      <c r="B669" s="14">
        <v>5140821410007</v>
      </c>
      <c r="C669" s="14">
        <v>1</v>
      </c>
      <c r="D669" s="14">
        <f t="shared" ca="1" si="0"/>
        <v>147</v>
      </c>
      <c r="E669" s="14">
        <v>13875</v>
      </c>
      <c r="F669" s="14">
        <v>0</v>
      </c>
      <c r="G669" s="14">
        <v>0</v>
      </c>
      <c r="H669" s="14">
        <v>13875</v>
      </c>
      <c r="I669" s="14">
        <v>360</v>
      </c>
      <c r="J669" s="14">
        <v>0</v>
      </c>
      <c r="K669" s="14">
        <v>0</v>
      </c>
      <c r="L669" s="14">
        <v>1665</v>
      </c>
      <c r="M669" s="14">
        <v>15900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14" t="s">
        <v>39</v>
      </c>
      <c r="B670" s="14">
        <v>5162994827479</v>
      </c>
      <c r="C670" s="14">
        <v>1</v>
      </c>
      <c r="D670" s="14">
        <f t="shared" ca="1" si="0"/>
        <v>150</v>
      </c>
      <c r="E670" s="14">
        <v>19954.84</v>
      </c>
      <c r="F670" s="14">
        <v>-1995.48</v>
      </c>
      <c r="G670" s="14">
        <v>0</v>
      </c>
      <c r="H670" s="14">
        <v>17959.36</v>
      </c>
      <c r="I670" s="14">
        <v>360</v>
      </c>
      <c r="J670" s="14">
        <v>0</v>
      </c>
      <c r="K670" s="14">
        <v>0</v>
      </c>
      <c r="L670" s="14">
        <v>2560.64</v>
      </c>
      <c r="M670" s="14">
        <v>20880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14" t="s">
        <v>39</v>
      </c>
      <c r="B671" s="14">
        <v>5149357211863</v>
      </c>
      <c r="C671" s="14">
        <v>1</v>
      </c>
      <c r="D671" s="14">
        <f t="shared" ca="1" si="0"/>
        <v>60</v>
      </c>
      <c r="E671" s="14">
        <v>10982.14</v>
      </c>
      <c r="F671" s="14">
        <v>0</v>
      </c>
      <c r="G671" s="14">
        <v>0</v>
      </c>
      <c r="H671" s="14">
        <v>10982.14</v>
      </c>
      <c r="I671" s="14">
        <v>360</v>
      </c>
      <c r="J671" s="14">
        <v>0</v>
      </c>
      <c r="K671" s="14">
        <v>0</v>
      </c>
      <c r="L671" s="14">
        <v>1317.86</v>
      </c>
      <c r="M671" s="14">
        <v>12660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14" t="s">
        <v>39</v>
      </c>
      <c r="B672" s="14">
        <v>5151146606807</v>
      </c>
      <c r="C672" s="14">
        <v>1</v>
      </c>
      <c r="D672" s="14">
        <f t="shared" ca="1" si="0"/>
        <v>177</v>
      </c>
      <c r="E672" s="14">
        <v>8839.2900000000009</v>
      </c>
      <c r="F672" s="14">
        <v>0</v>
      </c>
      <c r="G672" s="14">
        <v>0</v>
      </c>
      <c r="H672" s="14">
        <v>8839.2900000000009</v>
      </c>
      <c r="I672" s="14">
        <v>360</v>
      </c>
      <c r="J672" s="14">
        <v>0</v>
      </c>
      <c r="K672" s="14">
        <v>0</v>
      </c>
      <c r="L672" s="14">
        <v>1060.71</v>
      </c>
      <c r="M672" s="14">
        <v>10260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14" t="s">
        <v>39</v>
      </c>
      <c r="B673" s="14">
        <v>5140943306967</v>
      </c>
      <c r="C673" s="14">
        <v>1</v>
      </c>
      <c r="D673" s="14">
        <f t="shared" ca="1" si="0"/>
        <v>197</v>
      </c>
      <c r="E673" s="14">
        <v>16607.14</v>
      </c>
      <c r="F673" s="14">
        <v>0</v>
      </c>
      <c r="G673" s="14">
        <v>0</v>
      </c>
      <c r="H673" s="14">
        <v>16607.14</v>
      </c>
      <c r="I673" s="14">
        <v>360</v>
      </c>
      <c r="J673" s="14">
        <v>0</v>
      </c>
      <c r="K673" s="14">
        <v>0</v>
      </c>
      <c r="L673" s="14">
        <v>1992.86</v>
      </c>
      <c r="M673" s="14">
        <v>18960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14" t="s">
        <v>39</v>
      </c>
      <c r="B674" s="14">
        <v>5132146901207</v>
      </c>
      <c r="C674" s="14">
        <v>0</v>
      </c>
      <c r="D674" s="14">
        <f t="shared" ca="1" si="0"/>
        <v>198</v>
      </c>
      <c r="E674" s="14">
        <v>0</v>
      </c>
      <c r="F674" s="14">
        <v>0</v>
      </c>
      <c r="G674" s="14">
        <v>-13392.86</v>
      </c>
      <c r="H674" s="14">
        <v>-13392.86</v>
      </c>
      <c r="I674" s="14">
        <v>-360</v>
      </c>
      <c r="J674" s="14">
        <v>0</v>
      </c>
      <c r="K674" s="14">
        <v>0</v>
      </c>
      <c r="L674" s="14">
        <v>-1607.14</v>
      </c>
      <c r="M674" s="14">
        <v>-15360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14" t="s">
        <v>39</v>
      </c>
      <c r="B675" s="14">
        <v>5155685105879</v>
      </c>
      <c r="C675" s="14">
        <v>1</v>
      </c>
      <c r="D675" s="14">
        <f t="shared" ca="1" si="0"/>
        <v>69</v>
      </c>
      <c r="E675" s="14">
        <v>16607.14</v>
      </c>
      <c r="F675" s="14">
        <v>0</v>
      </c>
      <c r="G675" s="14">
        <v>-16607.14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14" t="s">
        <v>39</v>
      </c>
      <c r="B676" s="14">
        <v>5158654902487</v>
      </c>
      <c r="C676" s="14">
        <v>1</v>
      </c>
      <c r="D676" s="14">
        <f t="shared" ca="1" si="0"/>
        <v>68</v>
      </c>
      <c r="E676" s="14">
        <v>22200</v>
      </c>
      <c r="F676" s="14">
        <v>0</v>
      </c>
      <c r="G676" s="14">
        <v>0</v>
      </c>
      <c r="H676" s="14">
        <v>22200</v>
      </c>
      <c r="I676" s="14">
        <v>360</v>
      </c>
      <c r="J676" s="14">
        <v>0</v>
      </c>
      <c r="K676" s="14">
        <v>0</v>
      </c>
      <c r="L676" s="14">
        <v>0</v>
      </c>
      <c r="M676" s="14">
        <v>22560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14" t="s">
        <v>39</v>
      </c>
      <c r="B677" s="14">
        <v>5162778525911</v>
      </c>
      <c r="C677" s="14">
        <v>1</v>
      </c>
      <c r="D677" s="14">
        <f t="shared" ca="1" si="0"/>
        <v>120</v>
      </c>
      <c r="E677" s="14">
        <v>10178.56</v>
      </c>
      <c r="F677" s="14">
        <v>-1017.85</v>
      </c>
      <c r="G677" s="14">
        <v>0</v>
      </c>
      <c r="H677" s="14">
        <v>9160.7099999999991</v>
      </c>
      <c r="I677" s="14">
        <v>360</v>
      </c>
      <c r="J677" s="14">
        <v>0</v>
      </c>
      <c r="K677" s="14">
        <v>0</v>
      </c>
      <c r="L677" s="14">
        <v>1099.29</v>
      </c>
      <c r="M677" s="14">
        <v>10620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14" t="s">
        <v>39</v>
      </c>
      <c r="B678" s="14">
        <v>5148865364183</v>
      </c>
      <c r="C678" s="14">
        <v>1</v>
      </c>
      <c r="D678" s="14">
        <f t="shared" ca="1" si="0"/>
        <v>109</v>
      </c>
      <c r="E678" s="14">
        <v>12589.29</v>
      </c>
      <c r="F678" s="14">
        <v>0</v>
      </c>
      <c r="G678" s="14">
        <v>-12589.29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14" t="s">
        <v>39</v>
      </c>
      <c r="B679" s="14">
        <v>5165024411863</v>
      </c>
      <c r="C679" s="14">
        <v>1</v>
      </c>
      <c r="D679" s="14">
        <f t="shared" ca="1" si="0"/>
        <v>167</v>
      </c>
      <c r="E679" s="14">
        <v>10178.56</v>
      </c>
      <c r="F679" s="14">
        <v>-1017.85</v>
      </c>
      <c r="G679" s="14">
        <v>0</v>
      </c>
      <c r="H679" s="14">
        <v>9160.7099999999991</v>
      </c>
      <c r="I679" s="14">
        <v>360</v>
      </c>
      <c r="J679" s="14">
        <v>0</v>
      </c>
      <c r="K679" s="14">
        <v>0</v>
      </c>
      <c r="L679" s="14">
        <v>1099.29</v>
      </c>
      <c r="M679" s="14">
        <v>10620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14" t="s">
        <v>39</v>
      </c>
      <c r="B680" s="14">
        <v>5150834917591</v>
      </c>
      <c r="C680" s="14">
        <v>1</v>
      </c>
      <c r="D680" s="14">
        <f t="shared" ca="1" si="0"/>
        <v>159</v>
      </c>
      <c r="E680" s="14">
        <v>8225.7999999999993</v>
      </c>
      <c r="F680" s="14">
        <v>0</v>
      </c>
      <c r="G680" s="14">
        <v>0</v>
      </c>
      <c r="H680" s="14">
        <v>8225.7999999999993</v>
      </c>
      <c r="I680" s="14">
        <v>360</v>
      </c>
      <c r="J680" s="14">
        <v>0</v>
      </c>
      <c r="K680" s="14">
        <v>0</v>
      </c>
      <c r="L680" s="14">
        <v>1974.2</v>
      </c>
      <c r="M680" s="14">
        <v>10560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14" t="s">
        <v>39</v>
      </c>
      <c r="B681" s="14">
        <v>5165261390039</v>
      </c>
      <c r="C681" s="14">
        <v>1</v>
      </c>
      <c r="D681" s="14">
        <f t="shared" ca="1" si="0"/>
        <v>99</v>
      </c>
      <c r="E681" s="14">
        <v>15803.56</v>
      </c>
      <c r="F681" s="14">
        <v>-1580.35</v>
      </c>
      <c r="G681" s="14">
        <v>0</v>
      </c>
      <c r="H681" s="14">
        <v>14223.21</v>
      </c>
      <c r="I681" s="14">
        <v>360</v>
      </c>
      <c r="J681" s="14">
        <v>0</v>
      </c>
      <c r="K681" s="14">
        <v>0</v>
      </c>
      <c r="L681" s="14">
        <v>1706.79</v>
      </c>
      <c r="M681" s="14">
        <v>16290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14" t="s">
        <v>39</v>
      </c>
      <c r="B682" s="14">
        <v>5151494275287</v>
      </c>
      <c r="C682" s="14">
        <v>1</v>
      </c>
      <c r="D682" s="14">
        <f t="shared" ca="1" si="0"/>
        <v>49</v>
      </c>
      <c r="E682" s="14">
        <v>12203.57</v>
      </c>
      <c r="F682" s="14">
        <v>0</v>
      </c>
      <c r="G682" s="14">
        <v>0</v>
      </c>
      <c r="H682" s="14">
        <v>12203.57</v>
      </c>
      <c r="I682" s="14">
        <v>360</v>
      </c>
      <c r="J682" s="14">
        <v>0</v>
      </c>
      <c r="K682" s="14">
        <v>0</v>
      </c>
      <c r="L682" s="14">
        <v>96.43</v>
      </c>
      <c r="M682" s="14">
        <v>12660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14" t="s">
        <v>39</v>
      </c>
      <c r="B683" s="14">
        <v>5163541659863</v>
      </c>
      <c r="C683" s="14">
        <v>1</v>
      </c>
      <c r="D683" s="14">
        <f t="shared" ca="1" si="0"/>
        <v>117</v>
      </c>
      <c r="E683" s="14">
        <v>15589.28</v>
      </c>
      <c r="F683" s="14">
        <v>-1558.92</v>
      </c>
      <c r="G683" s="14">
        <v>-14030.36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14" t="s">
        <v>39</v>
      </c>
      <c r="B684" s="14">
        <v>5142917873879</v>
      </c>
      <c r="C684" s="14">
        <v>1</v>
      </c>
      <c r="D684" s="14">
        <f t="shared" ca="1" si="0"/>
        <v>50</v>
      </c>
      <c r="E684" s="14">
        <v>16607.14</v>
      </c>
      <c r="F684" s="14">
        <v>0</v>
      </c>
      <c r="G684" s="14">
        <v>-16607.14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14" t="s">
        <v>39</v>
      </c>
      <c r="B685" s="14">
        <v>5163489820887</v>
      </c>
      <c r="C685" s="14">
        <v>1</v>
      </c>
      <c r="D685" s="14">
        <f t="shared" ca="1" si="0"/>
        <v>174</v>
      </c>
      <c r="E685" s="14">
        <v>9600</v>
      </c>
      <c r="F685" s="14">
        <v>-960</v>
      </c>
      <c r="G685" s="14">
        <v>0</v>
      </c>
      <c r="H685" s="14">
        <v>8640</v>
      </c>
      <c r="I685" s="14">
        <v>360</v>
      </c>
      <c r="J685" s="14">
        <v>0</v>
      </c>
      <c r="K685" s="14">
        <v>0</v>
      </c>
      <c r="L685" s="14">
        <v>0</v>
      </c>
      <c r="M685" s="14">
        <v>9000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14" t="s">
        <v>39</v>
      </c>
      <c r="B686" s="14">
        <v>5149852270807</v>
      </c>
      <c r="C686" s="14">
        <v>1</v>
      </c>
      <c r="D686" s="14">
        <f t="shared" ca="1" si="0"/>
        <v>197</v>
      </c>
      <c r="E686" s="14">
        <v>10178.57</v>
      </c>
      <c r="F686" s="14">
        <v>0</v>
      </c>
      <c r="G686" s="14">
        <v>0</v>
      </c>
      <c r="H686" s="14">
        <v>10178.57</v>
      </c>
      <c r="I686" s="14">
        <v>360</v>
      </c>
      <c r="J686" s="14">
        <v>0</v>
      </c>
      <c r="K686" s="14">
        <v>0</v>
      </c>
      <c r="L686" s="14">
        <v>1221.43</v>
      </c>
      <c r="M686" s="14">
        <v>11760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14" t="s">
        <v>39</v>
      </c>
      <c r="B687" s="14">
        <v>5160586641623</v>
      </c>
      <c r="C687" s="14">
        <v>1</v>
      </c>
      <c r="D687" s="14">
        <f t="shared" ca="1" si="0"/>
        <v>104</v>
      </c>
      <c r="E687" s="14">
        <v>10178.56</v>
      </c>
      <c r="F687" s="14">
        <v>-1017.85</v>
      </c>
      <c r="G687" s="14">
        <v>0</v>
      </c>
      <c r="H687" s="14">
        <v>9160.7099999999991</v>
      </c>
      <c r="I687" s="14">
        <v>360</v>
      </c>
      <c r="J687" s="14">
        <v>0</v>
      </c>
      <c r="K687" s="14">
        <v>0</v>
      </c>
      <c r="L687" s="14">
        <v>1099.29</v>
      </c>
      <c r="M687" s="14">
        <v>10620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14" t="s">
        <v>39</v>
      </c>
      <c r="B688" s="14">
        <v>5153357562071</v>
      </c>
      <c r="C688" s="14">
        <v>1</v>
      </c>
      <c r="D688" s="14">
        <f t="shared" ca="1" si="0"/>
        <v>192</v>
      </c>
      <c r="E688" s="14">
        <v>30535.71</v>
      </c>
      <c r="F688" s="14">
        <v>0</v>
      </c>
      <c r="G688" s="14">
        <v>0</v>
      </c>
      <c r="H688" s="14">
        <v>30535.71</v>
      </c>
      <c r="I688" s="14">
        <v>360</v>
      </c>
      <c r="J688" s="14">
        <v>0</v>
      </c>
      <c r="K688" s="14">
        <v>0</v>
      </c>
      <c r="L688" s="14">
        <v>3664.29</v>
      </c>
      <c r="M688" s="14">
        <v>34560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14" t="s">
        <v>39</v>
      </c>
      <c r="B689" s="14">
        <v>5152357384407</v>
      </c>
      <c r="C689" s="14">
        <v>1</v>
      </c>
      <c r="D689" s="14">
        <f t="shared" ca="1" si="0"/>
        <v>66</v>
      </c>
      <c r="E689" s="14">
        <v>18571.43</v>
      </c>
      <c r="F689" s="14">
        <v>0</v>
      </c>
      <c r="G689" s="14">
        <v>0</v>
      </c>
      <c r="H689" s="14">
        <v>18571.43</v>
      </c>
      <c r="I689" s="14">
        <v>360</v>
      </c>
      <c r="J689" s="14">
        <v>0</v>
      </c>
      <c r="K689" s="14">
        <v>0</v>
      </c>
      <c r="L689" s="14">
        <v>2228.5700000000002</v>
      </c>
      <c r="M689" s="14">
        <v>21160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14" t="s">
        <v>39</v>
      </c>
      <c r="B690" s="14">
        <v>5165633798359</v>
      </c>
      <c r="C690" s="14">
        <v>1</v>
      </c>
      <c r="D690" s="14">
        <f t="shared" ca="1" si="0"/>
        <v>18</v>
      </c>
      <c r="E690" s="14">
        <v>9375</v>
      </c>
      <c r="F690" s="14">
        <v>-937.5</v>
      </c>
      <c r="G690" s="14">
        <v>-8437.5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14" t="s">
        <v>39</v>
      </c>
      <c r="B691" s="14">
        <v>5152872005847</v>
      </c>
      <c r="C691" s="14">
        <v>1</v>
      </c>
      <c r="D691" s="14">
        <f t="shared" ca="1" si="0"/>
        <v>49</v>
      </c>
      <c r="E691" s="14">
        <v>11785.71</v>
      </c>
      <c r="F691" s="14">
        <v>0</v>
      </c>
      <c r="G691" s="14">
        <v>0</v>
      </c>
      <c r="H691" s="14">
        <v>11785.71</v>
      </c>
      <c r="I691" s="14">
        <v>360</v>
      </c>
      <c r="J691" s="14">
        <v>0</v>
      </c>
      <c r="K691" s="14">
        <v>0</v>
      </c>
      <c r="L691" s="14">
        <v>1414.29</v>
      </c>
      <c r="M691" s="14">
        <v>13560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14" t="s">
        <v>39</v>
      </c>
      <c r="B692" s="14">
        <v>5156398989527</v>
      </c>
      <c r="C692" s="14">
        <v>1</v>
      </c>
      <c r="D692" s="14">
        <f t="shared" ca="1" si="0"/>
        <v>44</v>
      </c>
      <c r="E692" s="14">
        <v>16607.14</v>
      </c>
      <c r="F692" s="14">
        <v>0</v>
      </c>
      <c r="G692" s="14">
        <v>0</v>
      </c>
      <c r="H692" s="14">
        <v>16607.14</v>
      </c>
      <c r="I692" s="14">
        <v>360</v>
      </c>
      <c r="J692" s="14">
        <v>0</v>
      </c>
      <c r="K692" s="14">
        <v>0</v>
      </c>
      <c r="L692" s="14">
        <v>1992.86</v>
      </c>
      <c r="M692" s="14">
        <v>18960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14" t="s">
        <v>39</v>
      </c>
      <c r="B693" s="14">
        <v>5160752873687</v>
      </c>
      <c r="C693" s="14">
        <v>1</v>
      </c>
      <c r="D693" s="14">
        <f t="shared" ca="1" si="0"/>
        <v>60</v>
      </c>
      <c r="E693" s="14">
        <v>19017.849999999999</v>
      </c>
      <c r="F693" s="14">
        <v>-1901.78</v>
      </c>
      <c r="G693" s="14">
        <v>0</v>
      </c>
      <c r="H693" s="14">
        <v>17116.07</v>
      </c>
      <c r="I693" s="14">
        <v>360</v>
      </c>
      <c r="J693" s="14">
        <v>0</v>
      </c>
      <c r="K693" s="14">
        <v>0</v>
      </c>
      <c r="L693" s="14">
        <v>2053.9299999999998</v>
      </c>
      <c r="M693" s="14">
        <v>19530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14" t="s">
        <v>39</v>
      </c>
      <c r="B694" s="14">
        <v>5151625347287</v>
      </c>
      <c r="C694" s="14">
        <v>1</v>
      </c>
      <c r="D694" s="14">
        <f t="shared" ca="1" si="0"/>
        <v>16</v>
      </c>
      <c r="E694" s="14">
        <v>15000</v>
      </c>
      <c r="F694" s="14">
        <v>0</v>
      </c>
      <c r="G694" s="14">
        <v>-15000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14" t="s">
        <v>39</v>
      </c>
      <c r="B695" s="14">
        <v>5167602893015</v>
      </c>
      <c r="C695" s="14">
        <v>1</v>
      </c>
      <c r="D695" s="14">
        <f t="shared" ca="1" si="0"/>
        <v>96</v>
      </c>
      <c r="E695" s="14">
        <v>10000</v>
      </c>
      <c r="F695" s="14">
        <v>-1000</v>
      </c>
      <c r="G695" s="14">
        <v>-4500</v>
      </c>
      <c r="H695" s="14">
        <v>4500</v>
      </c>
      <c r="I695" s="14">
        <v>360</v>
      </c>
      <c r="J695" s="14">
        <v>0</v>
      </c>
      <c r="K695" s="14">
        <v>0</v>
      </c>
      <c r="L695" s="14">
        <v>0</v>
      </c>
      <c r="M695" s="14">
        <v>4860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14" t="s">
        <v>39</v>
      </c>
      <c r="B696" s="14">
        <v>5140760101079</v>
      </c>
      <c r="C696" s="14">
        <v>1</v>
      </c>
      <c r="D696" s="14">
        <f t="shared" ca="1" si="0"/>
        <v>108</v>
      </c>
      <c r="E696" s="14">
        <v>18267.86</v>
      </c>
      <c r="F696" s="14">
        <v>0</v>
      </c>
      <c r="G696" s="14">
        <v>0</v>
      </c>
      <c r="H696" s="14">
        <v>18267.86</v>
      </c>
      <c r="I696" s="14">
        <v>360</v>
      </c>
      <c r="J696" s="14">
        <v>0</v>
      </c>
      <c r="K696" s="14">
        <v>0</v>
      </c>
      <c r="L696" s="14">
        <v>932.14</v>
      </c>
      <c r="M696" s="14">
        <v>19560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14" t="s">
        <v>39</v>
      </c>
      <c r="B697" s="14">
        <v>5165863829719</v>
      </c>
      <c r="C697" s="14">
        <v>1</v>
      </c>
      <c r="D697" s="14">
        <f t="shared" ca="1" si="0"/>
        <v>168</v>
      </c>
      <c r="E697" s="14">
        <v>5500</v>
      </c>
      <c r="F697" s="14">
        <v>-550</v>
      </c>
      <c r="G697" s="14">
        <v>0</v>
      </c>
      <c r="H697" s="14">
        <v>4950</v>
      </c>
      <c r="I697" s="14">
        <v>360</v>
      </c>
      <c r="J697" s="14">
        <v>0</v>
      </c>
      <c r="K697" s="14">
        <v>0</v>
      </c>
      <c r="L697" s="14">
        <v>0</v>
      </c>
      <c r="M697" s="14">
        <v>5310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14" t="s">
        <v>39</v>
      </c>
      <c r="B698" s="14">
        <v>5146445152471</v>
      </c>
      <c r="C698" s="14">
        <v>1</v>
      </c>
      <c r="D698" s="14">
        <f t="shared" ca="1" si="0"/>
        <v>113</v>
      </c>
      <c r="E698" s="14">
        <v>10178.57</v>
      </c>
      <c r="F698" s="14">
        <v>0</v>
      </c>
      <c r="G698" s="14">
        <v>0</v>
      </c>
      <c r="H698" s="14">
        <v>10178.57</v>
      </c>
      <c r="I698" s="14">
        <v>360</v>
      </c>
      <c r="J698" s="14">
        <v>0</v>
      </c>
      <c r="K698" s="14">
        <v>0</v>
      </c>
      <c r="L698" s="14">
        <v>1221.43</v>
      </c>
      <c r="M698" s="14">
        <v>11760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14" t="s">
        <v>39</v>
      </c>
      <c r="B699" s="14">
        <v>5164878987479</v>
      </c>
      <c r="C699" s="14">
        <v>1</v>
      </c>
      <c r="D699" s="14">
        <f t="shared" ca="1" si="0"/>
        <v>92</v>
      </c>
      <c r="E699" s="14">
        <v>16607.14</v>
      </c>
      <c r="F699" s="14">
        <v>-1660.71</v>
      </c>
      <c r="G699" s="14">
        <v>0</v>
      </c>
      <c r="H699" s="14">
        <v>14946.43</v>
      </c>
      <c r="I699" s="14">
        <v>360</v>
      </c>
      <c r="J699" s="14">
        <v>0</v>
      </c>
      <c r="K699" s="14">
        <v>0</v>
      </c>
      <c r="L699" s="14">
        <v>1793.57</v>
      </c>
      <c r="M699" s="14">
        <v>17100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14" t="s">
        <v>39</v>
      </c>
      <c r="B700" s="14">
        <v>5162089414871</v>
      </c>
      <c r="C700" s="14">
        <v>1</v>
      </c>
      <c r="D700" s="14">
        <f t="shared" ca="1" si="0"/>
        <v>122</v>
      </c>
      <c r="E700" s="14">
        <v>18600</v>
      </c>
      <c r="F700" s="14">
        <v>-1860</v>
      </c>
      <c r="G700" s="14">
        <v>0</v>
      </c>
      <c r="H700" s="14">
        <v>16740</v>
      </c>
      <c r="I700" s="14">
        <v>360</v>
      </c>
      <c r="J700" s="14">
        <v>0</v>
      </c>
      <c r="K700" s="14">
        <v>0</v>
      </c>
      <c r="L700" s="14">
        <v>0</v>
      </c>
      <c r="M700" s="14">
        <v>17100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14" t="s">
        <v>39</v>
      </c>
      <c r="B701" s="14">
        <v>5163573051607</v>
      </c>
      <c r="C701" s="14">
        <v>1</v>
      </c>
      <c r="D701" s="14">
        <f t="shared" ca="1" si="0"/>
        <v>97</v>
      </c>
      <c r="E701" s="14">
        <v>10178.57</v>
      </c>
      <c r="F701" s="14">
        <v>0</v>
      </c>
      <c r="G701" s="14">
        <v>0</v>
      </c>
      <c r="H701" s="14">
        <v>10178.57</v>
      </c>
      <c r="I701" s="14">
        <v>0</v>
      </c>
      <c r="J701" s="14">
        <v>0</v>
      </c>
      <c r="K701" s="14">
        <v>0</v>
      </c>
      <c r="L701" s="14">
        <v>1221.43</v>
      </c>
      <c r="M701" s="14">
        <v>11400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14" t="s">
        <v>39</v>
      </c>
      <c r="B702" s="14">
        <v>5158148178135</v>
      </c>
      <c r="C702" s="14">
        <v>1</v>
      </c>
      <c r="D702" s="14">
        <f t="shared" ca="1" si="0"/>
        <v>116</v>
      </c>
      <c r="E702" s="14">
        <v>26785.71</v>
      </c>
      <c r="F702" s="14">
        <v>0</v>
      </c>
      <c r="G702" s="14">
        <v>-26785.71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14" t="s">
        <v>39</v>
      </c>
      <c r="B703" s="14">
        <v>5164851593431</v>
      </c>
      <c r="C703" s="14">
        <v>1</v>
      </c>
      <c r="D703" s="14">
        <f t="shared" ca="1" si="0"/>
        <v>92</v>
      </c>
      <c r="E703" s="14">
        <v>15000</v>
      </c>
      <c r="F703" s="14">
        <v>-1500</v>
      </c>
      <c r="G703" s="14">
        <v>0</v>
      </c>
      <c r="H703" s="14">
        <v>13500</v>
      </c>
      <c r="I703" s="14">
        <v>360</v>
      </c>
      <c r="J703" s="14">
        <v>0</v>
      </c>
      <c r="K703" s="14">
        <v>0</v>
      </c>
      <c r="L703" s="14">
        <v>0</v>
      </c>
      <c r="M703" s="14">
        <v>13860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14" t="s">
        <v>39</v>
      </c>
      <c r="B704" s="14">
        <v>5158501581015</v>
      </c>
      <c r="C704" s="14">
        <v>1</v>
      </c>
      <c r="D704" s="14">
        <f t="shared" ca="1" si="0"/>
        <v>48</v>
      </c>
      <c r="E704" s="14">
        <v>10178.57</v>
      </c>
      <c r="F704" s="14">
        <v>0</v>
      </c>
      <c r="G704" s="14">
        <v>0</v>
      </c>
      <c r="H704" s="14">
        <v>10178.57</v>
      </c>
      <c r="I704" s="14">
        <v>360</v>
      </c>
      <c r="J704" s="14">
        <v>0</v>
      </c>
      <c r="K704" s="14">
        <v>0</v>
      </c>
      <c r="L704" s="14">
        <v>1221.43</v>
      </c>
      <c r="M704" s="14">
        <v>11760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14" t="s">
        <v>39</v>
      </c>
      <c r="B705" s="14">
        <v>5152496976087</v>
      </c>
      <c r="C705" s="14">
        <v>1</v>
      </c>
      <c r="D705" s="14">
        <f t="shared" ca="1" si="0"/>
        <v>50</v>
      </c>
      <c r="E705" s="14">
        <v>19017.86</v>
      </c>
      <c r="F705" s="14">
        <v>0</v>
      </c>
      <c r="G705" s="14">
        <v>0</v>
      </c>
      <c r="H705" s="14">
        <v>19017.86</v>
      </c>
      <c r="I705" s="14">
        <v>360</v>
      </c>
      <c r="J705" s="14">
        <v>0</v>
      </c>
      <c r="K705" s="14">
        <v>0</v>
      </c>
      <c r="L705" s="14">
        <v>2282.14</v>
      </c>
      <c r="M705" s="14">
        <v>21660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14" t="s">
        <v>39</v>
      </c>
      <c r="B706" s="14">
        <v>5167421784279</v>
      </c>
      <c r="C706" s="14">
        <v>1</v>
      </c>
      <c r="D706" s="14">
        <f t="shared" ca="1" si="0"/>
        <v>55</v>
      </c>
      <c r="E706" s="14">
        <v>108224.95</v>
      </c>
      <c r="F706" s="14">
        <v>-10822.45</v>
      </c>
      <c r="G706" s="14">
        <v>0</v>
      </c>
      <c r="H706" s="14">
        <v>97402.5</v>
      </c>
      <c r="I706" s="14">
        <v>360</v>
      </c>
      <c r="J706" s="14">
        <v>0</v>
      </c>
      <c r="K706" s="14">
        <v>0</v>
      </c>
      <c r="L706" s="14">
        <v>9517.5</v>
      </c>
      <c r="M706" s="14">
        <v>107280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14" t="s">
        <v>39</v>
      </c>
      <c r="B707" s="14">
        <v>5152423903447</v>
      </c>
      <c r="C707" s="14">
        <v>1</v>
      </c>
      <c r="D707" s="14">
        <f t="shared" ca="1" si="0"/>
        <v>7</v>
      </c>
      <c r="E707" s="14">
        <v>6964.29</v>
      </c>
      <c r="F707" s="14">
        <v>0</v>
      </c>
      <c r="G707" s="14">
        <v>0</v>
      </c>
      <c r="H707" s="14">
        <v>6964.29</v>
      </c>
      <c r="I707" s="14">
        <v>360</v>
      </c>
      <c r="J707" s="14">
        <v>0</v>
      </c>
      <c r="K707" s="14">
        <v>0</v>
      </c>
      <c r="L707" s="14">
        <v>835.71</v>
      </c>
      <c r="M707" s="14">
        <v>8160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14" t="s">
        <v>39</v>
      </c>
      <c r="B708" s="14">
        <v>5166383136983</v>
      </c>
      <c r="C708" s="14">
        <v>1</v>
      </c>
      <c r="D708" s="14">
        <f t="shared" ca="1" si="0"/>
        <v>146</v>
      </c>
      <c r="E708" s="14">
        <v>28928.55</v>
      </c>
      <c r="F708" s="14">
        <v>-2892.84</v>
      </c>
      <c r="G708" s="14">
        <v>0</v>
      </c>
      <c r="H708" s="14">
        <v>26035.71</v>
      </c>
      <c r="I708" s="14">
        <v>360</v>
      </c>
      <c r="J708" s="14">
        <v>0</v>
      </c>
      <c r="K708" s="14">
        <v>0</v>
      </c>
      <c r="L708" s="14">
        <v>3124.29</v>
      </c>
      <c r="M708" s="14">
        <v>29520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14" t="s">
        <v>39</v>
      </c>
      <c r="B709" s="14">
        <v>5135414329559</v>
      </c>
      <c r="C709" s="14">
        <v>0</v>
      </c>
      <c r="D709" s="14">
        <f t="shared" ca="1" si="0"/>
        <v>173</v>
      </c>
      <c r="E709" s="14">
        <v>0</v>
      </c>
      <c r="F709" s="14">
        <v>0</v>
      </c>
      <c r="G709" s="14">
        <v>-11785.71</v>
      </c>
      <c r="H709" s="14">
        <v>-11785.71</v>
      </c>
      <c r="I709" s="14">
        <v>-360</v>
      </c>
      <c r="J709" s="14">
        <v>0</v>
      </c>
      <c r="K709" s="14">
        <v>0</v>
      </c>
      <c r="L709" s="14">
        <v>-1414.29</v>
      </c>
      <c r="M709" s="14">
        <v>-13560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14" t="s">
        <v>39</v>
      </c>
      <c r="B710" s="14">
        <v>5144679448791</v>
      </c>
      <c r="C710" s="14">
        <v>1</v>
      </c>
      <c r="D710" s="14">
        <f t="shared" ca="1" si="0"/>
        <v>37</v>
      </c>
      <c r="E710" s="14">
        <v>11785.71</v>
      </c>
      <c r="F710" s="14">
        <v>0</v>
      </c>
      <c r="G710" s="14">
        <v>0</v>
      </c>
      <c r="H710" s="14">
        <v>11785.71</v>
      </c>
      <c r="I710" s="14">
        <v>360</v>
      </c>
      <c r="J710" s="14">
        <v>0</v>
      </c>
      <c r="K710" s="14">
        <v>0</v>
      </c>
      <c r="L710" s="14">
        <v>1414.29</v>
      </c>
      <c r="M710" s="14">
        <v>13560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14" t="s">
        <v>39</v>
      </c>
      <c r="B711" s="14">
        <v>5146559807703</v>
      </c>
      <c r="C711" s="14">
        <v>1</v>
      </c>
      <c r="D711" s="14">
        <f t="shared" ca="1" si="0"/>
        <v>14</v>
      </c>
      <c r="E711" s="14">
        <v>15000</v>
      </c>
      <c r="F711" s="14">
        <v>0</v>
      </c>
      <c r="G711" s="14">
        <v>0</v>
      </c>
      <c r="H711" s="14">
        <v>15000</v>
      </c>
      <c r="I711" s="14">
        <v>360</v>
      </c>
      <c r="J711" s="14">
        <v>0</v>
      </c>
      <c r="K711" s="14">
        <v>0</v>
      </c>
      <c r="L711" s="14">
        <v>0</v>
      </c>
      <c r="M711" s="14">
        <v>15360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14" t="s">
        <v>39</v>
      </c>
      <c r="B712" s="14">
        <v>5161323430103</v>
      </c>
      <c r="C712" s="14">
        <v>1</v>
      </c>
      <c r="D712" s="14">
        <f t="shared" ca="1" si="0"/>
        <v>174</v>
      </c>
      <c r="E712" s="14">
        <v>31660.7</v>
      </c>
      <c r="F712" s="14">
        <v>-3166.06</v>
      </c>
      <c r="G712" s="14">
        <v>0</v>
      </c>
      <c r="H712" s="14">
        <v>28494.639999999999</v>
      </c>
      <c r="I712" s="14">
        <v>360</v>
      </c>
      <c r="J712" s="14">
        <v>0</v>
      </c>
      <c r="K712" s="14">
        <v>0</v>
      </c>
      <c r="L712" s="14">
        <v>2285.36</v>
      </c>
      <c r="M712" s="14">
        <v>31140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14" t="s">
        <v>39</v>
      </c>
      <c r="B713" s="14">
        <v>5158148145367</v>
      </c>
      <c r="C713" s="14">
        <v>1</v>
      </c>
      <c r="D713" s="14">
        <f t="shared" ca="1" si="0"/>
        <v>85</v>
      </c>
      <c r="E713" s="14">
        <v>10982.14</v>
      </c>
      <c r="F713" s="14">
        <v>0</v>
      </c>
      <c r="G713" s="14">
        <v>0</v>
      </c>
      <c r="H713" s="14">
        <v>10982.14</v>
      </c>
      <c r="I713" s="14">
        <v>360</v>
      </c>
      <c r="J713" s="14">
        <v>0</v>
      </c>
      <c r="K713" s="14">
        <v>0</v>
      </c>
      <c r="L713" s="14">
        <v>1317.86</v>
      </c>
      <c r="M713" s="14">
        <v>12660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14" t="s">
        <v>39</v>
      </c>
      <c r="B714" s="14">
        <v>5143842816215</v>
      </c>
      <c r="C714" s="14">
        <v>1</v>
      </c>
      <c r="D714" s="14">
        <f t="shared" ca="1" si="0"/>
        <v>186</v>
      </c>
      <c r="E714" s="14">
        <v>13392.86</v>
      </c>
      <c r="F714" s="14">
        <v>0</v>
      </c>
      <c r="G714" s="14">
        <v>0</v>
      </c>
      <c r="H714" s="14">
        <v>13392.86</v>
      </c>
      <c r="I714" s="14">
        <v>360</v>
      </c>
      <c r="J714" s="14">
        <v>0</v>
      </c>
      <c r="K714" s="14">
        <v>0</v>
      </c>
      <c r="L714" s="14">
        <v>1607.14</v>
      </c>
      <c r="M714" s="14">
        <v>15360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14" t="s">
        <v>39</v>
      </c>
      <c r="B715" s="14">
        <v>5136194765015</v>
      </c>
      <c r="C715" s="14">
        <v>0</v>
      </c>
      <c r="D715" s="14">
        <f t="shared" ca="1" si="0"/>
        <v>134</v>
      </c>
      <c r="E715" s="14">
        <v>0</v>
      </c>
      <c r="F715" s="14">
        <v>0</v>
      </c>
      <c r="G715" s="14">
        <v>-10178.57</v>
      </c>
      <c r="H715" s="14">
        <v>-10178.57</v>
      </c>
      <c r="I715" s="14">
        <v>-360</v>
      </c>
      <c r="J715" s="14">
        <v>0</v>
      </c>
      <c r="K715" s="14">
        <v>0</v>
      </c>
      <c r="L715" s="14">
        <v>-1221.43</v>
      </c>
      <c r="M715" s="14">
        <v>-11760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14" t="s">
        <v>39</v>
      </c>
      <c r="B716" s="14">
        <v>5142900572375</v>
      </c>
      <c r="C716" s="14">
        <v>1</v>
      </c>
      <c r="D716" s="14">
        <f t="shared" ca="1" si="0"/>
        <v>70</v>
      </c>
      <c r="E716" s="14">
        <v>39300</v>
      </c>
      <c r="F716" s="14">
        <v>0</v>
      </c>
      <c r="G716" s="14">
        <v>-39300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14" t="s">
        <v>39</v>
      </c>
      <c r="B717" s="14">
        <v>5167419687127</v>
      </c>
      <c r="C717" s="14">
        <v>1</v>
      </c>
      <c r="D717" s="14">
        <f t="shared" ca="1" si="0"/>
        <v>9</v>
      </c>
      <c r="E717" s="14">
        <v>16607.14</v>
      </c>
      <c r="F717" s="14">
        <v>-1660.71</v>
      </c>
      <c r="G717" s="14">
        <v>0</v>
      </c>
      <c r="H717" s="14">
        <v>14946.43</v>
      </c>
      <c r="I717" s="14">
        <v>360</v>
      </c>
      <c r="J717" s="14">
        <v>0</v>
      </c>
      <c r="K717" s="14">
        <v>0</v>
      </c>
      <c r="L717" s="14">
        <v>1793.57</v>
      </c>
      <c r="M717" s="14">
        <v>17100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14" t="s">
        <v>39</v>
      </c>
      <c r="B718" s="14">
        <v>5134162165975</v>
      </c>
      <c r="C718" s="14">
        <v>0</v>
      </c>
      <c r="D718" s="14">
        <f t="shared" ca="1" si="0"/>
        <v>197</v>
      </c>
      <c r="E718" s="14">
        <v>0</v>
      </c>
      <c r="F718" s="14">
        <v>0</v>
      </c>
      <c r="G718" s="14">
        <v>-10178.57</v>
      </c>
      <c r="H718" s="14">
        <v>-10178.57</v>
      </c>
      <c r="I718" s="14">
        <v>-360</v>
      </c>
      <c r="J718" s="14">
        <v>0</v>
      </c>
      <c r="K718" s="14">
        <v>0</v>
      </c>
      <c r="L718" s="14">
        <v>-1221.43</v>
      </c>
      <c r="M718" s="14">
        <v>-11760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14" t="s">
        <v>39</v>
      </c>
      <c r="B719" s="14">
        <v>5157154422999</v>
      </c>
      <c r="C719" s="14">
        <v>1</v>
      </c>
      <c r="D719" s="14">
        <f t="shared" ca="1" si="0"/>
        <v>41</v>
      </c>
      <c r="E719" s="14">
        <v>9375</v>
      </c>
      <c r="F719" s="14">
        <v>0</v>
      </c>
      <c r="G719" s="14">
        <v>0</v>
      </c>
      <c r="H719" s="14">
        <v>9375</v>
      </c>
      <c r="I719" s="14">
        <v>360</v>
      </c>
      <c r="J719" s="14">
        <v>0</v>
      </c>
      <c r="K719" s="14">
        <v>0</v>
      </c>
      <c r="L719" s="14">
        <v>1125</v>
      </c>
      <c r="M719" s="14">
        <v>10860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14" t="s">
        <v>39</v>
      </c>
      <c r="B720" s="14">
        <v>5162863296727</v>
      </c>
      <c r="C720" s="14">
        <v>1</v>
      </c>
      <c r="D720" s="14">
        <f t="shared" ca="1" si="0"/>
        <v>165</v>
      </c>
      <c r="E720" s="14">
        <v>9375</v>
      </c>
      <c r="F720" s="14">
        <v>-937.5</v>
      </c>
      <c r="G720" s="14">
        <v>0</v>
      </c>
      <c r="H720" s="14">
        <v>8437.5</v>
      </c>
      <c r="I720" s="14">
        <v>360</v>
      </c>
      <c r="J720" s="14">
        <v>0</v>
      </c>
      <c r="K720" s="14">
        <v>0</v>
      </c>
      <c r="L720" s="14">
        <v>1012.5</v>
      </c>
      <c r="M720" s="14">
        <v>9810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14" t="s">
        <v>39</v>
      </c>
      <c r="B721" s="14">
        <v>5162022240471</v>
      </c>
      <c r="C721" s="14">
        <v>1</v>
      </c>
      <c r="D721" s="14">
        <f t="shared" ca="1" si="0"/>
        <v>106</v>
      </c>
      <c r="E721" s="14">
        <v>9600</v>
      </c>
      <c r="F721" s="14">
        <v>-960</v>
      </c>
      <c r="G721" s="14">
        <v>0</v>
      </c>
      <c r="H721" s="14">
        <v>8640</v>
      </c>
      <c r="I721" s="14">
        <v>360</v>
      </c>
      <c r="J721" s="14">
        <v>0</v>
      </c>
      <c r="K721" s="14">
        <v>0</v>
      </c>
      <c r="L721" s="14">
        <v>0</v>
      </c>
      <c r="M721" s="14">
        <v>9000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14" t="s">
        <v>39</v>
      </c>
      <c r="B722" s="14">
        <v>5165404651735</v>
      </c>
      <c r="C722" s="14">
        <v>1</v>
      </c>
      <c r="D722" s="14">
        <f t="shared" ca="1" si="0"/>
        <v>8</v>
      </c>
      <c r="E722" s="14">
        <v>10982.14</v>
      </c>
      <c r="F722" s="14">
        <v>-1098.21</v>
      </c>
      <c r="G722" s="14">
        <v>0</v>
      </c>
      <c r="H722" s="14">
        <v>9883.93</v>
      </c>
      <c r="I722" s="14">
        <v>360</v>
      </c>
      <c r="J722" s="14">
        <v>0</v>
      </c>
      <c r="K722" s="14">
        <v>0</v>
      </c>
      <c r="L722" s="14">
        <v>1186.07</v>
      </c>
      <c r="M722" s="14">
        <v>11430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14" t="s">
        <v>39</v>
      </c>
      <c r="B723" s="14">
        <v>5143541219543</v>
      </c>
      <c r="C723" s="14">
        <v>1</v>
      </c>
      <c r="D723" s="14">
        <f t="shared" ca="1" si="0"/>
        <v>11</v>
      </c>
      <c r="E723" s="14">
        <v>29957.14</v>
      </c>
      <c r="F723" s="14">
        <v>0</v>
      </c>
      <c r="G723" s="14">
        <v>0</v>
      </c>
      <c r="H723" s="14">
        <v>29957.14</v>
      </c>
      <c r="I723" s="14">
        <v>360</v>
      </c>
      <c r="J723" s="14">
        <v>0</v>
      </c>
      <c r="K723" s="14">
        <v>0</v>
      </c>
      <c r="L723" s="14">
        <v>2442.86</v>
      </c>
      <c r="M723" s="14">
        <v>32760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14" t="s">
        <v>39</v>
      </c>
      <c r="B724" s="14">
        <v>5161909256407</v>
      </c>
      <c r="C724" s="14">
        <v>1</v>
      </c>
      <c r="D724" s="14">
        <f t="shared" ca="1" si="0"/>
        <v>76</v>
      </c>
      <c r="E724" s="14">
        <v>18214.28</v>
      </c>
      <c r="F724" s="14">
        <v>-1821.42</v>
      </c>
      <c r="G724" s="14">
        <v>0</v>
      </c>
      <c r="H724" s="14">
        <v>16392.86</v>
      </c>
      <c r="I724" s="14">
        <v>360</v>
      </c>
      <c r="J724" s="14">
        <v>0</v>
      </c>
      <c r="K724" s="14">
        <v>0</v>
      </c>
      <c r="L724" s="14">
        <v>1967.14</v>
      </c>
      <c r="M724" s="14">
        <v>18720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14" t="s">
        <v>39</v>
      </c>
      <c r="B725" s="14">
        <v>5155990438103</v>
      </c>
      <c r="C725" s="14">
        <v>1</v>
      </c>
      <c r="D725" s="14">
        <f t="shared" ca="1" si="0"/>
        <v>14</v>
      </c>
      <c r="E725" s="14">
        <v>10178.57</v>
      </c>
      <c r="F725" s="14">
        <v>0</v>
      </c>
      <c r="G725" s="14">
        <v>-10178.57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14" t="s">
        <v>39</v>
      </c>
      <c r="B726" s="14">
        <v>5160191230167</v>
      </c>
      <c r="C726" s="14">
        <v>1</v>
      </c>
      <c r="D726" s="14">
        <f t="shared" ca="1" si="0"/>
        <v>52</v>
      </c>
      <c r="E726" s="14">
        <v>5437.5</v>
      </c>
      <c r="F726" s="14">
        <v>-543.75</v>
      </c>
      <c r="G726" s="14">
        <v>0</v>
      </c>
      <c r="H726" s="14">
        <v>4893.75</v>
      </c>
      <c r="I726" s="14">
        <v>360</v>
      </c>
      <c r="J726" s="14">
        <v>0</v>
      </c>
      <c r="K726" s="14">
        <v>0</v>
      </c>
      <c r="L726" s="14">
        <v>587.25</v>
      </c>
      <c r="M726" s="14">
        <v>5841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14" t="s">
        <v>39</v>
      </c>
      <c r="B727" s="14">
        <v>5157067620567</v>
      </c>
      <c r="C727" s="14">
        <v>1</v>
      </c>
      <c r="D727" s="14">
        <f t="shared" ca="1" si="0"/>
        <v>92</v>
      </c>
      <c r="E727" s="14">
        <v>6562.5</v>
      </c>
      <c r="F727" s="14">
        <v>0</v>
      </c>
      <c r="G727" s="14">
        <v>0</v>
      </c>
      <c r="H727" s="14">
        <v>6562.5</v>
      </c>
      <c r="I727" s="14">
        <v>360</v>
      </c>
      <c r="J727" s="14">
        <v>0</v>
      </c>
      <c r="K727" s="14">
        <v>0</v>
      </c>
      <c r="L727" s="14">
        <v>787.5</v>
      </c>
      <c r="M727" s="14">
        <v>7710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14" t="s">
        <v>39</v>
      </c>
      <c r="B728" s="14">
        <v>5166910144727</v>
      </c>
      <c r="C728" s="14">
        <v>1</v>
      </c>
      <c r="D728" s="14">
        <f t="shared" ca="1" si="0"/>
        <v>14</v>
      </c>
      <c r="E728" s="14">
        <v>8571.43</v>
      </c>
      <c r="F728" s="14">
        <v>-857.14</v>
      </c>
      <c r="G728" s="14">
        <v>0</v>
      </c>
      <c r="H728" s="14">
        <v>7714.29</v>
      </c>
      <c r="I728" s="14">
        <v>360</v>
      </c>
      <c r="J728" s="14">
        <v>0</v>
      </c>
      <c r="K728" s="14">
        <v>0</v>
      </c>
      <c r="L728" s="14">
        <v>925.71</v>
      </c>
      <c r="M728" s="14">
        <v>9000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14" t="s">
        <v>39</v>
      </c>
      <c r="B729" s="14">
        <v>5159834222807</v>
      </c>
      <c r="C729" s="14">
        <v>1</v>
      </c>
      <c r="D729" s="14">
        <f t="shared" ca="1" si="0"/>
        <v>132</v>
      </c>
      <c r="E729" s="14">
        <v>8467.73</v>
      </c>
      <c r="F729" s="14">
        <v>-846.77</v>
      </c>
      <c r="G729" s="14">
        <v>0</v>
      </c>
      <c r="H729" s="14">
        <v>7620.96</v>
      </c>
      <c r="I729" s="14">
        <v>360</v>
      </c>
      <c r="J729" s="14">
        <v>0</v>
      </c>
      <c r="K729" s="14">
        <v>0</v>
      </c>
      <c r="L729" s="14">
        <v>1829.04</v>
      </c>
      <c r="M729" s="14">
        <v>9810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14" t="s">
        <v>39</v>
      </c>
      <c r="B730" s="14">
        <v>5156166533335</v>
      </c>
      <c r="C730" s="14">
        <v>1</v>
      </c>
      <c r="D730" s="14">
        <f t="shared" ca="1" si="0"/>
        <v>3</v>
      </c>
      <c r="E730" s="14">
        <v>15000</v>
      </c>
      <c r="F730" s="14">
        <v>0</v>
      </c>
      <c r="G730" s="14">
        <v>0</v>
      </c>
      <c r="H730" s="14">
        <v>15000</v>
      </c>
      <c r="I730" s="14">
        <v>360</v>
      </c>
      <c r="J730" s="14">
        <v>0</v>
      </c>
      <c r="K730" s="14">
        <v>0</v>
      </c>
      <c r="L730" s="14">
        <v>0</v>
      </c>
      <c r="M730" s="14">
        <v>15360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14" t="s">
        <v>40</v>
      </c>
      <c r="B731" s="14">
        <v>5137790795991</v>
      </c>
      <c r="C731" s="14">
        <v>0</v>
      </c>
      <c r="D731" s="14">
        <f t="shared" ca="1" si="0"/>
        <v>120</v>
      </c>
      <c r="E731" s="14">
        <v>0</v>
      </c>
      <c r="F731" s="14">
        <v>0</v>
      </c>
      <c r="G731" s="14">
        <v>-16920</v>
      </c>
      <c r="H731" s="14">
        <v>-16920</v>
      </c>
      <c r="I731" s="14">
        <v>-3600</v>
      </c>
      <c r="J731" s="14">
        <v>0</v>
      </c>
      <c r="K731" s="14">
        <v>0</v>
      </c>
      <c r="L731" s="14">
        <v>0</v>
      </c>
      <c r="M731" s="14">
        <v>-20520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14" t="s">
        <v>41</v>
      </c>
      <c r="B732" s="14">
        <v>5140498350295</v>
      </c>
      <c r="C732" s="14">
        <v>1</v>
      </c>
      <c r="D732" s="14">
        <f t="shared" ca="1" si="0"/>
        <v>174</v>
      </c>
      <c r="E732" s="14">
        <v>15000</v>
      </c>
      <c r="F732" s="14">
        <v>0</v>
      </c>
      <c r="G732" s="14">
        <v>0</v>
      </c>
      <c r="H732" s="14">
        <v>15000</v>
      </c>
      <c r="I732" s="14">
        <v>3600</v>
      </c>
      <c r="J732" s="14">
        <v>0</v>
      </c>
      <c r="K732" s="14">
        <v>0</v>
      </c>
      <c r="L732" s="14">
        <v>0</v>
      </c>
      <c r="M732" s="14">
        <v>18600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14" t="s">
        <v>42</v>
      </c>
      <c r="B733" s="14">
        <v>5164741820631</v>
      </c>
      <c r="C733" s="14">
        <v>1</v>
      </c>
      <c r="D733" s="14">
        <f t="shared" ca="1" si="0"/>
        <v>68</v>
      </c>
      <c r="E733" s="14">
        <v>15000</v>
      </c>
      <c r="F733" s="14">
        <v>-1500</v>
      </c>
      <c r="G733" s="14">
        <v>0</v>
      </c>
      <c r="H733" s="14">
        <v>13500</v>
      </c>
      <c r="I733" s="14">
        <v>360</v>
      </c>
      <c r="J733" s="14">
        <v>0</v>
      </c>
      <c r="K733" s="14">
        <v>0</v>
      </c>
      <c r="L733" s="14">
        <v>1620</v>
      </c>
      <c r="M733" s="14">
        <v>15480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14" t="s">
        <v>42</v>
      </c>
      <c r="B734" s="14">
        <v>5164786942167</v>
      </c>
      <c r="C734" s="14">
        <v>1</v>
      </c>
      <c r="D734" s="14">
        <f t="shared" ca="1" si="0"/>
        <v>81</v>
      </c>
      <c r="E734" s="14">
        <v>19500</v>
      </c>
      <c r="F734" s="14">
        <v>-1950</v>
      </c>
      <c r="G734" s="14">
        <v>0</v>
      </c>
      <c r="H734" s="14">
        <v>17550</v>
      </c>
      <c r="I734" s="14">
        <v>360</v>
      </c>
      <c r="J734" s="14">
        <v>0</v>
      </c>
      <c r="K734" s="14">
        <v>0</v>
      </c>
      <c r="L734" s="14">
        <v>0</v>
      </c>
      <c r="M734" s="14">
        <v>17910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14" t="s">
        <v>43</v>
      </c>
      <c r="B735" s="14">
        <v>5158306775255</v>
      </c>
      <c r="C735" s="14">
        <v>1</v>
      </c>
      <c r="D735" s="14">
        <f t="shared" ca="1" si="0"/>
        <v>197</v>
      </c>
      <c r="E735" s="14">
        <v>15000</v>
      </c>
      <c r="F735" s="14">
        <v>0</v>
      </c>
      <c r="G735" s="14">
        <v>-15000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14" t="s">
        <v>43</v>
      </c>
      <c r="B736" s="14">
        <v>5166455390423</v>
      </c>
      <c r="C736" s="14">
        <v>1</v>
      </c>
      <c r="D736" s="14">
        <f t="shared" ca="1" si="0"/>
        <v>123</v>
      </c>
      <c r="E736" s="14">
        <v>44100</v>
      </c>
      <c r="F736" s="14">
        <v>-4410</v>
      </c>
      <c r="G736" s="14">
        <v>0</v>
      </c>
      <c r="H736" s="14">
        <v>39690</v>
      </c>
      <c r="I736" s="14">
        <v>3600</v>
      </c>
      <c r="J736" s="14">
        <v>0</v>
      </c>
      <c r="K736" s="14">
        <v>0</v>
      </c>
      <c r="L736" s="14">
        <v>0</v>
      </c>
      <c r="M736" s="14">
        <v>43290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14" t="s">
        <v>44</v>
      </c>
      <c r="B737" s="14">
        <v>5166486683863</v>
      </c>
      <c r="C737" s="14">
        <v>1</v>
      </c>
      <c r="D737" s="14">
        <f t="shared" ca="1" si="0"/>
        <v>19</v>
      </c>
      <c r="E737" s="14">
        <v>56228.55</v>
      </c>
      <c r="F737" s="14">
        <v>-5622.84</v>
      </c>
      <c r="G737" s="14">
        <v>0</v>
      </c>
      <c r="H737" s="14">
        <v>50605.71</v>
      </c>
      <c r="I737" s="14">
        <v>360</v>
      </c>
      <c r="J737" s="14">
        <v>0</v>
      </c>
      <c r="K737" s="14">
        <v>0</v>
      </c>
      <c r="L737" s="14">
        <v>4744.29</v>
      </c>
      <c r="M737" s="14">
        <v>55710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14" t="s">
        <v>44</v>
      </c>
      <c r="B738" s="14">
        <v>5149161619671</v>
      </c>
      <c r="C738" s="14">
        <v>1</v>
      </c>
      <c r="D738" s="14">
        <f t="shared" ca="1" si="0"/>
        <v>174</v>
      </c>
      <c r="E738" s="14">
        <v>23100</v>
      </c>
      <c r="F738" s="14">
        <v>0</v>
      </c>
      <c r="G738" s="14">
        <v>0</v>
      </c>
      <c r="H738" s="14">
        <v>23100</v>
      </c>
      <c r="I738" s="14">
        <v>3600</v>
      </c>
      <c r="J738" s="14">
        <v>0</v>
      </c>
      <c r="K738" s="14">
        <v>0</v>
      </c>
      <c r="L738" s="14">
        <v>0</v>
      </c>
      <c r="M738" s="14">
        <v>26700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14" t="s">
        <v>45</v>
      </c>
      <c r="B739" s="14">
        <v>5159894712535</v>
      </c>
      <c r="C739" s="14">
        <v>1</v>
      </c>
      <c r="D739" s="14">
        <f t="shared" ca="1" si="0"/>
        <v>123</v>
      </c>
      <c r="E739" s="14">
        <v>16800</v>
      </c>
      <c r="F739" s="14">
        <v>-1680</v>
      </c>
      <c r="G739" s="14">
        <v>-15120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14" t="s">
        <v>45</v>
      </c>
      <c r="B740" s="14">
        <v>5165372997847</v>
      </c>
      <c r="C740" s="14">
        <v>1</v>
      </c>
      <c r="D740" s="14">
        <f t="shared" ca="1" si="0"/>
        <v>108</v>
      </c>
      <c r="E740" s="14">
        <v>11400</v>
      </c>
      <c r="F740" s="14">
        <v>-1140</v>
      </c>
      <c r="G740" s="14">
        <v>-10260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14" t="s">
        <v>45</v>
      </c>
      <c r="B741" s="14">
        <v>5140977221847</v>
      </c>
      <c r="C741" s="14">
        <v>1</v>
      </c>
      <c r="D741" s="14">
        <f t="shared" ca="1" si="0"/>
        <v>172</v>
      </c>
      <c r="E741" s="14">
        <v>12000</v>
      </c>
      <c r="F741" s="14">
        <v>0</v>
      </c>
      <c r="G741" s="14">
        <v>-12000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14" t="s">
        <v>45</v>
      </c>
      <c r="B742" s="14">
        <v>5162706796759</v>
      </c>
      <c r="C742" s="14">
        <v>1</v>
      </c>
      <c r="D742" s="14">
        <f t="shared" ca="1" si="0"/>
        <v>7</v>
      </c>
      <c r="E742" s="14">
        <v>11400</v>
      </c>
      <c r="F742" s="14">
        <v>-1140</v>
      </c>
      <c r="G742" s="14">
        <v>-10260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14" t="s">
        <v>45</v>
      </c>
      <c r="B743" s="14">
        <v>5160583299287</v>
      </c>
      <c r="C743" s="14">
        <v>1</v>
      </c>
      <c r="D743" s="14">
        <f t="shared" ca="1" si="0"/>
        <v>79</v>
      </c>
      <c r="E743" s="14">
        <v>4200</v>
      </c>
      <c r="F743" s="14">
        <v>-420</v>
      </c>
      <c r="G743" s="14">
        <v>-3780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14" t="s">
        <v>45</v>
      </c>
      <c r="B744" s="14">
        <v>5166469841111</v>
      </c>
      <c r="C744" s="14">
        <v>1</v>
      </c>
      <c r="D744" s="14">
        <f t="shared" ca="1" si="0"/>
        <v>12</v>
      </c>
      <c r="E744" s="14">
        <v>15000</v>
      </c>
      <c r="F744" s="14">
        <v>-1500</v>
      </c>
      <c r="G744" s="14">
        <v>0</v>
      </c>
      <c r="H744" s="14">
        <v>13500</v>
      </c>
      <c r="I744" s="14">
        <v>3600</v>
      </c>
      <c r="J744" s="14">
        <v>0</v>
      </c>
      <c r="K744" s="14">
        <v>0</v>
      </c>
      <c r="L744" s="14">
        <v>0</v>
      </c>
      <c r="M744" s="14">
        <v>17100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14" t="s">
        <v>45</v>
      </c>
      <c r="B745" s="14">
        <v>5143667867863</v>
      </c>
      <c r="C745" s="14">
        <v>1</v>
      </c>
      <c r="D745" s="14">
        <f t="shared" ca="1" si="0"/>
        <v>123</v>
      </c>
      <c r="E745" s="14">
        <v>7800</v>
      </c>
      <c r="F745" s="14">
        <v>0</v>
      </c>
      <c r="G745" s="14">
        <v>-7800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14" t="s">
        <v>46</v>
      </c>
      <c r="B746" s="14">
        <v>5162472603863</v>
      </c>
      <c r="C746" s="14">
        <v>1</v>
      </c>
      <c r="D746" s="14">
        <f t="shared" ca="1" si="0"/>
        <v>147</v>
      </c>
      <c r="E746" s="14">
        <v>23100</v>
      </c>
      <c r="F746" s="14">
        <v>-2310</v>
      </c>
      <c r="G746" s="14">
        <v>0</v>
      </c>
      <c r="H746" s="14">
        <v>20790</v>
      </c>
      <c r="I746" s="14">
        <v>6000</v>
      </c>
      <c r="J746" s="14">
        <v>0</v>
      </c>
      <c r="K746" s="14">
        <v>0</v>
      </c>
      <c r="L746" s="14">
        <v>0</v>
      </c>
      <c r="M746" s="14">
        <v>26790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14" t="s">
        <v>47</v>
      </c>
      <c r="B747" s="14">
        <v>5140832157911</v>
      </c>
      <c r="C747" s="14">
        <v>1</v>
      </c>
      <c r="D747" s="14">
        <f t="shared" ca="1" si="0"/>
        <v>76</v>
      </c>
      <c r="E747" s="14">
        <v>29100</v>
      </c>
      <c r="F747" s="14">
        <v>0</v>
      </c>
      <c r="G747" s="14">
        <v>0</v>
      </c>
      <c r="H747" s="14">
        <v>29100</v>
      </c>
      <c r="I747" s="14">
        <v>3600</v>
      </c>
      <c r="J747" s="14">
        <v>0</v>
      </c>
      <c r="K747" s="14">
        <v>0</v>
      </c>
      <c r="L747" s="14">
        <v>0</v>
      </c>
      <c r="M747" s="14">
        <v>32700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14" t="s">
        <v>47</v>
      </c>
      <c r="B748" s="14">
        <v>5142958964951</v>
      </c>
      <c r="C748" s="14">
        <v>1</v>
      </c>
      <c r="D748" s="14">
        <f t="shared" ca="1" si="0"/>
        <v>104</v>
      </c>
      <c r="E748" s="14">
        <v>23100</v>
      </c>
      <c r="F748" s="14">
        <v>0</v>
      </c>
      <c r="G748" s="14">
        <v>0</v>
      </c>
      <c r="H748" s="14">
        <v>23100</v>
      </c>
      <c r="I748" s="14">
        <v>3600</v>
      </c>
      <c r="J748" s="14">
        <v>0</v>
      </c>
      <c r="K748" s="14">
        <v>0</v>
      </c>
      <c r="L748" s="14">
        <v>0</v>
      </c>
      <c r="M748" s="14">
        <v>26700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14" t="s">
        <v>47</v>
      </c>
      <c r="B749" s="14">
        <v>5147482194135</v>
      </c>
      <c r="C749" s="14">
        <v>1</v>
      </c>
      <c r="D749" s="14">
        <f t="shared" ca="1" si="0"/>
        <v>166</v>
      </c>
      <c r="E749" s="14">
        <v>24360</v>
      </c>
      <c r="F749" s="14">
        <v>0</v>
      </c>
      <c r="G749" s="14">
        <v>0</v>
      </c>
      <c r="H749" s="14">
        <v>24360</v>
      </c>
      <c r="I749" s="14">
        <v>3600</v>
      </c>
      <c r="J749" s="14">
        <v>0</v>
      </c>
      <c r="K749" s="14">
        <v>0</v>
      </c>
      <c r="L749" s="14">
        <v>0</v>
      </c>
      <c r="M749" s="14">
        <v>27960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14" t="s">
        <v>47</v>
      </c>
      <c r="B750" s="14">
        <v>5151874416855</v>
      </c>
      <c r="C750" s="14">
        <v>1</v>
      </c>
      <c r="D750" s="14">
        <f t="shared" ca="1" si="0"/>
        <v>99</v>
      </c>
      <c r="E750" s="14">
        <v>21000</v>
      </c>
      <c r="F750" s="14">
        <v>0</v>
      </c>
      <c r="G750" s="14">
        <v>0</v>
      </c>
      <c r="H750" s="14">
        <v>21000</v>
      </c>
      <c r="I750" s="14">
        <v>3600</v>
      </c>
      <c r="J750" s="14">
        <v>0</v>
      </c>
      <c r="K750" s="14">
        <v>0</v>
      </c>
      <c r="L750" s="14">
        <v>0</v>
      </c>
      <c r="M750" s="14">
        <v>24600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14" t="s">
        <v>47</v>
      </c>
      <c r="B751" s="14">
        <v>5164701417687</v>
      </c>
      <c r="C751" s="14">
        <v>1</v>
      </c>
      <c r="D751" s="14">
        <f t="shared" ca="1" si="0"/>
        <v>74</v>
      </c>
      <c r="E751" s="14">
        <v>6000</v>
      </c>
      <c r="F751" s="14">
        <v>-600</v>
      </c>
      <c r="G751" s="14">
        <v>0</v>
      </c>
      <c r="H751" s="14">
        <v>5400</v>
      </c>
      <c r="I751" s="14">
        <v>2700</v>
      </c>
      <c r="J751" s="14">
        <v>0</v>
      </c>
      <c r="K751" s="14">
        <v>0</v>
      </c>
      <c r="L751" s="14">
        <v>0</v>
      </c>
      <c r="M751" s="14">
        <v>8100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14" t="s">
        <v>47</v>
      </c>
      <c r="B752" s="14">
        <v>5155517890775</v>
      </c>
      <c r="C752" s="14">
        <v>1</v>
      </c>
      <c r="D752" s="14">
        <f t="shared" ca="1" si="0"/>
        <v>69</v>
      </c>
      <c r="E752" s="14">
        <v>109000</v>
      </c>
      <c r="F752" s="14">
        <v>0</v>
      </c>
      <c r="G752" s="14">
        <v>0</v>
      </c>
      <c r="H752" s="14">
        <v>109000</v>
      </c>
      <c r="I752" s="14">
        <v>3600</v>
      </c>
      <c r="J752" s="14">
        <v>0</v>
      </c>
      <c r="K752" s="14">
        <v>0</v>
      </c>
      <c r="L752" s="14">
        <v>0</v>
      </c>
      <c r="M752" s="14">
        <v>112600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14" t="s">
        <v>47</v>
      </c>
      <c r="B753" s="14">
        <v>5150855430359</v>
      </c>
      <c r="C753" s="14">
        <v>1</v>
      </c>
      <c r="D753" s="14">
        <f t="shared" ca="1" si="0"/>
        <v>12</v>
      </c>
      <c r="E753" s="14">
        <v>19339.28</v>
      </c>
      <c r="F753" s="14">
        <v>0</v>
      </c>
      <c r="G753" s="14">
        <v>-9160.7099999999991</v>
      </c>
      <c r="H753" s="14">
        <v>10178.57</v>
      </c>
      <c r="I753" s="14">
        <v>360</v>
      </c>
      <c r="J753" s="14">
        <v>0</v>
      </c>
      <c r="K753" s="14">
        <v>0</v>
      </c>
      <c r="L753" s="14">
        <v>1221.43</v>
      </c>
      <c r="M753" s="14">
        <v>11760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14" t="s">
        <v>47</v>
      </c>
      <c r="B754" s="14">
        <v>5163584225495</v>
      </c>
      <c r="C754" s="14">
        <v>1</v>
      </c>
      <c r="D754" s="14">
        <f t="shared" ca="1" si="0"/>
        <v>24</v>
      </c>
      <c r="E754" s="14">
        <v>30000</v>
      </c>
      <c r="F754" s="14">
        <v>-3000</v>
      </c>
      <c r="G754" s="14">
        <v>0</v>
      </c>
      <c r="H754" s="14">
        <v>27000</v>
      </c>
      <c r="I754" s="14">
        <v>3600</v>
      </c>
      <c r="J754" s="14">
        <v>0</v>
      </c>
      <c r="K754" s="14">
        <v>0</v>
      </c>
      <c r="L754" s="14">
        <v>0</v>
      </c>
      <c r="M754" s="14">
        <v>30600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14" t="s">
        <v>48</v>
      </c>
      <c r="B755" s="14">
        <v>5141762736343</v>
      </c>
      <c r="C755" s="14">
        <v>1</v>
      </c>
      <c r="D755" s="14">
        <f t="shared" ca="1" si="0"/>
        <v>110</v>
      </c>
      <c r="E755" s="14">
        <v>25500</v>
      </c>
      <c r="F755" s="14">
        <v>0</v>
      </c>
      <c r="G755" s="14">
        <v>0</v>
      </c>
      <c r="H755" s="14">
        <v>25500</v>
      </c>
      <c r="I755" s="14">
        <v>3600</v>
      </c>
      <c r="J755" s="14">
        <v>0</v>
      </c>
      <c r="K755" s="14">
        <v>0</v>
      </c>
      <c r="L755" s="14">
        <v>0</v>
      </c>
      <c r="M755" s="14">
        <v>29100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14" t="s">
        <v>48</v>
      </c>
      <c r="B756" s="14">
        <v>5145648758999</v>
      </c>
      <c r="C756" s="14">
        <v>1</v>
      </c>
      <c r="D756" s="14">
        <f t="shared" ca="1" si="0"/>
        <v>39</v>
      </c>
      <c r="E756" s="14">
        <v>18600</v>
      </c>
      <c r="F756" s="14">
        <v>0</v>
      </c>
      <c r="G756" s="14">
        <v>0</v>
      </c>
      <c r="H756" s="14">
        <v>18600</v>
      </c>
      <c r="I756" s="14">
        <v>3600</v>
      </c>
      <c r="J756" s="14">
        <v>0</v>
      </c>
      <c r="K756" s="14">
        <v>0</v>
      </c>
      <c r="L756" s="14">
        <v>0</v>
      </c>
      <c r="M756" s="14">
        <v>22200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14" t="s">
        <v>48</v>
      </c>
      <c r="B757" s="14">
        <v>5161501032663</v>
      </c>
      <c r="C757" s="14">
        <v>1</v>
      </c>
      <c r="D757" s="14">
        <f t="shared" ca="1" si="0"/>
        <v>39</v>
      </c>
      <c r="E757" s="14">
        <v>9600</v>
      </c>
      <c r="F757" s="14">
        <v>-960</v>
      </c>
      <c r="G757" s="14">
        <v>0</v>
      </c>
      <c r="H757" s="14">
        <v>8640</v>
      </c>
      <c r="I757" s="14">
        <v>2700</v>
      </c>
      <c r="J757" s="14">
        <v>0</v>
      </c>
      <c r="K757" s="14">
        <v>0</v>
      </c>
      <c r="L757" s="14">
        <v>0</v>
      </c>
      <c r="M757" s="14">
        <v>11340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14" t="s">
        <v>48</v>
      </c>
      <c r="B758" s="14">
        <v>5155954950359</v>
      </c>
      <c r="C758" s="14">
        <v>1</v>
      </c>
      <c r="D758" s="14">
        <f t="shared" ca="1" si="0"/>
        <v>75</v>
      </c>
      <c r="E758" s="14">
        <v>18500</v>
      </c>
      <c r="F758" s="14">
        <v>0</v>
      </c>
      <c r="G758" s="14">
        <v>0</v>
      </c>
      <c r="H758" s="14">
        <v>18500</v>
      </c>
      <c r="I758" s="14">
        <v>3600</v>
      </c>
      <c r="J758" s="14">
        <v>0</v>
      </c>
      <c r="K758" s="14">
        <v>0</v>
      </c>
      <c r="L758" s="14">
        <v>0</v>
      </c>
      <c r="M758" s="14">
        <v>22100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14" t="s">
        <v>48</v>
      </c>
      <c r="B759" s="14">
        <v>5150597349591</v>
      </c>
      <c r="C759" s="14">
        <v>1</v>
      </c>
      <c r="D759" s="14">
        <f t="shared" ca="1" si="0"/>
        <v>84</v>
      </c>
      <c r="E759" s="14">
        <v>40500</v>
      </c>
      <c r="F759" s="14">
        <v>0</v>
      </c>
      <c r="G759" s="14">
        <v>0</v>
      </c>
      <c r="H759" s="14">
        <v>40500</v>
      </c>
      <c r="I759" s="14">
        <v>3600</v>
      </c>
      <c r="J759" s="14">
        <v>0</v>
      </c>
      <c r="K759" s="14">
        <v>0</v>
      </c>
      <c r="L759" s="14">
        <v>0</v>
      </c>
      <c r="M759" s="14">
        <v>44100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14" t="s">
        <v>48</v>
      </c>
      <c r="B760" s="14">
        <v>5151484444887</v>
      </c>
      <c r="C760" s="14">
        <v>1</v>
      </c>
      <c r="D760" s="14">
        <f t="shared" ca="1" si="0"/>
        <v>25</v>
      </c>
      <c r="E760" s="14">
        <v>12000</v>
      </c>
      <c r="F760" s="14">
        <v>0</v>
      </c>
      <c r="G760" s="14">
        <v>0</v>
      </c>
      <c r="H760" s="14">
        <v>12000</v>
      </c>
      <c r="I760" s="14">
        <v>2700</v>
      </c>
      <c r="J760" s="14">
        <v>0</v>
      </c>
      <c r="K760" s="14">
        <v>0</v>
      </c>
      <c r="L760" s="14">
        <v>0</v>
      </c>
      <c r="M760" s="14">
        <v>14700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14" t="s">
        <v>48</v>
      </c>
      <c r="B761" s="14">
        <v>5140967620823</v>
      </c>
      <c r="C761" s="14">
        <v>1</v>
      </c>
      <c r="D761" s="14">
        <f t="shared" ca="1" si="0"/>
        <v>69</v>
      </c>
      <c r="E761" s="14">
        <v>13200</v>
      </c>
      <c r="F761" s="14">
        <v>0</v>
      </c>
      <c r="G761" s="14">
        <v>0</v>
      </c>
      <c r="H761" s="14">
        <v>13200</v>
      </c>
      <c r="I761" s="14">
        <v>3600</v>
      </c>
      <c r="J761" s="14">
        <v>0</v>
      </c>
      <c r="K761" s="14">
        <v>0</v>
      </c>
      <c r="L761" s="14">
        <v>0</v>
      </c>
      <c r="M761" s="14">
        <v>16800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14" t="s">
        <v>48</v>
      </c>
      <c r="B762" s="14">
        <v>5166907556055</v>
      </c>
      <c r="C762" s="14">
        <v>1</v>
      </c>
      <c r="D762" s="14">
        <f t="shared" ca="1" si="0"/>
        <v>48</v>
      </c>
      <c r="E762" s="14">
        <v>9900</v>
      </c>
      <c r="F762" s="14">
        <v>-990</v>
      </c>
      <c r="G762" s="14">
        <v>0</v>
      </c>
      <c r="H762" s="14">
        <v>8910</v>
      </c>
      <c r="I762" s="14">
        <v>2700</v>
      </c>
      <c r="J762" s="14">
        <v>0</v>
      </c>
      <c r="K762" s="14">
        <v>0</v>
      </c>
      <c r="L762" s="14">
        <v>0</v>
      </c>
      <c r="M762" s="14">
        <v>11610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14" t="s">
        <v>49</v>
      </c>
      <c r="B763" s="14">
        <v>5167130181847</v>
      </c>
      <c r="C763" s="14">
        <v>1</v>
      </c>
      <c r="D763" s="14">
        <f t="shared" ca="1" si="0"/>
        <v>91</v>
      </c>
      <c r="E763" s="14">
        <v>69000</v>
      </c>
      <c r="F763" s="14">
        <v>-6900</v>
      </c>
      <c r="G763" s="14">
        <v>0</v>
      </c>
      <c r="H763" s="14">
        <v>62100</v>
      </c>
      <c r="I763" s="14">
        <v>3600</v>
      </c>
      <c r="J763" s="14">
        <v>0</v>
      </c>
      <c r="K763" s="14">
        <v>0</v>
      </c>
      <c r="L763" s="14">
        <v>0</v>
      </c>
      <c r="M763" s="14">
        <v>65700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14" t="s">
        <v>49</v>
      </c>
      <c r="B764" s="14">
        <v>5150560813271</v>
      </c>
      <c r="C764" s="14">
        <v>1</v>
      </c>
      <c r="D764" s="14">
        <f t="shared" ca="1" si="0"/>
        <v>19</v>
      </c>
      <c r="E764" s="14">
        <v>21900</v>
      </c>
      <c r="F764" s="14">
        <v>0</v>
      </c>
      <c r="G764" s="14">
        <v>-21900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14" t="s">
        <v>49</v>
      </c>
      <c r="B765" s="14">
        <v>5146254049495</v>
      </c>
      <c r="C765" s="14">
        <v>1</v>
      </c>
      <c r="D765" s="14">
        <f t="shared" ca="1" si="0"/>
        <v>156</v>
      </c>
      <c r="E765" s="14">
        <v>9883.93</v>
      </c>
      <c r="F765" s="14">
        <v>0</v>
      </c>
      <c r="G765" s="14">
        <v>0</v>
      </c>
      <c r="H765" s="14">
        <v>9883.93</v>
      </c>
      <c r="I765" s="14">
        <v>360</v>
      </c>
      <c r="J765" s="14">
        <v>0</v>
      </c>
      <c r="K765" s="14">
        <v>0</v>
      </c>
      <c r="L765" s="14">
        <v>1186.07</v>
      </c>
      <c r="M765" s="14">
        <v>11430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14" t="s">
        <v>49</v>
      </c>
      <c r="B766" s="14">
        <v>5162251223255</v>
      </c>
      <c r="C766" s="14">
        <v>1</v>
      </c>
      <c r="D766" s="14">
        <f t="shared" ca="1" si="0"/>
        <v>91</v>
      </c>
      <c r="E766" s="14">
        <v>31200</v>
      </c>
      <c r="F766" s="14">
        <v>-3120</v>
      </c>
      <c r="G766" s="14">
        <v>0</v>
      </c>
      <c r="H766" s="14">
        <v>28080</v>
      </c>
      <c r="I766" s="14">
        <v>3600</v>
      </c>
      <c r="J766" s="14">
        <v>0</v>
      </c>
      <c r="K766" s="14">
        <v>0</v>
      </c>
      <c r="L766" s="14">
        <v>0</v>
      </c>
      <c r="M766" s="14">
        <v>31680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14" t="s">
        <v>49</v>
      </c>
      <c r="B767" s="14">
        <v>5165653557463</v>
      </c>
      <c r="C767" s="14">
        <v>1</v>
      </c>
      <c r="D767" s="14">
        <f t="shared" ca="1" si="0"/>
        <v>179</v>
      </c>
      <c r="E767" s="14">
        <v>15300</v>
      </c>
      <c r="F767" s="14">
        <v>-1530</v>
      </c>
      <c r="G767" s="14">
        <v>0</v>
      </c>
      <c r="H767" s="14">
        <v>13770</v>
      </c>
      <c r="I767" s="14">
        <v>3600</v>
      </c>
      <c r="J767" s="14">
        <v>0</v>
      </c>
      <c r="K767" s="14">
        <v>0</v>
      </c>
      <c r="L767" s="14">
        <v>0</v>
      </c>
      <c r="M767" s="14">
        <v>17370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14" t="s">
        <v>49</v>
      </c>
      <c r="B768" s="14">
        <v>5142119776471</v>
      </c>
      <c r="C768" s="14">
        <v>1</v>
      </c>
      <c r="D768" s="14">
        <f t="shared" ca="1" si="0"/>
        <v>41</v>
      </c>
      <c r="E768" s="14">
        <v>17700</v>
      </c>
      <c r="F768" s="14">
        <v>0</v>
      </c>
      <c r="G768" s="14">
        <v>0</v>
      </c>
      <c r="H768" s="14">
        <v>17700</v>
      </c>
      <c r="I768" s="14">
        <v>3600</v>
      </c>
      <c r="J768" s="14">
        <v>0</v>
      </c>
      <c r="K768" s="14">
        <v>0</v>
      </c>
      <c r="L768" s="14">
        <v>0</v>
      </c>
      <c r="M768" s="14">
        <v>21300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14" t="s">
        <v>49</v>
      </c>
      <c r="B769" s="14">
        <v>5155250536663</v>
      </c>
      <c r="C769" s="14">
        <v>1</v>
      </c>
      <c r="D769" s="14">
        <f t="shared" ca="1" si="0"/>
        <v>105</v>
      </c>
      <c r="E769" s="14">
        <v>14100</v>
      </c>
      <c r="F769" s="14">
        <v>0</v>
      </c>
      <c r="G769" s="14">
        <v>0</v>
      </c>
      <c r="H769" s="14">
        <v>14100</v>
      </c>
      <c r="I769" s="14">
        <v>3600</v>
      </c>
      <c r="J769" s="14">
        <v>0</v>
      </c>
      <c r="K769" s="14">
        <v>0</v>
      </c>
      <c r="L769" s="14">
        <v>0</v>
      </c>
      <c r="M769" s="14">
        <v>17700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14" t="s">
        <v>49</v>
      </c>
      <c r="B770" s="14">
        <v>5140360757463</v>
      </c>
      <c r="C770" s="14">
        <v>1</v>
      </c>
      <c r="D770" s="14">
        <f t="shared" ca="1" si="0"/>
        <v>95</v>
      </c>
      <c r="E770" s="14">
        <v>70800</v>
      </c>
      <c r="F770" s="14">
        <v>0</v>
      </c>
      <c r="G770" s="14">
        <v>0</v>
      </c>
      <c r="H770" s="14">
        <v>70800</v>
      </c>
      <c r="I770" s="14">
        <v>3600</v>
      </c>
      <c r="J770" s="14">
        <v>0</v>
      </c>
      <c r="K770" s="14">
        <v>0</v>
      </c>
      <c r="L770" s="14">
        <v>0</v>
      </c>
      <c r="M770" s="14">
        <v>74400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14" t="s">
        <v>49</v>
      </c>
      <c r="B771" s="14">
        <v>5162935288023</v>
      </c>
      <c r="C771" s="14">
        <v>1</v>
      </c>
      <c r="D771" s="14">
        <f t="shared" ca="1" si="0"/>
        <v>51</v>
      </c>
      <c r="E771" s="14">
        <v>21300</v>
      </c>
      <c r="F771" s="14">
        <v>-2130</v>
      </c>
      <c r="G771" s="14">
        <v>0</v>
      </c>
      <c r="H771" s="14">
        <v>19170</v>
      </c>
      <c r="I771" s="14">
        <v>3600</v>
      </c>
      <c r="J771" s="14">
        <v>0</v>
      </c>
      <c r="K771" s="14">
        <v>0</v>
      </c>
      <c r="L771" s="14">
        <v>0</v>
      </c>
      <c r="M771" s="14">
        <v>22770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14" t="s">
        <v>49</v>
      </c>
      <c r="B772" s="14">
        <v>5148398485719</v>
      </c>
      <c r="C772" s="14">
        <v>1</v>
      </c>
      <c r="D772" s="14">
        <f t="shared" ca="1" si="0"/>
        <v>150</v>
      </c>
      <c r="E772" s="14">
        <v>27900</v>
      </c>
      <c r="F772" s="14">
        <v>0</v>
      </c>
      <c r="G772" s="14">
        <v>-27900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14" t="s">
        <v>49</v>
      </c>
      <c r="B773" s="14">
        <v>5154546188503</v>
      </c>
      <c r="C773" s="14">
        <v>1</v>
      </c>
      <c r="D773" s="14">
        <f t="shared" ca="1" si="0"/>
        <v>15</v>
      </c>
      <c r="E773" s="14">
        <v>5460</v>
      </c>
      <c r="F773" s="14">
        <v>0</v>
      </c>
      <c r="G773" s="14">
        <v>0</v>
      </c>
      <c r="H773" s="14">
        <v>5460</v>
      </c>
      <c r="I773" s="14">
        <v>2700</v>
      </c>
      <c r="J773" s="14">
        <v>0</v>
      </c>
      <c r="K773" s="14">
        <v>0</v>
      </c>
      <c r="L773" s="14">
        <v>0</v>
      </c>
      <c r="M773" s="14">
        <v>8160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14" t="s">
        <v>49</v>
      </c>
      <c r="B774" s="14">
        <v>5140792017111</v>
      </c>
      <c r="C774" s="14">
        <v>1</v>
      </c>
      <c r="D774" s="14">
        <f t="shared" ca="1" si="0"/>
        <v>98</v>
      </c>
      <c r="E774" s="14">
        <v>34200</v>
      </c>
      <c r="F774" s="14">
        <v>0</v>
      </c>
      <c r="G774" s="14">
        <v>0</v>
      </c>
      <c r="H774" s="14">
        <v>34200</v>
      </c>
      <c r="I774" s="14">
        <v>3600</v>
      </c>
      <c r="J774" s="14">
        <v>0</v>
      </c>
      <c r="K774" s="14">
        <v>0</v>
      </c>
      <c r="L774" s="14">
        <v>0</v>
      </c>
      <c r="M774" s="14">
        <v>37800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14" t="s">
        <v>49</v>
      </c>
      <c r="B775" s="14">
        <v>5155459694807</v>
      </c>
      <c r="C775" s="14">
        <v>1</v>
      </c>
      <c r="D775" s="14">
        <f t="shared" ca="1" si="0"/>
        <v>152</v>
      </c>
      <c r="E775" s="14">
        <v>14100</v>
      </c>
      <c r="F775" s="14">
        <v>0</v>
      </c>
      <c r="G775" s="14">
        <v>0</v>
      </c>
      <c r="H775" s="14">
        <v>14100</v>
      </c>
      <c r="I775" s="14">
        <v>3600</v>
      </c>
      <c r="J775" s="14">
        <v>0</v>
      </c>
      <c r="K775" s="14">
        <v>0</v>
      </c>
      <c r="L775" s="14">
        <v>0</v>
      </c>
      <c r="M775" s="14">
        <v>17700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14" t="s">
        <v>49</v>
      </c>
      <c r="B776" s="14">
        <v>5147499954391</v>
      </c>
      <c r="C776" s="14">
        <v>1</v>
      </c>
      <c r="D776" s="14">
        <f t="shared" ca="1" si="0"/>
        <v>63</v>
      </c>
      <c r="E776" s="14">
        <v>23100</v>
      </c>
      <c r="F776" s="14">
        <v>0</v>
      </c>
      <c r="G776" s="14">
        <v>0</v>
      </c>
      <c r="H776" s="14">
        <v>23100</v>
      </c>
      <c r="I776" s="14">
        <v>3600</v>
      </c>
      <c r="J776" s="14">
        <v>0</v>
      </c>
      <c r="K776" s="14">
        <v>0</v>
      </c>
      <c r="L776" s="14">
        <v>0</v>
      </c>
      <c r="M776" s="14">
        <v>26700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14" t="s">
        <v>49</v>
      </c>
      <c r="B777" s="14">
        <v>5139523961047</v>
      </c>
      <c r="C777" s="14">
        <v>0</v>
      </c>
      <c r="D777" s="14">
        <f t="shared" ca="1" si="0"/>
        <v>134</v>
      </c>
      <c r="E777" s="14">
        <v>0</v>
      </c>
      <c r="F777" s="14">
        <v>0</v>
      </c>
      <c r="G777" s="14">
        <v>3600</v>
      </c>
      <c r="H777" s="14">
        <v>3600</v>
      </c>
      <c r="I777" s="14">
        <v>-3600</v>
      </c>
      <c r="J777" s="14">
        <v>0</v>
      </c>
      <c r="K777" s="14">
        <v>0</v>
      </c>
      <c r="L777" s="14">
        <v>0</v>
      </c>
      <c r="M777" s="14">
        <v>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14" t="s">
        <v>49</v>
      </c>
      <c r="B778" s="14">
        <v>5161932521687</v>
      </c>
      <c r="C778" s="14">
        <v>1</v>
      </c>
      <c r="D778" s="14">
        <f t="shared" ca="1" si="0"/>
        <v>43</v>
      </c>
      <c r="E778" s="14">
        <v>8571.43</v>
      </c>
      <c r="F778" s="14">
        <v>-857.14</v>
      </c>
      <c r="G778" s="14">
        <v>0</v>
      </c>
      <c r="H778" s="14">
        <v>7714.29</v>
      </c>
      <c r="I778" s="14">
        <v>360</v>
      </c>
      <c r="J778" s="14">
        <v>0</v>
      </c>
      <c r="K778" s="14">
        <v>0</v>
      </c>
      <c r="L778" s="14">
        <v>925.71</v>
      </c>
      <c r="M778" s="14">
        <v>9000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14" t="s">
        <v>49</v>
      </c>
      <c r="B779" s="14">
        <v>5141935522007</v>
      </c>
      <c r="C779" s="14">
        <v>1</v>
      </c>
      <c r="D779" s="14">
        <f t="shared" ca="1" si="0"/>
        <v>13</v>
      </c>
      <c r="E779" s="14">
        <v>27000</v>
      </c>
      <c r="F779" s="14">
        <v>0</v>
      </c>
      <c r="G779" s="14">
        <v>0</v>
      </c>
      <c r="H779" s="14">
        <v>27000</v>
      </c>
      <c r="I779" s="14">
        <v>3600</v>
      </c>
      <c r="J779" s="14">
        <v>0</v>
      </c>
      <c r="K779" s="14">
        <v>0</v>
      </c>
      <c r="L779" s="14">
        <v>0</v>
      </c>
      <c r="M779" s="14">
        <v>30600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14" t="s">
        <v>49</v>
      </c>
      <c r="B780" s="14">
        <v>5159868039383</v>
      </c>
      <c r="C780" s="14">
        <v>1</v>
      </c>
      <c r="D780" s="14">
        <f t="shared" ca="1" si="0"/>
        <v>133</v>
      </c>
      <c r="E780" s="14">
        <v>12300</v>
      </c>
      <c r="F780" s="14">
        <v>-1230</v>
      </c>
      <c r="G780" s="14">
        <v>0</v>
      </c>
      <c r="H780" s="14">
        <v>11070</v>
      </c>
      <c r="I780" s="14">
        <v>2700</v>
      </c>
      <c r="J780" s="14">
        <v>0</v>
      </c>
      <c r="K780" s="14">
        <v>0</v>
      </c>
      <c r="L780" s="14">
        <v>0</v>
      </c>
      <c r="M780" s="14">
        <v>13770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14" t="s">
        <v>49</v>
      </c>
      <c r="B781" s="14">
        <v>5154594947287</v>
      </c>
      <c r="C781" s="14">
        <v>1</v>
      </c>
      <c r="D781" s="14">
        <f t="shared" ca="1" si="0"/>
        <v>100</v>
      </c>
      <c r="E781" s="14">
        <v>15100</v>
      </c>
      <c r="F781" s="14">
        <v>0</v>
      </c>
      <c r="G781" s="14">
        <v>0</v>
      </c>
      <c r="H781" s="14">
        <v>15100</v>
      </c>
      <c r="I781" s="14">
        <v>3600</v>
      </c>
      <c r="J781" s="14">
        <v>0</v>
      </c>
      <c r="K781" s="14">
        <v>0</v>
      </c>
      <c r="L781" s="14">
        <v>0</v>
      </c>
      <c r="M781" s="14">
        <v>18700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14" t="s">
        <v>49</v>
      </c>
      <c r="B782" s="14">
        <v>5160241430743</v>
      </c>
      <c r="C782" s="14">
        <v>1</v>
      </c>
      <c r="D782" s="14">
        <f t="shared" ca="1" si="0"/>
        <v>169</v>
      </c>
      <c r="E782" s="14">
        <v>16800</v>
      </c>
      <c r="F782" s="14">
        <v>-1680</v>
      </c>
      <c r="G782" s="14">
        <v>0</v>
      </c>
      <c r="H782" s="14">
        <v>15120</v>
      </c>
      <c r="I782" s="14">
        <v>3600</v>
      </c>
      <c r="J782" s="14">
        <v>0</v>
      </c>
      <c r="K782" s="14">
        <v>0</v>
      </c>
      <c r="L782" s="14">
        <v>0</v>
      </c>
      <c r="M782" s="14">
        <v>18720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14" t="s">
        <v>50</v>
      </c>
      <c r="B783" s="14">
        <v>5143769645271</v>
      </c>
      <c r="C783" s="14">
        <v>1</v>
      </c>
      <c r="D783" s="14">
        <f t="shared" ca="1" si="0"/>
        <v>153</v>
      </c>
      <c r="E783" s="14">
        <v>24900</v>
      </c>
      <c r="F783" s="14">
        <v>0</v>
      </c>
      <c r="G783" s="14">
        <v>0</v>
      </c>
      <c r="H783" s="14">
        <v>24900</v>
      </c>
      <c r="I783" s="14">
        <v>3600</v>
      </c>
      <c r="J783" s="14">
        <v>0</v>
      </c>
      <c r="K783" s="14">
        <v>0</v>
      </c>
      <c r="L783" s="14">
        <v>0</v>
      </c>
      <c r="M783" s="14">
        <v>28500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14" t="s">
        <v>50</v>
      </c>
      <c r="B784" s="14">
        <v>5160136999127</v>
      </c>
      <c r="C784" s="14">
        <v>1</v>
      </c>
      <c r="D784" s="14">
        <f t="shared" ca="1" si="0"/>
        <v>22</v>
      </c>
      <c r="E784" s="14">
        <v>24193.54</v>
      </c>
      <c r="F784" s="14">
        <v>-2419.34</v>
      </c>
      <c r="G784" s="14">
        <v>0</v>
      </c>
      <c r="H784" s="14">
        <v>21774.2</v>
      </c>
      <c r="I784" s="14">
        <v>360</v>
      </c>
      <c r="J784" s="14">
        <v>0</v>
      </c>
      <c r="K784" s="14">
        <v>0</v>
      </c>
      <c r="L784" s="14">
        <v>5225.8</v>
      </c>
      <c r="M784" s="14">
        <v>27360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14" t="s">
        <v>50</v>
      </c>
      <c r="B785" s="14">
        <v>5152853295319</v>
      </c>
      <c r="C785" s="14">
        <v>1</v>
      </c>
      <c r="D785" s="14">
        <f t="shared" ca="1" si="0"/>
        <v>46</v>
      </c>
      <c r="E785" s="14">
        <v>30900</v>
      </c>
      <c r="F785" s="14">
        <v>0</v>
      </c>
      <c r="G785" s="14">
        <v>0</v>
      </c>
      <c r="H785" s="14">
        <v>30900</v>
      </c>
      <c r="I785" s="14">
        <v>3600</v>
      </c>
      <c r="J785" s="14">
        <v>0</v>
      </c>
      <c r="K785" s="14">
        <v>0</v>
      </c>
      <c r="L785" s="14">
        <v>0</v>
      </c>
      <c r="M785" s="14">
        <v>34500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14" t="s">
        <v>50</v>
      </c>
      <c r="B786" s="14">
        <v>5146075857111</v>
      </c>
      <c r="C786" s="14">
        <v>1</v>
      </c>
      <c r="D786" s="14">
        <f t="shared" ca="1" si="0"/>
        <v>185</v>
      </c>
      <c r="E786" s="14">
        <v>10178.57</v>
      </c>
      <c r="F786" s="14">
        <v>0</v>
      </c>
      <c r="G786" s="14">
        <v>0</v>
      </c>
      <c r="H786" s="14">
        <v>10178.57</v>
      </c>
      <c r="I786" s="14">
        <v>360</v>
      </c>
      <c r="J786" s="14">
        <v>0</v>
      </c>
      <c r="K786" s="14">
        <v>0</v>
      </c>
      <c r="L786" s="14">
        <v>1221.43</v>
      </c>
      <c r="M786" s="14">
        <v>11760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14" t="s">
        <v>50</v>
      </c>
      <c r="B787" s="14">
        <v>5141709979863</v>
      </c>
      <c r="C787" s="14">
        <v>1</v>
      </c>
      <c r="D787" s="14">
        <f t="shared" ca="1" si="0"/>
        <v>78</v>
      </c>
      <c r="E787" s="14">
        <v>15000</v>
      </c>
      <c r="F787" s="14">
        <v>0</v>
      </c>
      <c r="G787" s="14">
        <v>0</v>
      </c>
      <c r="H787" s="14">
        <v>15000</v>
      </c>
      <c r="I787" s="14">
        <v>3600</v>
      </c>
      <c r="J787" s="14">
        <v>0</v>
      </c>
      <c r="K787" s="14">
        <v>0</v>
      </c>
      <c r="L787" s="14">
        <v>0</v>
      </c>
      <c r="M787" s="14">
        <v>18600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14" t="s">
        <v>50</v>
      </c>
      <c r="B788" s="14">
        <v>5149695901911</v>
      </c>
      <c r="C788" s="14">
        <v>1</v>
      </c>
      <c r="D788" s="14">
        <f t="shared" ca="1" si="0"/>
        <v>7</v>
      </c>
      <c r="E788" s="14">
        <v>11400</v>
      </c>
      <c r="F788" s="14">
        <v>0</v>
      </c>
      <c r="G788" s="14">
        <v>0</v>
      </c>
      <c r="H788" s="14">
        <v>11400</v>
      </c>
      <c r="I788" s="14">
        <v>2700</v>
      </c>
      <c r="J788" s="14">
        <v>0</v>
      </c>
      <c r="K788" s="14">
        <v>0</v>
      </c>
      <c r="L788" s="14">
        <v>0</v>
      </c>
      <c r="M788" s="14">
        <v>14100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14" t="s">
        <v>50</v>
      </c>
      <c r="B789" s="14">
        <v>5157278449879</v>
      </c>
      <c r="C789" s="14">
        <v>1</v>
      </c>
      <c r="D789" s="14">
        <f t="shared" ca="1" si="0"/>
        <v>96</v>
      </c>
      <c r="E789" s="14">
        <v>11400</v>
      </c>
      <c r="F789" s="14">
        <v>0</v>
      </c>
      <c r="G789" s="14">
        <v>0</v>
      </c>
      <c r="H789" s="14">
        <v>11400</v>
      </c>
      <c r="I789" s="14">
        <v>2700</v>
      </c>
      <c r="J789" s="14">
        <v>0</v>
      </c>
      <c r="K789" s="14">
        <v>0</v>
      </c>
      <c r="L789" s="14">
        <v>0</v>
      </c>
      <c r="M789" s="14">
        <v>14100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14" t="s">
        <v>50</v>
      </c>
      <c r="B790" s="14">
        <v>5148638445783</v>
      </c>
      <c r="C790" s="14">
        <v>1</v>
      </c>
      <c r="D790" s="14">
        <f t="shared" ca="1" si="0"/>
        <v>156</v>
      </c>
      <c r="E790" s="14">
        <v>11700</v>
      </c>
      <c r="F790" s="14">
        <v>0</v>
      </c>
      <c r="G790" s="14">
        <v>0</v>
      </c>
      <c r="H790" s="14">
        <v>11700</v>
      </c>
      <c r="I790" s="14">
        <v>2700</v>
      </c>
      <c r="J790" s="14">
        <v>0</v>
      </c>
      <c r="K790" s="14">
        <v>0</v>
      </c>
      <c r="L790" s="14">
        <v>0</v>
      </c>
      <c r="M790" s="14">
        <v>14400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14" t="s">
        <v>50</v>
      </c>
      <c r="B791" s="14">
        <v>5142676144343</v>
      </c>
      <c r="C791" s="14">
        <v>1</v>
      </c>
      <c r="D791" s="14">
        <f t="shared" ca="1" si="0"/>
        <v>158</v>
      </c>
      <c r="E791" s="14">
        <v>11400</v>
      </c>
      <c r="F791" s="14">
        <v>0</v>
      </c>
      <c r="G791" s="14">
        <v>0</v>
      </c>
      <c r="H791" s="14">
        <v>11400</v>
      </c>
      <c r="I791" s="14">
        <v>2700</v>
      </c>
      <c r="J791" s="14">
        <v>0</v>
      </c>
      <c r="K791" s="14">
        <v>0</v>
      </c>
      <c r="L791" s="14">
        <v>0</v>
      </c>
      <c r="M791" s="14">
        <v>14100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14" t="s">
        <v>50</v>
      </c>
      <c r="B792" s="14">
        <v>5161894740183</v>
      </c>
      <c r="C792" s="14">
        <v>1</v>
      </c>
      <c r="D792" s="14">
        <f t="shared" ca="1" si="0"/>
        <v>196</v>
      </c>
      <c r="E792" s="14">
        <v>27300</v>
      </c>
      <c r="F792" s="14">
        <v>0</v>
      </c>
      <c r="G792" s="14">
        <v>0</v>
      </c>
      <c r="H792" s="14">
        <v>27300</v>
      </c>
      <c r="I792" s="14">
        <v>3600</v>
      </c>
      <c r="J792" s="14">
        <v>0</v>
      </c>
      <c r="K792" s="14">
        <v>0</v>
      </c>
      <c r="L792" s="14">
        <v>0</v>
      </c>
      <c r="M792" s="14">
        <v>30900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14" t="s">
        <v>50</v>
      </c>
      <c r="B793" s="14">
        <v>5153837318359</v>
      </c>
      <c r="C793" s="14">
        <v>1</v>
      </c>
      <c r="D793" s="14">
        <f t="shared" ca="1" si="0"/>
        <v>58</v>
      </c>
      <c r="E793" s="14">
        <v>16740</v>
      </c>
      <c r="F793" s="14">
        <v>0</v>
      </c>
      <c r="G793" s="14">
        <v>0</v>
      </c>
      <c r="H793" s="14">
        <v>16740</v>
      </c>
      <c r="I793" s="14">
        <v>3600</v>
      </c>
      <c r="J793" s="14">
        <v>0</v>
      </c>
      <c r="K793" s="14">
        <v>0</v>
      </c>
      <c r="L793" s="14">
        <v>0</v>
      </c>
      <c r="M793" s="14">
        <v>20340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14" t="s">
        <v>50</v>
      </c>
      <c r="B794" s="14">
        <v>5165299794135</v>
      </c>
      <c r="C794" s="14">
        <v>1</v>
      </c>
      <c r="D794" s="14">
        <f t="shared" ca="1" si="0"/>
        <v>107</v>
      </c>
      <c r="E794" s="14">
        <v>41700</v>
      </c>
      <c r="F794" s="14">
        <v>-4170</v>
      </c>
      <c r="G794" s="14">
        <v>0</v>
      </c>
      <c r="H794" s="14">
        <v>37530</v>
      </c>
      <c r="I794" s="14">
        <v>3600</v>
      </c>
      <c r="J794" s="14">
        <v>0</v>
      </c>
      <c r="K794" s="14">
        <v>0</v>
      </c>
      <c r="L794" s="14">
        <v>0</v>
      </c>
      <c r="M794" s="14">
        <v>41130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14" t="s">
        <v>50</v>
      </c>
      <c r="B795" s="14">
        <v>5145317146839</v>
      </c>
      <c r="C795" s="14">
        <v>1</v>
      </c>
      <c r="D795" s="14">
        <f t="shared" ca="1" si="0"/>
        <v>95</v>
      </c>
      <c r="E795" s="14">
        <v>14100</v>
      </c>
      <c r="F795" s="14">
        <v>0</v>
      </c>
      <c r="G795" s="14">
        <v>0</v>
      </c>
      <c r="H795" s="14">
        <v>14100</v>
      </c>
      <c r="I795" s="14">
        <v>3600</v>
      </c>
      <c r="J795" s="14">
        <v>0</v>
      </c>
      <c r="K795" s="14">
        <v>0</v>
      </c>
      <c r="L795" s="14">
        <v>0</v>
      </c>
      <c r="M795" s="14">
        <v>17700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14" t="s">
        <v>50</v>
      </c>
      <c r="B796" s="14">
        <v>5152954679511</v>
      </c>
      <c r="C796" s="14">
        <v>1</v>
      </c>
      <c r="D796" s="14">
        <f t="shared" ca="1" si="0"/>
        <v>141</v>
      </c>
      <c r="E796" s="14">
        <v>11880</v>
      </c>
      <c r="F796" s="14">
        <v>0</v>
      </c>
      <c r="G796" s="14">
        <v>0</v>
      </c>
      <c r="H796" s="14">
        <v>11880</v>
      </c>
      <c r="I796" s="14">
        <v>2700</v>
      </c>
      <c r="J796" s="14">
        <v>0</v>
      </c>
      <c r="K796" s="14">
        <v>0</v>
      </c>
      <c r="L796" s="14">
        <v>0</v>
      </c>
      <c r="M796" s="14">
        <v>14580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14" t="s">
        <v>50</v>
      </c>
      <c r="B797" s="14">
        <v>5159377338583</v>
      </c>
      <c r="C797" s="14">
        <v>1</v>
      </c>
      <c r="D797" s="14">
        <f t="shared" ca="1" si="0"/>
        <v>51</v>
      </c>
      <c r="E797" s="14">
        <v>10500</v>
      </c>
      <c r="F797" s="14">
        <v>0</v>
      </c>
      <c r="G797" s="14">
        <v>0</v>
      </c>
      <c r="H797" s="14">
        <v>10500</v>
      </c>
      <c r="I797" s="14">
        <v>2700</v>
      </c>
      <c r="J797" s="14">
        <v>0</v>
      </c>
      <c r="K797" s="14">
        <v>0</v>
      </c>
      <c r="L797" s="14">
        <v>0</v>
      </c>
      <c r="M797" s="14">
        <v>13200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14" t="s">
        <v>50</v>
      </c>
      <c r="B798" s="14">
        <v>5151192088791</v>
      </c>
      <c r="C798" s="14">
        <v>1</v>
      </c>
      <c r="D798" s="14">
        <f t="shared" ca="1" si="0"/>
        <v>164</v>
      </c>
      <c r="E798" s="14">
        <v>21300</v>
      </c>
      <c r="F798" s="14">
        <v>0</v>
      </c>
      <c r="G798" s="14">
        <v>0</v>
      </c>
      <c r="H798" s="14">
        <v>21300</v>
      </c>
      <c r="I798" s="14">
        <v>3600</v>
      </c>
      <c r="J798" s="14">
        <v>0</v>
      </c>
      <c r="K798" s="14">
        <v>0</v>
      </c>
      <c r="L798" s="14">
        <v>0</v>
      </c>
      <c r="M798" s="14">
        <v>24900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14" t="s">
        <v>50</v>
      </c>
      <c r="B799" s="14">
        <v>5142678012119</v>
      </c>
      <c r="C799" s="14">
        <v>1</v>
      </c>
      <c r="D799" s="14">
        <f t="shared" ca="1" si="0"/>
        <v>195</v>
      </c>
      <c r="E799" s="14">
        <v>30480</v>
      </c>
      <c r="F799" s="14">
        <v>0</v>
      </c>
      <c r="G799" s="14">
        <v>0</v>
      </c>
      <c r="H799" s="14">
        <v>30480</v>
      </c>
      <c r="I799" s="14">
        <v>3600</v>
      </c>
      <c r="J799" s="14">
        <v>0</v>
      </c>
      <c r="K799" s="14">
        <v>0</v>
      </c>
      <c r="L799" s="14">
        <v>0</v>
      </c>
      <c r="M799" s="14">
        <v>34080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14" t="s">
        <v>50</v>
      </c>
      <c r="B800" s="14">
        <v>5165092077783</v>
      </c>
      <c r="C800" s="14">
        <v>1</v>
      </c>
      <c r="D800" s="14">
        <f t="shared" ca="1" si="0"/>
        <v>125</v>
      </c>
      <c r="E800" s="14">
        <v>56100</v>
      </c>
      <c r="F800" s="14">
        <v>-5610</v>
      </c>
      <c r="G800" s="14">
        <v>0</v>
      </c>
      <c r="H800" s="14">
        <v>50490</v>
      </c>
      <c r="I800" s="14">
        <v>3600</v>
      </c>
      <c r="J800" s="14">
        <v>0</v>
      </c>
      <c r="K800" s="14">
        <v>0</v>
      </c>
      <c r="L800" s="14">
        <v>0</v>
      </c>
      <c r="M800" s="14">
        <v>54090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14" t="s">
        <v>50</v>
      </c>
      <c r="B801" s="14">
        <v>5150971035863</v>
      </c>
      <c r="C801" s="14">
        <v>1</v>
      </c>
      <c r="D801" s="14">
        <f t="shared" ca="1" si="0"/>
        <v>37</v>
      </c>
      <c r="E801" s="14">
        <v>44400</v>
      </c>
      <c r="F801" s="14">
        <v>0</v>
      </c>
      <c r="G801" s="14">
        <v>0</v>
      </c>
      <c r="H801" s="14">
        <v>44400</v>
      </c>
      <c r="I801" s="14">
        <v>3600</v>
      </c>
      <c r="J801" s="14">
        <v>0</v>
      </c>
      <c r="K801" s="14">
        <v>0</v>
      </c>
      <c r="L801" s="14">
        <v>0</v>
      </c>
      <c r="M801" s="14">
        <v>48000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14" t="s">
        <v>50</v>
      </c>
      <c r="B802" s="14">
        <v>5140568703191</v>
      </c>
      <c r="C802" s="14">
        <v>1</v>
      </c>
      <c r="D802" s="14">
        <f t="shared" ca="1" si="0"/>
        <v>51</v>
      </c>
      <c r="E802" s="14">
        <v>11400</v>
      </c>
      <c r="F802" s="14">
        <v>0</v>
      </c>
      <c r="G802" s="14">
        <v>0</v>
      </c>
      <c r="H802" s="14">
        <v>11400</v>
      </c>
      <c r="I802" s="14">
        <v>2700</v>
      </c>
      <c r="J802" s="14">
        <v>0</v>
      </c>
      <c r="K802" s="14">
        <v>0</v>
      </c>
      <c r="L802" s="14">
        <v>0</v>
      </c>
      <c r="M802" s="14">
        <v>14100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14" t="s">
        <v>50</v>
      </c>
      <c r="B803" s="14">
        <v>5155388653783</v>
      </c>
      <c r="C803" s="14">
        <v>1</v>
      </c>
      <c r="D803" s="14">
        <f t="shared" ca="1" si="0"/>
        <v>11</v>
      </c>
      <c r="E803" s="14">
        <v>20670</v>
      </c>
      <c r="F803" s="14">
        <v>0</v>
      </c>
      <c r="G803" s="14">
        <v>0</v>
      </c>
      <c r="H803" s="14">
        <v>20670</v>
      </c>
      <c r="I803" s="14">
        <v>3600</v>
      </c>
      <c r="J803" s="14">
        <v>0</v>
      </c>
      <c r="K803" s="14">
        <v>0</v>
      </c>
      <c r="L803" s="14">
        <v>0</v>
      </c>
      <c r="M803" s="14">
        <v>24270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14" t="s">
        <v>50</v>
      </c>
      <c r="B804" s="14">
        <v>5143574642903</v>
      </c>
      <c r="C804" s="14">
        <v>1</v>
      </c>
      <c r="D804" s="14">
        <f t="shared" ca="1" si="0"/>
        <v>39</v>
      </c>
      <c r="E804" s="14">
        <v>11400</v>
      </c>
      <c r="F804" s="14">
        <v>0</v>
      </c>
      <c r="G804" s="14">
        <v>0</v>
      </c>
      <c r="H804" s="14">
        <v>11400</v>
      </c>
      <c r="I804" s="14">
        <v>2700</v>
      </c>
      <c r="J804" s="14">
        <v>0</v>
      </c>
      <c r="K804" s="14">
        <v>0</v>
      </c>
      <c r="L804" s="14">
        <v>0</v>
      </c>
      <c r="M804" s="14">
        <v>14100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14" t="s">
        <v>50</v>
      </c>
      <c r="B805" s="14">
        <v>5166410465495</v>
      </c>
      <c r="C805" s="14">
        <v>1</v>
      </c>
      <c r="D805" s="14">
        <f t="shared" ca="1" si="0"/>
        <v>40</v>
      </c>
      <c r="E805" s="14">
        <v>17400</v>
      </c>
      <c r="F805" s="14">
        <v>-1740</v>
      </c>
      <c r="G805" s="14">
        <v>0</v>
      </c>
      <c r="H805" s="14">
        <v>15660</v>
      </c>
      <c r="I805" s="14">
        <v>3600</v>
      </c>
      <c r="J805" s="14">
        <v>0</v>
      </c>
      <c r="K805" s="14">
        <v>0</v>
      </c>
      <c r="L805" s="14">
        <v>0</v>
      </c>
      <c r="M805" s="14">
        <v>19260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14" t="s">
        <v>50</v>
      </c>
      <c r="B806" s="14">
        <v>5152170442967</v>
      </c>
      <c r="C806" s="14">
        <v>1</v>
      </c>
      <c r="D806" s="14">
        <f t="shared" ca="1" si="0"/>
        <v>104</v>
      </c>
      <c r="E806" s="14">
        <v>10260</v>
      </c>
      <c r="F806" s="14">
        <v>0</v>
      </c>
      <c r="G806" s="14">
        <v>0</v>
      </c>
      <c r="H806" s="14">
        <v>10260</v>
      </c>
      <c r="I806" s="14">
        <v>2700</v>
      </c>
      <c r="J806" s="14">
        <v>0</v>
      </c>
      <c r="K806" s="14">
        <v>0</v>
      </c>
      <c r="L806" s="14">
        <v>0</v>
      </c>
      <c r="M806" s="14">
        <v>12960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14" t="s">
        <v>50</v>
      </c>
      <c r="B807" s="14">
        <v>5162685694167</v>
      </c>
      <c r="C807" s="14">
        <v>1</v>
      </c>
      <c r="D807" s="14">
        <f t="shared" ca="1" si="0"/>
        <v>66</v>
      </c>
      <c r="E807" s="14">
        <v>30600</v>
      </c>
      <c r="F807" s="14">
        <v>-3060</v>
      </c>
      <c r="G807" s="14">
        <v>0</v>
      </c>
      <c r="H807" s="14">
        <v>27540</v>
      </c>
      <c r="I807" s="14">
        <v>3600</v>
      </c>
      <c r="J807" s="14">
        <v>0</v>
      </c>
      <c r="K807" s="14">
        <v>0</v>
      </c>
      <c r="L807" s="14">
        <v>0</v>
      </c>
      <c r="M807" s="14">
        <v>31140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14" t="s">
        <v>50</v>
      </c>
      <c r="B808" s="14">
        <v>5156136779991</v>
      </c>
      <c r="C808" s="14">
        <v>1</v>
      </c>
      <c r="D808" s="14">
        <f t="shared" ca="1" si="0"/>
        <v>9</v>
      </c>
      <c r="E808" s="14">
        <v>33214.29</v>
      </c>
      <c r="F808" s="14">
        <v>0</v>
      </c>
      <c r="G808" s="14">
        <v>0</v>
      </c>
      <c r="H808" s="14">
        <v>33214.29</v>
      </c>
      <c r="I808" s="14">
        <v>360</v>
      </c>
      <c r="J808" s="14">
        <v>0</v>
      </c>
      <c r="K808" s="14">
        <v>0</v>
      </c>
      <c r="L808" s="14">
        <v>3985.71</v>
      </c>
      <c r="M808" s="14">
        <v>37560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14" t="s">
        <v>50</v>
      </c>
      <c r="B809" s="14">
        <v>5139464421591</v>
      </c>
      <c r="C809" s="14">
        <v>0</v>
      </c>
      <c r="D809" s="14">
        <f t="shared" ca="1" si="0"/>
        <v>155</v>
      </c>
      <c r="E809" s="14">
        <v>0</v>
      </c>
      <c r="F809" s="14">
        <v>0</v>
      </c>
      <c r="G809" s="14">
        <v>-20582.14</v>
      </c>
      <c r="H809" s="14">
        <v>-20582.14</v>
      </c>
      <c r="I809" s="14">
        <v>0</v>
      </c>
      <c r="J809" s="14">
        <v>0</v>
      </c>
      <c r="K809" s="14">
        <v>0</v>
      </c>
      <c r="L809" s="14">
        <v>-1317.86</v>
      </c>
      <c r="M809" s="14">
        <v>-21900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14" t="s">
        <v>50</v>
      </c>
      <c r="B810" s="14">
        <v>5163197628631</v>
      </c>
      <c r="C810" s="14">
        <v>1</v>
      </c>
      <c r="D810" s="14">
        <f t="shared" ca="1" si="0"/>
        <v>108</v>
      </c>
      <c r="E810" s="14">
        <v>23100</v>
      </c>
      <c r="F810" s="14">
        <v>-2310</v>
      </c>
      <c r="G810" s="14">
        <v>0</v>
      </c>
      <c r="H810" s="14">
        <v>20790</v>
      </c>
      <c r="I810" s="14">
        <v>3600</v>
      </c>
      <c r="J810" s="14">
        <v>0</v>
      </c>
      <c r="K810" s="14">
        <v>0</v>
      </c>
      <c r="L810" s="14">
        <v>0</v>
      </c>
      <c r="M810" s="14">
        <v>24390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14" t="s">
        <v>50</v>
      </c>
      <c r="B811" s="14">
        <v>5146222756055</v>
      </c>
      <c r="C811" s="14">
        <v>1</v>
      </c>
      <c r="D811" s="14">
        <f t="shared" ca="1" si="0"/>
        <v>83</v>
      </c>
      <c r="E811" s="14">
        <v>27300</v>
      </c>
      <c r="F811" s="14">
        <v>0</v>
      </c>
      <c r="G811" s="14">
        <v>0</v>
      </c>
      <c r="H811" s="14">
        <v>27300</v>
      </c>
      <c r="I811" s="14">
        <v>3600</v>
      </c>
      <c r="J811" s="14">
        <v>0</v>
      </c>
      <c r="K811" s="14">
        <v>0</v>
      </c>
      <c r="L811" s="14">
        <v>0</v>
      </c>
      <c r="M811" s="14">
        <v>30900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14" t="s">
        <v>50</v>
      </c>
      <c r="B812" s="14">
        <v>5166878359767</v>
      </c>
      <c r="C812" s="14">
        <v>1</v>
      </c>
      <c r="D812" s="14">
        <f t="shared" ca="1" si="0"/>
        <v>136</v>
      </c>
      <c r="E812" s="14">
        <v>8700</v>
      </c>
      <c r="F812" s="14">
        <v>-870</v>
      </c>
      <c r="G812" s="14">
        <v>0</v>
      </c>
      <c r="H812" s="14">
        <v>7830</v>
      </c>
      <c r="I812" s="14">
        <v>2700</v>
      </c>
      <c r="J812" s="14">
        <v>0</v>
      </c>
      <c r="K812" s="14">
        <v>0</v>
      </c>
      <c r="L812" s="14">
        <v>0</v>
      </c>
      <c r="M812" s="14">
        <v>10530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14" t="s">
        <v>50</v>
      </c>
      <c r="B813" s="14">
        <v>5147309801687</v>
      </c>
      <c r="C813" s="14">
        <v>1</v>
      </c>
      <c r="D813" s="14">
        <f t="shared" ca="1" si="0"/>
        <v>122</v>
      </c>
      <c r="E813" s="14">
        <v>10260</v>
      </c>
      <c r="F813" s="14">
        <v>0</v>
      </c>
      <c r="G813" s="14">
        <v>0</v>
      </c>
      <c r="H813" s="14">
        <v>10260</v>
      </c>
      <c r="I813" s="14">
        <v>2700</v>
      </c>
      <c r="J813" s="14">
        <v>0</v>
      </c>
      <c r="K813" s="14">
        <v>0</v>
      </c>
      <c r="L813" s="14">
        <v>0</v>
      </c>
      <c r="M813" s="14">
        <v>12960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14" t="s">
        <v>50</v>
      </c>
      <c r="B814" s="14">
        <v>5150311383255</v>
      </c>
      <c r="C814" s="14">
        <v>1</v>
      </c>
      <c r="D814" s="14">
        <f t="shared" ca="1" si="0"/>
        <v>105</v>
      </c>
      <c r="E814" s="14">
        <v>9600</v>
      </c>
      <c r="F814" s="14">
        <v>0</v>
      </c>
      <c r="G814" s="14">
        <v>0</v>
      </c>
      <c r="H814" s="14">
        <v>9600</v>
      </c>
      <c r="I814" s="14">
        <v>2700</v>
      </c>
      <c r="J814" s="14">
        <v>0</v>
      </c>
      <c r="K814" s="14">
        <v>0</v>
      </c>
      <c r="L814" s="14">
        <v>0</v>
      </c>
      <c r="M814" s="14">
        <v>12300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14" t="s">
        <v>50</v>
      </c>
      <c r="B815" s="14">
        <v>5156621484247</v>
      </c>
      <c r="C815" s="14">
        <v>1</v>
      </c>
      <c r="D815" s="14">
        <f t="shared" ca="1" si="0"/>
        <v>68</v>
      </c>
      <c r="E815" s="14">
        <v>20100</v>
      </c>
      <c r="F815" s="14">
        <v>0</v>
      </c>
      <c r="G815" s="14">
        <v>0</v>
      </c>
      <c r="H815" s="14">
        <v>20100</v>
      </c>
      <c r="I815" s="14">
        <v>3600</v>
      </c>
      <c r="J815" s="14">
        <v>0</v>
      </c>
      <c r="K815" s="14">
        <v>0</v>
      </c>
      <c r="L815" s="14">
        <v>0</v>
      </c>
      <c r="M815" s="14">
        <v>23700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14" t="s">
        <v>50</v>
      </c>
      <c r="B816" s="14">
        <v>5167416410327</v>
      </c>
      <c r="C816" s="14">
        <v>1</v>
      </c>
      <c r="D816" s="14">
        <f t="shared" ca="1" si="0"/>
        <v>93</v>
      </c>
      <c r="E816" s="14">
        <v>21300</v>
      </c>
      <c r="F816" s="14">
        <v>-2130</v>
      </c>
      <c r="G816" s="14">
        <v>0</v>
      </c>
      <c r="H816" s="14">
        <v>19170</v>
      </c>
      <c r="I816" s="14">
        <v>3600</v>
      </c>
      <c r="J816" s="14">
        <v>0</v>
      </c>
      <c r="K816" s="14">
        <v>0</v>
      </c>
      <c r="L816" s="14">
        <v>0</v>
      </c>
      <c r="M816" s="14">
        <v>22770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14" t="s">
        <v>50</v>
      </c>
      <c r="B817" s="14">
        <v>5164805619927</v>
      </c>
      <c r="C817" s="14">
        <v>1</v>
      </c>
      <c r="D817" s="14">
        <f t="shared" ca="1" si="0"/>
        <v>139</v>
      </c>
      <c r="E817" s="14">
        <v>12300</v>
      </c>
      <c r="F817" s="14">
        <v>-1230</v>
      </c>
      <c r="G817" s="14">
        <v>0</v>
      </c>
      <c r="H817" s="14">
        <v>11070</v>
      </c>
      <c r="I817" s="14">
        <v>2700</v>
      </c>
      <c r="J817" s="14">
        <v>0</v>
      </c>
      <c r="K817" s="14">
        <v>0</v>
      </c>
      <c r="L817" s="14">
        <v>0</v>
      </c>
      <c r="M817" s="14">
        <v>13770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14" t="s">
        <v>50</v>
      </c>
      <c r="B818" s="14">
        <v>5160386527447</v>
      </c>
      <c r="C818" s="14">
        <v>1</v>
      </c>
      <c r="D818" s="14">
        <f t="shared" ca="1" si="0"/>
        <v>54</v>
      </c>
      <c r="E818" s="14">
        <v>34000</v>
      </c>
      <c r="F818" s="14">
        <v>-3400</v>
      </c>
      <c r="G818" s="14">
        <v>0</v>
      </c>
      <c r="H818" s="14">
        <v>30600</v>
      </c>
      <c r="I818" s="14">
        <v>3600</v>
      </c>
      <c r="J818" s="14">
        <v>0</v>
      </c>
      <c r="K818" s="14">
        <v>0</v>
      </c>
      <c r="L818" s="14">
        <v>0</v>
      </c>
      <c r="M818" s="14">
        <v>34200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14" t="s">
        <v>50</v>
      </c>
      <c r="B819" s="14">
        <v>5155564060887</v>
      </c>
      <c r="C819" s="14">
        <v>1</v>
      </c>
      <c r="D819" s="14">
        <f t="shared" ca="1" si="0"/>
        <v>19</v>
      </c>
      <c r="E819" s="14">
        <v>75600</v>
      </c>
      <c r="F819" s="14">
        <v>0</v>
      </c>
      <c r="G819" s="14">
        <v>0</v>
      </c>
      <c r="H819" s="14">
        <v>75600</v>
      </c>
      <c r="I819" s="14">
        <v>3600</v>
      </c>
      <c r="J819" s="14">
        <v>0</v>
      </c>
      <c r="K819" s="14">
        <v>0</v>
      </c>
      <c r="L819" s="14">
        <v>0</v>
      </c>
      <c r="M819" s="14">
        <v>79200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14" t="s">
        <v>50</v>
      </c>
      <c r="B820" s="14">
        <v>5162967335127</v>
      </c>
      <c r="C820" s="14">
        <v>1</v>
      </c>
      <c r="D820" s="14">
        <f t="shared" ca="1" si="0"/>
        <v>100</v>
      </c>
      <c r="E820" s="14">
        <v>35400</v>
      </c>
      <c r="F820" s="14">
        <v>-3540</v>
      </c>
      <c r="G820" s="14">
        <v>0</v>
      </c>
      <c r="H820" s="14">
        <v>31860</v>
      </c>
      <c r="I820" s="14">
        <v>3600</v>
      </c>
      <c r="J820" s="14">
        <v>0</v>
      </c>
      <c r="K820" s="14">
        <v>0</v>
      </c>
      <c r="L820" s="14">
        <v>0</v>
      </c>
      <c r="M820" s="14">
        <v>35460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14" t="s">
        <v>50</v>
      </c>
      <c r="B821" s="14">
        <v>5161524134103</v>
      </c>
      <c r="C821" s="14">
        <v>1</v>
      </c>
      <c r="D821" s="14">
        <f t="shared" ca="1" si="0"/>
        <v>171</v>
      </c>
      <c r="E821" s="14">
        <v>20625</v>
      </c>
      <c r="F821" s="14">
        <v>-2062.5</v>
      </c>
      <c r="G821" s="14">
        <v>0</v>
      </c>
      <c r="H821" s="14">
        <v>18562.5</v>
      </c>
      <c r="I821" s="14">
        <v>360</v>
      </c>
      <c r="J821" s="14">
        <v>0</v>
      </c>
      <c r="K821" s="14">
        <v>0</v>
      </c>
      <c r="L821" s="14">
        <v>2227.5</v>
      </c>
      <c r="M821" s="14">
        <v>21150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14" t="s">
        <v>50</v>
      </c>
      <c r="B822" s="14">
        <v>5160161444055</v>
      </c>
      <c r="C822" s="14">
        <v>1</v>
      </c>
      <c r="D822" s="14">
        <f t="shared" ca="1" si="0"/>
        <v>198</v>
      </c>
      <c r="E822" s="14">
        <v>11400</v>
      </c>
      <c r="F822" s="14">
        <v>-1140</v>
      </c>
      <c r="G822" s="14">
        <v>0</v>
      </c>
      <c r="H822" s="14">
        <v>10260</v>
      </c>
      <c r="I822" s="14">
        <v>2700</v>
      </c>
      <c r="J822" s="14">
        <v>0</v>
      </c>
      <c r="K822" s="14">
        <v>0</v>
      </c>
      <c r="L822" s="14">
        <v>0</v>
      </c>
      <c r="M822" s="14">
        <v>12960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14" t="s">
        <v>50</v>
      </c>
      <c r="B823" s="14">
        <v>5166036910295</v>
      </c>
      <c r="C823" s="14">
        <v>1</v>
      </c>
      <c r="D823" s="14">
        <f t="shared" ca="1" si="0"/>
        <v>31</v>
      </c>
      <c r="E823" s="14">
        <v>14100</v>
      </c>
      <c r="F823" s="14">
        <v>-1410</v>
      </c>
      <c r="G823" s="14">
        <v>0</v>
      </c>
      <c r="H823" s="14">
        <v>12690</v>
      </c>
      <c r="I823" s="14">
        <v>2700</v>
      </c>
      <c r="J823" s="14">
        <v>0</v>
      </c>
      <c r="K823" s="14">
        <v>0</v>
      </c>
      <c r="L823" s="14">
        <v>0</v>
      </c>
      <c r="M823" s="14">
        <v>15390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14" t="s">
        <v>50</v>
      </c>
      <c r="B824" s="14">
        <v>5163550867671</v>
      </c>
      <c r="C824" s="14">
        <v>1</v>
      </c>
      <c r="D824" s="14">
        <f t="shared" ca="1" si="0"/>
        <v>55</v>
      </c>
      <c r="E824" s="14">
        <v>19553.560000000001</v>
      </c>
      <c r="F824" s="14">
        <v>-1955.35</v>
      </c>
      <c r="G824" s="14">
        <v>0</v>
      </c>
      <c r="H824" s="14">
        <v>17598.21</v>
      </c>
      <c r="I824" s="14">
        <v>360</v>
      </c>
      <c r="J824" s="14">
        <v>0</v>
      </c>
      <c r="K824" s="14">
        <v>0</v>
      </c>
      <c r="L824" s="14">
        <v>2111.79</v>
      </c>
      <c r="M824" s="14">
        <v>20070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14" t="s">
        <v>50</v>
      </c>
      <c r="B825" s="14">
        <v>5145586532567</v>
      </c>
      <c r="C825" s="14">
        <v>1</v>
      </c>
      <c r="D825" s="14">
        <f t="shared" ca="1" si="0"/>
        <v>46</v>
      </c>
      <c r="E825" s="14">
        <v>15000</v>
      </c>
      <c r="F825" s="14">
        <v>0</v>
      </c>
      <c r="G825" s="14">
        <v>0</v>
      </c>
      <c r="H825" s="14">
        <v>15000</v>
      </c>
      <c r="I825" s="14">
        <v>3600</v>
      </c>
      <c r="J825" s="14">
        <v>0</v>
      </c>
      <c r="K825" s="14">
        <v>0</v>
      </c>
      <c r="L825" s="14">
        <v>0</v>
      </c>
      <c r="M825" s="14">
        <v>18600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14" t="s">
        <v>50</v>
      </c>
      <c r="B826" s="14">
        <v>5165510557911</v>
      </c>
      <c r="C826" s="14">
        <v>1</v>
      </c>
      <c r="D826" s="14">
        <f t="shared" ca="1" si="0"/>
        <v>153</v>
      </c>
      <c r="E826" s="14">
        <v>16800</v>
      </c>
      <c r="F826" s="14">
        <v>-1680</v>
      </c>
      <c r="G826" s="14">
        <v>0</v>
      </c>
      <c r="H826" s="14">
        <v>15120</v>
      </c>
      <c r="I826" s="14">
        <v>3600</v>
      </c>
      <c r="J826" s="14">
        <v>0</v>
      </c>
      <c r="K826" s="14">
        <v>0</v>
      </c>
      <c r="L826" s="14">
        <v>0</v>
      </c>
      <c r="M826" s="14">
        <v>18720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14" t="s">
        <v>50</v>
      </c>
      <c r="B827" s="14">
        <v>5161570468055</v>
      </c>
      <c r="C827" s="14">
        <v>1</v>
      </c>
      <c r="D827" s="14">
        <f t="shared" ca="1" si="0"/>
        <v>92</v>
      </c>
      <c r="E827" s="14">
        <v>38100</v>
      </c>
      <c r="F827" s="14">
        <v>-3810</v>
      </c>
      <c r="G827" s="14">
        <v>0</v>
      </c>
      <c r="H827" s="14">
        <v>34290</v>
      </c>
      <c r="I827" s="14">
        <v>3600</v>
      </c>
      <c r="J827" s="14">
        <v>0</v>
      </c>
      <c r="K827" s="14">
        <v>0</v>
      </c>
      <c r="L827" s="14">
        <v>0</v>
      </c>
      <c r="M827" s="14">
        <v>37890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14" t="s">
        <v>50</v>
      </c>
      <c r="B828" s="14">
        <v>5162715545815</v>
      </c>
      <c r="C828" s="14">
        <v>1</v>
      </c>
      <c r="D828" s="14">
        <f t="shared" ca="1" si="0"/>
        <v>114</v>
      </c>
      <c r="E828" s="14">
        <v>41400</v>
      </c>
      <c r="F828" s="14">
        <v>-4140</v>
      </c>
      <c r="G828" s="14">
        <v>0</v>
      </c>
      <c r="H828" s="14">
        <v>37260</v>
      </c>
      <c r="I828" s="14">
        <v>3600</v>
      </c>
      <c r="J828" s="14">
        <v>0</v>
      </c>
      <c r="K828" s="14">
        <v>0</v>
      </c>
      <c r="L828" s="14">
        <v>0</v>
      </c>
      <c r="M828" s="14">
        <v>40860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14" t="s">
        <v>50</v>
      </c>
      <c r="B829" s="14">
        <v>5155344154839</v>
      </c>
      <c r="C829" s="14">
        <v>1</v>
      </c>
      <c r="D829" s="14">
        <f t="shared" ca="1" si="0"/>
        <v>174</v>
      </c>
      <c r="E829" s="14">
        <v>49800</v>
      </c>
      <c r="F829" s="14">
        <v>0</v>
      </c>
      <c r="G829" s="14">
        <v>0</v>
      </c>
      <c r="H829" s="14">
        <v>49800</v>
      </c>
      <c r="I829" s="14">
        <v>3600</v>
      </c>
      <c r="J829" s="14">
        <v>0</v>
      </c>
      <c r="K829" s="14">
        <v>0</v>
      </c>
      <c r="L829" s="14">
        <v>0</v>
      </c>
      <c r="M829" s="14">
        <v>53400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14" t="s">
        <v>50</v>
      </c>
      <c r="B830" s="14">
        <v>5148952363223</v>
      </c>
      <c r="C830" s="14">
        <v>1</v>
      </c>
      <c r="D830" s="14">
        <f t="shared" ca="1" si="0"/>
        <v>196</v>
      </c>
      <c r="E830" s="14">
        <v>56100</v>
      </c>
      <c r="F830" s="14">
        <v>0</v>
      </c>
      <c r="G830" s="14">
        <v>0</v>
      </c>
      <c r="H830" s="14">
        <v>56100</v>
      </c>
      <c r="I830" s="14">
        <v>3600</v>
      </c>
      <c r="J830" s="14">
        <v>0</v>
      </c>
      <c r="K830" s="14">
        <v>0</v>
      </c>
      <c r="L830" s="14">
        <v>0</v>
      </c>
      <c r="M830" s="14">
        <v>59700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14" t="s">
        <v>50</v>
      </c>
      <c r="B831" s="14">
        <v>5152085704919</v>
      </c>
      <c r="C831" s="14">
        <v>1</v>
      </c>
      <c r="D831" s="14">
        <f t="shared" ca="1" si="0"/>
        <v>21</v>
      </c>
      <c r="E831" s="14">
        <v>9600</v>
      </c>
      <c r="F831" s="14">
        <v>0</v>
      </c>
      <c r="G831" s="14">
        <v>0</v>
      </c>
      <c r="H831" s="14">
        <v>9600</v>
      </c>
      <c r="I831" s="14">
        <v>2700</v>
      </c>
      <c r="J831" s="14">
        <v>0</v>
      </c>
      <c r="K831" s="14">
        <v>0</v>
      </c>
      <c r="L831" s="14">
        <v>0</v>
      </c>
      <c r="M831" s="14">
        <v>12300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14" t="s">
        <v>50</v>
      </c>
      <c r="B832" s="14">
        <v>5149438738647</v>
      </c>
      <c r="C832" s="14">
        <v>1</v>
      </c>
      <c r="D832" s="14">
        <f t="shared" ca="1" si="0"/>
        <v>179</v>
      </c>
      <c r="E832" s="14">
        <v>51600</v>
      </c>
      <c r="F832" s="14">
        <v>0</v>
      </c>
      <c r="G832" s="14">
        <v>0</v>
      </c>
      <c r="H832" s="14">
        <v>51600</v>
      </c>
      <c r="I832" s="14">
        <v>3600</v>
      </c>
      <c r="J832" s="14">
        <v>0</v>
      </c>
      <c r="K832" s="14">
        <v>0</v>
      </c>
      <c r="L832" s="14">
        <v>0</v>
      </c>
      <c r="M832" s="14">
        <v>55200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14" t="s">
        <v>50</v>
      </c>
      <c r="B833" s="14">
        <v>5159365378263</v>
      </c>
      <c r="C833" s="14">
        <v>1</v>
      </c>
      <c r="D833" s="14">
        <f t="shared" ca="1" si="0"/>
        <v>135</v>
      </c>
      <c r="E833" s="14">
        <v>35000</v>
      </c>
      <c r="F833" s="14">
        <v>0</v>
      </c>
      <c r="G833" s="14">
        <v>0</v>
      </c>
      <c r="H833" s="14">
        <v>35000</v>
      </c>
      <c r="I833" s="14">
        <v>3600</v>
      </c>
      <c r="J833" s="14">
        <v>0</v>
      </c>
      <c r="K833" s="14">
        <v>0</v>
      </c>
      <c r="L833" s="14">
        <v>0</v>
      </c>
      <c r="M833" s="14">
        <v>38600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14" t="s">
        <v>50</v>
      </c>
      <c r="B834" s="14">
        <v>5149827858647</v>
      </c>
      <c r="C834" s="14">
        <v>1</v>
      </c>
      <c r="D834" s="14">
        <f t="shared" ca="1" si="0"/>
        <v>194</v>
      </c>
      <c r="E834" s="14">
        <v>28860</v>
      </c>
      <c r="F834" s="14">
        <v>0</v>
      </c>
      <c r="G834" s="14">
        <v>0</v>
      </c>
      <c r="H834" s="14">
        <v>28860</v>
      </c>
      <c r="I834" s="14">
        <v>3600</v>
      </c>
      <c r="J834" s="14">
        <v>0</v>
      </c>
      <c r="K834" s="14">
        <v>0</v>
      </c>
      <c r="L834" s="14">
        <v>0</v>
      </c>
      <c r="M834" s="14">
        <v>32460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14" t="s">
        <v>50</v>
      </c>
      <c r="B835" s="14">
        <v>5162603479255</v>
      </c>
      <c r="C835" s="14">
        <v>1</v>
      </c>
      <c r="D835" s="14">
        <f t="shared" ca="1" si="0"/>
        <v>36</v>
      </c>
      <c r="E835" s="14">
        <v>18600</v>
      </c>
      <c r="F835" s="14">
        <v>-1860</v>
      </c>
      <c r="G835" s="14">
        <v>0</v>
      </c>
      <c r="H835" s="14">
        <v>16740</v>
      </c>
      <c r="I835" s="14">
        <v>3600</v>
      </c>
      <c r="J835" s="14">
        <v>0</v>
      </c>
      <c r="K835" s="14">
        <v>0</v>
      </c>
      <c r="L835" s="14">
        <v>0</v>
      </c>
      <c r="M835" s="14">
        <v>20340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14" t="s">
        <v>50</v>
      </c>
      <c r="B836" s="14">
        <v>5162717708503</v>
      </c>
      <c r="C836" s="14">
        <v>1</v>
      </c>
      <c r="D836" s="14">
        <f t="shared" ca="1" si="0"/>
        <v>89</v>
      </c>
      <c r="E836" s="14">
        <v>18600</v>
      </c>
      <c r="F836" s="14">
        <v>-1860</v>
      </c>
      <c r="G836" s="14">
        <v>0</v>
      </c>
      <c r="H836" s="14">
        <v>16740</v>
      </c>
      <c r="I836" s="14">
        <v>3600</v>
      </c>
      <c r="J836" s="14">
        <v>0</v>
      </c>
      <c r="K836" s="14">
        <v>0</v>
      </c>
      <c r="L836" s="14">
        <v>0</v>
      </c>
      <c r="M836" s="14">
        <v>20340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14" t="s">
        <v>50</v>
      </c>
      <c r="B837" s="14">
        <v>5146450428119</v>
      </c>
      <c r="C837" s="14">
        <v>1</v>
      </c>
      <c r="D837" s="14">
        <f t="shared" ca="1" si="0"/>
        <v>159</v>
      </c>
      <c r="E837" s="14">
        <v>11400</v>
      </c>
      <c r="F837" s="14">
        <v>0</v>
      </c>
      <c r="G837" s="14">
        <v>0</v>
      </c>
      <c r="H837" s="14">
        <v>11400</v>
      </c>
      <c r="I837" s="14">
        <v>2700</v>
      </c>
      <c r="J837" s="14">
        <v>0</v>
      </c>
      <c r="K837" s="14">
        <v>0</v>
      </c>
      <c r="L837" s="14">
        <v>0</v>
      </c>
      <c r="M837" s="14">
        <v>14100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14" t="s">
        <v>50</v>
      </c>
      <c r="B838" s="14">
        <v>5125067112663</v>
      </c>
      <c r="C838" s="14">
        <v>0</v>
      </c>
      <c r="D838" s="14">
        <f t="shared" ca="1" si="0"/>
        <v>153</v>
      </c>
      <c r="E838" s="14">
        <v>0</v>
      </c>
      <c r="F838" s="14">
        <v>0</v>
      </c>
      <c r="G838" s="14">
        <v>-46800</v>
      </c>
      <c r="H838" s="14">
        <v>-46800</v>
      </c>
      <c r="I838" s="14">
        <v>-3600</v>
      </c>
      <c r="J838" s="14">
        <v>0</v>
      </c>
      <c r="K838" s="14">
        <v>0</v>
      </c>
      <c r="L838" s="14">
        <v>0</v>
      </c>
      <c r="M838" s="14">
        <v>-50400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14" t="s">
        <v>50</v>
      </c>
      <c r="B839" s="14">
        <v>5157693718743</v>
      </c>
      <c r="C839" s="14">
        <v>1</v>
      </c>
      <c r="D839" s="14">
        <f t="shared" ca="1" si="0"/>
        <v>38</v>
      </c>
      <c r="E839" s="14">
        <v>36600</v>
      </c>
      <c r="F839" s="14">
        <v>0</v>
      </c>
      <c r="G839" s="14">
        <v>-36600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14" t="s">
        <v>50</v>
      </c>
      <c r="B840" s="14">
        <v>5159111721175</v>
      </c>
      <c r="C840" s="14">
        <v>1</v>
      </c>
      <c r="D840" s="14">
        <f t="shared" ca="1" si="0"/>
        <v>126</v>
      </c>
      <c r="E840" s="14">
        <v>30600</v>
      </c>
      <c r="F840" s="14">
        <v>0</v>
      </c>
      <c r="G840" s="14">
        <v>0</v>
      </c>
      <c r="H840" s="14">
        <v>30600</v>
      </c>
      <c r="I840" s="14">
        <v>3600</v>
      </c>
      <c r="J840" s="14">
        <v>0</v>
      </c>
      <c r="K840" s="14">
        <v>0</v>
      </c>
      <c r="L840" s="14">
        <v>0</v>
      </c>
      <c r="M840" s="14">
        <v>34200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14" t="s">
        <v>50</v>
      </c>
      <c r="B841" s="14">
        <v>5142320447703</v>
      </c>
      <c r="C841" s="14">
        <v>1</v>
      </c>
      <c r="D841" s="14">
        <f t="shared" ca="1" si="0"/>
        <v>128</v>
      </c>
      <c r="E841" s="14">
        <v>37800</v>
      </c>
      <c r="F841" s="14">
        <v>0</v>
      </c>
      <c r="G841" s="14">
        <v>0</v>
      </c>
      <c r="H841" s="14">
        <v>37800</v>
      </c>
      <c r="I841" s="14">
        <v>3600</v>
      </c>
      <c r="J841" s="14">
        <v>0</v>
      </c>
      <c r="K841" s="14">
        <v>0</v>
      </c>
      <c r="L841" s="14">
        <v>0</v>
      </c>
      <c r="M841" s="14">
        <v>41400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14" t="s">
        <v>50</v>
      </c>
      <c r="B842" s="14">
        <v>5142219096279</v>
      </c>
      <c r="C842" s="14">
        <v>1</v>
      </c>
      <c r="D842" s="14">
        <f t="shared" ca="1" si="0"/>
        <v>18</v>
      </c>
      <c r="E842" s="14">
        <v>9160.7099999999991</v>
      </c>
      <c r="F842" s="14">
        <v>0</v>
      </c>
      <c r="G842" s="14">
        <v>0</v>
      </c>
      <c r="H842" s="14">
        <v>9160.7099999999991</v>
      </c>
      <c r="I842" s="14">
        <v>360</v>
      </c>
      <c r="J842" s="14">
        <v>0</v>
      </c>
      <c r="K842" s="14">
        <v>0</v>
      </c>
      <c r="L842" s="14">
        <v>1099.29</v>
      </c>
      <c r="M842" s="14">
        <v>10620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14" t="s">
        <v>50</v>
      </c>
      <c r="B843" s="14">
        <v>5159647641815</v>
      </c>
      <c r="C843" s="14">
        <v>1</v>
      </c>
      <c r="D843" s="14">
        <f t="shared" ca="1" si="0"/>
        <v>101</v>
      </c>
      <c r="E843" s="14">
        <v>58200</v>
      </c>
      <c r="F843" s="14">
        <v>-5820</v>
      </c>
      <c r="G843" s="14">
        <v>0</v>
      </c>
      <c r="H843" s="14">
        <v>52380</v>
      </c>
      <c r="I843" s="14">
        <v>3600</v>
      </c>
      <c r="J843" s="14">
        <v>0</v>
      </c>
      <c r="K843" s="14">
        <v>0</v>
      </c>
      <c r="L843" s="14">
        <v>0</v>
      </c>
      <c r="M843" s="14">
        <v>55980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14" t="s">
        <v>50</v>
      </c>
      <c r="B844" s="14">
        <v>5143773380823</v>
      </c>
      <c r="C844" s="14">
        <v>1</v>
      </c>
      <c r="D844" s="14">
        <f t="shared" ca="1" si="0"/>
        <v>132</v>
      </c>
      <c r="E844" s="14">
        <v>16800</v>
      </c>
      <c r="F844" s="14">
        <v>0</v>
      </c>
      <c r="G844" s="14">
        <v>0</v>
      </c>
      <c r="H844" s="14">
        <v>16800</v>
      </c>
      <c r="I844" s="14">
        <v>3600</v>
      </c>
      <c r="J844" s="14">
        <v>0</v>
      </c>
      <c r="K844" s="14">
        <v>0</v>
      </c>
      <c r="L844" s="14">
        <v>0</v>
      </c>
      <c r="M844" s="14">
        <v>20400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14" t="s">
        <v>50</v>
      </c>
      <c r="B845" s="14">
        <v>5142472917207</v>
      </c>
      <c r="C845" s="14">
        <v>1</v>
      </c>
      <c r="D845" s="14">
        <f t="shared" ca="1" si="0"/>
        <v>27</v>
      </c>
      <c r="E845" s="14">
        <v>50500</v>
      </c>
      <c r="F845" s="14">
        <v>0</v>
      </c>
      <c r="G845" s="14">
        <v>0</v>
      </c>
      <c r="H845" s="14">
        <v>50500</v>
      </c>
      <c r="I845" s="14">
        <v>3600</v>
      </c>
      <c r="J845" s="14">
        <v>0</v>
      </c>
      <c r="K845" s="14">
        <v>0</v>
      </c>
      <c r="L845" s="14">
        <v>0</v>
      </c>
      <c r="M845" s="14">
        <v>54100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14" t="s">
        <v>50</v>
      </c>
      <c r="B846" s="14">
        <v>5164549800151</v>
      </c>
      <c r="C846" s="14">
        <v>1</v>
      </c>
      <c r="D846" s="14">
        <f t="shared" ca="1" si="0"/>
        <v>27</v>
      </c>
      <c r="E846" s="14">
        <v>43200</v>
      </c>
      <c r="F846" s="14">
        <v>-4320</v>
      </c>
      <c r="G846" s="14">
        <v>0</v>
      </c>
      <c r="H846" s="14">
        <v>38880</v>
      </c>
      <c r="I846" s="14">
        <v>3600</v>
      </c>
      <c r="J846" s="14">
        <v>0</v>
      </c>
      <c r="K846" s="14">
        <v>0</v>
      </c>
      <c r="L846" s="14">
        <v>0</v>
      </c>
      <c r="M846" s="14">
        <v>42480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14" t="s">
        <v>50</v>
      </c>
      <c r="B847" s="14">
        <v>5144259920087</v>
      </c>
      <c r="C847" s="14">
        <v>1</v>
      </c>
      <c r="D847" s="14">
        <f t="shared" ca="1" si="0"/>
        <v>189</v>
      </c>
      <c r="E847" s="14">
        <v>12690</v>
      </c>
      <c r="F847" s="14">
        <v>0</v>
      </c>
      <c r="G847" s="14">
        <v>0</v>
      </c>
      <c r="H847" s="14">
        <v>12690</v>
      </c>
      <c r="I847" s="14">
        <v>2700</v>
      </c>
      <c r="J847" s="14">
        <v>0</v>
      </c>
      <c r="K847" s="14">
        <v>0</v>
      </c>
      <c r="L847" s="14">
        <v>0</v>
      </c>
      <c r="M847" s="14">
        <v>15390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14" t="s">
        <v>50</v>
      </c>
      <c r="B848" s="14">
        <v>5162493149399</v>
      </c>
      <c r="C848" s="14">
        <v>1</v>
      </c>
      <c r="D848" s="14">
        <f t="shared" ca="1" si="0"/>
        <v>110</v>
      </c>
      <c r="E848" s="14">
        <v>18600</v>
      </c>
      <c r="F848" s="14">
        <v>-1860</v>
      </c>
      <c r="G848" s="14">
        <v>0</v>
      </c>
      <c r="H848" s="14">
        <v>16740</v>
      </c>
      <c r="I848" s="14">
        <v>3600</v>
      </c>
      <c r="J848" s="14">
        <v>0</v>
      </c>
      <c r="K848" s="14">
        <v>0</v>
      </c>
      <c r="L848" s="14">
        <v>0</v>
      </c>
      <c r="M848" s="14">
        <v>20340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14" t="s">
        <v>50</v>
      </c>
      <c r="B849" s="14">
        <v>5145342116055</v>
      </c>
      <c r="C849" s="14">
        <v>1</v>
      </c>
      <c r="D849" s="14">
        <f t="shared" ca="1" si="0"/>
        <v>44</v>
      </c>
      <c r="E849" s="14">
        <v>32910</v>
      </c>
      <c r="F849" s="14">
        <v>0</v>
      </c>
      <c r="G849" s="14">
        <v>0</v>
      </c>
      <c r="H849" s="14">
        <v>32910</v>
      </c>
      <c r="I849" s="14">
        <v>3600</v>
      </c>
      <c r="J849" s="14">
        <v>0</v>
      </c>
      <c r="K849" s="14">
        <v>0</v>
      </c>
      <c r="L849" s="14">
        <v>0</v>
      </c>
      <c r="M849" s="14">
        <v>36510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14" t="s">
        <v>50</v>
      </c>
      <c r="B850" s="14">
        <v>5150527848663</v>
      </c>
      <c r="C850" s="14">
        <v>1</v>
      </c>
      <c r="D850" s="14">
        <f t="shared" ca="1" si="0"/>
        <v>117</v>
      </c>
      <c r="E850" s="14">
        <v>15000</v>
      </c>
      <c r="F850" s="14">
        <v>0</v>
      </c>
      <c r="G850" s="14">
        <v>0</v>
      </c>
      <c r="H850" s="14">
        <v>15000</v>
      </c>
      <c r="I850" s="14">
        <v>3600</v>
      </c>
      <c r="J850" s="14">
        <v>0</v>
      </c>
      <c r="K850" s="14">
        <v>0</v>
      </c>
      <c r="L850" s="14">
        <v>0</v>
      </c>
      <c r="M850" s="14">
        <v>18600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14" t="s">
        <v>50</v>
      </c>
      <c r="B851" s="14">
        <v>5151794233559</v>
      </c>
      <c r="C851" s="14">
        <v>1</v>
      </c>
      <c r="D851" s="14">
        <f t="shared" ca="1" si="0"/>
        <v>139</v>
      </c>
      <c r="E851" s="14">
        <v>20520</v>
      </c>
      <c r="F851" s="14">
        <v>0</v>
      </c>
      <c r="G851" s="14">
        <v>0</v>
      </c>
      <c r="H851" s="14">
        <v>20520</v>
      </c>
      <c r="I851" s="14">
        <v>3600</v>
      </c>
      <c r="J851" s="14">
        <v>0</v>
      </c>
      <c r="K851" s="14">
        <v>0</v>
      </c>
      <c r="L851" s="14">
        <v>0</v>
      </c>
      <c r="M851" s="14">
        <v>24120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14" t="s">
        <v>50</v>
      </c>
      <c r="B852" s="14">
        <v>5160877031639</v>
      </c>
      <c r="C852" s="14">
        <v>1</v>
      </c>
      <c r="D852" s="14">
        <f t="shared" ca="1" si="0"/>
        <v>21</v>
      </c>
      <c r="E852" s="14">
        <v>24900</v>
      </c>
      <c r="F852" s="14">
        <v>-2490</v>
      </c>
      <c r="G852" s="14">
        <v>0</v>
      </c>
      <c r="H852" s="14">
        <v>22410</v>
      </c>
      <c r="I852" s="14">
        <v>3600</v>
      </c>
      <c r="J852" s="14">
        <v>0</v>
      </c>
      <c r="K852" s="14">
        <v>0</v>
      </c>
      <c r="L852" s="14">
        <v>0</v>
      </c>
      <c r="M852" s="14">
        <v>26010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14" t="s">
        <v>50</v>
      </c>
      <c r="B853" s="14">
        <v>5160577499351</v>
      </c>
      <c r="C853" s="14">
        <v>1</v>
      </c>
      <c r="D853" s="14">
        <f t="shared" ca="1" si="0"/>
        <v>181</v>
      </c>
      <c r="E853" s="14">
        <v>76200</v>
      </c>
      <c r="F853" s="14">
        <v>-7620</v>
      </c>
      <c r="G853" s="14">
        <v>0</v>
      </c>
      <c r="H853" s="14">
        <v>68580</v>
      </c>
      <c r="I853" s="14">
        <v>3600</v>
      </c>
      <c r="J853" s="14">
        <v>0</v>
      </c>
      <c r="K853" s="14">
        <v>0</v>
      </c>
      <c r="L853" s="14">
        <v>0</v>
      </c>
      <c r="M853" s="14">
        <v>72180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14" t="s">
        <v>50</v>
      </c>
      <c r="B854" s="14">
        <v>5163039916247</v>
      </c>
      <c r="C854" s="14">
        <v>1</v>
      </c>
      <c r="D854" s="14">
        <f t="shared" ca="1" si="0"/>
        <v>171</v>
      </c>
      <c r="E854" s="14">
        <v>42300</v>
      </c>
      <c r="F854" s="14">
        <v>-4230</v>
      </c>
      <c r="G854" s="14">
        <v>0</v>
      </c>
      <c r="H854" s="14">
        <v>38070</v>
      </c>
      <c r="I854" s="14">
        <v>3600</v>
      </c>
      <c r="J854" s="14">
        <v>0</v>
      </c>
      <c r="K854" s="14">
        <v>0</v>
      </c>
      <c r="L854" s="14">
        <v>0</v>
      </c>
      <c r="M854" s="14">
        <v>41670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14" t="s">
        <v>50</v>
      </c>
      <c r="B855" s="14">
        <v>5163470291159</v>
      </c>
      <c r="C855" s="14">
        <v>1</v>
      </c>
      <c r="D855" s="14">
        <f t="shared" ca="1" si="0"/>
        <v>150</v>
      </c>
      <c r="E855" s="14">
        <v>31800</v>
      </c>
      <c r="F855" s="14">
        <v>-3180</v>
      </c>
      <c r="G855" s="14">
        <v>0</v>
      </c>
      <c r="H855" s="14">
        <v>28620</v>
      </c>
      <c r="I855" s="14">
        <v>3600</v>
      </c>
      <c r="J855" s="14">
        <v>0</v>
      </c>
      <c r="K855" s="14">
        <v>0</v>
      </c>
      <c r="L855" s="14">
        <v>0</v>
      </c>
      <c r="M855" s="14">
        <v>32220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14" t="s">
        <v>50</v>
      </c>
      <c r="B856" s="14">
        <v>5151079825623</v>
      </c>
      <c r="C856" s="14">
        <v>1</v>
      </c>
      <c r="D856" s="14">
        <f t="shared" ca="1" si="0"/>
        <v>35</v>
      </c>
      <c r="E856" s="14">
        <v>13200</v>
      </c>
      <c r="F856" s="14">
        <v>0</v>
      </c>
      <c r="G856" s="14">
        <v>-13200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14" t="s">
        <v>50</v>
      </c>
      <c r="B857" s="14">
        <v>5155396387031</v>
      </c>
      <c r="C857" s="14">
        <v>1</v>
      </c>
      <c r="D857" s="14">
        <f t="shared" ca="1" si="0"/>
        <v>194</v>
      </c>
      <c r="E857" s="14">
        <v>15000</v>
      </c>
      <c r="F857" s="14">
        <v>0</v>
      </c>
      <c r="G857" s="14">
        <v>-15000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14" t="s">
        <v>50</v>
      </c>
      <c r="B858" s="14">
        <v>5152136397015</v>
      </c>
      <c r="C858" s="14">
        <v>1</v>
      </c>
      <c r="D858" s="14">
        <f t="shared" ca="1" si="0"/>
        <v>86</v>
      </c>
      <c r="E858" s="14">
        <v>49760</v>
      </c>
      <c r="F858" s="14">
        <v>0</v>
      </c>
      <c r="G858" s="14">
        <v>0</v>
      </c>
      <c r="H858" s="14">
        <v>49760</v>
      </c>
      <c r="I858" s="14">
        <v>3600</v>
      </c>
      <c r="J858" s="14">
        <v>0</v>
      </c>
      <c r="K858" s="14">
        <v>0</v>
      </c>
      <c r="L858" s="14">
        <v>0</v>
      </c>
      <c r="M858" s="14">
        <v>53360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14" t="s">
        <v>50</v>
      </c>
      <c r="B859" s="14">
        <v>5150300569815</v>
      </c>
      <c r="C859" s="14">
        <v>1</v>
      </c>
      <c r="D859" s="14">
        <f t="shared" ca="1" si="0"/>
        <v>121</v>
      </c>
      <c r="E859" s="14">
        <v>16740</v>
      </c>
      <c r="F859" s="14">
        <v>0</v>
      </c>
      <c r="G859" s="14">
        <v>0</v>
      </c>
      <c r="H859" s="14">
        <v>16740</v>
      </c>
      <c r="I859" s="14">
        <v>3600</v>
      </c>
      <c r="J859" s="14">
        <v>0</v>
      </c>
      <c r="K859" s="14">
        <v>0</v>
      </c>
      <c r="L859" s="14">
        <v>0</v>
      </c>
      <c r="M859" s="14">
        <v>20340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14" t="s">
        <v>50</v>
      </c>
      <c r="B860" s="14">
        <v>5166445035735</v>
      </c>
      <c r="C860" s="14">
        <v>1</v>
      </c>
      <c r="D860" s="14">
        <f t="shared" ca="1" si="0"/>
        <v>124</v>
      </c>
      <c r="E860" s="14">
        <v>38700</v>
      </c>
      <c r="F860" s="14">
        <v>-3870</v>
      </c>
      <c r="G860" s="14">
        <v>0</v>
      </c>
      <c r="H860" s="14">
        <v>34830</v>
      </c>
      <c r="I860" s="14">
        <v>3600</v>
      </c>
      <c r="J860" s="14">
        <v>0</v>
      </c>
      <c r="K860" s="14">
        <v>0</v>
      </c>
      <c r="L860" s="14">
        <v>0</v>
      </c>
      <c r="M860" s="14">
        <v>38430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14" t="s">
        <v>50</v>
      </c>
      <c r="B861" s="14">
        <v>5144853512407</v>
      </c>
      <c r="C861" s="14">
        <v>1</v>
      </c>
      <c r="D861" s="14">
        <f t="shared" ca="1" si="0"/>
        <v>78</v>
      </c>
      <c r="E861" s="14">
        <v>22200</v>
      </c>
      <c r="F861" s="14">
        <v>0</v>
      </c>
      <c r="G861" s="14">
        <v>0</v>
      </c>
      <c r="H861" s="14">
        <v>22200</v>
      </c>
      <c r="I861" s="14">
        <v>3600</v>
      </c>
      <c r="J861" s="14">
        <v>0</v>
      </c>
      <c r="K861" s="14">
        <v>0</v>
      </c>
      <c r="L861" s="14">
        <v>0</v>
      </c>
      <c r="M861" s="14">
        <v>25800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14" t="s">
        <v>50</v>
      </c>
      <c r="B862" s="14">
        <v>5140986986711</v>
      </c>
      <c r="C862" s="14">
        <v>1</v>
      </c>
      <c r="D862" s="14">
        <f t="shared" ca="1" si="0"/>
        <v>7</v>
      </c>
      <c r="E862" s="14">
        <v>28200</v>
      </c>
      <c r="F862" s="14">
        <v>0</v>
      </c>
      <c r="G862" s="14">
        <v>0</v>
      </c>
      <c r="H862" s="14">
        <v>28200</v>
      </c>
      <c r="I862" s="14">
        <v>3600</v>
      </c>
      <c r="J862" s="14">
        <v>0</v>
      </c>
      <c r="K862" s="14">
        <v>0</v>
      </c>
      <c r="L862" s="14">
        <v>0</v>
      </c>
      <c r="M862" s="14">
        <v>31800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14" t="s">
        <v>50</v>
      </c>
      <c r="B863" s="14">
        <v>5166785822935</v>
      </c>
      <c r="C863" s="14">
        <v>1</v>
      </c>
      <c r="D863" s="14">
        <f t="shared" ca="1" si="0"/>
        <v>59</v>
      </c>
      <c r="E863" s="14">
        <v>33600</v>
      </c>
      <c r="F863" s="14">
        <v>-3360</v>
      </c>
      <c r="G863" s="14">
        <v>0</v>
      </c>
      <c r="H863" s="14">
        <v>30240</v>
      </c>
      <c r="I863" s="14">
        <v>3600</v>
      </c>
      <c r="J863" s="14">
        <v>0</v>
      </c>
      <c r="K863" s="14">
        <v>0</v>
      </c>
      <c r="L863" s="14">
        <v>0</v>
      </c>
      <c r="M863" s="14">
        <v>33840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EB2E-9D42-4D1E-9310-D7317DCC525A}">
  <dimension ref="A1:M49"/>
  <sheetViews>
    <sheetView tabSelected="1" workbookViewId="0">
      <selection activeCell="E50" sqref="E50"/>
    </sheetView>
  </sheetViews>
  <sheetFormatPr defaultRowHeight="13.2" x14ac:dyDescent="0.25"/>
  <cols>
    <col min="1" max="1" width="40.44140625" customWidth="1"/>
    <col min="2" max="2" width="26.88671875" customWidth="1"/>
    <col min="3" max="3" width="11" bestFit="1" customWidth="1"/>
    <col min="5" max="5" width="18.44140625" bestFit="1" customWidth="1"/>
    <col min="6" max="6" width="24" customWidth="1"/>
    <col min="7" max="7" width="16" bestFit="1" customWidth="1"/>
    <col min="8" max="8" width="14.77734375" bestFit="1" customWidth="1"/>
    <col min="9" max="9" width="16.5546875" bestFit="1" customWidth="1"/>
    <col min="10" max="10" width="13.88671875" bestFit="1" customWidth="1"/>
    <col min="11" max="11" width="20.33203125" bestFit="1" customWidth="1"/>
    <col min="12" max="12" width="17.44140625" bestFit="1" customWidth="1"/>
    <col min="13" max="13" width="18.5546875" customWidth="1"/>
  </cols>
  <sheetData>
    <row r="1" spans="1:13" x14ac:dyDescent="0.25">
      <c r="A1" s="18" t="s">
        <v>70</v>
      </c>
      <c r="B1" s="18" t="s">
        <v>55</v>
      </c>
      <c r="C1" s="18" t="s">
        <v>67</v>
      </c>
      <c r="E1" s="20" t="s">
        <v>71</v>
      </c>
      <c r="F1" t="s">
        <v>51</v>
      </c>
      <c r="G1" t="s">
        <v>53</v>
      </c>
      <c r="H1" t="s">
        <v>58</v>
      </c>
      <c r="I1" t="s">
        <v>61</v>
      </c>
      <c r="J1" t="s">
        <v>64</v>
      </c>
      <c r="K1" t="s">
        <v>68</v>
      </c>
      <c r="L1" t="s">
        <v>72</v>
      </c>
      <c r="M1" s="18" t="s">
        <v>73</v>
      </c>
    </row>
    <row r="2" spans="1:13" x14ac:dyDescent="0.25">
      <c r="A2" s="25" t="s">
        <v>54</v>
      </c>
      <c r="B2" s="26" t="str">
        <f>INDEX(E2:E19,MATCH(MAX(F2:F19),F2:F19,0))</f>
        <v>India</v>
      </c>
      <c r="C2" s="26">
        <f>VLOOKUP(B2,E2:J19,2,FALSE)</f>
        <v>10348439.780000009</v>
      </c>
      <c r="E2" s="21" t="s">
        <v>33</v>
      </c>
      <c r="F2" s="19">
        <v>113400</v>
      </c>
      <c r="G2" s="19">
        <v>106560</v>
      </c>
      <c r="H2" s="19">
        <v>0</v>
      </c>
      <c r="I2" s="19">
        <v>-6840</v>
      </c>
      <c r="J2" s="19">
        <v>4</v>
      </c>
      <c r="K2" s="19">
        <v>342</v>
      </c>
      <c r="L2" s="19">
        <v>120060</v>
      </c>
      <c r="M2" cm="1">
        <f t="array" ref="M2:M19">IF(J2:J19&lt;&gt;0,L2:L19/J2:J19,0)</f>
        <v>30015</v>
      </c>
    </row>
    <row r="3" spans="1:13" x14ac:dyDescent="0.25">
      <c r="A3" s="25" t="s">
        <v>56</v>
      </c>
      <c r="B3" s="26" t="str">
        <f>INDEX(E2:E19,MATCH(MAX(G2:G19),G2:G19,0))</f>
        <v>India</v>
      </c>
      <c r="C3" s="26">
        <f>VLOOKUP(B2,E2:J19,3,FALSE)</f>
        <v>6354322.0099999979</v>
      </c>
      <c r="E3" s="21" t="s">
        <v>34</v>
      </c>
      <c r="F3" s="19">
        <v>14100</v>
      </c>
      <c r="G3" s="19">
        <v>14100</v>
      </c>
      <c r="H3" s="19">
        <v>0</v>
      </c>
      <c r="I3" s="19">
        <v>0</v>
      </c>
      <c r="J3" s="19">
        <v>1</v>
      </c>
      <c r="K3" s="19">
        <v>120</v>
      </c>
      <c r="L3" s="19">
        <v>17700</v>
      </c>
      <c r="M3">
        <v>17700</v>
      </c>
    </row>
    <row r="4" spans="1:13" x14ac:dyDescent="0.25">
      <c r="A4" s="25" t="s">
        <v>57</v>
      </c>
      <c r="B4" s="26" t="str" cm="1">
        <f t="array" ref="B4">INDEX(E2:E19,MATCH(MAX(ABS(H2:H19)),ABS(H2:H19),0))</f>
        <v>India</v>
      </c>
      <c r="C4" s="26">
        <f>ABS(VLOOKUP(B2,E2:J19,4,FALSE))</f>
        <v>3538595.8299999991</v>
      </c>
      <c r="E4" s="21" t="s">
        <v>35</v>
      </c>
      <c r="F4" s="19">
        <v>563301.79</v>
      </c>
      <c r="G4" s="19">
        <v>446001.79000000004</v>
      </c>
      <c r="H4" s="19">
        <v>-92700</v>
      </c>
      <c r="I4" s="19">
        <v>-24600</v>
      </c>
      <c r="J4" s="19">
        <v>20</v>
      </c>
      <c r="K4" s="19">
        <v>2198</v>
      </c>
      <c r="L4" s="19">
        <v>500230</v>
      </c>
      <c r="M4">
        <v>25011.5</v>
      </c>
    </row>
    <row r="5" spans="1:13" ht="13.8" customHeight="1" x14ac:dyDescent="0.25">
      <c r="A5" s="25" t="s">
        <v>59</v>
      </c>
      <c r="B5" s="27" t="s">
        <v>63</v>
      </c>
      <c r="C5" s="26">
        <v>0</v>
      </c>
      <c r="E5" s="21" t="s">
        <v>36</v>
      </c>
      <c r="F5" s="19">
        <v>39300</v>
      </c>
      <c r="G5" s="19">
        <v>0</v>
      </c>
      <c r="H5" s="19">
        <v>-39300</v>
      </c>
      <c r="I5" s="19">
        <v>0</v>
      </c>
      <c r="J5" s="19">
        <v>1</v>
      </c>
      <c r="K5" s="19">
        <v>38</v>
      </c>
      <c r="L5" s="19">
        <v>0</v>
      </c>
      <c r="M5">
        <v>0</v>
      </c>
    </row>
    <row r="6" spans="1:13" x14ac:dyDescent="0.25">
      <c r="A6" s="25" t="s">
        <v>60</v>
      </c>
      <c r="B6" s="26"/>
      <c r="C6" s="26" cm="1">
        <f t="array" ref="C6">ABS(AVERAGE(IF(DATA!I2:I863 &lt; 0, DATA!I2:I863, "")))</f>
        <v>537.53424657534242</v>
      </c>
      <c r="E6" s="21" t="s">
        <v>37</v>
      </c>
      <c r="F6" s="19">
        <v>83400</v>
      </c>
      <c r="G6" s="19">
        <v>83400</v>
      </c>
      <c r="H6" s="19">
        <v>0</v>
      </c>
      <c r="I6" s="19">
        <v>0</v>
      </c>
      <c r="J6" s="19">
        <v>1</v>
      </c>
      <c r="K6" s="19">
        <v>179</v>
      </c>
      <c r="L6" s="19">
        <v>89400</v>
      </c>
      <c r="M6">
        <v>89400</v>
      </c>
    </row>
    <row r="7" spans="1:13" x14ac:dyDescent="0.25">
      <c r="A7" s="25" t="s">
        <v>62</v>
      </c>
      <c r="B7" s="26" t="str" cm="1">
        <f t="array" ref="B7">INDEX(E2:E19,MATCH(MAX(ABS(I2:I19)),ABS(I2:I19),0))</f>
        <v>India</v>
      </c>
      <c r="C7" s="26">
        <f>ABS(VLOOKUP(B2,E2:J19,5,FALSE))</f>
        <v>455521.94000000047</v>
      </c>
      <c r="E7" s="21" t="s">
        <v>38</v>
      </c>
      <c r="F7" s="19">
        <v>0</v>
      </c>
      <c r="G7" s="19">
        <v>-18600</v>
      </c>
      <c r="H7" s="19">
        <v>-18600</v>
      </c>
      <c r="I7" s="19">
        <v>0</v>
      </c>
      <c r="J7" s="19">
        <v>0</v>
      </c>
      <c r="K7" s="19">
        <v>114</v>
      </c>
      <c r="L7" s="19">
        <v>-18960</v>
      </c>
      <c r="M7">
        <v>0</v>
      </c>
    </row>
    <row r="8" spans="1:13" x14ac:dyDescent="0.25">
      <c r="A8" s="25" t="s">
        <v>65</v>
      </c>
      <c r="B8" s="25" t="s">
        <v>66</v>
      </c>
      <c r="C8" s="26">
        <v>0</v>
      </c>
      <c r="E8" s="21" t="s">
        <v>39</v>
      </c>
      <c r="F8" s="19">
        <v>10348439.780000009</v>
      </c>
      <c r="G8" s="19">
        <v>6354322.0099999979</v>
      </c>
      <c r="H8" s="19">
        <v>-3538595.8299999991</v>
      </c>
      <c r="I8" s="19">
        <v>-455521.94000000047</v>
      </c>
      <c r="J8" s="19">
        <v>632</v>
      </c>
      <c r="K8" s="19">
        <v>68766</v>
      </c>
      <c r="L8" s="19">
        <v>7093109</v>
      </c>
      <c r="M8">
        <v>11223.273734177215</v>
      </c>
    </row>
    <row r="9" spans="1:13" x14ac:dyDescent="0.25">
      <c r="A9" s="25" t="s">
        <v>69</v>
      </c>
      <c r="B9" s="26" t="str">
        <f>INDEX(E2:E19,MATCH(MAX(K2:K19),K2:K19,0))</f>
        <v>India</v>
      </c>
      <c r="C9" s="26">
        <f>VLOOKUP(B9,E2:K19,7,FALSE)</f>
        <v>68766</v>
      </c>
      <c r="E9" s="21" t="s">
        <v>40</v>
      </c>
      <c r="F9" s="19">
        <v>0</v>
      </c>
      <c r="G9" s="19">
        <v>-16920</v>
      </c>
      <c r="H9" s="19">
        <v>-16920</v>
      </c>
      <c r="I9" s="19">
        <v>0</v>
      </c>
      <c r="J9" s="19">
        <v>0</v>
      </c>
      <c r="K9" s="19">
        <v>62</v>
      </c>
      <c r="L9" s="19">
        <v>-20520</v>
      </c>
      <c r="M9">
        <v>0</v>
      </c>
    </row>
    <row r="10" spans="1:13" x14ac:dyDescent="0.25">
      <c r="E10" s="21" t="s">
        <v>41</v>
      </c>
      <c r="F10" s="19">
        <v>15000</v>
      </c>
      <c r="G10" s="19">
        <v>15000</v>
      </c>
      <c r="H10" s="19">
        <v>0</v>
      </c>
      <c r="I10" s="19">
        <v>0</v>
      </c>
      <c r="J10" s="19">
        <v>1</v>
      </c>
      <c r="K10" s="19">
        <v>61</v>
      </c>
      <c r="L10" s="19">
        <v>18600</v>
      </c>
      <c r="M10">
        <v>18600</v>
      </c>
    </row>
    <row r="11" spans="1:13" x14ac:dyDescent="0.25">
      <c r="A11" s="22" t="s">
        <v>71</v>
      </c>
      <c r="B11" s="18" t="s">
        <v>73</v>
      </c>
      <c r="E11" s="21" t="s">
        <v>42</v>
      </c>
      <c r="F11" s="19">
        <v>34500</v>
      </c>
      <c r="G11" s="19">
        <v>31050</v>
      </c>
      <c r="H11" s="19">
        <v>0</v>
      </c>
      <c r="I11" s="19">
        <v>-3450</v>
      </c>
      <c r="J11" s="19">
        <v>2</v>
      </c>
      <c r="K11" s="19">
        <v>336</v>
      </c>
      <c r="L11" s="19">
        <v>33390</v>
      </c>
      <c r="M11">
        <v>16695</v>
      </c>
    </row>
    <row r="12" spans="1:13" x14ac:dyDescent="0.25">
      <c r="A12" s="23" t="s">
        <v>37</v>
      </c>
      <c r="B12" s="24">
        <v>89400</v>
      </c>
      <c r="E12" s="21" t="s">
        <v>43</v>
      </c>
      <c r="F12" s="19">
        <v>59100</v>
      </c>
      <c r="G12" s="19">
        <v>39690</v>
      </c>
      <c r="H12" s="19">
        <v>-15000</v>
      </c>
      <c r="I12" s="19">
        <v>-4410</v>
      </c>
      <c r="J12" s="19">
        <v>2</v>
      </c>
      <c r="K12" s="19">
        <v>66</v>
      </c>
      <c r="L12" s="19">
        <v>43290</v>
      </c>
      <c r="M12">
        <v>21645</v>
      </c>
    </row>
    <row r="13" spans="1:13" x14ac:dyDescent="0.25">
      <c r="A13" s="23" t="s">
        <v>44</v>
      </c>
      <c r="B13" s="24">
        <v>41205</v>
      </c>
      <c r="E13" s="21" t="s">
        <v>44</v>
      </c>
      <c r="F13" s="19">
        <v>79328.55</v>
      </c>
      <c r="G13" s="19">
        <v>73705.709999999992</v>
      </c>
      <c r="H13" s="19">
        <v>0</v>
      </c>
      <c r="I13" s="19">
        <v>-5622.84</v>
      </c>
      <c r="J13" s="19">
        <v>2</v>
      </c>
      <c r="K13" s="19">
        <v>252</v>
      </c>
      <c r="L13" s="19">
        <v>82410</v>
      </c>
      <c r="M13">
        <v>41205</v>
      </c>
    </row>
    <row r="14" spans="1:13" x14ac:dyDescent="0.25">
      <c r="A14" s="23" t="s">
        <v>47</v>
      </c>
      <c r="B14" s="24">
        <v>34377.5</v>
      </c>
      <c r="E14" s="21" t="s">
        <v>45</v>
      </c>
      <c r="F14" s="19">
        <v>78600</v>
      </c>
      <c r="G14" s="19">
        <v>13500</v>
      </c>
      <c r="H14" s="19">
        <v>-59220</v>
      </c>
      <c r="I14" s="19">
        <v>-5880</v>
      </c>
      <c r="J14" s="19">
        <v>7</v>
      </c>
      <c r="K14" s="19">
        <v>846</v>
      </c>
      <c r="L14" s="19">
        <v>17100</v>
      </c>
      <c r="M14">
        <v>2442.8571428571427</v>
      </c>
    </row>
    <row r="15" spans="1:13" x14ac:dyDescent="0.25">
      <c r="A15" s="23" t="s">
        <v>33</v>
      </c>
      <c r="B15" s="24">
        <v>30015</v>
      </c>
      <c r="E15" s="21" t="s">
        <v>46</v>
      </c>
      <c r="F15" s="19">
        <v>23100</v>
      </c>
      <c r="G15" s="19">
        <v>20790</v>
      </c>
      <c r="H15" s="19">
        <v>0</v>
      </c>
      <c r="I15" s="19">
        <v>-2310</v>
      </c>
      <c r="J15" s="19">
        <v>1</v>
      </c>
      <c r="K15" s="19">
        <v>109</v>
      </c>
      <c r="L15" s="19">
        <v>26790</v>
      </c>
      <c r="M15">
        <v>26790</v>
      </c>
    </row>
    <row r="16" spans="1:13" x14ac:dyDescent="0.25">
      <c r="A16" s="23" t="s">
        <v>46</v>
      </c>
      <c r="B16" s="24">
        <v>26790</v>
      </c>
      <c r="E16" s="21" t="s">
        <v>47</v>
      </c>
      <c r="F16" s="19">
        <v>261899.28</v>
      </c>
      <c r="G16" s="19">
        <v>249138.57</v>
      </c>
      <c r="H16" s="19">
        <v>-9160.7099999999991</v>
      </c>
      <c r="I16" s="19">
        <v>-3600</v>
      </c>
      <c r="J16" s="19">
        <v>8</v>
      </c>
      <c r="K16" s="19">
        <v>779</v>
      </c>
      <c r="L16" s="19">
        <v>275020</v>
      </c>
      <c r="M16">
        <v>34377.5</v>
      </c>
    </row>
    <row r="17" spans="1:13" x14ac:dyDescent="0.25">
      <c r="A17" s="23" t="s">
        <v>50</v>
      </c>
      <c r="B17" s="24">
        <v>26575.696202531646</v>
      </c>
      <c r="E17" s="21" t="s">
        <v>48</v>
      </c>
      <c r="F17" s="19">
        <v>147800</v>
      </c>
      <c r="G17" s="19">
        <v>145850</v>
      </c>
      <c r="H17" s="19">
        <v>0</v>
      </c>
      <c r="I17" s="19">
        <v>-1950</v>
      </c>
      <c r="J17" s="19">
        <v>8</v>
      </c>
      <c r="K17" s="19">
        <v>904</v>
      </c>
      <c r="L17" s="19">
        <v>171950</v>
      </c>
      <c r="M17">
        <v>21493.75</v>
      </c>
    </row>
    <row r="18" spans="1:13" x14ac:dyDescent="0.25">
      <c r="A18" s="23" t="s">
        <v>35</v>
      </c>
      <c r="B18" s="24">
        <v>25011.5</v>
      </c>
      <c r="E18" s="21" t="s">
        <v>49</v>
      </c>
      <c r="F18" s="19">
        <v>455715.36</v>
      </c>
      <c r="G18" s="19">
        <v>392068.22</v>
      </c>
      <c r="H18" s="19">
        <v>-46200</v>
      </c>
      <c r="I18" s="19">
        <v>-17447.14</v>
      </c>
      <c r="J18" s="19">
        <v>19</v>
      </c>
      <c r="K18" s="19">
        <v>2307</v>
      </c>
      <c r="L18" s="19">
        <v>443500</v>
      </c>
      <c r="M18">
        <v>23342.105263157893</v>
      </c>
    </row>
    <row r="19" spans="1:13" x14ac:dyDescent="0.25">
      <c r="A19" s="23" t="s">
        <v>49</v>
      </c>
      <c r="B19" s="24">
        <v>23342.105263157893</v>
      </c>
      <c r="E19" s="21" t="s">
        <v>50</v>
      </c>
      <c r="F19" s="19">
        <v>2069895.67</v>
      </c>
      <c r="G19" s="19">
        <v>1850566.3399999999</v>
      </c>
      <c r="H19" s="19">
        <v>-132182.14000000001</v>
      </c>
      <c r="I19" s="19">
        <v>-87147.19</v>
      </c>
      <c r="J19" s="19">
        <v>79</v>
      </c>
      <c r="K19" s="19">
        <v>7859</v>
      </c>
      <c r="L19" s="19">
        <v>2099480</v>
      </c>
      <c r="M19">
        <v>26575.696202531646</v>
      </c>
    </row>
    <row r="20" spans="1:13" x14ac:dyDescent="0.25">
      <c r="A20" s="23" t="s">
        <v>43</v>
      </c>
      <c r="B20" s="24">
        <v>21645</v>
      </c>
      <c r="E20" s="21" t="s">
        <v>52</v>
      </c>
      <c r="F20" s="19">
        <v>14386880.430000007</v>
      </c>
      <c r="G20" s="19">
        <v>9800222.6399999969</v>
      </c>
      <c r="H20" s="19">
        <v>-3967878.6799999992</v>
      </c>
      <c r="I20" s="19">
        <v>-618779.11000000057</v>
      </c>
      <c r="J20" s="19">
        <v>788</v>
      </c>
      <c r="K20" s="19">
        <v>85338</v>
      </c>
      <c r="L20" s="19">
        <v>10992549</v>
      </c>
    </row>
    <row r="21" spans="1:13" x14ac:dyDescent="0.25">
      <c r="A21" s="23" t="s">
        <v>48</v>
      </c>
      <c r="B21" s="24">
        <v>21493.75</v>
      </c>
      <c r="E21" s="28"/>
      <c r="F21" s="18"/>
      <c r="G21" s="18"/>
    </row>
    <row r="22" spans="1:13" x14ac:dyDescent="0.25">
      <c r="A22" s="23" t="s">
        <v>41</v>
      </c>
      <c r="B22" s="24">
        <v>18600</v>
      </c>
      <c r="E22" s="21"/>
      <c r="F22" s="18"/>
      <c r="G22" s="19"/>
    </row>
    <row r="23" spans="1:13" x14ac:dyDescent="0.25">
      <c r="A23" s="23" t="s">
        <v>34</v>
      </c>
      <c r="B23" s="24">
        <v>17700</v>
      </c>
      <c r="E23" s="21"/>
      <c r="G23" s="19"/>
    </row>
    <row r="24" spans="1:13" x14ac:dyDescent="0.25">
      <c r="A24" s="23" t="s">
        <v>42</v>
      </c>
      <c r="B24" s="24">
        <v>16695</v>
      </c>
      <c r="E24" s="21"/>
      <c r="G24" s="19"/>
    </row>
    <row r="25" spans="1:13" x14ac:dyDescent="0.25">
      <c r="A25" s="23" t="s">
        <v>39</v>
      </c>
      <c r="B25" s="24">
        <v>11223.273734177215</v>
      </c>
      <c r="E25" s="21"/>
      <c r="G25" s="19"/>
    </row>
    <row r="26" spans="1:13" x14ac:dyDescent="0.25">
      <c r="A26" s="23" t="s">
        <v>45</v>
      </c>
      <c r="B26" s="24">
        <v>2442.8571428571427</v>
      </c>
      <c r="E26" s="21"/>
      <c r="G26" s="19"/>
    </row>
    <row r="27" spans="1:13" x14ac:dyDescent="0.25">
      <c r="A27" s="23" t="s">
        <v>36</v>
      </c>
      <c r="B27" s="24">
        <v>0</v>
      </c>
      <c r="E27" s="21"/>
      <c r="G27" s="19"/>
    </row>
    <row r="28" spans="1:13" x14ac:dyDescent="0.25">
      <c r="A28" s="23" t="s">
        <v>38</v>
      </c>
      <c r="B28" s="24">
        <v>0</v>
      </c>
      <c r="E28" s="21"/>
      <c r="G28" s="19"/>
    </row>
    <row r="29" spans="1:13" x14ac:dyDescent="0.25">
      <c r="A29" s="23" t="s">
        <v>40</v>
      </c>
      <c r="B29" s="24">
        <v>0</v>
      </c>
      <c r="E29" s="21"/>
      <c r="G29" s="19"/>
    </row>
    <row r="30" spans="1:13" x14ac:dyDescent="0.25">
      <c r="E30" s="21"/>
      <c r="G30" s="19"/>
    </row>
    <row r="31" spans="1:13" x14ac:dyDescent="0.25">
      <c r="A31" s="28" t="s">
        <v>55</v>
      </c>
      <c r="B31" s="18" t="s">
        <v>74</v>
      </c>
      <c r="C31" s="18" t="s">
        <v>75</v>
      </c>
      <c r="E31" s="21"/>
      <c r="G31" s="19"/>
    </row>
    <row r="32" spans="1:13" x14ac:dyDescent="0.25">
      <c r="A32" s="21" t="s">
        <v>33</v>
      </c>
      <c r="B32" s="18">
        <v>106560</v>
      </c>
      <c r="C32" s="19">
        <v>342</v>
      </c>
      <c r="E32" s="21"/>
      <c r="G32" s="19"/>
    </row>
    <row r="33" spans="1:7" x14ac:dyDescent="0.25">
      <c r="A33" s="21" t="s">
        <v>34</v>
      </c>
      <c r="B33">
        <v>14100</v>
      </c>
      <c r="C33" s="19">
        <v>120</v>
      </c>
      <c r="E33" s="21"/>
      <c r="G33" s="19"/>
    </row>
    <row r="34" spans="1:7" x14ac:dyDescent="0.25">
      <c r="A34" s="21" t="s">
        <v>35</v>
      </c>
      <c r="B34">
        <v>446001.79000000004</v>
      </c>
      <c r="C34" s="19">
        <v>2198</v>
      </c>
      <c r="E34" s="21"/>
      <c r="G34" s="19"/>
    </row>
    <row r="35" spans="1:7" x14ac:dyDescent="0.25">
      <c r="A35" s="21" t="s">
        <v>36</v>
      </c>
      <c r="B35">
        <v>0</v>
      </c>
      <c r="C35" s="19">
        <v>38</v>
      </c>
      <c r="E35" s="21"/>
      <c r="G35" s="19"/>
    </row>
    <row r="36" spans="1:7" x14ac:dyDescent="0.25">
      <c r="A36" s="21" t="s">
        <v>37</v>
      </c>
      <c r="B36">
        <v>83400</v>
      </c>
      <c r="C36" s="19">
        <v>179</v>
      </c>
      <c r="E36" s="21"/>
      <c r="G36" s="19"/>
    </row>
    <row r="37" spans="1:7" x14ac:dyDescent="0.25">
      <c r="A37" s="21" t="s">
        <v>38</v>
      </c>
      <c r="B37">
        <v>-18600</v>
      </c>
      <c r="C37" s="19">
        <v>114</v>
      </c>
      <c r="E37" s="21"/>
      <c r="G37" s="19"/>
    </row>
    <row r="38" spans="1:7" x14ac:dyDescent="0.25">
      <c r="A38" s="21" t="s">
        <v>39</v>
      </c>
      <c r="B38">
        <v>6354322.0099999979</v>
      </c>
      <c r="C38" s="19">
        <v>68766</v>
      </c>
      <c r="E38" s="21"/>
      <c r="G38" s="19"/>
    </row>
    <row r="39" spans="1:7" x14ac:dyDescent="0.25">
      <c r="A39" s="21" t="s">
        <v>40</v>
      </c>
      <c r="B39">
        <v>-16920</v>
      </c>
      <c r="C39" s="19">
        <v>62</v>
      </c>
      <c r="E39" s="21"/>
      <c r="G39" s="19"/>
    </row>
    <row r="40" spans="1:7" x14ac:dyDescent="0.25">
      <c r="A40" s="21" t="s">
        <v>41</v>
      </c>
      <c r="B40">
        <v>15000</v>
      </c>
      <c r="C40" s="19">
        <v>61</v>
      </c>
      <c r="E40" s="21"/>
    </row>
    <row r="41" spans="1:7" x14ac:dyDescent="0.25">
      <c r="A41" s="21" t="s">
        <v>42</v>
      </c>
      <c r="B41">
        <v>31050</v>
      </c>
      <c r="C41" s="19">
        <v>336</v>
      </c>
    </row>
    <row r="42" spans="1:7" x14ac:dyDescent="0.25">
      <c r="A42" s="21" t="s">
        <v>43</v>
      </c>
      <c r="B42">
        <v>39690</v>
      </c>
      <c r="C42" s="19">
        <v>66</v>
      </c>
    </row>
    <row r="43" spans="1:7" x14ac:dyDescent="0.25">
      <c r="A43" s="21" t="s">
        <v>44</v>
      </c>
      <c r="B43">
        <v>73705.709999999992</v>
      </c>
      <c r="C43" s="19">
        <v>252</v>
      </c>
    </row>
    <row r="44" spans="1:7" x14ac:dyDescent="0.25">
      <c r="A44" s="21" t="s">
        <v>45</v>
      </c>
      <c r="B44">
        <v>13500</v>
      </c>
      <c r="C44" s="19">
        <v>846</v>
      </c>
    </row>
    <row r="45" spans="1:7" x14ac:dyDescent="0.25">
      <c r="A45" s="21" t="s">
        <v>46</v>
      </c>
      <c r="B45">
        <v>20790</v>
      </c>
      <c r="C45" s="19">
        <v>109</v>
      </c>
    </row>
    <row r="46" spans="1:7" x14ac:dyDescent="0.25">
      <c r="A46" s="21" t="s">
        <v>47</v>
      </c>
      <c r="B46">
        <v>249138.57</v>
      </c>
      <c r="C46" s="19">
        <v>779</v>
      </c>
    </row>
    <row r="47" spans="1:7" x14ac:dyDescent="0.25">
      <c r="A47" s="21" t="s">
        <v>48</v>
      </c>
      <c r="B47">
        <v>145850</v>
      </c>
      <c r="C47" s="19">
        <v>904</v>
      </c>
    </row>
    <row r="48" spans="1:7" x14ac:dyDescent="0.25">
      <c r="A48" s="21" t="s">
        <v>49</v>
      </c>
      <c r="B48">
        <v>392068.22</v>
      </c>
      <c r="C48" s="19">
        <v>2307</v>
      </c>
    </row>
    <row r="49" spans="1:3" x14ac:dyDescent="0.25">
      <c r="A49" s="21" t="s">
        <v>50</v>
      </c>
      <c r="B49">
        <v>1850566.3399999999</v>
      </c>
      <c r="C49" s="19">
        <v>7859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ASSIGNMENT</vt:lpstr>
      <vt:lpstr>DATA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kumar singh</cp:lastModifiedBy>
  <dcterms:modified xsi:type="dcterms:W3CDTF">2023-11-10T12:04:11Z</dcterms:modified>
</cp:coreProperties>
</file>