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50989145-B586-483B-A985-84F47F6FB586}" xr6:coauthVersionLast="36" xr6:coauthVersionMax="36" xr10:uidLastSave="{00000000-0000-0000-0000-000000000000}"/>
  <bookViews>
    <workbookView xWindow="0" yWindow="0" windowWidth="23040" windowHeight="8940" activeTab="2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6" l="1"/>
  <c r="D26" i="6" l="1"/>
  <c r="D29" i="6" l="1"/>
  <c r="B76" i="5" l="1"/>
  <c r="B66" i="5"/>
  <c r="B54" i="5"/>
  <c r="B78" i="5" s="1"/>
  <c r="B38" i="5"/>
  <c r="B26" i="5"/>
  <c r="C51" i="2"/>
  <c r="C45" i="2"/>
  <c r="C24" i="2"/>
  <c r="C29" i="2" s="1"/>
  <c r="C6" i="2"/>
  <c r="C15" i="2" s="1"/>
  <c r="B40" i="5" l="1"/>
  <c r="B80" i="5" s="1"/>
  <c r="C31" i="2"/>
  <c r="C34" i="2" s="1"/>
  <c r="C37" i="2" s="1"/>
  <c r="C40" i="2" s="1"/>
  <c r="C47" i="2" s="1"/>
  <c r="C53" i="2" s="1"/>
  <c r="C65" i="2" s="1"/>
  <c r="C46" i="6"/>
  <c r="D39" i="6"/>
  <c r="D37" i="6"/>
  <c r="D36" i="6"/>
  <c r="D35" i="6"/>
  <c r="D34" i="6"/>
  <c r="C28" i="6"/>
  <c r="C27" i="6"/>
  <c r="C22" i="6"/>
  <c r="C21" i="6"/>
  <c r="D20" i="6"/>
  <c r="D19" i="6"/>
  <c r="D16" i="6"/>
  <c r="D18" i="6"/>
  <c r="D17" i="6"/>
  <c r="D15" i="6"/>
  <c r="D14" i="6"/>
  <c r="D13" i="6"/>
  <c r="D12" i="6"/>
  <c r="D11" i="6"/>
  <c r="C9" i="6"/>
  <c r="C8" i="6"/>
  <c r="C7" i="6"/>
  <c r="C6" i="6"/>
  <c r="C5" i="6"/>
  <c r="D3" i="6"/>
  <c r="C3" i="6" l="1"/>
  <c r="D27" i="6"/>
  <c r="D22" i="6"/>
  <c r="D21" i="6"/>
  <c r="D5" i="6" l="1"/>
  <c r="D6" i="6"/>
  <c r="D7" i="6"/>
  <c r="D8" i="6"/>
  <c r="D9" i="6"/>
  <c r="D28" i="6"/>
  <c r="D30" i="6" s="1"/>
  <c r="D38" i="6"/>
  <c r="D40" i="6" s="1"/>
  <c r="D23" i="6" l="1"/>
  <c r="D44" i="6"/>
  <c r="C30" i="6"/>
  <c r="D42" i="6" l="1"/>
  <c r="D46" i="6" s="1"/>
  <c r="C38" i="6"/>
  <c r="C40" i="6" s="1"/>
  <c r="C23" i="6"/>
  <c r="C42" i="6" l="1"/>
  <c r="C66" i="5"/>
  <c r="C54" i="5" l="1"/>
  <c r="C38" i="5" l="1"/>
  <c r="C26" i="5" l="1"/>
  <c r="D24" i="2"/>
  <c r="D29" i="2" s="1"/>
  <c r="D6" i="2"/>
  <c r="D15" i="2" l="1"/>
  <c r="D45" i="2"/>
  <c r="D31" i="2" l="1"/>
  <c r="C76" i="5"/>
  <c r="C78" i="5" s="1"/>
  <c r="D34" i="2" l="1"/>
  <c r="D37" i="2" s="1"/>
  <c r="C40" i="5"/>
  <c r="C80" i="5" l="1"/>
  <c r="D51" i="2"/>
  <c r="D40" i="2" l="1"/>
  <c r="D47" i="2" l="1"/>
  <c r="D53" i="2" s="1"/>
  <c r="D65" i="2" s="1"/>
</calcChain>
</file>

<file path=xl/sharedStrings.xml><?xml version="1.0" encoding="utf-8"?>
<sst xmlns="http://schemas.openxmlformats.org/spreadsheetml/2006/main" count="191" uniqueCount="180">
  <si>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</si>
  <si>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</si>
  <si>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</si>
  <si>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</si>
  <si>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</si>
  <si>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</si>
  <si>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</si>
  <si>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</si>
  <si>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</si>
  <si>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</si>
  <si>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</si>
  <si>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</si>
  <si>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</si>
  <si>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</si>
  <si>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</si>
  <si>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</si>
  <si>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</si>
  <si>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</si>
  <si>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</si>
  <si>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</si>
  <si>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</si>
  <si>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</si>
  <si>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</si>
  <si>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</si>
  <si>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</si>
  <si>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</si>
  <si>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</si>
  <si>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</si>
  <si>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</si>
  <si>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</si>
  <si>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</si>
  <si>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</si>
  <si>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</si>
  <si>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</si>
  <si>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</si>
  <si>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</si>
  <si>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</si>
  <si>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</si>
  <si>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</si>
  <si>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</si>
  <si>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</si>
  <si>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</si>
  <si>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</si>
  <si>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</si>
  <si>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</si>
  <si>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</si>
  <si>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</si>
  <si>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</si>
  <si>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</si>
  <si>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</si>
  <si>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</si>
  <si>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</si>
  <si>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</si>
  <si>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</si>
  <si>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</si>
  <si>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</si>
  <si>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</si>
  <si>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</si>
  <si>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</si>
  <si>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</si>
  <si>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</si>
  <si>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</si>
  <si>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</si>
  <si>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</si>
  <si>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</si>
  <si>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</si>
  <si>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</si>
  <si>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</si>
  <si>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</si>
  <si>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</si>
  <si>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</si>
  <si>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</si>
  <si>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</si>
  <si>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</si>
  <si>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</si>
  <si>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</si>
  <si>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</si>
  <si>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</si>
  <si>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</si>
  <si>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</si>
  <si>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</si>
  <si>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</si>
  <si>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</si>
  <si>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</si>
  <si>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</si>
  <si>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</si>
  <si>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</si>
  <si>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</si>
  <si>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</si>
  <si>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</si>
  <si>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</si>
  <si>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</si>
  <si>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</si>
  <si>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</si>
  <si>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</si>
  <si>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</si>
  <si>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</si>
  <si>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</si>
  <si>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</si>
  <si>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</si>
  <si>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</si>
  <si>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</si>
  <si>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</si>
  <si>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</si>
  <si>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</si>
  <si>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</si>
  <si>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</si>
  <si>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</si>
  <si>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</si>
  <si>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</si>
  <si>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</si>
  <si>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</si>
  <si>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</si>
  <si>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</si>
  <si>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</si>
  <si>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</si>
  <si>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</si>
  <si>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</si>
  <si>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</si>
  <si>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</si>
  <si>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</si>
  <si>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</si>
  <si>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</si>
  <si>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</si>
  <si>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</si>
  <si>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</si>
  <si>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</si>
  <si>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</si>
  <si>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</si>
  <si>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</si>
  <si>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</si>
  <si>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</si>
  <si>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</si>
  <si>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</si>
  <si>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</si>
  <si>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</si>
  <si>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</si>
  <si>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</si>
  <si>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</si>
  <si>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</si>
  <si>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</si>
  <si>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</si>
  <si>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</si>
  <si>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</si>
  <si>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</si>
  <si>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</si>
  <si>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</si>
  <si>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</si>
  <si>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</si>
  <si>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</si>
  <si>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</si>
  <si>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</si>
  <si>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</si>
  <si>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</si>
  <si>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</si>
  <si>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</si>
  <si>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</si>
  <si>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</si>
  <si>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</si>
  <si>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</si>
  <si>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</si>
  <si>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</si>
  <si>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</si>
  <si>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</si>
  <si>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</si>
  <si>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</si>
  <si>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</si>
  <si>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</si>
  <si>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</si>
  <si>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</si>
  <si>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</si>
  <si>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</si>
  <si>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</si>
  <si>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</si>
  <si>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</si>
  <si>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</si>
  <si>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</si>
  <si>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</si>
  <si>
    <t xml:space="preserve">Finance cost 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</si>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</sst>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medium">
        <color auto="1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horizontal="left"/>
    </xf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0" fontId="2" fillId="0" borderId="2" xfId="0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Border="1"/>
    <xf numFmtId="1" fontId="2" fillId="3" borderId="3" xfId="0" applyNumberFormat="1" applyFont="1" applyFill="1" applyBorder="1"/>
    <xf numFmtId="1" fontId="0" fillId="0" borderId="4" xfId="0" applyNumberFormat="1" applyBorder="1"/>
    <xf numFmtId="1" fontId="0" fillId="0" borderId="4" xfId="2" applyNumberFormat="1" applyFont="1" applyBorder="1"/>
    <xf numFmtId="1" fontId="0" fillId="0" borderId="0" xfId="2" applyNumberFormat="1" applyFont="1" applyBorder="1"/>
    <xf numFmtId="1" fontId="2" fillId="0" borderId="0" xfId="2" applyNumberFormat="1" applyFont="1"/>
    <xf numFmtId="1" fontId="5" fillId="0" borderId="0" xfId="0" applyNumberFormat="1" applyFont="1"/>
    <xf numFmtId="1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0" fillId="0" borderId="1" xfId="2" applyNumberFormat="1" applyFont="1" applyBorder="1"/>
    <xf numFmtId="1" fontId="0" fillId="0" borderId="0" xfId="0" applyNumberFormat="1" applyBorder="1" applyAlignment="1">
      <alignment horizontal="left" indent="2"/>
    </xf>
    <xf numFmtId="1" fontId="0" fillId="0" borderId="0" xfId="0" applyNumberFormat="1" applyAlignment="1">
      <alignment horizontal="left" wrapText="1" indent="2"/>
    </xf>
    <xf numFmtId="0" fontId="4" fillId="0" borderId="0" xfId="0" applyFont="1" applyBorder="1"/>
    <xf numFmtId="1" fontId="4" fillId="0" borderId="0" xfId="0" applyNumberFormat="1" applyFont="1" applyBorder="1"/>
    <xf numFmtId="0" fontId="2" fillId="0" borderId="0" xfId="0" applyFont="1" applyBorder="1"/>
    <xf numFmtId="1" fontId="0" fillId="0" borderId="5" xfId="2" applyNumberFormat="1" applyFont="1" applyBorder="1"/>
    <xf numFmtId="1" fontId="0" fillId="0" borderId="6" xfId="2" applyNumberFormat="1" applyFont="1" applyBorder="1"/>
    <xf numFmtId="1" fontId="2" fillId="3" borderId="7" xfId="2" applyNumberFormat="1" applyFont="1" applyFill="1" applyBorder="1"/>
    <xf numFmtId="1" fontId="0" fillId="0" borderId="8" xfId="2" applyNumberFormat="1" applyFont="1" applyBorder="1"/>
    <xf numFmtId="1" fontId="0" fillId="0" borderId="9" xfId="2" applyNumberFormat="1" applyFont="1" applyBorder="1"/>
    <xf numFmtId="1" fontId="2" fillId="3" borderId="6" xfId="2" applyNumberFormat="1" applyFont="1" applyFill="1" applyBorder="1"/>
    <xf numFmtId="1" fontId="2" fillId="0" borderId="6" xfId="2" applyNumberFormat="1" applyFont="1" applyBorder="1"/>
    <xf numFmtId="1" fontId="2" fillId="4" borderId="7" xfId="2" applyNumberFormat="1" applyFont="1" applyFill="1" applyBorder="1"/>
    <xf numFmtId="0" fontId="0" fillId="0" borderId="6" xfId="0" applyBorder="1"/>
    <xf numFmtId="0" fontId="0" fillId="0" borderId="10" xfId="0" applyBorder="1"/>
    <xf numFmtId="1" fontId="0" fillId="0" borderId="12" xfId="2" applyNumberFormat="1" applyFont="1" applyBorder="1"/>
    <xf numFmtId="1" fontId="8" fillId="2" borderId="13" xfId="2" applyNumberFormat="1" applyFont="1" applyFill="1" applyBorder="1"/>
    <xf numFmtId="1" fontId="0" fillId="0" borderId="12" xfId="2" applyNumberFormat="1" applyFont="1" applyFill="1" applyBorder="1"/>
    <xf numFmtId="1" fontId="0" fillId="0" borderId="14" xfId="2" applyNumberFormat="1" applyFont="1" applyFill="1" applyBorder="1"/>
    <xf numFmtId="1" fontId="0" fillId="0" borderId="14" xfId="2" applyNumberFormat="1" applyFont="1" applyBorder="1"/>
    <xf numFmtId="1" fontId="0" fillId="0" borderId="12" xfId="2" applyNumberFormat="1" applyFont="1" applyBorder="1" applyProtection="1"/>
    <xf numFmtId="1" fontId="8" fillId="3" borderId="13" xfId="2" applyNumberFormat="1" applyFont="1" applyFill="1" applyBorder="1"/>
    <xf numFmtId="1" fontId="2" fillId="3" borderId="13" xfId="2" applyNumberFormat="1" applyFont="1" applyFill="1" applyBorder="1"/>
    <xf numFmtId="1" fontId="8" fillId="0" borderId="0" xfId="2" applyNumberFormat="1" applyFont="1"/>
    <xf numFmtId="0" fontId="10" fillId="5" borderId="12" xfId="0" quotePrefix="1" applyFont="1" applyFill="1" applyBorder="1"/>
    <xf numFmtId="0" fontId="10" fillId="5" borderId="0" xfId="0" quotePrefix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11" xfId="0" applyFont="1" applyFill="1" applyBorder="1" applyAlignment="1">
      <alignment horizontal="center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7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B65">
  <autoFilter ref="A1:B65" xr:uid="{582D1EAC-09B8-42ED-8B1A-FE401BFDDE3B}"/>
  <tableColumns count="2">
    <tableColumn id="14" xr3:uid="{4734FBA7-EA16-488F-9D38-C717FF12E165}" name="Sr no." totalsRowLabel="Total"/>
    <tableColumn id="1" xr3:uid="{1C5931A0-976C-44B1-BDD5-57E81887D966}" name="Particul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A80" totalsRowShown="0" tableBorderDxfId="6">
  <autoFilter ref="A1:A80" xr:uid="{9575A952-4FE5-4169-A062-272B3805781E}"/>
  <tableColumns count="1">
    <tableColumn id="1" xr3:uid="{29F1FAD9-78DC-41FD-A936-34B0C5D691FA}" name="Particula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D177"/>
  <sheetViews>
    <sheetView zoomScale="90" zoomScaleNormal="90" workbookViewId="0">
      <selection sqref="A1:XFD1"/>
    </sheetView>
  </sheetViews>
  <sheetFormatPr defaultRowHeight="13.8"/>
  <cols>
    <col min="1" max="1" width="10.09765625" customWidth="1"/>
    <col min="2" max="3" width="49.69921875" customWidth="1"/>
    <col min="4" max="4" width="56.09765625" customWidth="1"/>
  </cols>
  <sheetData>
    <row r="1" spans="1:4">
      <c r="A1" t="s">
        <v>4</v>
      </c>
      <c r="B1" s="16" t="s">
        <v>2</v>
      </c>
      <c r="C1" s="97" t="s">
        <v>179</v>
      </c>
      <c r="D1" s="98" t="s">
        <v>110</v>
      </c>
    </row>
    <row r="2" spans="1:4" ht="15.6">
      <c r="B2" s="73" t="s">
        <v>0</v>
      </c>
      <c r="C2" s="74"/>
      <c r="D2" s="76"/>
    </row>
    <row r="3" spans="1:4">
      <c r="A3" t="s">
        <v>5</v>
      </c>
      <c r="B3" s="20" t="s">
        <v>117</v>
      </c>
      <c r="C3" s="59"/>
      <c r="D3" s="77"/>
    </row>
    <row r="4" spans="1:4">
      <c r="A4" t="s">
        <v>6</v>
      </c>
      <c r="B4" s="20" t="s">
        <v>95</v>
      </c>
      <c r="C4" s="59"/>
      <c r="D4" s="77"/>
    </row>
    <row r="5" spans="1:4">
      <c r="B5" s="20"/>
      <c r="C5" s="59"/>
      <c r="D5" s="77"/>
    </row>
    <row r="6" spans="1:4">
      <c r="A6" t="s">
        <v>96</v>
      </c>
      <c r="B6" s="75" t="s">
        <v>97</v>
      </c>
      <c r="C6" s="63">
        <f>SUM(C7:C14)</f>
        <v>0</v>
      </c>
      <c r="D6" s="77">
        <f>SUM(D7:D14)</f>
        <v>0</v>
      </c>
    </row>
    <row r="7" spans="1:4">
      <c r="B7" s="20" t="s">
        <v>35</v>
      </c>
      <c r="C7" s="63"/>
      <c r="D7" s="77"/>
    </row>
    <row r="8" spans="1:4">
      <c r="B8" s="20" t="s">
        <v>39</v>
      </c>
      <c r="C8" s="63"/>
      <c r="D8" s="77"/>
    </row>
    <row r="9" spans="1:4">
      <c r="B9" s="20" t="s">
        <v>38</v>
      </c>
      <c r="C9" s="63"/>
      <c r="D9" s="77"/>
    </row>
    <row r="10" spans="1:4">
      <c r="B10" s="20" t="s">
        <v>88</v>
      </c>
      <c r="C10" s="63"/>
      <c r="D10" s="77"/>
    </row>
    <row r="11" spans="1:4">
      <c r="B11" s="20" t="s">
        <v>89</v>
      </c>
      <c r="C11" s="63"/>
      <c r="D11" s="77"/>
    </row>
    <row r="12" spans="1:4">
      <c r="B12" s="20" t="s">
        <v>3</v>
      </c>
      <c r="C12" s="63"/>
      <c r="D12" s="77"/>
    </row>
    <row r="13" spans="1:4">
      <c r="B13" s="20" t="s">
        <v>92</v>
      </c>
      <c r="C13" s="63"/>
      <c r="D13" s="77"/>
    </row>
    <row r="14" spans="1:4" ht="14.4" thickBot="1">
      <c r="A14" s="20"/>
      <c r="B14" s="20" t="s">
        <v>93</v>
      </c>
      <c r="C14" s="14"/>
      <c r="D14" s="77"/>
    </row>
    <row r="15" spans="1:4" ht="14.4" thickBot="1">
      <c r="A15" s="24" t="s">
        <v>7</v>
      </c>
      <c r="B15" s="25" t="s">
        <v>8</v>
      </c>
      <c r="C15" s="26">
        <f>C3+C4+C6</f>
        <v>0</v>
      </c>
      <c r="D15" s="78">
        <f>D3+D4+D6</f>
        <v>0</v>
      </c>
    </row>
    <row r="16" spans="1:4">
      <c r="C16" s="58"/>
      <c r="D16" s="77"/>
    </row>
    <row r="17" spans="1:4" ht="15.6">
      <c r="A17" t="s">
        <v>9</v>
      </c>
      <c r="B17" s="2" t="s">
        <v>1</v>
      </c>
      <c r="C17" s="57"/>
      <c r="D17" s="77"/>
    </row>
    <row r="18" spans="1:4">
      <c r="B18" t="s">
        <v>10</v>
      </c>
      <c r="C18" s="58"/>
      <c r="D18" s="77"/>
    </row>
    <row r="19" spans="1:4">
      <c r="B19" t="s">
        <v>11</v>
      </c>
      <c r="C19" s="58"/>
      <c r="D19" s="77"/>
    </row>
    <row r="20" spans="1:4">
      <c r="B20" t="s">
        <v>98</v>
      </c>
      <c r="C20" s="59"/>
      <c r="D20" s="77"/>
    </row>
    <row r="21" spans="1:4">
      <c r="B21" t="s">
        <v>12</v>
      </c>
      <c r="C21" s="58"/>
      <c r="D21" s="77"/>
    </row>
    <row r="22" spans="1:4">
      <c r="B22" t="s">
        <v>100</v>
      </c>
      <c r="C22" s="58"/>
      <c r="D22" s="77"/>
    </row>
    <row r="23" spans="1:4">
      <c r="A23" s="20"/>
      <c r="B23" s="20"/>
      <c r="C23" s="59"/>
      <c r="D23" s="77"/>
    </row>
    <row r="24" spans="1:4">
      <c r="B24" s="31" t="s">
        <v>101</v>
      </c>
      <c r="C24" s="33">
        <f>SUM(C25:C27)</f>
        <v>0</v>
      </c>
      <c r="D24" s="79">
        <f>SUM(D25:D27)</f>
        <v>0</v>
      </c>
    </row>
    <row r="25" spans="1:4">
      <c r="B25" t="s">
        <v>90</v>
      </c>
      <c r="C25" s="14"/>
      <c r="D25" s="77"/>
    </row>
    <row r="26" spans="1:4">
      <c r="B26" t="s">
        <v>91</v>
      </c>
      <c r="C26" s="14"/>
      <c r="D26" s="77"/>
    </row>
    <row r="27" spans="1:4">
      <c r="B27" t="s">
        <v>115</v>
      </c>
      <c r="C27" s="14"/>
      <c r="D27" s="77"/>
    </row>
    <row r="28" spans="1:4" ht="14.4" thickBot="1">
      <c r="C28" s="14"/>
      <c r="D28" s="77"/>
    </row>
    <row r="29" spans="1:4" s="1" customFormat="1" ht="14.4" thickBot="1">
      <c r="A29" s="25"/>
      <c r="B29" s="25" t="s">
        <v>87</v>
      </c>
      <c r="C29" s="26">
        <f>SUM(C18:C22)+C24</f>
        <v>0</v>
      </c>
      <c r="D29" s="78">
        <f>SUM(D18:D22)+D24</f>
        <v>0</v>
      </c>
    </row>
    <row r="30" spans="1:4" s="1" customFormat="1">
      <c r="A30" s="30"/>
      <c r="B30" s="30"/>
      <c r="C30" s="61"/>
      <c r="D30" s="80"/>
    </row>
    <row r="31" spans="1:4" s="1" customFormat="1" ht="27.6">
      <c r="A31" s="7"/>
      <c r="B31" s="8" t="s">
        <v>118</v>
      </c>
      <c r="C31" s="15">
        <f t="shared" ref="C31" si="0">C15-C29</f>
        <v>0</v>
      </c>
      <c r="D31" s="81">
        <f t="shared" ref="D31" si="1">D15-D29</f>
        <v>0</v>
      </c>
    </row>
    <row r="32" spans="1:4" s="1" customFormat="1">
      <c r="A32"/>
      <c r="B32" t="s">
        <v>99</v>
      </c>
      <c r="C32" s="63"/>
      <c r="D32" s="77"/>
    </row>
    <row r="33" spans="1:4">
      <c r="C33" s="63"/>
      <c r="D33" s="77"/>
    </row>
    <row r="34" spans="1:4">
      <c r="A34" s="7"/>
      <c r="B34" s="8" t="s">
        <v>119</v>
      </c>
      <c r="C34" s="15">
        <f>C31-C32</f>
        <v>0</v>
      </c>
      <c r="D34" s="81">
        <f>D31-D32</f>
        <v>0</v>
      </c>
    </row>
    <row r="35" spans="1:4">
      <c r="B35" t="s">
        <v>13</v>
      </c>
      <c r="C35" s="63"/>
      <c r="D35" s="77"/>
    </row>
    <row r="36" spans="1:4">
      <c r="C36" s="63"/>
      <c r="D36" s="77"/>
    </row>
    <row r="37" spans="1:4" ht="18.600000000000001" customHeight="1">
      <c r="A37" s="7" t="s">
        <v>14</v>
      </c>
      <c r="B37" s="8" t="s">
        <v>120</v>
      </c>
      <c r="C37" s="15">
        <f>C34-C35</f>
        <v>0</v>
      </c>
      <c r="D37" s="81">
        <f>D34-D35</f>
        <v>0</v>
      </c>
    </row>
    <row r="38" spans="1:4">
      <c r="A38" t="s">
        <v>16</v>
      </c>
      <c r="B38" t="s">
        <v>15</v>
      </c>
      <c r="C38" s="14"/>
      <c r="D38" s="77"/>
    </row>
    <row r="39" spans="1:4">
      <c r="C39" s="14"/>
      <c r="D39" s="77"/>
    </row>
    <row r="40" spans="1:4">
      <c r="A40" s="7" t="s">
        <v>17</v>
      </c>
      <c r="B40" s="8" t="s">
        <v>121</v>
      </c>
      <c r="C40" s="15">
        <f>C37-C38</f>
        <v>0</v>
      </c>
      <c r="D40" s="81">
        <f>D37-D38</f>
        <v>0</v>
      </c>
    </row>
    <row r="41" spans="1:4">
      <c r="A41" s="1"/>
      <c r="B41" s="4"/>
      <c r="C41" s="64"/>
      <c r="D41" s="82"/>
    </row>
    <row r="42" spans="1:4">
      <c r="A42" t="s">
        <v>21</v>
      </c>
      <c r="B42" t="s">
        <v>18</v>
      </c>
      <c r="C42" s="14"/>
      <c r="D42" s="77"/>
    </row>
    <row r="43" spans="1:4">
      <c r="B43" t="s">
        <v>19</v>
      </c>
      <c r="C43" s="14"/>
      <c r="D43" s="77"/>
    </row>
    <row r="44" spans="1:4" s="1" customFormat="1" ht="14.4" thickBot="1">
      <c r="A44"/>
      <c r="B44" t="s">
        <v>20</v>
      </c>
      <c r="C44" s="14"/>
      <c r="D44" s="77"/>
    </row>
    <row r="45" spans="1:4" s="1" customFormat="1" ht="14.4" thickBot="1">
      <c r="A45" s="27"/>
      <c r="B45" s="27" t="s">
        <v>94</v>
      </c>
      <c r="C45" s="28">
        <f>SUM(C43:C44)</f>
        <v>0</v>
      </c>
      <c r="D45" s="83">
        <f>SUM(D43:D44)</f>
        <v>0</v>
      </c>
    </row>
    <row r="46" spans="1:4">
      <c r="B46" s="30"/>
      <c r="C46" s="62"/>
      <c r="D46" s="80"/>
    </row>
    <row r="47" spans="1:4" ht="27.6">
      <c r="A47" s="7" t="s">
        <v>22</v>
      </c>
      <c r="B47" s="8" t="s">
        <v>36</v>
      </c>
      <c r="C47" s="15">
        <f>C40-C45</f>
        <v>0</v>
      </c>
      <c r="D47" s="81">
        <f>D40-D45</f>
        <v>0</v>
      </c>
    </row>
    <row r="48" spans="1:4" s="1" customFormat="1">
      <c r="B48" s="4"/>
      <c r="C48" s="64"/>
      <c r="D48" s="82"/>
    </row>
    <row r="49" spans="1:4">
      <c r="A49" t="s">
        <v>23</v>
      </c>
      <c r="B49" t="s">
        <v>24</v>
      </c>
      <c r="C49" s="14"/>
      <c r="D49" s="77"/>
    </row>
    <row r="50" spans="1:4" s="1" customFormat="1">
      <c r="A50" s="17" t="s">
        <v>25</v>
      </c>
      <c r="B50" s="17" t="s">
        <v>26</v>
      </c>
      <c r="C50" s="33"/>
      <c r="D50" s="79"/>
    </row>
    <row r="51" spans="1:4" ht="27.6">
      <c r="A51" s="7" t="s">
        <v>27</v>
      </c>
      <c r="B51" s="8" t="s">
        <v>122</v>
      </c>
      <c r="C51" s="15">
        <f>C49-C50</f>
        <v>0</v>
      </c>
      <c r="D51" s="81">
        <f>D49-D50</f>
        <v>0</v>
      </c>
    </row>
    <row r="52" spans="1:4">
      <c r="A52" s="17"/>
      <c r="B52" s="32"/>
      <c r="C52" s="33"/>
      <c r="D52" s="79"/>
    </row>
    <row r="53" spans="1:4">
      <c r="A53" s="7" t="s">
        <v>29</v>
      </c>
      <c r="B53" s="8" t="s">
        <v>28</v>
      </c>
      <c r="C53" s="15">
        <f>C51+C47</f>
        <v>0</v>
      </c>
      <c r="D53" s="81">
        <f>D51+D47</f>
        <v>0</v>
      </c>
    </row>
    <row r="54" spans="1:4">
      <c r="B54" s="3"/>
      <c r="C54" s="14"/>
      <c r="D54" s="77"/>
    </row>
    <row r="55" spans="1:4">
      <c r="A55" t="s">
        <v>30</v>
      </c>
      <c r="B55" s="3" t="s">
        <v>31</v>
      </c>
      <c r="C55" s="14"/>
      <c r="D55" s="77"/>
    </row>
    <row r="56" spans="1:4">
      <c r="B56" s="3" t="s">
        <v>37</v>
      </c>
      <c r="C56" s="14"/>
      <c r="D56" s="77"/>
    </row>
    <row r="57" spans="1:4">
      <c r="B57" s="3"/>
      <c r="C57" s="14"/>
      <c r="D57" s="77"/>
    </row>
    <row r="58" spans="1:4">
      <c r="B58" s="3" t="s">
        <v>32</v>
      </c>
      <c r="C58" s="14"/>
      <c r="D58" s="77"/>
    </row>
    <row r="59" spans="1:4">
      <c r="B59" s="3" t="s">
        <v>123</v>
      </c>
      <c r="C59" s="14"/>
      <c r="D59" s="77"/>
    </row>
    <row r="60" spans="1:4" ht="27.6">
      <c r="B60" s="3" t="s">
        <v>124</v>
      </c>
      <c r="C60" s="14"/>
      <c r="D60" s="77"/>
    </row>
    <row r="61" spans="1:4">
      <c r="B61" t="s">
        <v>33</v>
      </c>
      <c r="C61" s="14"/>
      <c r="D61" s="77"/>
    </row>
    <row r="62" spans="1:4">
      <c r="B62" s="3" t="s">
        <v>125</v>
      </c>
      <c r="C62" s="14"/>
      <c r="D62" s="77"/>
    </row>
    <row r="63" spans="1:4" ht="27.6">
      <c r="B63" s="3" t="s">
        <v>126</v>
      </c>
      <c r="C63" s="14"/>
      <c r="D63" s="77"/>
    </row>
    <row r="64" spans="1:4" ht="14.4" thickBot="1">
      <c r="C64" s="14"/>
      <c r="D64" s="77"/>
    </row>
    <row r="65" spans="1:4" ht="42" thickBot="1">
      <c r="A65" s="25" t="s">
        <v>34</v>
      </c>
      <c r="B65" s="29" t="s">
        <v>128</v>
      </c>
      <c r="C65" s="26">
        <f>C53+SUM(C59:C63)</f>
        <v>0</v>
      </c>
      <c r="D65" s="78">
        <f>D53+SUM(D59:D63)</f>
        <v>0</v>
      </c>
    </row>
    <row r="66" spans="1:4">
      <c r="D66" s="84"/>
    </row>
    <row r="67" spans="1:4">
      <c r="D67" s="84"/>
    </row>
    <row r="68" spans="1:4">
      <c r="D68" s="84"/>
    </row>
    <row r="69" spans="1:4">
      <c r="D69" s="84"/>
    </row>
    <row r="70" spans="1:4">
      <c r="D70" s="84"/>
    </row>
    <row r="71" spans="1:4">
      <c r="D71" s="84"/>
    </row>
    <row r="72" spans="1:4">
      <c r="D72" s="84"/>
    </row>
    <row r="73" spans="1:4">
      <c r="D73" s="84"/>
    </row>
    <row r="74" spans="1:4">
      <c r="D74" s="84"/>
    </row>
    <row r="75" spans="1:4">
      <c r="D75" s="84"/>
    </row>
    <row r="76" spans="1:4">
      <c r="D76" s="84"/>
    </row>
    <row r="77" spans="1:4">
      <c r="D77" s="84"/>
    </row>
    <row r="78" spans="1:4">
      <c r="D78" s="84"/>
    </row>
    <row r="79" spans="1:4">
      <c r="D79" s="84"/>
    </row>
    <row r="80" spans="1:4">
      <c r="D80" s="84"/>
    </row>
    <row r="81" spans="4:4">
      <c r="D81" s="84"/>
    </row>
    <row r="82" spans="4:4">
      <c r="D82" s="84"/>
    </row>
    <row r="83" spans="4:4">
      <c r="D83" s="84"/>
    </row>
    <row r="84" spans="4:4">
      <c r="D84" s="84"/>
    </row>
    <row r="85" spans="4:4">
      <c r="D85" s="84"/>
    </row>
    <row r="86" spans="4:4">
      <c r="D86" s="84"/>
    </row>
    <row r="87" spans="4:4">
      <c r="D87" s="84"/>
    </row>
    <row r="88" spans="4:4">
      <c r="D88" s="84"/>
    </row>
    <row r="89" spans="4:4">
      <c r="D89" s="84"/>
    </row>
    <row r="90" spans="4:4">
      <c r="D90" s="84"/>
    </row>
    <row r="91" spans="4:4">
      <c r="D91" s="84"/>
    </row>
    <row r="92" spans="4:4">
      <c r="D92" s="84"/>
    </row>
    <row r="93" spans="4:4">
      <c r="D93" s="84"/>
    </row>
    <row r="94" spans="4:4">
      <c r="D94" s="84"/>
    </row>
    <row r="95" spans="4:4">
      <c r="D95" s="84"/>
    </row>
    <row r="96" spans="4:4">
      <c r="D96" s="84"/>
    </row>
    <row r="97" spans="4:4">
      <c r="D97" s="84"/>
    </row>
    <row r="98" spans="4:4">
      <c r="D98" s="84"/>
    </row>
    <row r="99" spans="4:4">
      <c r="D99" s="84"/>
    </row>
    <row r="100" spans="4:4">
      <c r="D100" s="84"/>
    </row>
    <row r="101" spans="4:4">
      <c r="D101" s="84"/>
    </row>
    <row r="102" spans="4:4">
      <c r="D102" s="84"/>
    </row>
    <row r="103" spans="4:4">
      <c r="D103" s="84"/>
    </row>
    <row r="104" spans="4:4">
      <c r="D104" s="84"/>
    </row>
    <row r="105" spans="4:4">
      <c r="D105" s="84"/>
    </row>
    <row r="106" spans="4:4">
      <c r="D106" s="84"/>
    </row>
    <row r="107" spans="4:4">
      <c r="D107" s="84"/>
    </row>
    <row r="108" spans="4:4">
      <c r="D108" s="84"/>
    </row>
    <row r="109" spans="4:4">
      <c r="D109" s="84"/>
    </row>
    <row r="110" spans="4:4">
      <c r="D110" s="84"/>
    </row>
    <row r="111" spans="4:4">
      <c r="D111" s="84"/>
    </row>
    <row r="112" spans="4:4">
      <c r="D112" s="84"/>
    </row>
    <row r="113" spans="4:4">
      <c r="D113" s="84"/>
    </row>
    <row r="114" spans="4:4">
      <c r="D114" s="84"/>
    </row>
    <row r="115" spans="4:4">
      <c r="D115" s="84"/>
    </row>
    <row r="116" spans="4:4">
      <c r="D116" s="84"/>
    </row>
    <row r="117" spans="4:4">
      <c r="D117" s="84"/>
    </row>
    <row r="118" spans="4:4">
      <c r="D118" s="84"/>
    </row>
    <row r="119" spans="4:4">
      <c r="D119" s="84"/>
    </row>
    <row r="120" spans="4:4">
      <c r="D120" s="84"/>
    </row>
    <row r="121" spans="4:4">
      <c r="D121" s="84"/>
    </row>
    <row r="122" spans="4:4">
      <c r="D122" s="84"/>
    </row>
    <row r="123" spans="4:4">
      <c r="D123" s="84"/>
    </row>
    <row r="124" spans="4:4">
      <c r="D124" s="84"/>
    </row>
    <row r="125" spans="4:4">
      <c r="D125" s="84"/>
    </row>
    <row r="126" spans="4:4">
      <c r="D126" s="84"/>
    </row>
    <row r="127" spans="4:4">
      <c r="D127" s="84"/>
    </row>
    <row r="128" spans="4:4">
      <c r="D128" s="84"/>
    </row>
    <row r="129" spans="4:4">
      <c r="D129" s="84"/>
    </row>
    <row r="130" spans="4:4">
      <c r="D130" s="84"/>
    </row>
    <row r="131" spans="4:4">
      <c r="D131" s="84"/>
    </row>
    <row r="132" spans="4:4">
      <c r="D132" s="84"/>
    </row>
    <row r="133" spans="4:4">
      <c r="D133" s="84"/>
    </row>
    <row r="134" spans="4:4">
      <c r="D134" s="84"/>
    </row>
    <row r="135" spans="4:4">
      <c r="D135" s="84"/>
    </row>
    <row r="136" spans="4:4">
      <c r="D136" s="84"/>
    </row>
    <row r="137" spans="4:4">
      <c r="D137" s="84"/>
    </row>
    <row r="138" spans="4:4">
      <c r="D138" s="84"/>
    </row>
    <row r="139" spans="4:4">
      <c r="D139" s="85"/>
    </row>
    <row r="140" spans="4:4">
      <c r="D140" s="20"/>
    </row>
    <row r="141" spans="4:4">
      <c r="D141" s="20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0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0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0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0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0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0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0"/>
    </row>
    <row r="177" spans="4:4">
      <c r="D177" s="20"/>
    </row>
  </sheetData>
  <sheetProtection formatCells="0" formatColumns="0" formatRows="0" insertColumns="0" insertRows="0" sort="0" autoFilter="0" pivotTables="0"/>
  <protectedRanges>
    <protectedRange sqref="D30:D36 C24:D28 C31:C36 C42:D42 C39:D39 C45:D46 C49:D50 C55:D65" name="Range2"/>
    <protectedRange sqref="C7:D13" name="Range1"/>
    <protectedRange sqref="D3:D6 C6 C14:D14" name="Range1_1"/>
    <protectedRange sqref="D18:D23" name="Range2_1"/>
    <protectedRange sqref="C38:D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C91"/>
  <sheetViews>
    <sheetView topLeftCell="A61" zoomScaleNormal="100" workbookViewId="0">
      <selection activeCell="B9" sqref="B9"/>
    </sheetView>
  </sheetViews>
  <sheetFormatPr defaultRowHeight="13.8"/>
  <cols>
    <col min="1" max="2" width="42.09765625" customWidth="1"/>
    <col min="3" max="3" width="57.59765625" customWidth="1"/>
  </cols>
  <sheetData>
    <row r="1" spans="1:3">
      <c r="A1" s="6" t="s">
        <v>2</v>
      </c>
      <c r="B1" s="96" t="s">
        <v>179</v>
      </c>
      <c r="C1" s="95" t="s">
        <v>110</v>
      </c>
    </row>
    <row r="2" spans="1:3" ht="17.399999999999999">
      <c r="A2" s="5" t="s">
        <v>40</v>
      </c>
      <c r="B2" s="65"/>
      <c r="C2" s="86"/>
    </row>
    <row r="3" spans="1:3" ht="17.399999999999999">
      <c r="A3" s="5"/>
      <c r="B3" s="65"/>
      <c r="C3" s="86"/>
    </row>
    <row r="4" spans="1:3" ht="15.6">
      <c r="A4" s="2" t="s">
        <v>41</v>
      </c>
      <c r="B4" s="57"/>
      <c r="C4" s="86"/>
    </row>
    <row r="5" spans="1:3">
      <c r="A5" t="s">
        <v>116</v>
      </c>
      <c r="B5" s="58"/>
      <c r="C5" s="88"/>
    </row>
    <row r="6" spans="1:3">
      <c r="A6" s="10" t="s">
        <v>42</v>
      </c>
      <c r="B6" s="66"/>
      <c r="C6" s="88"/>
    </row>
    <row r="7" spans="1:3">
      <c r="A7" s="10" t="s">
        <v>43</v>
      </c>
      <c r="B7" s="66"/>
      <c r="C7" s="88"/>
    </row>
    <row r="8" spans="1:3">
      <c r="A8" s="10" t="s">
        <v>135</v>
      </c>
      <c r="B8" s="66"/>
      <c r="C8" s="88"/>
    </row>
    <row r="9" spans="1:3">
      <c r="A9" s="10" t="s">
        <v>136</v>
      </c>
      <c r="B9" s="66"/>
      <c r="C9" s="88"/>
    </row>
    <row r="10" spans="1:3">
      <c r="A10" t="s">
        <v>44</v>
      </c>
      <c r="B10" s="58"/>
      <c r="C10" s="88"/>
    </row>
    <row r="11" spans="1:3">
      <c r="A11" t="s">
        <v>45</v>
      </c>
      <c r="B11" s="58"/>
      <c r="C11" s="88"/>
    </row>
    <row r="12" spans="1:3">
      <c r="A12" t="s">
        <v>46</v>
      </c>
      <c r="B12" s="58"/>
      <c r="C12" s="88"/>
    </row>
    <row r="13" spans="1:3">
      <c r="A13" t="s">
        <v>47</v>
      </c>
      <c r="B13" s="58"/>
      <c r="C13" s="88"/>
    </row>
    <row r="14" spans="1:3">
      <c r="A14" t="s">
        <v>127</v>
      </c>
      <c r="B14" s="58"/>
      <c r="C14" s="88"/>
    </row>
    <row r="15" spans="1:3">
      <c r="A15" t="s">
        <v>48</v>
      </c>
      <c r="B15" s="58"/>
      <c r="C15" s="88"/>
    </row>
    <row r="16" spans="1:3">
      <c r="A16" t="s">
        <v>49</v>
      </c>
      <c r="B16" s="58"/>
      <c r="C16" s="88"/>
    </row>
    <row r="17" spans="1:3">
      <c r="A17" s="11" t="s">
        <v>50</v>
      </c>
      <c r="B17" s="67"/>
      <c r="C17" s="88"/>
    </row>
    <row r="18" spans="1:3">
      <c r="A18" s="10" t="s">
        <v>111</v>
      </c>
      <c r="B18" s="66"/>
      <c r="C18" s="88"/>
    </row>
    <row r="19" spans="1:3">
      <c r="A19" s="10" t="s">
        <v>112</v>
      </c>
      <c r="B19" s="66"/>
      <c r="C19" s="88"/>
    </row>
    <row r="20" spans="1:3">
      <c r="A20" s="10" t="s">
        <v>106</v>
      </c>
      <c r="B20" s="66"/>
      <c r="C20" s="88"/>
    </row>
    <row r="21" spans="1:3">
      <c r="A21" s="10" t="s">
        <v>113</v>
      </c>
      <c r="B21" s="66"/>
      <c r="C21" s="88"/>
    </row>
    <row r="22" spans="1:3">
      <c r="A22" s="11" t="s">
        <v>52</v>
      </c>
      <c r="B22" s="67"/>
      <c r="C22" s="88"/>
    </row>
    <row r="23" spans="1:3">
      <c r="A23" s="13" t="s">
        <v>102</v>
      </c>
      <c r="B23" s="68"/>
      <c r="C23" s="88"/>
    </row>
    <row r="24" spans="1:3">
      <c r="A24" s="10" t="s">
        <v>103</v>
      </c>
      <c r="B24" s="66"/>
      <c r="C24" s="88"/>
    </row>
    <row r="25" spans="1:3" ht="14.4" thickBot="1">
      <c r="A25" s="10"/>
      <c r="B25" s="66"/>
      <c r="C25" s="88"/>
    </row>
    <row r="26" spans="1:3" ht="16.2" thickBot="1">
      <c r="A26" s="19" t="s">
        <v>109</v>
      </c>
      <c r="B26" s="35">
        <f>SUM(B6:B16,B18:B24)</f>
        <v>0</v>
      </c>
      <c r="C26" s="87">
        <f>SUM(C6:C16,C18:C24)</f>
        <v>0</v>
      </c>
    </row>
    <row r="27" spans="1:3" ht="15.6">
      <c r="A27" s="2"/>
      <c r="B27" s="57"/>
      <c r="C27" s="86"/>
    </row>
    <row r="28" spans="1:3" ht="15.6">
      <c r="A28" s="2" t="s">
        <v>53</v>
      </c>
      <c r="B28" s="57"/>
      <c r="C28" s="86"/>
    </row>
    <row r="29" spans="1:3">
      <c r="A29" t="s">
        <v>54</v>
      </c>
      <c r="B29" s="58"/>
      <c r="C29" s="88"/>
    </row>
    <row r="30" spans="1:3">
      <c r="A30" t="s">
        <v>55</v>
      </c>
      <c r="B30" s="58"/>
      <c r="C30" s="88"/>
    </row>
    <row r="31" spans="1:3">
      <c r="A31" s="10" t="s">
        <v>107</v>
      </c>
      <c r="B31" s="66"/>
      <c r="C31" s="88"/>
    </row>
    <row r="32" spans="1:3">
      <c r="A32" s="10" t="s">
        <v>51</v>
      </c>
      <c r="B32" s="66"/>
      <c r="C32" s="88"/>
    </row>
    <row r="33" spans="1:3">
      <c r="A33" s="10" t="s">
        <v>56</v>
      </c>
      <c r="B33" s="66"/>
      <c r="C33" s="88"/>
    </row>
    <row r="34" spans="1:3">
      <c r="A34" s="10" t="s">
        <v>57</v>
      </c>
      <c r="B34" s="66"/>
      <c r="C34" s="88"/>
    </row>
    <row r="35" spans="1:3">
      <c r="A35" s="10" t="s">
        <v>105</v>
      </c>
      <c r="B35" s="66"/>
      <c r="C35" s="88"/>
    </row>
    <row r="36" spans="1:3">
      <c r="A36" s="10" t="s">
        <v>58</v>
      </c>
      <c r="B36" s="66"/>
      <c r="C36" s="88"/>
    </row>
    <row r="37" spans="1:3" ht="14.4" thickBot="1">
      <c r="A37" t="s">
        <v>59</v>
      </c>
      <c r="B37" s="58"/>
      <c r="C37" s="89"/>
    </row>
    <row r="38" spans="1:3" ht="16.2" thickBot="1">
      <c r="A38" s="19" t="s">
        <v>60</v>
      </c>
      <c r="B38" s="35">
        <f>SUM(B29,B31:B37)</f>
        <v>0</v>
      </c>
      <c r="C38" s="87">
        <f>SUM(C29,C31:C37)</f>
        <v>0</v>
      </c>
    </row>
    <row r="39" spans="1:3" ht="16.2" thickBot="1">
      <c r="A39" s="21"/>
      <c r="B39" s="70"/>
      <c r="C39" s="90"/>
    </row>
    <row r="40" spans="1:3" ht="18" thickBot="1">
      <c r="A40" s="9" t="s">
        <v>61</v>
      </c>
      <c r="B40" s="35">
        <f t="shared" ref="B40" si="0">SUM(B26,B38)</f>
        <v>0</v>
      </c>
      <c r="C40" s="87">
        <f t="shared" ref="C40" si="1">SUM(C26,C38)</f>
        <v>0</v>
      </c>
    </row>
    <row r="41" spans="1:3">
      <c r="B41" s="58"/>
      <c r="C41" s="86"/>
    </row>
    <row r="42" spans="1:3" ht="17.399999999999999">
      <c r="A42" s="5" t="s">
        <v>62</v>
      </c>
      <c r="B42" s="65"/>
      <c r="C42" s="86"/>
    </row>
    <row r="43" spans="1:3">
      <c r="B43" s="58"/>
      <c r="C43" s="86"/>
    </row>
    <row r="44" spans="1:3" ht="15.6">
      <c r="A44" s="2" t="s">
        <v>63</v>
      </c>
      <c r="B44" s="57"/>
      <c r="C44" s="86"/>
    </row>
    <row r="45" spans="1:3">
      <c r="A45" t="s">
        <v>64</v>
      </c>
      <c r="B45" s="58"/>
      <c r="C45" s="88"/>
    </row>
    <row r="46" spans="1:3">
      <c r="A46" t="s">
        <v>131</v>
      </c>
      <c r="B46" s="58"/>
      <c r="C46" s="88"/>
    </row>
    <row r="47" spans="1:3">
      <c r="A47" t="s">
        <v>132</v>
      </c>
      <c r="B47" s="58"/>
      <c r="C47" s="86"/>
    </row>
    <row r="48" spans="1:3">
      <c r="A48" t="s">
        <v>133</v>
      </c>
      <c r="B48" s="58"/>
      <c r="C48" s="86"/>
    </row>
    <row r="49" spans="1:3">
      <c r="A49" t="s">
        <v>134</v>
      </c>
      <c r="B49" s="58"/>
      <c r="C49" s="86"/>
    </row>
    <row r="50" spans="1:3">
      <c r="A50" s="10" t="s">
        <v>84</v>
      </c>
      <c r="B50" s="66"/>
      <c r="C50" s="91"/>
    </row>
    <row r="51" spans="1:3">
      <c r="A51" s="10" t="s">
        <v>83</v>
      </c>
      <c r="B51" s="66"/>
      <c r="C51" s="86"/>
    </row>
    <row r="52" spans="1:3">
      <c r="A52" s="10" t="s">
        <v>85</v>
      </c>
      <c r="B52" s="66"/>
      <c r="C52" s="86"/>
    </row>
    <row r="53" spans="1:3" ht="14.4" thickBot="1">
      <c r="A53" s="18" t="s">
        <v>86</v>
      </c>
      <c r="B53" s="71"/>
      <c r="C53" s="86"/>
    </row>
    <row r="54" spans="1:3" ht="16.2" thickBot="1">
      <c r="A54" s="19" t="s">
        <v>65</v>
      </c>
      <c r="B54" s="35">
        <f>SUM(B45:B53)</f>
        <v>0</v>
      </c>
      <c r="C54" s="87">
        <f>SUM(C45:C53)</f>
        <v>0</v>
      </c>
    </row>
    <row r="55" spans="1:3" ht="15.6">
      <c r="A55" s="2"/>
      <c r="B55" s="57"/>
      <c r="C55" s="86"/>
    </row>
    <row r="56" spans="1:3" ht="15.6">
      <c r="A56" s="2" t="s">
        <v>66</v>
      </c>
      <c r="B56" s="57"/>
      <c r="C56" s="86"/>
    </row>
    <row r="57" spans="1:3" ht="15.6">
      <c r="A57" s="2" t="s">
        <v>67</v>
      </c>
      <c r="B57" s="57"/>
      <c r="C57" s="86"/>
    </row>
    <row r="58" spans="1:3">
      <c r="A58" t="s">
        <v>68</v>
      </c>
      <c r="B58" s="58"/>
      <c r="C58" s="88"/>
    </row>
    <row r="59" spans="1:3">
      <c r="A59" s="10" t="s">
        <v>69</v>
      </c>
      <c r="B59" s="66"/>
      <c r="C59" s="88"/>
    </row>
    <row r="60" spans="1:3">
      <c r="A60" s="12" t="s">
        <v>130</v>
      </c>
      <c r="B60" s="72"/>
      <c r="C60" s="88"/>
    </row>
    <row r="61" spans="1:3">
      <c r="A61" s="12" t="s">
        <v>129</v>
      </c>
      <c r="B61" s="72"/>
      <c r="C61" s="88"/>
    </row>
    <row r="62" spans="1:3">
      <c r="A62" t="s">
        <v>71</v>
      </c>
      <c r="B62" s="58"/>
      <c r="C62" s="88"/>
    </row>
    <row r="63" spans="1:3">
      <c r="A63" t="s">
        <v>72</v>
      </c>
      <c r="B63" s="58"/>
      <c r="C63" s="88"/>
    </row>
    <row r="64" spans="1:3" ht="30" customHeight="1">
      <c r="A64" t="s">
        <v>73</v>
      </c>
      <c r="B64" s="58"/>
      <c r="C64" s="88"/>
    </row>
    <row r="65" spans="1:3" ht="30" customHeight="1" thickBot="1">
      <c r="A65" t="s">
        <v>104</v>
      </c>
      <c r="B65" s="58"/>
      <c r="C65" s="88"/>
    </row>
    <row r="66" spans="1:3" ht="16.2" thickBot="1">
      <c r="A66" s="23" t="s">
        <v>114</v>
      </c>
      <c r="B66" s="34">
        <f>SUM(B59:B65)</f>
        <v>0</v>
      </c>
      <c r="C66" s="92">
        <f>SUM(C59:C65)</f>
        <v>0</v>
      </c>
    </row>
    <row r="67" spans="1:3" ht="15.6">
      <c r="A67" s="2"/>
      <c r="B67" s="57"/>
      <c r="C67" s="86"/>
    </row>
    <row r="68" spans="1:3" ht="15.6">
      <c r="A68" s="2" t="s">
        <v>74</v>
      </c>
      <c r="B68" s="57"/>
      <c r="C68" s="86"/>
    </row>
    <row r="69" spans="1:3">
      <c r="A69" t="s">
        <v>75</v>
      </c>
      <c r="B69" s="58"/>
      <c r="C69" s="86"/>
    </row>
    <row r="70" spans="1:3">
      <c r="A70" s="10" t="s">
        <v>76</v>
      </c>
      <c r="B70" s="66"/>
      <c r="C70" s="88"/>
    </row>
    <row r="71" spans="1:3">
      <c r="A71" s="10" t="s">
        <v>70</v>
      </c>
      <c r="B71" s="66"/>
      <c r="C71" s="88"/>
    </row>
    <row r="72" spans="1:3" ht="27.6">
      <c r="A72" s="12" t="s">
        <v>77</v>
      </c>
      <c r="B72" s="72"/>
      <c r="C72" s="88"/>
    </row>
    <row r="73" spans="1:3">
      <c r="A73" t="s">
        <v>78</v>
      </c>
      <c r="B73" s="58"/>
      <c r="C73" s="88"/>
    </row>
    <row r="74" spans="1:3">
      <c r="A74" t="s">
        <v>79</v>
      </c>
      <c r="B74" s="58"/>
      <c r="C74" s="88"/>
    </row>
    <row r="75" spans="1:3" ht="14.4" thickBot="1">
      <c r="A75" s="20" t="s">
        <v>80</v>
      </c>
      <c r="B75" s="59"/>
      <c r="C75" s="88"/>
    </row>
    <row r="76" spans="1:3" ht="16.2" thickBot="1">
      <c r="A76" s="23" t="s">
        <v>81</v>
      </c>
      <c r="B76" s="60">
        <f t="shared" ref="B76:C76" si="2">SUM(B70:B75)</f>
        <v>0</v>
      </c>
      <c r="C76" s="93">
        <f t="shared" si="2"/>
        <v>0</v>
      </c>
    </row>
    <row r="77" spans="1:3" ht="16.2" thickBot="1">
      <c r="A77" s="21"/>
      <c r="B77" s="69"/>
      <c r="C77" s="90"/>
    </row>
    <row r="78" spans="1:3" ht="18" thickBot="1">
      <c r="A78" s="9" t="s">
        <v>82</v>
      </c>
      <c r="B78" s="35">
        <f>SUM(B54,B66,B76)</f>
        <v>0</v>
      </c>
      <c r="C78" s="87">
        <f>SUM(C54,C66,C76)</f>
        <v>0</v>
      </c>
    </row>
    <row r="79" spans="1:3">
      <c r="B79" s="58"/>
      <c r="C79" s="14"/>
    </row>
    <row r="80" spans="1:3" ht="15.6">
      <c r="A80" s="22" t="s">
        <v>108</v>
      </c>
      <c r="B80" s="36">
        <f>IF(B78=B40,0,B40-B78)</f>
        <v>0</v>
      </c>
      <c r="C80" s="94">
        <f>IF(C78=C40,0,C40-C78)</f>
        <v>0</v>
      </c>
    </row>
    <row r="81" spans="2:3">
      <c r="B81" s="58"/>
      <c r="C81" s="14"/>
    </row>
    <row r="82" spans="2:3">
      <c r="B82" s="58"/>
      <c r="C82" s="14"/>
    </row>
    <row r="83" spans="2:3">
      <c r="B83" s="58"/>
      <c r="C83" s="14"/>
    </row>
    <row r="84" spans="2:3">
      <c r="B84" s="58"/>
      <c r="C84" s="14"/>
    </row>
    <row r="85" spans="2:3">
      <c r="B85" s="58"/>
      <c r="C85" s="14"/>
    </row>
    <row r="86" spans="2:3">
      <c r="B86" s="58"/>
      <c r="C86" s="14"/>
    </row>
    <row r="87" spans="2:3">
      <c r="B87" s="58"/>
      <c r="C87" s="14"/>
    </row>
    <row r="88" spans="2:3">
      <c r="B88" s="58"/>
      <c r="C88" s="14"/>
    </row>
    <row r="89" spans="2:3">
      <c r="B89" s="58"/>
      <c r="C89" s="14"/>
    </row>
    <row r="90" spans="2:3">
      <c r="B90" s="58"/>
      <c r="C90" s="14"/>
    </row>
    <row r="91" spans="2:3">
      <c r="B91" s="58"/>
      <c r="C91" s="14"/>
    </row>
  </sheetData>
  <sheetProtection formatCells="0" formatColumns="0" formatRows="0" insertColumns="0" insertRows="0" insertHyperlinks="0" deleteColumns="0" deleteRows="0" sort="0" pivotTables="0"/>
  <protectedRanges>
    <protectedRange sqref="C47:C52 C69 C58 C5:C6 C17 C13 C15 C28" name="Range1"/>
    <protectedRange sqref="C7:C12" name="Range1_2"/>
    <protectedRange sqref="C14" name="Range1_3"/>
    <protectedRange sqref="C18:C19" name="Range1_5"/>
    <protectedRange sqref="C20:C25" name="Range1_6"/>
    <protectedRange sqref="C29:C32" name="Range1_7"/>
    <protectedRange sqref="C61:C65" name="Range1_15"/>
    <protectedRange sqref="C70:C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abSelected="1" topLeftCell="A17" workbookViewId="0">
      <selection activeCell="D33" sqref="D33"/>
    </sheetView>
  </sheetViews>
  <sheetFormatPr defaultColWidth="8.8984375" defaultRowHeight="13.8"/>
  <cols>
    <col min="1" max="1" width="5.59765625" style="37" customWidth="1"/>
    <col min="2" max="2" width="46.69921875" style="40" customWidth="1"/>
    <col min="3" max="3" width="44.69921875" style="39" customWidth="1"/>
    <col min="4" max="4" width="14.59765625" style="39" bestFit="1" customWidth="1"/>
    <col min="5" max="16384" width="8.8984375" style="37"/>
  </cols>
  <sheetData>
    <row r="1" spans="1:4" s="46" customFormat="1">
      <c r="A1" s="42" t="s">
        <v>173</v>
      </c>
      <c r="B1" s="38" t="s">
        <v>2</v>
      </c>
      <c r="C1" s="44" t="s">
        <v>110</v>
      </c>
      <c r="D1" s="45" t="s">
        <v>174</v>
      </c>
    </row>
    <row r="2" spans="1:4">
      <c r="A2" s="54" t="s">
        <v>5</v>
      </c>
      <c r="B2" s="53" t="s">
        <v>137</v>
      </c>
    </row>
    <row r="3" spans="1:4">
      <c r="B3" s="40" t="s">
        <v>175</v>
      </c>
      <c r="C3" s="47">
        <f>'P&amp;L'!C40</f>
        <v>0</v>
      </c>
      <c r="D3" s="47">
        <f>'P&amp;L'!E40</f>
        <v>0</v>
      </c>
    </row>
    <row r="4" spans="1:4">
      <c r="B4" s="53" t="s">
        <v>138</v>
      </c>
      <c r="C4" s="41"/>
      <c r="D4" s="47"/>
    </row>
    <row r="5" spans="1:4">
      <c r="B5" s="40" t="s">
        <v>139</v>
      </c>
      <c r="C5" s="47">
        <f>'P&amp;L'!C32</f>
        <v>0</v>
      </c>
      <c r="D5" s="47">
        <f>'P&amp;L'!E32</f>
        <v>0</v>
      </c>
    </row>
    <row r="6" spans="1:4">
      <c r="B6" s="40" t="s">
        <v>140</v>
      </c>
      <c r="C6" s="47">
        <f>'P&amp;L'!C8</f>
        <v>0</v>
      </c>
      <c r="D6" s="47">
        <f>'P&amp;L'!E8</f>
        <v>0</v>
      </c>
    </row>
    <row r="7" spans="1:4">
      <c r="B7" s="40" t="s">
        <v>141</v>
      </c>
      <c r="C7" s="47">
        <f>'P&amp;L'!C35</f>
        <v>0</v>
      </c>
      <c r="D7" s="47">
        <f>'P&amp;L'!E35</f>
        <v>0</v>
      </c>
    </row>
    <row r="8" spans="1:4">
      <c r="B8" s="40" t="s">
        <v>142</v>
      </c>
      <c r="C8" s="47">
        <f>'P&amp;L'!C10-'P&amp;L'!C25</f>
        <v>0</v>
      </c>
      <c r="D8" s="47">
        <f>'P&amp;L'!E10-'P&amp;L'!E25</f>
        <v>0</v>
      </c>
    </row>
    <row r="9" spans="1:4">
      <c r="B9" s="40" t="s">
        <v>143</v>
      </c>
      <c r="C9" s="47">
        <f>'P&amp;L'!C11-'P&amp;L'!C26</f>
        <v>0</v>
      </c>
      <c r="D9" s="47">
        <f>'P&amp;L'!E11-'P&amp;L'!E26</f>
        <v>0</v>
      </c>
    </row>
    <row r="10" spans="1:4">
      <c r="B10" s="53" t="s">
        <v>144</v>
      </c>
      <c r="C10" s="47"/>
      <c r="D10" s="47"/>
    </row>
    <row r="11" spans="1:4">
      <c r="B11" s="40" t="s">
        <v>145</v>
      </c>
      <c r="C11" s="48"/>
      <c r="D11" s="48">
        <f>-((BS!D32)-(BS!B32))</f>
        <v>0</v>
      </c>
    </row>
    <row r="12" spans="1:4">
      <c r="B12" s="40" t="s">
        <v>146</v>
      </c>
      <c r="C12" s="48"/>
      <c r="D12" s="48">
        <f>-(BS!D29-BS!B29)</f>
        <v>0</v>
      </c>
    </row>
    <row r="13" spans="1:4">
      <c r="B13" s="40" t="s">
        <v>147</v>
      </c>
      <c r="C13" s="48"/>
      <c r="D13" s="48">
        <f>-((+BS!D37+BS!D22+BS!D21)-(+BS!B37+BS!B22+BS!B21))</f>
        <v>0</v>
      </c>
    </row>
    <row r="14" spans="1:4">
      <c r="B14" s="40" t="s">
        <v>148</v>
      </c>
      <c r="C14" s="48"/>
      <c r="D14" s="48">
        <f>-((BS!D20+BS!D35)-(BS!B20+BS!B35))</f>
        <v>0</v>
      </c>
    </row>
    <row r="15" spans="1:4">
      <c r="B15" s="40" t="s">
        <v>149</v>
      </c>
      <c r="C15" s="48"/>
      <c r="D15" s="48">
        <f>-(BS!D36-BS!B36)</f>
        <v>0</v>
      </c>
    </row>
    <row r="16" spans="1:4">
      <c r="B16" s="40" t="s">
        <v>150</v>
      </c>
      <c r="C16" s="48"/>
      <c r="D16" s="48">
        <f>(BS!D71)-(BS!B71)</f>
        <v>0</v>
      </c>
    </row>
    <row r="17" spans="1:4">
      <c r="B17" s="40" t="s">
        <v>151</v>
      </c>
      <c r="C17" s="48"/>
      <c r="D17" s="48">
        <f>(BS!D72+BS!D60)-(BS!B72+BS!B60)</f>
        <v>0</v>
      </c>
    </row>
    <row r="18" spans="1:4" ht="27.6">
      <c r="B18" s="40" t="s">
        <v>152</v>
      </c>
      <c r="C18" s="48"/>
      <c r="D18" s="48">
        <f>(BS!D73+BS!D74+BS!D62+BS!D63)-(BS!B73+BS!B74+BS!B62+BS!B63)</f>
        <v>0</v>
      </c>
    </row>
    <row r="19" spans="1:4">
      <c r="B19" s="40" t="s">
        <v>153</v>
      </c>
      <c r="C19" s="48"/>
      <c r="D19" s="48">
        <f>(BS!D64-BS!B64)</f>
        <v>0</v>
      </c>
    </row>
    <row r="20" spans="1:4">
      <c r="B20" s="40" t="s">
        <v>154</v>
      </c>
      <c r="C20" s="48"/>
      <c r="D20" s="48">
        <f>BS!D75-BS!B75</f>
        <v>0</v>
      </c>
    </row>
    <row r="21" spans="1:4">
      <c r="B21" s="40" t="s">
        <v>155</v>
      </c>
      <c r="C21" s="48">
        <f>'P&amp;L'!C56</f>
        <v>0</v>
      </c>
      <c r="D21" s="48">
        <f>'P&amp;L'!E56</f>
        <v>0</v>
      </c>
    </row>
    <row r="22" spans="1:4">
      <c r="B22" s="40" t="s">
        <v>156</v>
      </c>
      <c r="C22" s="48">
        <f>-'P&amp;L'!C45</f>
        <v>0</v>
      </c>
      <c r="D22" s="48">
        <f>-'P&amp;L'!E45</f>
        <v>0</v>
      </c>
    </row>
    <row r="23" spans="1:4">
      <c r="B23" s="53" t="s">
        <v>157</v>
      </c>
      <c r="C23" s="49">
        <f>SUM(C3:C22)</f>
        <v>0</v>
      </c>
      <c r="D23" s="49">
        <f t="shared" ref="D23" si="0">SUM(D3:D22)</f>
        <v>0</v>
      </c>
    </row>
    <row r="24" spans="1:4">
      <c r="C24" s="48"/>
      <c r="D24" s="48"/>
    </row>
    <row r="25" spans="1:4">
      <c r="A25" s="54" t="s">
        <v>6</v>
      </c>
      <c r="B25" s="53" t="s">
        <v>158</v>
      </c>
      <c r="C25" s="48"/>
      <c r="D25" s="48"/>
    </row>
    <row r="26" spans="1:4">
      <c r="B26" s="40" t="s">
        <v>159</v>
      </c>
      <c r="C26" s="48"/>
      <c r="D26" s="48">
        <f>-((BS!D6+BS!D7+BS!D8+BS!D9+BS!D10+BS!D13+BS!D14+BS!D15+ BS!D16)+'P&amp;L'!E32-(BS!B6+BS!B7+BS!B8+BS!B9+BS!B10+BS!B13+BS!B14+BS!B15))</f>
        <v>0</v>
      </c>
    </row>
    <row r="27" spans="1:4">
      <c r="B27" s="40" t="s">
        <v>160</v>
      </c>
      <c r="C27" s="48">
        <f>'P&amp;L'!C13-'P&amp;L'!C27</f>
        <v>0</v>
      </c>
      <c r="D27" s="48">
        <f>'P&amp;L'!E13-'P&amp;L'!E27</f>
        <v>0</v>
      </c>
    </row>
    <row r="28" spans="1:4">
      <c r="B28" s="40" t="s">
        <v>176</v>
      </c>
      <c r="C28" s="48">
        <f>'P&amp;L'!C11-'P&amp;L'!C26</f>
        <v>0</v>
      </c>
      <c r="D28" s="48">
        <f>'P&amp;L'!E11-'P&amp;L'!E26</f>
        <v>0</v>
      </c>
    </row>
    <row r="29" spans="1:4">
      <c r="B29" s="40" t="s">
        <v>161</v>
      </c>
      <c r="C29" s="48"/>
      <c r="D29" s="48">
        <f>-((BS!D11-BS!B11)+(BS!D18+BS!D19)-(BS!B18+BS!B19)+(BS!D31-BS!B31))</f>
        <v>0</v>
      </c>
    </row>
    <row r="30" spans="1:4">
      <c r="B30" s="53" t="s">
        <v>162</v>
      </c>
      <c r="C30" s="49">
        <f>SUM(C27:C29)</f>
        <v>0</v>
      </c>
      <c r="D30" s="49">
        <f>SUM(D26:D29)</f>
        <v>0</v>
      </c>
    </row>
    <row r="31" spans="1:4">
      <c r="C31" s="48"/>
      <c r="D31" s="48"/>
    </row>
    <row r="32" spans="1:4">
      <c r="A32" s="54" t="s">
        <v>7</v>
      </c>
      <c r="B32" s="53" t="s">
        <v>163</v>
      </c>
      <c r="C32" s="48"/>
      <c r="D32" s="48"/>
    </row>
    <row r="33" spans="1:4">
      <c r="B33" s="40" t="s">
        <v>164</v>
      </c>
      <c r="C33" s="48"/>
      <c r="D33" s="48">
        <f>(BS!D45+BS!D47+BS!D50+BS!D51+BS!D52)-(BS!B45+BS!B47+BS!B50+BS!B51+BS!B52)</f>
        <v>0</v>
      </c>
    </row>
    <row r="34" spans="1:4" ht="14.4" thickBot="1">
      <c r="B34" s="52" t="s">
        <v>165</v>
      </c>
      <c r="C34" s="51"/>
      <c r="D34" s="50">
        <f>BS!D46-BS!B46</f>
        <v>0</v>
      </c>
    </row>
    <row r="35" spans="1:4">
      <c r="B35" s="40" t="s">
        <v>166</v>
      </c>
      <c r="C35" s="48"/>
      <c r="D35" s="48">
        <f>BS!D59-BS!B59</f>
        <v>0</v>
      </c>
    </row>
    <row r="36" spans="1:4">
      <c r="B36" s="40" t="s">
        <v>167</v>
      </c>
      <c r="C36" s="48"/>
      <c r="D36" s="48">
        <f>BS!D70-BS!B70</f>
        <v>0</v>
      </c>
    </row>
    <row r="37" spans="1:4">
      <c r="B37" s="40" t="s">
        <v>168</v>
      </c>
      <c r="C37" s="48"/>
      <c r="D37" s="48">
        <f>BS!D61 - BS!B61</f>
        <v>0</v>
      </c>
    </row>
    <row r="38" spans="1:4">
      <c r="B38" s="40" t="s">
        <v>178</v>
      </c>
      <c r="C38" s="48">
        <f t="shared" ref="C38:D38" si="1">-C7</f>
        <v>0</v>
      </c>
      <c r="D38" s="48">
        <f t="shared" si="1"/>
        <v>0</v>
      </c>
    </row>
    <row r="39" spans="1:4" ht="14.4" thickBot="1">
      <c r="B39" s="52" t="s">
        <v>177</v>
      </c>
      <c r="C39" s="56"/>
      <c r="D39" s="51">
        <f>BS!D48 - BS!B48</f>
        <v>0</v>
      </c>
    </row>
    <row r="40" spans="1:4">
      <c r="B40" s="53" t="s">
        <v>169</v>
      </c>
      <c r="C40" s="49">
        <f>SUM(C33:C38)</f>
        <v>0</v>
      </c>
      <c r="D40" s="49">
        <f>SUM(D33:D39)</f>
        <v>0</v>
      </c>
    </row>
    <row r="41" spans="1:4" s="54" customFormat="1" ht="14.4" thickBot="1">
      <c r="B41" s="52"/>
      <c r="C41" s="55"/>
      <c r="D41" s="55"/>
    </row>
    <row r="42" spans="1:4">
      <c r="A42" s="54" t="s">
        <v>9</v>
      </c>
      <c r="B42" s="53" t="s">
        <v>170</v>
      </c>
      <c r="C42" s="49">
        <f t="shared" ref="C42:D42" si="2">C23+C30+C40</f>
        <v>0</v>
      </c>
      <c r="D42" s="49">
        <f t="shared" si="2"/>
        <v>0</v>
      </c>
    </row>
    <row r="43" spans="1:4">
      <c r="C43" s="48"/>
      <c r="D43" s="48"/>
    </row>
    <row r="44" spans="1:4">
      <c r="A44" s="37" t="s">
        <v>14</v>
      </c>
      <c r="B44" s="53" t="s">
        <v>171</v>
      </c>
      <c r="C44" s="48"/>
      <c r="D44" s="48">
        <f>C46</f>
        <v>0</v>
      </c>
    </row>
    <row r="45" spans="1:4" ht="14.4" thickBot="1">
      <c r="B45" s="43"/>
      <c r="C45" s="51"/>
      <c r="D45" s="51"/>
    </row>
    <row r="46" spans="1:4">
      <c r="A46" s="54" t="s">
        <v>16</v>
      </c>
      <c r="B46" s="53" t="s">
        <v>172</v>
      </c>
      <c r="C46" s="49">
        <f>BS!B33</f>
        <v>0</v>
      </c>
      <c r="D46" s="49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2024-12-07T10:14:25Z</dcterms:modified>
</cp:coreProperties>
</file>