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Ifinworth\ifinworth\template\"/>
    </mc:Choice>
  </mc:AlternateContent>
  <xr:revisionPtr revIDLastSave="0" documentId="13_ncr:1_{4E4436F0-A12D-44AB-8297-BD364771B9BE}" xr6:coauthVersionLast="36" xr6:coauthVersionMax="36" xr10:uidLastSave="{00000000-0000-0000-0000-000000000000}"/>
  <bookViews>
    <workbookView xWindow="0" yWindow="0" windowWidth="23040" windowHeight="8940" xr2:uid="{B1689DFF-EE47-4FC0-B162-7D2AF1E3E42F}"/>
  </bookViews>
  <sheets>
    <sheet name="P&amp;L" sheetId="2" r:id="rId1"/>
    <sheet name="BS" sheetId="5" r:id="rId2"/>
    <sheet name="Cash Flow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6" l="1"/>
  <c r="D40" i="6" l="1"/>
  <c r="D39" i="6"/>
  <c r="D37" i="6"/>
  <c r="D36" i="6"/>
  <c r="D35" i="6"/>
  <c r="D34" i="6"/>
  <c r="D33" i="6"/>
  <c r="D30" i="6"/>
  <c r="C23" i="6"/>
  <c r="C30" i="6"/>
  <c r="D29" i="6"/>
  <c r="D27" i="6"/>
  <c r="D26" i="6"/>
  <c r="C27" i="6"/>
  <c r="D22" i="6"/>
  <c r="C22" i="6"/>
  <c r="C21" i="6"/>
  <c r="D21" i="6"/>
  <c r="D20" i="6"/>
  <c r="D19" i="6"/>
  <c r="D18" i="6"/>
  <c r="D17" i="6"/>
  <c r="D16" i="6" l="1"/>
  <c r="D15" i="6"/>
  <c r="D14" i="6"/>
  <c r="D13" i="6"/>
  <c r="D12" i="6"/>
  <c r="D3" i="6" l="1"/>
  <c r="D5" i="6"/>
  <c r="D6" i="6"/>
  <c r="D7" i="6"/>
  <c r="D8" i="6"/>
  <c r="D9" i="6"/>
  <c r="D11" i="6"/>
  <c r="D28" i="6"/>
  <c r="D38" i="6"/>
  <c r="D23" i="6" l="1"/>
  <c r="D44" i="6"/>
  <c r="C28" i="6"/>
  <c r="D42" i="6" l="1"/>
  <c r="D46" i="6" s="1"/>
  <c r="C9" i="6"/>
  <c r="C7" i="6"/>
  <c r="C38" i="6" s="1"/>
  <c r="C40" i="6" s="1"/>
  <c r="C8" i="6"/>
  <c r="C6" i="6"/>
  <c r="C5" i="6"/>
  <c r="C3" i="6"/>
  <c r="C42" i="6" l="1"/>
  <c r="B66" i="5"/>
  <c r="B54" i="5" l="1"/>
  <c r="B38" i="5" l="1"/>
  <c r="B26" i="5" l="1"/>
  <c r="C24" i="2"/>
  <c r="C29" i="2" s="1"/>
  <c r="C6" i="2"/>
  <c r="C15" i="2" s="1"/>
  <c r="C45" i="2" l="1"/>
  <c r="C31" i="2" l="1"/>
  <c r="C34" i="2" s="1"/>
  <c r="C37" i="2" s="1"/>
  <c r="B76" i="5"/>
  <c r="B78" i="5" s="1"/>
  <c r="B40" i="5" l="1"/>
  <c r="B80" i="5" l="1"/>
  <c r="C51" i="2"/>
  <c r="C40" i="2" l="1"/>
  <c r="C47" i="2" l="1"/>
  <c r="C53" i="2" s="1"/>
  <c r="C65" i="2" l="1"/>
</calcChain>
</file>

<file path=xl/sharedStrings.xml><?xml version="1.0" encoding="utf-8"?>
<sst xmlns="http://schemas.openxmlformats.org/spreadsheetml/2006/main" count="189" uniqueCount="178">
  <si>
    <t>Income</t>
  </si>
  <si>
    <t>Expenses</t>
  </si>
  <si>
    <t>Particulars</t>
  </si>
  <si>
    <t>Frachise fees</t>
  </si>
  <si>
    <t>Sr no.</t>
  </si>
  <si>
    <t>I</t>
  </si>
  <si>
    <t>II</t>
  </si>
  <si>
    <t>III</t>
  </si>
  <si>
    <t>Total Income</t>
  </si>
  <si>
    <t>IV</t>
  </si>
  <si>
    <t>Cost of materials consumed</t>
  </si>
  <si>
    <t>Purchases of Stock-in-Trade</t>
  </si>
  <si>
    <t>Employee benefits expense</t>
  </si>
  <si>
    <t>Finance costs</t>
  </si>
  <si>
    <t>V</t>
  </si>
  <si>
    <t>Exceptional Items</t>
  </si>
  <si>
    <t>VI</t>
  </si>
  <si>
    <t>VII</t>
  </si>
  <si>
    <t>Tax expense:</t>
  </si>
  <si>
    <t>(1) Current tax</t>
  </si>
  <si>
    <t>(2) Deferred tax</t>
  </si>
  <si>
    <t>VIII</t>
  </si>
  <si>
    <t>IX</t>
  </si>
  <si>
    <t>X</t>
  </si>
  <si>
    <t>Profit/(loss) from discontinued operations</t>
  </si>
  <si>
    <t>XI</t>
  </si>
  <si>
    <t>Tax expense of discontinued operations</t>
  </si>
  <si>
    <t>XII</t>
  </si>
  <si>
    <t>Profit/(loss) for the period (IX+XII)</t>
  </si>
  <si>
    <t>XIII</t>
  </si>
  <si>
    <t>XIV</t>
  </si>
  <si>
    <t>Other Comprehensive Income</t>
  </si>
  <si>
    <t>A</t>
  </si>
  <si>
    <t>B</t>
  </si>
  <si>
    <t>XV</t>
  </si>
  <si>
    <t>Commission earned</t>
  </si>
  <si>
    <t>Profit (Loss) for the period from continuing operations (VII-VIII)</t>
  </si>
  <si>
    <t>Foreign currency translation gains</t>
  </si>
  <si>
    <t>Interest Income</t>
  </si>
  <si>
    <t>Investment Income</t>
  </si>
  <si>
    <t>Assets</t>
  </si>
  <si>
    <t>Non-current assets</t>
  </si>
  <si>
    <t>(i) moveable</t>
  </si>
  <si>
    <t>(ii) immoveable</t>
  </si>
  <si>
    <t>(b) capital work in progress</t>
  </si>
  <si>
    <t>(c) investment property</t>
  </si>
  <si>
    <t>(d) goodwill</t>
  </si>
  <si>
    <t>(e) other intangible assets</t>
  </si>
  <si>
    <t>(g) biological assets other than bearer plants</t>
  </si>
  <si>
    <t>(h) right of use of assets</t>
  </si>
  <si>
    <t>(i) financial assets</t>
  </si>
  <si>
    <t>(ii) trade receivables</t>
  </si>
  <si>
    <t>(j) other non-current assets</t>
  </si>
  <si>
    <t>Current assets</t>
  </si>
  <si>
    <t>(a) inventories</t>
  </si>
  <si>
    <t>(b) financial assets</t>
  </si>
  <si>
    <t>(iii) cash and cash equivalents</t>
  </si>
  <si>
    <t>(iv) bank balance other than (iii)above</t>
  </si>
  <si>
    <t>(vii) current tax assets (net)</t>
  </si>
  <si>
    <t>(c) other current assets</t>
  </si>
  <si>
    <t>Total current assets</t>
  </si>
  <si>
    <t>Total Assets</t>
  </si>
  <si>
    <t>EQUITY AND LIABILITIES</t>
  </si>
  <si>
    <t>Equity</t>
  </si>
  <si>
    <t>(a) Equity share capital</t>
  </si>
  <si>
    <t>Total Equity</t>
  </si>
  <si>
    <t>Liabilities</t>
  </si>
  <si>
    <t>Non-current liabilities</t>
  </si>
  <si>
    <t>(a)financial liabilities</t>
  </si>
  <si>
    <t>(i)borrowings</t>
  </si>
  <si>
    <t>(ii) trade payables</t>
  </si>
  <si>
    <t>(b) provision</t>
  </si>
  <si>
    <t>(c)  deferred tax liabilities(net)</t>
  </si>
  <si>
    <t>(d) other non current liabilities</t>
  </si>
  <si>
    <t>Current liabilities</t>
  </si>
  <si>
    <t>(a) financial liabilities</t>
  </si>
  <si>
    <t>(i) borrowings</t>
  </si>
  <si>
    <t>(iii) other financial liabilities(other than these specified in item (c))</t>
  </si>
  <si>
    <t>(b) other current liabilities</t>
  </si>
  <si>
    <t>(c) provisions</t>
  </si>
  <si>
    <t>(d) current tax liabilities(net)</t>
  </si>
  <si>
    <t>Total Current Liabilities</t>
  </si>
  <si>
    <t>Total Equity and Liabilities</t>
  </si>
  <si>
    <t>(ii) revaluation Reserve</t>
  </si>
  <si>
    <t>(i) Securities Premium</t>
  </si>
  <si>
    <t>(iii) General Reserves</t>
  </si>
  <si>
    <t>(iv) Retained Earnings</t>
  </si>
  <si>
    <t>Total Expense</t>
  </si>
  <si>
    <t>Profit on sale of property, plant &amp; equipment</t>
  </si>
  <si>
    <t>Profit on sale of Intangible asset</t>
  </si>
  <si>
    <t>Loss on sale of property, plant &amp; equipment</t>
  </si>
  <si>
    <t>Loss on sale of Intangible asset</t>
  </si>
  <si>
    <t>Profit on sale of equipment</t>
  </si>
  <si>
    <t>Other Income</t>
  </si>
  <si>
    <t>Total Tax Expense</t>
  </si>
  <si>
    <t>Other Operating Income:</t>
  </si>
  <si>
    <t xml:space="preserve">III </t>
  </si>
  <si>
    <t>Other Non-Operating Income</t>
  </si>
  <si>
    <t>Changes in Inventory</t>
  </si>
  <si>
    <t>Less: Depreciation and amortization expense</t>
  </si>
  <si>
    <t>Other Operating Expenses</t>
  </si>
  <si>
    <t>Other Non-Operating expenses:</t>
  </si>
  <si>
    <t>Other Non-Operating Assets</t>
  </si>
  <si>
    <t>Deposits</t>
  </si>
  <si>
    <t>(e) other non operating liabilities</t>
  </si>
  <si>
    <t>(v) short term loans &amp; advances</t>
  </si>
  <si>
    <t>(iii)long term loans and advances</t>
  </si>
  <si>
    <t>(i)Current investment</t>
  </si>
  <si>
    <t>Check</t>
  </si>
  <si>
    <t>Total non current assets</t>
  </si>
  <si>
    <t>{{Add Provisional financial date in DD-MM-YYYY}} format</t>
  </si>
  <si>
    <t>(i)Investments in Subsidiary/JV/Associate</t>
  </si>
  <si>
    <t>(ii)Other Non-Current Investments</t>
  </si>
  <si>
    <t>(iv) deferred tax assets(net)</t>
  </si>
  <si>
    <t>Total Non - current Liabilities</t>
  </si>
  <si>
    <t>Other Non Operating Expenses</t>
  </si>
  <si>
    <t>(a) property, plant and equipment</t>
  </si>
  <si>
    <t>Revenue From Operations/Sales</t>
  </si>
  <si>
    <t>Earnings Before Interest Taxation, Depreciation and Amortisation (EBITDA)</t>
  </si>
  <si>
    <t>Earnings Before Interest Taxation (EBIT)</t>
  </si>
  <si>
    <t>Profit/(loss) before exceptional items and tax (I - IV)</t>
  </si>
  <si>
    <t>Profit/(loss) before tax (V-VI)</t>
  </si>
  <si>
    <t>Profit/(loss) from Discontinued operations (after tax) (X-XI)</t>
  </si>
  <si>
    <t>(i) Items that will not be reclassified to profit or loss</t>
  </si>
  <si>
    <t>(ii) Income tax relating to items that will not be reclassified to profit or loss</t>
  </si>
  <si>
    <t>(i) Items that will be reclassified to profit or loss</t>
  </si>
  <si>
    <t>(ii) Income tax relating to items that will be reclassified to profit or loss</t>
  </si>
  <si>
    <t>(f) intangible assets under development</t>
  </si>
  <si>
    <t>Total Comprehensive Income for the period (XIII+XIV) (Comprising Profit (Loss) and Other Comprehensive Income for the period)</t>
  </si>
  <si>
    <t>(iii) lease liabilities</t>
  </si>
  <si>
    <t>(ii) other financial liabilities</t>
  </si>
  <si>
    <t>(b) Preference share capital</t>
  </si>
  <si>
    <t>(c) Equity Infusion</t>
  </si>
  <si>
    <t>(d) Share Application Money Pending Allotment</t>
  </si>
  <si>
    <t>(e) other equity</t>
  </si>
  <si>
    <t xml:space="preserve"> - Land &amp; Building</t>
  </si>
  <si>
    <t xml:space="preserve"> - Plant &amp; Machinery</t>
  </si>
  <si>
    <t>Operating Cash Flow:</t>
  </si>
  <si>
    <t>Adjustments for:</t>
  </si>
  <si>
    <t>Depreciation &amp; Amortization</t>
  </si>
  <si>
    <t>Investment income</t>
  </si>
  <si>
    <t>Finance cost</t>
  </si>
  <si>
    <t>Profit / (Loss) on the sale of property, plant &amp; equipment</t>
  </si>
  <si>
    <t>Profit / (Loss) on the sale of intangible assets</t>
  </si>
  <si>
    <t>Working capital changes:</t>
  </si>
  <si>
    <t>(Increase) / Decrease in trade and other receivables</t>
  </si>
  <si>
    <t>(Increase) / Decrease in inventories</t>
  </si>
  <si>
    <t>(Increase) / Decrease in Other Current Assets</t>
  </si>
  <si>
    <t>(Increase) / Decrease in Loans &amp; Advances</t>
  </si>
  <si>
    <t>(Increase) / Decrease in Tax Assets</t>
  </si>
  <si>
    <t>Increase / (Decrease) in trade payables</t>
  </si>
  <si>
    <t>Increase / (Decrease) in  other payables</t>
  </si>
  <si>
    <t>Increase / (Decrease) in provisions and other current Liabilities</t>
  </si>
  <si>
    <t>Increase / (Decrease) in Non-Current Liabilities</t>
  </si>
  <si>
    <t>Increase / (Decrease) in Tax Liabilities</t>
  </si>
  <si>
    <t>Effect of foreign exchange</t>
  </si>
  <si>
    <t>Income taxes paid</t>
  </si>
  <si>
    <t>Net cash from operating activities</t>
  </si>
  <si>
    <t>Cash flows from investing activities</t>
  </si>
  <si>
    <t>Purchase/Sale  of property, plant and equipment</t>
  </si>
  <si>
    <t>Proceeds from sale of equipment</t>
  </si>
  <si>
    <t>Acquisition of investments</t>
  </si>
  <si>
    <t>Net cash used in investing activities</t>
  </si>
  <si>
    <t>Cash flows from financing activities</t>
  </si>
  <si>
    <t>Proceed from issue of share capital</t>
  </si>
  <si>
    <t>Proceed from issue of preference share capital</t>
  </si>
  <si>
    <t>Proceeds/Repayment from long-term borrowings</t>
  </si>
  <si>
    <t>Proceeds/Repayment Short-term borrowings</t>
  </si>
  <si>
    <t>Proceeds / (repayment) of lease liability, net</t>
  </si>
  <si>
    <t>Net cash used in financing activities</t>
  </si>
  <si>
    <t>Net increase in cash and cash equivalents (I+II+III)</t>
  </si>
  <si>
    <t>Cash and cash equivalents at beginning of period</t>
  </si>
  <si>
    <t>Cash and cash equivalents at end of period (IV+V)</t>
  </si>
  <si>
    <t>Sr No</t>
  </si>
  <si>
    <t>defaultYear</t>
  </si>
  <si>
    <t>Profit before Interest tax and exceptional items</t>
  </si>
  <si>
    <t>Proceeds from sale of intangibles</t>
  </si>
  <si>
    <t>Share Application money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</si>
</sst>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2" borderId="3" xfId="0" applyFont="1" applyFill="1" applyBorder="1"/>
    <xf numFmtId="44" fontId="0" fillId="0" borderId="0" xfId="2" applyFont="1"/>
    <xf numFmtId="164" fontId="0" fillId="0" borderId="0" xfId="2" applyNumberFormat="1" applyFont="1"/>
    <xf numFmtId="164" fontId="0" fillId="0" borderId="0" xfId="2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Protection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2" fillId="0" borderId="0" xfId="2" applyNumberFormat="1" applyFont="1"/>
    <xf numFmtId="44" fontId="0" fillId="0" borderId="0" xfId="2" applyFont="1" applyFill="1"/>
    <xf numFmtId="164" fontId="0" fillId="0" borderId="0" xfId="2" applyNumberFormat="1" applyFont="1" applyBorder="1"/>
    <xf numFmtId="0" fontId="0" fillId="0" borderId="0" xfId="0" applyAlignment="1">
      <alignment horizontal="left" wrapText="1" indent="2"/>
    </xf>
    <xf numFmtId="8" fontId="0" fillId="0" borderId="0" xfId="2" applyNumberFormat="1" applyFont="1" applyFill="1"/>
    <xf numFmtId="44" fontId="0" fillId="0" borderId="0" xfId="2" applyFont="1" applyFill="1" applyBorder="1"/>
    <xf numFmtId="0" fontId="2" fillId="0" borderId="0" xfId="0" applyFont="1" applyAlignment="1">
      <alignment horizontal="left"/>
    </xf>
    <xf numFmtId="0" fontId="0" fillId="0" borderId="0" xfId="0" quotePrefix="1"/>
    <xf numFmtId="1" fontId="0" fillId="0" borderId="0" xfId="2" applyNumberFormat="1" applyFont="1"/>
    <xf numFmtId="1" fontId="2" fillId="3" borderId="0" xfId="2" applyNumberFormat="1" applyFont="1" applyFill="1"/>
    <xf numFmtId="0" fontId="0" fillId="0" borderId="0" xfId="0" applyFont="1"/>
    <xf numFmtId="0" fontId="0" fillId="0" borderId="2" xfId="0" applyBorder="1"/>
    <xf numFmtId="0" fontId="0" fillId="0" borderId="0" xfId="0" applyBorder="1" applyAlignment="1">
      <alignment horizontal="left" indent="2"/>
    </xf>
    <xf numFmtId="44" fontId="0" fillId="0" borderId="0" xfId="2" applyFont="1" applyBorder="1"/>
    <xf numFmtId="0" fontId="4" fillId="2" borderId="3" xfId="0" applyFont="1" applyFill="1" applyBorder="1"/>
    <xf numFmtId="0" fontId="0" fillId="0" borderId="0" xfId="0" applyBorder="1"/>
    <xf numFmtId="0" fontId="4" fillId="0" borderId="1" xfId="0" applyFont="1" applyBorder="1"/>
    <xf numFmtId="0" fontId="7" fillId="0" borderId="0" xfId="0" applyFont="1"/>
    <xf numFmtId="0" fontId="4" fillId="3" borderId="3" xfId="0" applyFont="1" applyFill="1" applyBorder="1"/>
    <xf numFmtId="0" fontId="0" fillId="3" borderId="3" xfId="0" applyFill="1" applyBorder="1"/>
    <xf numFmtId="0" fontId="2" fillId="3" borderId="3" xfId="0" applyFont="1" applyFill="1" applyBorder="1"/>
    <xf numFmtId="1" fontId="2" fillId="3" borderId="3" xfId="2" applyNumberFormat="1" applyFont="1" applyFill="1" applyBorder="1"/>
    <xf numFmtId="0" fontId="2" fillId="4" borderId="3" xfId="0" applyFont="1" applyFill="1" applyBorder="1"/>
    <xf numFmtId="1" fontId="2" fillId="4" borderId="3" xfId="2" applyNumberFormat="1" applyFont="1" applyFill="1" applyBorder="1"/>
    <xf numFmtId="0" fontId="2" fillId="3" borderId="3" xfId="0" applyFont="1" applyFill="1" applyBorder="1" applyAlignment="1">
      <alignment wrapText="1"/>
    </xf>
    <xf numFmtId="0" fontId="0" fillId="0" borderId="4" xfId="0" applyBorder="1"/>
    <xf numFmtId="164" fontId="0" fillId="0" borderId="4" xfId="2" applyNumberFormat="1" applyFont="1" applyBorder="1"/>
    <xf numFmtId="0" fontId="2" fillId="0" borderId="2" xfId="0" applyFont="1" applyBorder="1"/>
    <xf numFmtId="164" fontId="0" fillId="0" borderId="2" xfId="2" applyNumberFormat="1" applyFont="1" applyBorder="1"/>
    <xf numFmtId="0" fontId="0" fillId="0" borderId="2" xfId="0" applyBorder="1" applyAlignment="1">
      <alignment wrapText="1"/>
    </xf>
    <xf numFmtId="1" fontId="0" fillId="0" borderId="2" xfId="2" applyNumberFormat="1" applyFont="1" applyBorder="1"/>
    <xf numFmtId="1" fontId="8" fillId="3" borderId="3" xfId="2" applyNumberFormat="1" applyFont="1" applyFill="1" applyBorder="1"/>
    <xf numFmtId="1" fontId="8" fillId="2" borderId="3" xfId="2" applyNumberFormat="1" applyFont="1" applyFill="1" applyBorder="1"/>
    <xf numFmtId="1" fontId="8" fillId="0" borderId="0" xfId="1" applyNumberFormat="1" applyFo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44" fontId="0" fillId="0" borderId="0" xfId="2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2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44" fontId="2" fillId="0" borderId="0" xfId="2" quotePrefix="1" applyFont="1" applyAlignment="1">
      <alignment vertical="top"/>
    </xf>
    <xf numFmtId="44" fontId="2" fillId="0" borderId="0" xfId="2" applyFont="1" applyAlignment="1">
      <alignment vertical="top"/>
    </xf>
    <xf numFmtId="0" fontId="0" fillId="0" borderId="0" xfId="0" applyFont="1" applyAlignment="1">
      <alignment vertical="top"/>
    </xf>
    <xf numFmtId="1" fontId="0" fillId="0" borderId="0" xfId="2" applyNumberFormat="1" applyFont="1" applyAlignment="1">
      <alignment vertical="top"/>
    </xf>
    <xf numFmtId="1" fontId="0" fillId="0" borderId="0" xfId="2" applyNumberFormat="1" applyFont="1" applyFill="1" applyAlignment="1">
      <alignment vertical="top"/>
    </xf>
    <xf numFmtId="1" fontId="2" fillId="0" borderId="0" xfId="2" applyNumberFormat="1" applyFont="1" applyFill="1" applyAlignment="1">
      <alignment vertical="top"/>
    </xf>
    <xf numFmtId="1" fontId="0" fillId="0" borderId="1" xfId="1" applyNumberFormat="1" applyFont="1" applyFill="1" applyBorder="1" applyAlignment="1">
      <alignment vertical="top"/>
    </xf>
    <xf numFmtId="1" fontId="0" fillId="0" borderId="1" xfId="2" applyNumberFormat="1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44" fontId="9" fillId="0" borderId="1" xfId="2" applyFont="1" applyFill="1" applyBorder="1" applyAlignment="1">
      <alignment vertical="top"/>
    </xf>
    <xf numFmtId="44" fontId="0" fillId="0" borderId="1" xfId="2" applyFont="1" applyFill="1" applyBorder="1" applyAlignment="1">
      <alignment vertical="top"/>
    </xf>
  </cellXfs>
  <cellStyles count="8">
    <cellStyle name="Comma" xfId="1" builtinId="3"/>
    <cellStyle name="Comma 10 6" xfId="3" xr:uid="{F5057CA0-8E9F-4BC5-B993-D2647C3AB381}"/>
    <cellStyle name="Comma 10 6 2" xfId="7" xr:uid="{BF61924E-F4AB-4F8B-90BA-3759495058FA}"/>
    <cellStyle name="Comma 2" xfId="5" xr:uid="{8A79CC4D-2966-4296-91A9-5E07CB2A6767}"/>
    <cellStyle name="Currency" xfId="2" builtinId="4"/>
    <cellStyle name="Currency 2" xfId="6" xr:uid="{8C6BA130-53AB-4FAE-9C0A-68C8EC7E8FC8}"/>
    <cellStyle name="Normal" xfId="0" builtinId="0"/>
    <cellStyle name="Normal 10 2 2 2" xfId="4" xr:uid="{62413856-E751-42C7-BB27-919FDB3BEDB1}"/>
  </cellStyles>
  <dxfs count="8"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numFmt numFmtId="164" formatCode="_(* #,##0.00_);_(* \(#,##0.00\);_(* &quot;-&quot;??_);_(@_)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4708-FF6B-4F89-A26A-13D02FCC8C37}" name="Table1" displayName="Table1" ref="A1:C65" totalsRowShown="0">
  <autoFilter ref="A1:C65" xr:uid="{80A64708-FF6B-4F89-A26A-13D02FCC8C37}"/>
  <tableColumns count="3">
    <tableColumn id="14" xr3:uid="{4734FBA7-EA16-488F-9D38-C717FF12E165}" name="Sr no."/>
    <tableColumn id="1" xr3:uid="{1C5931A0-976C-44B1-BDD5-57E81887D966}" name="Particulars"/>
    <tableColumn id="2" xr3:uid="{2FF9B642-F26D-47EC-A2F7-8E76DB177BEA}" name="{{Add Provisional financial date in DD-MM-YYYY}} format" dataCellStyle="Currency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75A952-4FE5-4169-A062-272B3805781E}" name="Table2" displayName="Table2" ref="A1:B78" totalsRowShown="0" tableBorderDxfId="7">
  <autoFilter ref="A1:B78" xr:uid="{9575A952-4FE5-4169-A062-272B3805781E}"/>
  <tableColumns count="2">
    <tableColumn id="1" xr3:uid="{29F1FAD9-78DC-41FD-A936-34B0C5D691FA}" name="Particulars"/>
    <tableColumn id="3" xr3:uid="{9DBBC197-E070-4701-8D24-C4BA3A4E441B}" name="{{Add Provisional financial date in DD-MM-YYYY}} format" dataDxfId="6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651BB-A957-4392-A24E-1C379DD0C9F4}" name="Table3" displayName="Table3" ref="A1:D46" totalsRowShown="0" headerRowDxfId="5" dataDxfId="4">
  <autoFilter ref="A1:D46" xr:uid="{3CA68482-969B-4D37-BD9F-69EE16C4EC47}"/>
  <tableColumns count="4">
    <tableColumn id="1" xr3:uid="{0F2051DD-1503-4DF3-83AD-68ADD95E4BD2}" name="Sr No" dataDxfId="3"/>
    <tableColumn id="2" xr3:uid="{B4292B21-1417-496A-BD7D-9F45759909BD}" name="Particulars" dataDxfId="2"/>
    <tableColumn id="3" xr3:uid="{7A395CF9-7942-4FA2-B6E2-5F59577C4B7D}" name="{{Add Provisional financial date in DD-MM-YYYY}} format" dataDxfId="1" dataCellStyle="Currency"/>
    <tableColumn id="4" xr3:uid="{8919A323-89D6-414F-A53A-80681435F47C}" name="defaultYear" dataDxfId="0" dataCellStyle="Currency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20C7-0132-47D0-86C4-2944A65B660B}">
  <sheetPr codeName="Sheet1"/>
  <dimension ref="A1:C65"/>
  <sheetViews>
    <sheetView tabSelected="1" zoomScaleNormal="100" workbookViewId="0">
      <selection sqref="A1:XFD1"/>
    </sheetView>
  </sheetViews>
  <sheetFormatPr defaultRowHeight="13.8"/>
  <cols>
    <col min="1" max="1" width="10.09765625" customWidth="1"/>
    <col min="2" max="2" width="49.796875" customWidth="1"/>
    <col min="3" max="3" width="56.09765625" customWidth="1"/>
  </cols>
  <sheetData>
    <row r="1" spans="1:3">
      <c r="A1" t="s">
        <v>4</v>
      </c>
      <c r="B1" s="27" t="s">
        <v>2</v>
      </c>
      <c r="C1" s="24" t="s">
        <v>110</v>
      </c>
    </row>
    <row r="2" spans="1:3" ht="15.6">
      <c r="B2" s="2" t="s">
        <v>0</v>
      </c>
      <c r="C2" s="10"/>
    </row>
    <row r="3" spans="1:3">
      <c r="A3" t="s">
        <v>5</v>
      </c>
      <c r="B3" t="s">
        <v>117</v>
      </c>
      <c r="C3" s="10"/>
    </row>
    <row r="4" spans="1:3">
      <c r="A4" t="s">
        <v>6</v>
      </c>
      <c r="B4" t="s">
        <v>95</v>
      </c>
      <c r="C4" s="10"/>
    </row>
    <row r="5" spans="1:3">
      <c r="C5" s="10"/>
    </row>
    <row r="6" spans="1:3">
      <c r="A6" t="s">
        <v>96</v>
      </c>
      <c r="B6" s="1" t="s">
        <v>97</v>
      </c>
      <c r="C6" s="25">
        <f>SUM(C7:C14)</f>
        <v>0</v>
      </c>
    </row>
    <row r="7" spans="1:3">
      <c r="B7" t="s">
        <v>35</v>
      </c>
      <c r="C7" s="11"/>
    </row>
    <row r="8" spans="1:3">
      <c r="B8" t="s">
        <v>39</v>
      </c>
      <c r="C8" s="11"/>
    </row>
    <row r="9" spans="1:3">
      <c r="B9" t="s">
        <v>38</v>
      </c>
      <c r="C9" s="11"/>
    </row>
    <row r="10" spans="1:3">
      <c r="B10" t="s">
        <v>88</v>
      </c>
      <c r="C10" s="11"/>
    </row>
    <row r="11" spans="1:3">
      <c r="B11" t="s">
        <v>89</v>
      </c>
      <c r="C11" s="11"/>
    </row>
    <row r="12" spans="1:3">
      <c r="B12" t="s">
        <v>3</v>
      </c>
      <c r="C12" s="11"/>
    </row>
    <row r="13" spans="1:3">
      <c r="B13" t="s">
        <v>92</v>
      </c>
      <c r="C13" s="11"/>
    </row>
    <row r="14" spans="1:3" ht="14.4" thickBot="1">
      <c r="A14" s="32"/>
      <c r="B14" s="32" t="s">
        <v>93</v>
      </c>
      <c r="C14" s="10"/>
    </row>
    <row r="15" spans="1:3" ht="14.4" thickBot="1">
      <c r="A15" s="36" t="s">
        <v>7</v>
      </c>
      <c r="B15" s="37" t="s">
        <v>8</v>
      </c>
      <c r="C15" s="38">
        <f>C3+C4+C6</f>
        <v>0</v>
      </c>
    </row>
    <row r="16" spans="1:3">
      <c r="C16" s="11"/>
    </row>
    <row r="17" spans="1:3" ht="15.6">
      <c r="A17" t="s">
        <v>9</v>
      </c>
      <c r="B17" s="2" t="s">
        <v>1</v>
      </c>
      <c r="C17" s="11"/>
    </row>
    <row r="18" spans="1:3">
      <c r="B18" t="s">
        <v>10</v>
      </c>
      <c r="C18" s="10"/>
    </row>
    <row r="19" spans="1:3">
      <c r="B19" t="s">
        <v>11</v>
      </c>
      <c r="C19" s="10"/>
    </row>
    <row r="20" spans="1:3">
      <c r="B20" t="s">
        <v>98</v>
      </c>
      <c r="C20" s="10"/>
    </row>
    <row r="21" spans="1:3">
      <c r="B21" t="s">
        <v>12</v>
      </c>
      <c r="C21" s="10"/>
    </row>
    <row r="22" spans="1:3">
      <c r="B22" t="s">
        <v>100</v>
      </c>
      <c r="C22" s="10"/>
    </row>
    <row r="23" spans="1:3">
      <c r="C23" s="10"/>
    </row>
    <row r="24" spans="1:3">
      <c r="B24" s="44" t="s">
        <v>101</v>
      </c>
      <c r="C24" s="47">
        <f>SUM(C25:C27)</f>
        <v>0</v>
      </c>
    </row>
    <row r="25" spans="1:3">
      <c r="B25" t="s">
        <v>90</v>
      </c>
      <c r="C25" s="11"/>
    </row>
    <row r="26" spans="1:3">
      <c r="B26" t="s">
        <v>91</v>
      </c>
      <c r="C26" s="11"/>
    </row>
    <row r="27" spans="1:3">
      <c r="B27" t="s">
        <v>115</v>
      </c>
      <c r="C27" s="11"/>
    </row>
    <row r="28" spans="1:3" ht="14.4" thickBot="1">
      <c r="C28" s="11"/>
    </row>
    <row r="29" spans="1:3" s="1" customFormat="1" ht="14.4" thickBot="1">
      <c r="A29" s="37"/>
      <c r="B29" s="37" t="s">
        <v>87</v>
      </c>
      <c r="C29" s="38">
        <f>SUM(C18:C22)+C24</f>
        <v>0</v>
      </c>
    </row>
    <row r="30" spans="1:3" s="1" customFormat="1">
      <c r="A30" s="42"/>
      <c r="B30" s="42"/>
      <c r="C30" s="43"/>
    </row>
    <row r="31" spans="1:3" s="1" customFormat="1" ht="27.6">
      <c r="A31" s="7"/>
      <c r="B31" s="8" t="s">
        <v>118</v>
      </c>
      <c r="C31" s="26">
        <f t="shared" ref="C31" si="0">C15-C29</f>
        <v>0</v>
      </c>
    </row>
    <row r="32" spans="1:3" s="1" customFormat="1">
      <c r="A32"/>
      <c r="B32" t="s">
        <v>99</v>
      </c>
      <c r="C32" s="19"/>
    </row>
    <row r="33" spans="1:3">
      <c r="C33" s="19"/>
    </row>
    <row r="34" spans="1:3">
      <c r="A34" s="7"/>
      <c r="B34" s="8" t="s">
        <v>119</v>
      </c>
      <c r="C34" s="26">
        <f>C31-C32</f>
        <v>0</v>
      </c>
    </row>
    <row r="35" spans="1:3">
      <c r="B35" t="s">
        <v>13</v>
      </c>
      <c r="C35" s="19"/>
    </row>
    <row r="36" spans="1:3">
      <c r="C36" s="19"/>
    </row>
    <row r="37" spans="1:3" ht="18.600000000000001" customHeight="1">
      <c r="A37" s="7" t="s">
        <v>14</v>
      </c>
      <c r="B37" s="8" t="s">
        <v>120</v>
      </c>
      <c r="C37" s="26">
        <f>C34-C35</f>
        <v>0</v>
      </c>
    </row>
    <row r="38" spans="1:3">
      <c r="A38" t="s">
        <v>16</v>
      </c>
      <c r="B38" t="s">
        <v>15</v>
      </c>
      <c r="C38" s="10"/>
    </row>
    <row r="39" spans="1:3">
      <c r="C39" s="11"/>
    </row>
    <row r="40" spans="1:3">
      <c r="A40" s="7" t="s">
        <v>17</v>
      </c>
      <c r="B40" s="8" t="s">
        <v>121</v>
      </c>
      <c r="C40" s="26">
        <f>C37-C38</f>
        <v>0</v>
      </c>
    </row>
    <row r="41" spans="1:3">
      <c r="A41" s="1"/>
      <c r="B41" s="4"/>
      <c r="C41" s="17"/>
    </row>
    <row r="42" spans="1:3">
      <c r="A42" t="s">
        <v>21</v>
      </c>
      <c r="B42" t="s">
        <v>18</v>
      </c>
      <c r="C42" s="11"/>
    </row>
    <row r="43" spans="1:3">
      <c r="B43" t="s">
        <v>19</v>
      </c>
      <c r="C43" s="10"/>
    </row>
    <row r="44" spans="1:3" s="1" customFormat="1" ht="14.4" thickBot="1">
      <c r="A44"/>
      <c r="B44" t="s">
        <v>20</v>
      </c>
      <c r="C44" s="10"/>
    </row>
    <row r="45" spans="1:3" s="1" customFormat="1" ht="14.4" thickBot="1">
      <c r="A45" s="39"/>
      <c r="B45" s="39" t="s">
        <v>94</v>
      </c>
      <c r="C45" s="40">
        <f>SUM(C43:C44)</f>
        <v>0</v>
      </c>
    </row>
    <row r="46" spans="1:3">
      <c r="B46" s="42"/>
      <c r="C46" s="43"/>
    </row>
    <row r="47" spans="1:3" ht="27.6">
      <c r="A47" s="7" t="s">
        <v>22</v>
      </c>
      <c r="B47" s="8" t="s">
        <v>36</v>
      </c>
      <c r="C47" s="26">
        <f>C40-C45</f>
        <v>0</v>
      </c>
    </row>
    <row r="48" spans="1:3" s="1" customFormat="1">
      <c r="B48" s="4"/>
      <c r="C48" s="17"/>
    </row>
    <row r="49" spans="1:3">
      <c r="A49" t="s">
        <v>23</v>
      </c>
      <c r="B49" t="s">
        <v>24</v>
      </c>
      <c r="C49" s="11"/>
    </row>
    <row r="50" spans="1:3" s="1" customFormat="1">
      <c r="A50" s="28" t="s">
        <v>25</v>
      </c>
      <c r="B50" s="28" t="s">
        <v>26</v>
      </c>
      <c r="C50" s="45"/>
    </row>
    <row r="51" spans="1:3" ht="27.6">
      <c r="A51" s="7" t="s">
        <v>27</v>
      </c>
      <c r="B51" s="8" t="s">
        <v>122</v>
      </c>
      <c r="C51" s="26">
        <f>C49-C50</f>
        <v>0</v>
      </c>
    </row>
    <row r="52" spans="1:3">
      <c r="A52" s="28"/>
      <c r="B52" s="46"/>
      <c r="C52" s="45"/>
    </row>
    <row r="53" spans="1:3">
      <c r="A53" s="7" t="s">
        <v>29</v>
      </c>
      <c r="B53" s="8" t="s">
        <v>28</v>
      </c>
      <c r="C53" s="26">
        <f>C51+C47</f>
        <v>0</v>
      </c>
    </row>
    <row r="54" spans="1:3">
      <c r="B54" s="3"/>
      <c r="C54" s="11"/>
    </row>
    <row r="55" spans="1:3">
      <c r="A55" t="s">
        <v>30</v>
      </c>
      <c r="B55" s="3" t="s">
        <v>31</v>
      </c>
      <c r="C55" s="11"/>
    </row>
    <row r="56" spans="1:3">
      <c r="B56" s="3" t="s">
        <v>37</v>
      </c>
      <c r="C56" s="11"/>
    </row>
    <row r="57" spans="1:3">
      <c r="B57" s="3"/>
      <c r="C57" s="11"/>
    </row>
    <row r="58" spans="1:3">
      <c r="B58" s="3" t="s">
        <v>32</v>
      </c>
      <c r="C58" s="11"/>
    </row>
    <row r="59" spans="1:3">
      <c r="B59" s="3" t="s">
        <v>123</v>
      </c>
      <c r="C59" s="11"/>
    </row>
    <row r="60" spans="1:3" ht="27.6">
      <c r="B60" s="3" t="s">
        <v>124</v>
      </c>
      <c r="C60" s="11"/>
    </row>
    <row r="61" spans="1:3">
      <c r="B61" t="s">
        <v>33</v>
      </c>
      <c r="C61" s="11"/>
    </row>
    <row r="62" spans="1:3">
      <c r="B62" s="3" t="s">
        <v>125</v>
      </c>
      <c r="C62" s="11"/>
    </row>
    <row r="63" spans="1:3" ht="27.6">
      <c r="B63" s="3" t="s">
        <v>126</v>
      </c>
      <c r="C63" s="11"/>
    </row>
    <row r="64" spans="1:3" ht="14.4" thickBot="1">
      <c r="C64" s="11"/>
    </row>
    <row r="65" spans="1:3" ht="42" thickBot="1">
      <c r="A65" s="37" t="s">
        <v>34</v>
      </c>
      <c r="B65" s="41" t="s">
        <v>128</v>
      </c>
      <c r="C65" s="38">
        <f>C53+SUM(C59:C63)</f>
        <v>0</v>
      </c>
    </row>
  </sheetData>
  <sheetProtection formatCells="0" formatColumns="0" formatRows="0" insertColumns="0" insertRows="0" sort="0" autoFilter="0" pivotTables="0"/>
  <protectedRanges>
    <protectedRange sqref="C42 C39 C30:C36 C45:C46 C24:C28 C49:C50 C55:C65" name="Range2"/>
    <protectedRange sqref="C7:C13" name="Range1"/>
    <protectedRange sqref="C3:C6 C14" name="Range1_1"/>
    <protectedRange sqref="C18:C23" name="Range2_1"/>
    <protectedRange sqref="C38" name="Range2_5"/>
  </protectedRange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FAD7-F36A-4E9F-A54A-A2283D8CD4A4}">
  <sheetPr codeName="Sheet2"/>
  <dimension ref="A1:B80"/>
  <sheetViews>
    <sheetView topLeftCell="A28" zoomScaleNormal="100" workbookViewId="0">
      <selection activeCell="C43" sqref="C43"/>
    </sheetView>
  </sheetViews>
  <sheetFormatPr defaultRowHeight="13.8"/>
  <cols>
    <col min="1" max="1" width="42.09765625" customWidth="1"/>
    <col min="2" max="2" width="57.59765625" customWidth="1"/>
  </cols>
  <sheetData>
    <row r="1" spans="1:2">
      <c r="A1" s="6" t="s">
        <v>2</v>
      </c>
      <c r="B1" s="24" t="s">
        <v>110</v>
      </c>
    </row>
    <row r="2" spans="1:2" ht="17.399999999999999">
      <c r="A2" s="5" t="s">
        <v>40</v>
      </c>
      <c r="B2" s="11"/>
    </row>
    <row r="3" spans="1:2" ht="17.399999999999999">
      <c r="A3" s="5"/>
      <c r="B3" s="11"/>
    </row>
    <row r="4" spans="1:2" ht="15.6">
      <c r="A4" s="2" t="s">
        <v>41</v>
      </c>
      <c r="B4" s="11"/>
    </row>
    <row r="5" spans="1:2">
      <c r="A5" t="s">
        <v>116</v>
      </c>
      <c r="B5" s="12"/>
    </row>
    <row r="6" spans="1:2">
      <c r="A6" s="15" t="s">
        <v>42</v>
      </c>
      <c r="B6" s="12"/>
    </row>
    <row r="7" spans="1:2">
      <c r="A7" s="15" t="s">
        <v>43</v>
      </c>
      <c r="B7" s="21"/>
    </row>
    <row r="8" spans="1:2">
      <c r="A8" s="15" t="s">
        <v>135</v>
      </c>
      <c r="B8" s="12"/>
    </row>
    <row r="9" spans="1:2">
      <c r="A9" s="15" t="s">
        <v>136</v>
      </c>
      <c r="B9" s="12"/>
    </row>
    <row r="10" spans="1:2">
      <c r="A10" t="s">
        <v>44</v>
      </c>
      <c r="B10" s="18"/>
    </row>
    <row r="11" spans="1:2">
      <c r="A11" t="s">
        <v>45</v>
      </c>
      <c r="B11" s="18"/>
    </row>
    <row r="12" spans="1:2">
      <c r="A12" t="s">
        <v>46</v>
      </c>
      <c r="B12" s="18"/>
    </row>
    <row r="13" spans="1:2">
      <c r="A13" t="s">
        <v>47</v>
      </c>
      <c r="B13" s="12"/>
    </row>
    <row r="14" spans="1:2">
      <c r="A14" t="s">
        <v>127</v>
      </c>
      <c r="B14" s="18"/>
    </row>
    <row r="15" spans="1:2">
      <c r="A15" t="s">
        <v>48</v>
      </c>
      <c r="B15" s="12"/>
    </row>
    <row r="16" spans="1:2">
      <c r="A16" t="s">
        <v>49</v>
      </c>
      <c r="B16" s="18"/>
    </row>
    <row r="17" spans="1:2">
      <c r="A17" s="16" t="s">
        <v>50</v>
      </c>
      <c r="B17" s="12"/>
    </row>
    <row r="18" spans="1:2">
      <c r="A18" s="15" t="s">
        <v>111</v>
      </c>
      <c r="B18" s="18"/>
    </row>
    <row r="19" spans="1:2">
      <c r="A19" s="15" t="s">
        <v>112</v>
      </c>
      <c r="B19" s="18"/>
    </row>
    <row r="20" spans="1:2">
      <c r="A20" s="15" t="s">
        <v>106</v>
      </c>
      <c r="B20" s="18"/>
    </row>
    <row r="21" spans="1:2">
      <c r="A21" s="15" t="s">
        <v>113</v>
      </c>
      <c r="B21" s="18"/>
    </row>
    <row r="22" spans="1:2">
      <c r="A22" s="16" t="s">
        <v>52</v>
      </c>
      <c r="B22" s="22"/>
    </row>
    <row r="23" spans="1:2">
      <c r="A23" s="23" t="s">
        <v>102</v>
      </c>
      <c r="B23" s="22"/>
    </row>
    <row r="24" spans="1:2">
      <c r="A24" s="15" t="s">
        <v>103</v>
      </c>
      <c r="B24" s="22"/>
    </row>
    <row r="25" spans="1:2" ht="14.4" thickBot="1">
      <c r="A25" s="15"/>
      <c r="B25" s="22"/>
    </row>
    <row r="26" spans="1:2" ht="16.2" thickBot="1">
      <c r="A26" s="31" t="s">
        <v>109</v>
      </c>
      <c r="B26" s="49">
        <f>SUM(B6:B16,B18:B24)</f>
        <v>0</v>
      </c>
    </row>
    <row r="27" spans="1:2" ht="15.6">
      <c r="A27" s="2"/>
      <c r="B27" s="11"/>
    </row>
    <row r="28" spans="1:2" ht="15.6">
      <c r="A28" s="2" t="s">
        <v>53</v>
      </c>
      <c r="B28" s="11"/>
    </row>
    <row r="29" spans="1:2">
      <c r="A29" t="s">
        <v>54</v>
      </c>
      <c r="B29" s="18"/>
    </row>
    <row r="30" spans="1:2">
      <c r="A30" t="s">
        <v>55</v>
      </c>
      <c r="B30" s="18"/>
    </row>
    <row r="31" spans="1:2">
      <c r="A31" s="15" t="s">
        <v>107</v>
      </c>
      <c r="B31" s="18"/>
    </row>
    <row r="32" spans="1:2">
      <c r="A32" s="15" t="s">
        <v>51</v>
      </c>
      <c r="B32" s="18"/>
    </row>
    <row r="33" spans="1:2">
      <c r="A33" s="15" t="s">
        <v>56</v>
      </c>
      <c r="B33" s="18"/>
    </row>
    <row r="34" spans="1:2">
      <c r="A34" s="15" t="s">
        <v>57</v>
      </c>
      <c r="B34" s="18"/>
    </row>
    <row r="35" spans="1:2">
      <c r="A35" s="15" t="s">
        <v>105</v>
      </c>
      <c r="B35" s="18"/>
    </row>
    <row r="36" spans="1:2">
      <c r="A36" s="15" t="s">
        <v>58</v>
      </c>
      <c r="B36" s="18"/>
    </row>
    <row r="37" spans="1:2" ht="14.4" thickBot="1">
      <c r="A37" t="s">
        <v>59</v>
      </c>
      <c r="B37" s="22"/>
    </row>
    <row r="38" spans="1:2" ht="16.2" thickBot="1">
      <c r="A38" s="31" t="s">
        <v>60</v>
      </c>
      <c r="B38" s="49">
        <f>SUM(B29,B31:B37)</f>
        <v>0</v>
      </c>
    </row>
    <row r="39" spans="1:2" ht="16.2" thickBot="1">
      <c r="A39" s="33"/>
      <c r="B39" s="13"/>
    </row>
    <row r="40" spans="1:2" ht="18" thickBot="1">
      <c r="A40" s="9" t="s">
        <v>61</v>
      </c>
      <c r="B40" s="49">
        <f t="shared" ref="B40" si="0">SUM(B26,B38)</f>
        <v>0</v>
      </c>
    </row>
    <row r="41" spans="1:2">
      <c r="B41" s="11"/>
    </row>
    <row r="42" spans="1:2" ht="17.399999999999999">
      <c r="A42" s="5" t="s">
        <v>62</v>
      </c>
      <c r="B42" s="11"/>
    </row>
    <row r="43" spans="1:2">
      <c r="B43" s="11"/>
    </row>
    <row r="44" spans="1:2" ht="15.6">
      <c r="A44" s="2" t="s">
        <v>63</v>
      </c>
      <c r="B44" s="11"/>
    </row>
    <row r="45" spans="1:2">
      <c r="A45" t="s">
        <v>64</v>
      </c>
      <c r="B45" s="18"/>
    </row>
    <row r="46" spans="1:2">
      <c r="A46" t="s">
        <v>131</v>
      </c>
      <c r="B46" s="12"/>
    </row>
    <row r="47" spans="1:2">
      <c r="A47" t="s">
        <v>132</v>
      </c>
      <c r="B47" s="11"/>
    </row>
    <row r="48" spans="1:2">
      <c r="A48" t="s">
        <v>133</v>
      </c>
      <c r="B48" s="11"/>
    </row>
    <row r="49" spans="1:2">
      <c r="A49" t="s">
        <v>134</v>
      </c>
      <c r="B49" s="11"/>
    </row>
    <row r="50" spans="1:2">
      <c r="A50" s="15" t="s">
        <v>84</v>
      </c>
      <c r="B50" s="14"/>
    </row>
    <row r="51" spans="1:2">
      <c r="A51" s="15" t="s">
        <v>83</v>
      </c>
      <c r="B51" s="11"/>
    </row>
    <row r="52" spans="1:2">
      <c r="A52" s="15" t="s">
        <v>85</v>
      </c>
      <c r="B52" s="11"/>
    </row>
    <row r="53" spans="1:2" ht="14.4" thickBot="1">
      <c r="A53" s="29" t="s">
        <v>86</v>
      </c>
      <c r="B53" s="30"/>
    </row>
    <row r="54" spans="1:2" ht="16.2" thickBot="1">
      <c r="A54" s="31" t="s">
        <v>65</v>
      </c>
      <c r="B54" s="49">
        <f>SUM(B45:B53)</f>
        <v>0</v>
      </c>
    </row>
    <row r="55" spans="1:2" ht="15.6">
      <c r="A55" s="2"/>
      <c r="B55" s="11"/>
    </row>
    <row r="56" spans="1:2" ht="15.6">
      <c r="A56" s="2" t="s">
        <v>66</v>
      </c>
      <c r="B56" s="11"/>
    </row>
    <row r="57" spans="1:2" ht="15.6">
      <c r="A57" s="2" t="s">
        <v>67</v>
      </c>
      <c r="B57" s="11"/>
    </row>
    <row r="58" spans="1:2">
      <c r="A58" t="s">
        <v>68</v>
      </c>
      <c r="B58" s="12"/>
    </row>
    <row r="59" spans="1:2">
      <c r="A59" s="15" t="s">
        <v>69</v>
      </c>
      <c r="B59" s="18"/>
    </row>
    <row r="60" spans="1:2">
      <c r="A60" s="20" t="s">
        <v>130</v>
      </c>
      <c r="B60" s="18"/>
    </row>
    <row r="61" spans="1:2">
      <c r="A61" s="20" t="s">
        <v>129</v>
      </c>
      <c r="B61" s="18"/>
    </row>
    <row r="62" spans="1:2">
      <c r="A62" t="s">
        <v>71</v>
      </c>
      <c r="B62" s="18"/>
    </row>
    <row r="63" spans="1:2">
      <c r="A63" t="s">
        <v>72</v>
      </c>
      <c r="B63" s="18"/>
    </row>
    <row r="64" spans="1:2" ht="30" customHeight="1">
      <c r="A64" t="s">
        <v>73</v>
      </c>
      <c r="B64" s="22"/>
    </row>
    <row r="65" spans="1:2" ht="30" customHeight="1" thickBot="1">
      <c r="A65" t="s">
        <v>104</v>
      </c>
      <c r="B65" s="22"/>
    </row>
    <row r="66" spans="1:2" ht="16.2" thickBot="1">
      <c r="A66" s="35" t="s">
        <v>114</v>
      </c>
      <c r="B66" s="48">
        <f>SUM(B59:B65)</f>
        <v>0</v>
      </c>
    </row>
    <row r="67" spans="1:2" ht="15.6">
      <c r="A67" s="2"/>
      <c r="B67" s="11"/>
    </row>
    <row r="68" spans="1:2" ht="15.6">
      <c r="A68" s="2" t="s">
        <v>74</v>
      </c>
      <c r="B68" s="11"/>
    </row>
    <row r="69" spans="1:2">
      <c r="A69" t="s">
        <v>75</v>
      </c>
      <c r="B69" s="11"/>
    </row>
    <row r="70" spans="1:2">
      <c r="A70" s="15" t="s">
        <v>76</v>
      </c>
      <c r="B70" s="18"/>
    </row>
    <row r="71" spans="1:2">
      <c r="A71" s="15" t="s">
        <v>70</v>
      </c>
      <c r="B71" s="18"/>
    </row>
    <row r="72" spans="1:2" ht="27.6">
      <c r="A72" s="20" t="s">
        <v>77</v>
      </c>
      <c r="B72" s="18"/>
    </row>
    <row r="73" spans="1:2">
      <c r="A73" t="s">
        <v>78</v>
      </c>
      <c r="B73" s="18"/>
    </row>
    <row r="74" spans="1:2">
      <c r="A74" t="s">
        <v>79</v>
      </c>
      <c r="B74" s="18"/>
    </row>
    <row r="75" spans="1:2" ht="14.4" thickBot="1">
      <c r="A75" s="32" t="s">
        <v>80</v>
      </c>
      <c r="B75" s="22"/>
    </row>
    <row r="76" spans="1:2" ht="16.2" thickBot="1">
      <c r="A76" s="35" t="s">
        <v>81</v>
      </c>
      <c r="B76" s="37">
        <f t="shared" ref="B76" si="1">SUM(B70:B75)</f>
        <v>0</v>
      </c>
    </row>
    <row r="77" spans="1:2" ht="16.2" thickBot="1">
      <c r="A77" s="33"/>
      <c r="B77" s="13"/>
    </row>
    <row r="78" spans="1:2" ht="18" thickBot="1">
      <c r="A78" s="9" t="s">
        <v>82</v>
      </c>
      <c r="B78" s="49">
        <f>SUM(B54,B66,B76)</f>
        <v>0</v>
      </c>
    </row>
    <row r="80" spans="1:2" ht="15.6">
      <c r="A80" s="34" t="s">
        <v>108</v>
      </c>
      <c r="B80" s="50">
        <f>IF(B78=B40,0,B40-B78)</f>
        <v>0</v>
      </c>
    </row>
  </sheetData>
  <sheetProtection formatCells="0" formatColumns="0" formatRows="0" insertColumns="0" insertRows="0" insertHyperlinks="0" deleteColumns="0" deleteRows="0" sort="0" pivotTables="0"/>
  <protectedRanges>
    <protectedRange sqref="B47:B52 B69 B58 B5:B6 B17 B13 B15 B28" name="Range1"/>
    <protectedRange sqref="B7:B12" name="Range1_2"/>
    <protectedRange sqref="B14" name="Range1_3"/>
    <protectedRange sqref="B18:B19" name="Range1_5"/>
    <protectedRange sqref="B20:B25" name="Range1_6"/>
    <protectedRange sqref="B29:B32" name="Range1_7"/>
    <protectedRange sqref="B61:B65" name="Range1_15"/>
    <protectedRange sqref="B70:B71" name="Range1_16"/>
  </protectedRange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DA0-E1F5-4262-81B7-A5E910BCEBDB}">
  <dimension ref="A1:D46"/>
  <sheetViews>
    <sheetView topLeftCell="A27" workbookViewId="0">
      <selection activeCell="D46" sqref="D46"/>
    </sheetView>
  </sheetViews>
  <sheetFormatPr defaultColWidth="8.8984375" defaultRowHeight="13.8"/>
  <cols>
    <col min="1" max="1" width="5.59765625" style="51" customWidth="1"/>
    <col min="2" max="2" width="46.69921875" style="54" customWidth="1"/>
    <col min="3" max="3" width="44.796875" style="53" customWidth="1"/>
    <col min="4" max="4" width="14.59765625" style="53" bestFit="1" customWidth="1"/>
    <col min="5" max="16384" width="8.8984375" style="51"/>
  </cols>
  <sheetData>
    <row r="1" spans="1:4" s="60" customFormat="1">
      <c r="A1" s="56" t="s">
        <v>173</v>
      </c>
      <c r="B1" s="52" t="s">
        <v>2</v>
      </c>
      <c r="C1" s="58" t="s">
        <v>110</v>
      </c>
      <c r="D1" s="59" t="s">
        <v>174</v>
      </c>
    </row>
    <row r="2" spans="1:4">
      <c r="A2" s="68" t="s">
        <v>5</v>
      </c>
      <c r="B2" s="67" t="s">
        <v>137</v>
      </c>
    </row>
    <row r="3" spans="1:4">
      <c r="B3" s="54" t="s">
        <v>175</v>
      </c>
      <c r="C3" s="61">
        <f>'P&amp;L'!C40</f>
        <v>0</v>
      </c>
      <c r="D3" s="61">
        <f>'P&amp;L'!D40</f>
        <v>0</v>
      </c>
    </row>
    <row r="4" spans="1:4">
      <c r="B4" s="67" t="s">
        <v>138</v>
      </c>
      <c r="C4" s="55"/>
      <c r="D4" s="61"/>
    </row>
    <row r="5" spans="1:4">
      <c r="B5" s="54" t="s">
        <v>139</v>
      </c>
      <c r="C5" s="61">
        <f>'P&amp;L'!C32</f>
        <v>0</v>
      </c>
      <c r="D5" s="61">
        <f>'P&amp;L'!D32</f>
        <v>0</v>
      </c>
    </row>
    <row r="6" spans="1:4">
      <c r="B6" s="54" t="s">
        <v>140</v>
      </c>
      <c r="C6" s="61">
        <f>'P&amp;L'!C8</f>
        <v>0</v>
      </c>
      <c r="D6" s="61">
        <f>'P&amp;L'!D8</f>
        <v>0</v>
      </c>
    </row>
    <row r="7" spans="1:4">
      <c r="B7" s="54" t="s">
        <v>141</v>
      </c>
      <c r="C7" s="61">
        <f>'P&amp;L'!C35</f>
        <v>0</v>
      </c>
      <c r="D7" s="61">
        <f>'P&amp;L'!D35</f>
        <v>0</v>
      </c>
    </row>
    <row r="8" spans="1:4">
      <c r="B8" s="54" t="s">
        <v>142</v>
      </c>
      <c r="C8" s="61">
        <f>'P&amp;L'!C10-'P&amp;L'!C25</f>
        <v>0</v>
      </c>
      <c r="D8" s="61">
        <f>'P&amp;L'!D10-'P&amp;L'!D25</f>
        <v>0</v>
      </c>
    </row>
    <row r="9" spans="1:4">
      <c r="B9" s="54" t="s">
        <v>143</v>
      </c>
      <c r="C9" s="61">
        <f>'P&amp;L'!C11-'P&amp;L'!C26</f>
        <v>0</v>
      </c>
      <c r="D9" s="61">
        <f>'P&amp;L'!D11-'P&amp;L'!D26</f>
        <v>0</v>
      </c>
    </row>
    <row r="10" spans="1:4">
      <c r="B10" s="67" t="s">
        <v>144</v>
      </c>
      <c r="C10" s="61"/>
      <c r="D10" s="61"/>
    </row>
    <row r="11" spans="1:4">
      <c r="B11" s="54" t="s">
        <v>145</v>
      </c>
      <c r="C11" s="62"/>
      <c r="D11" s="62">
        <f>-((BS!C30)-(BS!B30))</f>
        <v>0</v>
      </c>
    </row>
    <row r="12" spans="1:4">
      <c r="B12" s="54" t="s">
        <v>146</v>
      </c>
      <c r="C12" s="62"/>
      <c r="D12" s="62">
        <f>-(BS!C29-BS!B29)</f>
        <v>0</v>
      </c>
    </row>
    <row r="13" spans="1:4">
      <c r="B13" s="54" t="s">
        <v>147</v>
      </c>
      <c r="C13" s="62"/>
      <c r="D13" s="62">
        <f>-((+BS!C37+BS!C22+BS!C21)-(+BS!B37+BS!B22+BS!B21))</f>
        <v>0</v>
      </c>
    </row>
    <row r="14" spans="1:4">
      <c r="B14" s="54" t="s">
        <v>148</v>
      </c>
      <c r="C14" s="62"/>
      <c r="D14" s="62">
        <f>-((BS!C20+BS!C35)-(BS!B20+BS!B35))</f>
        <v>0</v>
      </c>
    </row>
    <row r="15" spans="1:4">
      <c r="B15" s="54" t="s">
        <v>149</v>
      </c>
      <c r="C15" s="62"/>
      <c r="D15" s="62">
        <f>-(BS!C36-BS!B36)</f>
        <v>0</v>
      </c>
    </row>
    <row r="16" spans="1:4">
      <c r="B16" s="54" t="s">
        <v>150</v>
      </c>
      <c r="C16" s="62"/>
      <c r="D16" s="62">
        <f>(BS!C71)-(BS!B71)</f>
        <v>0</v>
      </c>
    </row>
    <row r="17" spans="1:4">
      <c r="B17" s="54" t="s">
        <v>151</v>
      </c>
      <c r="C17" s="62"/>
      <c r="D17" s="62">
        <f>(BS!C71+BS!C60)-(BS!B71+BS!B60)</f>
        <v>0</v>
      </c>
    </row>
    <row r="18" spans="1:4" ht="27.6">
      <c r="B18" s="54" t="s">
        <v>152</v>
      </c>
      <c r="C18" s="62"/>
      <c r="D18" s="62">
        <f>(BS!C73+BS!C74+BS!C62+BS!C63)-(BS!B73+BS!B74+BS!B62+BS!B63)</f>
        <v>0</v>
      </c>
    </row>
    <row r="19" spans="1:4">
      <c r="B19" s="54" t="s">
        <v>153</v>
      </c>
      <c r="C19" s="62"/>
      <c r="D19" s="62">
        <f>(BS!C64-BS!B64)</f>
        <v>0</v>
      </c>
    </row>
    <row r="20" spans="1:4">
      <c r="B20" s="54" t="s">
        <v>154</v>
      </c>
      <c r="C20" s="62"/>
      <c r="D20" s="62">
        <f>BS!C75-BS!B75</f>
        <v>0</v>
      </c>
    </row>
    <row r="21" spans="1:4">
      <c r="B21" s="54" t="s">
        <v>155</v>
      </c>
      <c r="C21" s="62">
        <f>'P&amp;L'!C56</f>
        <v>0</v>
      </c>
      <c r="D21" s="62">
        <f>'P&amp;L'!D56</f>
        <v>0</v>
      </c>
    </row>
    <row r="22" spans="1:4">
      <c r="B22" s="54" t="s">
        <v>156</v>
      </c>
      <c r="C22" s="62">
        <f>-'P&amp;L'!C45</f>
        <v>0</v>
      </c>
      <c r="D22" s="62">
        <f>-'P&amp;L'!D45</f>
        <v>0</v>
      </c>
    </row>
    <row r="23" spans="1:4">
      <c r="B23" s="67" t="s">
        <v>157</v>
      </c>
      <c r="C23" s="63">
        <f>SUM(C3:C22)</f>
        <v>0</v>
      </c>
      <c r="D23" s="63">
        <f t="shared" ref="D23" si="0">SUM(D3:D22)</f>
        <v>0</v>
      </c>
    </row>
    <row r="24" spans="1:4">
      <c r="C24" s="62"/>
      <c r="D24" s="62"/>
    </row>
    <row r="25" spans="1:4">
      <c r="A25" s="68" t="s">
        <v>6</v>
      </c>
      <c r="B25" s="67" t="s">
        <v>158</v>
      </c>
      <c r="C25" s="62"/>
      <c r="D25" s="62"/>
    </row>
    <row r="26" spans="1:4">
      <c r="B26" s="54" t="s">
        <v>159</v>
      </c>
      <c r="C26" s="62"/>
      <c r="D26" s="62">
        <f>-((BS!C6+BS!C7+BS!C8+BS!C9+BS!C10+BS!C13+BS!C14+BS!C15)+'P&amp;L'!D32-(BS!B6+BS!B7+BS!B8+BS!B9+BS!B10+BS!B13+BS!B14+BS!B15))</f>
        <v>0</v>
      </c>
    </row>
    <row r="27" spans="1:4">
      <c r="B27" s="54" t="s">
        <v>160</v>
      </c>
      <c r="C27" s="62">
        <f>'P&amp;L'!C13-'P&amp;L'!C27</f>
        <v>0</v>
      </c>
      <c r="D27" s="62">
        <f>'P&amp;L'!D13-'P&amp;L'!D27</f>
        <v>0</v>
      </c>
    </row>
    <row r="28" spans="1:4">
      <c r="B28" s="54" t="s">
        <v>176</v>
      </c>
      <c r="C28" s="62">
        <f>'P&amp;L'!C11-'P&amp;L'!C26</f>
        <v>0</v>
      </c>
      <c r="D28" s="62">
        <f>'P&amp;L'!D11-'P&amp;L'!D26</f>
        <v>0</v>
      </c>
    </row>
    <row r="29" spans="1:4">
      <c r="B29" s="54" t="s">
        <v>161</v>
      </c>
      <c r="C29" s="62"/>
      <c r="D29" s="62">
        <f>-(BS!C11-BS!B11+BS!C18+BS!C19-BS!B18+BS!B19+BS!C31-BS!B31)</f>
        <v>0</v>
      </c>
    </row>
    <row r="30" spans="1:4">
      <c r="B30" s="67" t="s">
        <v>162</v>
      </c>
      <c r="C30" s="63">
        <f>SUM(C27:C29)</f>
        <v>0</v>
      </c>
      <c r="D30" s="63">
        <f>SUM(D26:D29)</f>
        <v>0</v>
      </c>
    </row>
    <row r="31" spans="1:4">
      <c r="C31" s="62"/>
      <c r="D31" s="62"/>
    </row>
    <row r="32" spans="1:4">
      <c r="A32" s="68" t="s">
        <v>7</v>
      </c>
      <c r="B32" s="67" t="s">
        <v>163</v>
      </c>
      <c r="C32" s="62"/>
      <c r="D32" s="62"/>
    </row>
    <row r="33" spans="1:4">
      <c r="B33" s="54" t="s">
        <v>164</v>
      </c>
      <c r="C33" s="62"/>
      <c r="D33" s="62">
        <f>BS!C45-BS!B45</f>
        <v>0</v>
      </c>
    </row>
    <row r="34" spans="1:4" ht="14.4" thickBot="1">
      <c r="B34" s="66" t="s">
        <v>165</v>
      </c>
      <c r="C34" s="65"/>
      <c r="D34" s="64">
        <f>BS!C46-BS!B46</f>
        <v>0</v>
      </c>
    </row>
    <row r="35" spans="1:4">
      <c r="B35" s="54" t="s">
        <v>166</v>
      </c>
      <c r="C35" s="62"/>
      <c r="D35" s="62">
        <f>BS!C59-BS!B59</f>
        <v>0</v>
      </c>
    </row>
    <row r="36" spans="1:4">
      <c r="B36" s="54" t="s">
        <v>167</v>
      </c>
      <c r="C36" s="62"/>
      <c r="D36" s="62">
        <f>BS!C70-BS!B70</f>
        <v>0</v>
      </c>
    </row>
    <row r="37" spans="1:4">
      <c r="B37" s="54" t="s">
        <v>168</v>
      </c>
      <c r="C37" s="62"/>
      <c r="D37" s="62">
        <f>BS!C61 - BS!B61</f>
        <v>0</v>
      </c>
    </row>
    <row r="38" spans="1:4">
      <c r="B38" s="54" t="s">
        <v>141</v>
      </c>
      <c r="C38" s="62">
        <f t="shared" ref="C38:D38" si="1">-C7</f>
        <v>0</v>
      </c>
      <c r="D38" s="62">
        <f t="shared" si="1"/>
        <v>0</v>
      </c>
    </row>
    <row r="39" spans="1:4" ht="14.4" thickBot="1">
      <c r="B39" s="66" t="s">
        <v>177</v>
      </c>
      <c r="C39" s="70"/>
      <c r="D39" s="65">
        <f>BS!C48 - BS!B48</f>
        <v>0</v>
      </c>
    </row>
    <row r="40" spans="1:4">
      <c r="B40" s="67" t="s">
        <v>169</v>
      </c>
      <c r="C40" s="63">
        <f>SUM(C33:C38)</f>
        <v>0</v>
      </c>
      <c r="D40" s="63">
        <f>SUM(D33:D39)</f>
        <v>0</v>
      </c>
    </row>
    <row r="41" spans="1:4" s="68" customFormat="1" ht="14.4" thickBot="1">
      <c r="B41" s="66"/>
      <c r="C41" s="69"/>
      <c r="D41" s="69"/>
    </row>
    <row r="42" spans="1:4">
      <c r="A42" s="68" t="s">
        <v>9</v>
      </c>
      <c r="B42" s="67" t="s">
        <v>170</v>
      </c>
      <c r="C42" s="63">
        <f t="shared" ref="C42:D42" si="2">C23+C30+C40</f>
        <v>0</v>
      </c>
      <c r="D42" s="63">
        <f t="shared" si="2"/>
        <v>0</v>
      </c>
    </row>
    <row r="43" spans="1:4">
      <c r="C43" s="62"/>
      <c r="D43" s="62"/>
    </row>
    <row r="44" spans="1:4">
      <c r="A44" s="51" t="s">
        <v>14</v>
      </c>
      <c r="B44" s="67" t="s">
        <v>171</v>
      </c>
      <c r="C44" s="62"/>
      <c r="D44" s="62">
        <f>C46</f>
        <v>0</v>
      </c>
    </row>
    <row r="45" spans="1:4" ht="14.4" thickBot="1">
      <c r="B45" s="57"/>
      <c r="C45" s="65"/>
      <c r="D45" s="65"/>
    </row>
    <row r="46" spans="1:4">
      <c r="A46" s="68" t="s">
        <v>16</v>
      </c>
      <c r="B46" s="67" t="s">
        <v>172</v>
      </c>
      <c r="C46" s="63">
        <f>BS!B33</f>
        <v>0</v>
      </c>
      <c r="D46" s="63">
        <f>D42+D44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Cash Flow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VIRA - 74062300022</dc:creator>
  <cp:lastModifiedBy>Dell</cp:lastModifiedBy>
  <dcterms:created xsi:type="dcterms:W3CDTF">2024-05-06T11:30:28Z</dcterms:created>
  <dcterms:modified xsi:type="dcterms:W3CDTF">2024-09-19T06:00:34Z</dcterms:modified>
</cp:coreProperties>
</file>