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AFDA5C86-C959-44E6-97E8-10ADE6590A28}" xr6:coauthVersionLast="36" xr6:coauthVersionMax="36" xr10:uidLastSave="{00000000-0000-0000-0000-000000000000}"/>
  <bookViews>
    <workbookView xWindow="0" yWindow="0" windowWidth="23040" windowHeight="8940" activeTab="2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7" i="6"/>
  <c r="D12" i="6"/>
  <c r="C46" i="6" l="1"/>
  <c r="D40" i="6" l="1"/>
  <c r="D39" i="6"/>
  <c r="D37" i="6"/>
  <c r="D36" i="6"/>
  <c r="D35" i="6"/>
  <c r="D34" i="6"/>
  <c r="D33" i="6"/>
  <c r="D30" i="6"/>
  <c r="C23" i="6"/>
  <c r="C30" i="6"/>
  <c r="D29" i="6"/>
  <c r="D27" i="6"/>
  <c r="D26" i="6"/>
  <c r="C27" i="6"/>
  <c r="D22" i="6"/>
  <c r="C22" i="6"/>
  <c r="C21" i="6"/>
  <c r="D21" i="6"/>
  <c r="D20" i="6"/>
  <c r="D19" i="6"/>
  <c r="D18" i="6"/>
  <c r="D16" i="6" l="1"/>
  <c r="D15" i="6"/>
  <c r="D14" i="6"/>
  <c r="D13" i="6"/>
  <c r="D3" i="6" l="1"/>
  <c r="D5" i="6"/>
  <c r="D6" i="6"/>
  <c r="D7" i="6"/>
  <c r="D8" i="6"/>
  <c r="D9" i="6"/>
  <c r="D28" i="6"/>
  <c r="D38" i="6"/>
  <c r="D23" i="6" l="1"/>
  <c r="D44" i="6"/>
  <c r="C28" i="6"/>
  <c r="D42" i="6" l="1"/>
  <c r="D46" i="6" s="1"/>
  <c r="C9" i="6"/>
  <c r="C7" i="6"/>
  <c r="C38" i="6" s="1"/>
  <c r="C40" i="6" s="1"/>
  <c r="C8" i="6"/>
  <c r="C6" i="6"/>
  <c r="C5" i="6"/>
  <c r="C3" i="6"/>
  <c r="C42" i="6" l="1"/>
  <c r="B66" i="5"/>
  <c r="B54" i="5" l="1"/>
  <c r="B38" i="5" l="1"/>
  <c r="B26" i="5" l="1"/>
  <c r="C24" i="2"/>
  <c r="C29" i="2" s="1"/>
  <c r="C6" i="2"/>
  <c r="C15" i="2" s="1"/>
  <c r="C45" i="2" l="1"/>
  <c r="C31" i="2" l="1"/>
  <c r="C34" i="2" s="1"/>
  <c r="C37" i="2" s="1"/>
  <c r="B76" i="5"/>
  <c r="B78" i="5" s="1"/>
  <c r="B40" i="5" l="1"/>
  <c r="B80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<sst xmlns="http://schemas.openxmlformats.org/spreadsheetml/2006/main" count="189" uniqueCount="178">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</sst>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8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8" totalsRowShown="0" tableBorderDxfId="7">
  <autoFilter ref="A1:B78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6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zoomScaleNormal="100" workbookViewId="0">
      <selection sqref="A1:XFD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110</v>
      </c>
    </row>
    <row r="2" spans="1:3" ht="15.6">
      <c r="B2" s="2" t="s">
        <v>0</v>
      </c>
      <c r="C2" s="10"/>
    </row>
    <row r="3" spans="1:3">
      <c r="A3" t="s">
        <v>5</v>
      </c>
      <c r="B3" t="s">
        <v>117</v>
      </c>
      <c r="C3" s="10"/>
    </row>
    <row r="4" spans="1:3">
      <c r="A4" t="s">
        <v>6</v>
      </c>
      <c r="B4" t="s">
        <v>95</v>
      </c>
      <c r="C4" s="10"/>
    </row>
    <row r="5" spans="1:3">
      <c r="C5" s="10"/>
    </row>
    <row r="6" spans="1:3">
      <c r="A6" t="s">
        <v>96</v>
      </c>
      <c r="B6" s="1" t="s">
        <v>97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88</v>
      </c>
      <c r="C10" s="11"/>
    </row>
    <row r="11" spans="1:3">
      <c r="B11" t="s">
        <v>89</v>
      </c>
      <c r="C11" s="11"/>
    </row>
    <row r="12" spans="1:3">
      <c r="B12" t="s">
        <v>3</v>
      </c>
      <c r="C12" s="11"/>
    </row>
    <row r="13" spans="1:3">
      <c r="B13" t="s">
        <v>92</v>
      </c>
      <c r="C13" s="11"/>
    </row>
    <row r="14" spans="1:3" ht="14.4" thickBot="1">
      <c r="A14" s="32"/>
      <c r="B14" s="32" t="s">
        <v>93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98</v>
      </c>
      <c r="C20" s="10"/>
    </row>
    <row r="21" spans="1:3">
      <c r="B21" t="s">
        <v>12</v>
      </c>
      <c r="C21" s="10"/>
    </row>
    <row r="22" spans="1:3">
      <c r="B22" t="s">
        <v>100</v>
      </c>
      <c r="C22" s="10"/>
    </row>
    <row r="23" spans="1:3">
      <c r="C23" s="10"/>
    </row>
    <row r="24" spans="1:3">
      <c r="B24" s="44" t="s">
        <v>101</v>
      </c>
      <c r="C24" s="47">
        <f>SUM(C25:C27)</f>
        <v>0</v>
      </c>
    </row>
    <row r="25" spans="1:3">
      <c r="B25" t="s">
        <v>90</v>
      </c>
      <c r="C25" s="11"/>
    </row>
    <row r="26" spans="1:3">
      <c r="B26" t="s">
        <v>91</v>
      </c>
      <c r="C26" s="11"/>
    </row>
    <row r="27" spans="1:3">
      <c r="B27" t="s">
        <v>115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87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118</v>
      </c>
      <c r="C31" s="26">
        <f t="shared" ref="C31" si="0">C15-C29</f>
        <v>0</v>
      </c>
    </row>
    <row r="32" spans="1:3" s="1" customFormat="1">
      <c r="A32"/>
      <c r="B32" t="s">
        <v>99</v>
      </c>
      <c r="C32" s="19"/>
    </row>
    <row r="33" spans="1:3">
      <c r="C33" s="19"/>
    </row>
    <row r="34" spans="1:3">
      <c r="A34" s="7"/>
      <c r="B34" s="8" t="s">
        <v>119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120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121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94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122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123</v>
      </c>
      <c r="C59" s="11"/>
    </row>
    <row r="60" spans="1:3" ht="27.6">
      <c r="B60" s="3" t="s">
        <v>124</v>
      </c>
      <c r="C60" s="11"/>
    </row>
    <row r="61" spans="1:3">
      <c r="B61" t="s">
        <v>33</v>
      </c>
      <c r="C61" s="11"/>
    </row>
    <row r="62" spans="1:3">
      <c r="B62" s="3" t="s">
        <v>125</v>
      </c>
      <c r="C62" s="11"/>
    </row>
    <row r="63" spans="1:3" ht="27.6">
      <c r="B63" s="3" t="s">
        <v>126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128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80"/>
  <sheetViews>
    <sheetView topLeftCell="A22" zoomScaleNormal="100" workbookViewId="0">
      <selection activeCell="C43" sqref="C43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110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116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s="15" t="s">
        <v>135</v>
      </c>
      <c r="B8" s="12"/>
    </row>
    <row r="9" spans="1:2">
      <c r="A9" s="15" t="s">
        <v>136</v>
      </c>
      <c r="B9" s="12"/>
    </row>
    <row r="10" spans="1:2">
      <c r="A10" t="s">
        <v>44</v>
      </c>
      <c r="B10" s="18"/>
    </row>
    <row r="11" spans="1:2">
      <c r="A11" t="s">
        <v>45</v>
      </c>
      <c r="B11" s="18"/>
    </row>
    <row r="12" spans="1:2">
      <c r="A12" t="s">
        <v>46</v>
      </c>
      <c r="B12" s="18"/>
    </row>
    <row r="13" spans="1:2">
      <c r="A13" t="s">
        <v>47</v>
      </c>
      <c r="B13" s="12"/>
    </row>
    <row r="14" spans="1:2">
      <c r="A14" t="s">
        <v>127</v>
      </c>
      <c r="B14" s="18"/>
    </row>
    <row r="15" spans="1:2">
      <c r="A15" t="s">
        <v>48</v>
      </c>
      <c r="B15" s="12"/>
    </row>
    <row r="16" spans="1:2">
      <c r="A16" t="s">
        <v>49</v>
      </c>
      <c r="B16" s="18"/>
    </row>
    <row r="17" spans="1:2">
      <c r="A17" s="16" t="s">
        <v>50</v>
      </c>
      <c r="B17" s="12"/>
    </row>
    <row r="18" spans="1:2">
      <c r="A18" s="15" t="s">
        <v>111</v>
      </c>
      <c r="B18" s="18"/>
    </row>
    <row r="19" spans="1:2">
      <c r="A19" s="15" t="s">
        <v>112</v>
      </c>
      <c r="B19" s="18"/>
    </row>
    <row r="20" spans="1:2">
      <c r="A20" s="15" t="s">
        <v>106</v>
      </c>
      <c r="B20" s="18"/>
    </row>
    <row r="21" spans="1:2">
      <c r="A21" s="15" t="s">
        <v>113</v>
      </c>
      <c r="B21" s="18"/>
    </row>
    <row r="22" spans="1:2">
      <c r="A22" s="16" t="s">
        <v>52</v>
      </c>
      <c r="B22" s="22"/>
    </row>
    <row r="23" spans="1:2">
      <c r="A23" s="23" t="s">
        <v>102</v>
      </c>
      <c r="B23" s="22"/>
    </row>
    <row r="24" spans="1:2">
      <c r="A24" s="15" t="s">
        <v>103</v>
      </c>
      <c r="B24" s="22"/>
    </row>
    <row r="25" spans="1:2" ht="14.4" thickBot="1">
      <c r="A25" s="15"/>
      <c r="B25" s="22"/>
    </row>
    <row r="26" spans="1:2" ht="16.2" thickBot="1">
      <c r="A26" s="31" t="s">
        <v>109</v>
      </c>
      <c r="B26" s="49">
        <f>SUM(B6:B16,B18:B24)</f>
        <v>0</v>
      </c>
    </row>
    <row r="27" spans="1:2" ht="15.6">
      <c r="A27" s="2"/>
      <c r="B27" s="11"/>
    </row>
    <row r="28" spans="1:2" ht="15.6">
      <c r="A28" s="2" t="s">
        <v>53</v>
      </c>
      <c r="B28" s="11"/>
    </row>
    <row r="29" spans="1:2">
      <c r="A29" t="s">
        <v>54</v>
      </c>
      <c r="B29" s="18"/>
    </row>
    <row r="30" spans="1:2">
      <c r="A30" t="s">
        <v>55</v>
      </c>
      <c r="B30" s="18"/>
    </row>
    <row r="31" spans="1:2">
      <c r="A31" s="15" t="s">
        <v>107</v>
      </c>
      <c r="B31" s="18"/>
    </row>
    <row r="32" spans="1:2">
      <c r="A32" s="15" t="s">
        <v>51</v>
      </c>
      <c r="B32" s="18"/>
    </row>
    <row r="33" spans="1:2">
      <c r="A33" s="15" t="s">
        <v>56</v>
      </c>
      <c r="B33" s="18"/>
    </row>
    <row r="34" spans="1:2">
      <c r="A34" s="15" t="s">
        <v>57</v>
      </c>
      <c r="B34" s="18"/>
    </row>
    <row r="35" spans="1:2">
      <c r="A35" s="15" t="s">
        <v>105</v>
      </c>
      <c r="B35" s="18"/>
    </row>
    <row r="36" spans="1:2">
      <c r="A36" s="15" t="s">
        <v>58</v>
      </c>
      <c r="B36" s="18"/>
    </row>
    <row r="37" spans="1:2" ht="14.4" thickBot="1">
      <c r="A37" t="s">
        <v>59</v>
      </c>
      <c r="B37" s="22"/>
    </row>
    <row r="38" spans="1:2" ht="16.2" thickBot="1">
      <c r="A38" s="31" t="s">
        <v>60</v>
      </c>
      <c r="B38" s="49">
        <f>SUM(B29,B31:B37)</f>
        <v>0</v>
      </c>
    </row>
    <row r="39" spans="1:2" ht="16.2" thickBot="1">
      <c r="A39" s="33"/>
      <c r="B39" s="13"/>
    </row>
    <row r="40" spans="1:2" ht="18" thickBot="1">
      <c r="A40" s="9" t="s">
        <v>61</v>
      </c>
      <c r="B40" s="49">
        <f t="shared" ref="B40" si="0">SUM(B26,B38)</f>
        <v>0</v>
      </c>
    </row>
    <row r="41" spans="1:2">
      <c r="B41" s="11"/>
    </row>
    <row r="42" spans="1:2" ht="17.399999999999999">
      <c r="A42" s="5" t="s">
        <v>62</v>
      </c>
      <c r="B42" s="11"/>
    </row>
    <row r="43" spans="1:2">
      <c r="B43" s="11"/>
    </row>
    <row r="44" spans="1:2" ht="15.6">
      <c r="A44" s="2" t="s">
        <v>63</v>
      </c>
      <c r="B44" s="11"/>
    </row>
    <row r="45" spans="1:2">
      <c r="A45" t="s">
        <v>64</v>
      </c>
      <c r="B45" s="18"/>
    </row>
    <row r="46" spans="1:2">
      <c r="A46" t="s">
        <v>131</v>
      </c>
      <c r="B46" s="12"/>
    </row>
    <row r="47" spans="1:2">
      <c r="A47" t="s">
        <v>132</v>
      </c>
      <c r="B47" s="11"/>
    </row>
    <row r="48" spans="1:2">
      <c r="A48" t="s">
        <v>133</v>
      </c>
      <c r="B48" s="11"/>
    </row>
    <row r="49" spans="1:2">
      <c r="A49" t="s">
        <v>134</v>
      </c>
      <c r="B49" s="11"/>
    </row>
    <row r="50" spans="1:2">
      <c r="A50" s="15" t="s">
        <v>84</v>
      </c>
      <c r="B50" s="14"/>
    </row>
    <row r="51" spans="1:2">
      <c r="A51" s="15" t="s">
        <v>83</v>
      </c>
      <c r="B51" s="11"/>
    </row>
    <row r="52" spans="1:2">
      <c r="A52" s="15" t="s">
        <v>85</v>
      </c>
      <c r="B52" s="11"/>
    </row>
    <row r="53" spans="1:2" ht="14.4" thickBot="1">
      <c r="A53" s="29" t="s">
        <v>86</v>
      </c>
      <c r="B53" s="30"/>
    </row>
    <row r="54" spans="1:2" ht="16.2" thickBot="1">
      <c r="A54" s="31" t="s">
        <v>65</v>
      </c>
      <c r="B54" s="49">
        <f>SUM(B45:B53)</f>
        <v>0</v>
      </c>
    </row>
    <row r="55" spans="1:2" ht="15.6">
      <c r="A55" s="2"/>
      <c r="B55" s="11"/>
    </row>
    <row r="56" spans="1:2" ht="15.6">
      <c r="A56" s="2" t="s">
        <v>66</v>
      </c>
      <c r="B56" s="11"/>
    </row>
    <row r="57" spans="1:2" ht="15.6">
      <c r="A57" s="2" t="s">
        <v>67</v>
      </c>
      <c r="B57" s="11"/>
    </row>
    <row r="58" spans="1:2">
      <c r="A58" t="s">
        <v>68</v>
      </c>
      <c r="B58" s="12"/>
    </row>
    <row r="59" spans="1:2">
      <c r="A59" s="15" t="s">
        <v>69</v>
      </c>
      <c r="B59" s="18"/>
    </row>
    <row r="60" spans="1:2">
      <c r="A60" s="20" t="s">
        <v>130</v>
      </c>
      <c r="B60" s="18"/>
    </row>
    <row r="61" spans="1:2">
      <c r="A61" s="20" t="s">
        <v>129</v>
      </c>
      <c r="B61" s="18"/>
    </row>
    <row r="62" spans="1:2">
      <c r="A62" t="s">
        <v>71</v>
      </c>
      <c r="B62" s="18"/>
    </row>
    <row r="63" spans="1:2">
      <c r="A63" t="s">
        <v>72</v>
      </c>
      <c r="B63" s="18"/>
    </row>
    <row r="64" spans="1:2" ht="30" customHeight="1">
      <c r="A64" t="s">
        <v>73</v>
      </c>
      <c r="B64" s="22"/>
    </row>
    <row r="65" spans="1:2" ht="30" customHeight="1" thickBot="1">
      <c r="A65" t="s">
        <v>104</v>
      </c>
      <c r="B65" s="22"/>
    </row>
    <row r="66" spans="1:2" ht="16.2" thickBot="1">
      <c r="A66" s="35" t="s">
        <v>114</v>
      </c>
      <c r="B66" s="48">
        <f>SUM(B59:B65)</f>
        <v>0</v>
      </c>
    </row>
    <row r="67" spans="1:2" ht="15.6">
      <c r="A67" s="2"/>
      <c r="B67" s="11"/>
    </row>
    <row r="68" spans="1:2" ht="15.6">
      <c r="A68" s="2" t="s">
        <v>74</v>
      </c>
      <c r="B68" s="11"/>
    </row>
    <row r="69" spans="1:2">
      <c r="A69" t="s">
        <v>75</v>
      </c>
      <c r="B69" s="11"/>
    </row>
    <row r="70" spans="1:2">
      <c r="A70" s="15" t="s">
        <v>76</v>
      </c>
      <c r="B70" s="18"/>
    </row>
    <row r="71" spans="1:2">
      <c r="A71" s="15" t="s">
        <v>70</v>
      </c>
      <c r="B71" s="18"/>
    </row>
    <row r="72" spans="1:2" ht="27.6">
      <c r="A72" s="20" t="s">
        <v>77</v>
      </c>
      <c r="B72" s="18"/>
    </row>
    <row r="73" spans="1:2">
      <c r="A73" t="s">
        <v>78</v>
      </c>
      <c r="B73" s="18"/>
    </row>
    <row r="74" spans="1:2">
      <c r="A74" t="s">
        <v>79</v>
      </c>
      <c r="B74" s="18"/>
    </row>
    <row r="75" spans="1:2" ht="14.4" thickBot="1">
      <c r="A75" s="32" t="s">
        <v>80</v>
      </c>
      <c r="B75" s="22"/>
    </row>
    <row r="76" spans="1:2" ht="16.2" thickBot="1">
      <c r="A76" s="35" t="s">
        <v>81</v>
      </c>
      <c r="B76" s="37">
        <f t="shared" ref="B76" si="1">SUM(B70:B75)</f>
        <v>0</v>
      </c>
    </row>
    <row r="77" spans="1:2" ht="16.2" thickBot="1">
      <c r="A77" s="33"/>
      <c r="B77" s="13"/>
    </row>
    <row r="78" spans="1:2" ht="18" thickBot="1">
      <c r="A78" s="9" t="s">
        <v>82</v>
      </c>
      <c r="B78" s="49">
        <f>SUM(B54,B66,B76)</f>
        <v>0</v>
      </c>
    </row>
    <row r="80" spans="1:2" ht="15.6">
      <c r="A80" s="34" t="s">
        <v>108</v>
      </c>
      <c r="B80" s="50">
        <f>IF(B78=B40,0,B40-B78)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7:B52 B69 B58 B5:B6 B17 B13 B15 B28" name="Range1"/>
    <protectedRange sqref="B7:B12" name="Range1_2"/>
    <protectedRange sqref="B14" name="Range1_3"/>
    <protectedRange sqref="B18:B19" name="Range1_5"/>
    <protectedRange sqref="B20:B25" name="Range1_6"/>
    <protectedRange sqref="B29:B32" name="Range1_7"/>
    <protectedRange sqref="B61:B65" name="Range1_15"/>
    <protectedRange sqref="B70:B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abSelected="1" topLeftCell="A2" workbookViewId="0">
      <selection activeCell="D17" sqref="D17"/>
    </sheetView>
  </sheetViews>
  <sheetFormatPr defaultColWidth="8.8984375" defaultRowHeight="13.8"/>
  <cols>
    <col min="1" max="1" width="5.59765625" style="51" customWidth="1"/>
    <col min="2" max="2" width="46.69921875" style="54" customWidth="1"/>
    <col min="3" max="3" width="44.796875" style="53" customWidth="1"/>
    <col min="4" max="4" width="14.59765625" style="53" bestFit="1" customWidth="1"/>
    <col min="5" max="16384" width="8.8984375" style="51"/>
  </cols>
  <sheetData>
    <row r="1" spans="1:4" s="60" customFormat="1">
      <c r="A1" s="56" t="s">
        <v>173</v>
      </c>
      <c r="B1" s="52" t="s">
        <v>2</v>
      </c>
      <c r="C1" s="58" t="s">
        <v>110</v>
      </c>
      <c r="D1" s="59" t="s">
        <v>174</v>
      </c>
    </row>
    <row r="2" spans="1:4">
      <c r="A2" s="68" t="s">
        <v>5</v>
      </c>
      <c r="B2" s="67" t="s">
        <v>137</v>
      </c>
    </row>
    <row r="3" spans="1:4">
      <c r="B3" s="54" t="s">
        <v>175</v>
      </c>
      <c r="C3" s="61">
        <f>'P&amp;L'!C40</f>
        <v>0</v>
      </c>
      <c r="D3" s="61">
        <f>'P&amp;L'!D40</f>
        <v>0</v>
      </c>
    </row>
    <row r="4" spans="1:4">
      <c r="B4" s="67" t="s">
        <v>138</v>
      </c>
      <c r="C4" s="55"/>
      <c r="D4" s="61"/>
    </row>
    <row r="5" spans="1:4">
      <c r="B5" s="54" t="s">
        <v>139</v>
      </c>
      <c r="C5" s="61">
        <f>'P&amp;L'!C32</f>
        <v>0</v>
      </c>
      <c r="D5" s="61">
        <f>'P&amp;L'!D32</f>
        <v>0</v>
      </c>
    </row>
    <row r="6" spans="1:4">
      <c r="B6" s="54" t="s">
        <v>140</v>
      </c>
      <c r="C6" s="61">
        <f>'P&amp;L'!C8</f>
        <v>0</v>
      </c>
      <c r="D6" s="61">
        <f>'P&amp;L'!D8</f>
        <v>0</v>
      </c>
    </row>
    <row r="7" spans="1:4">
      <c r="B7" s="54" t="s">
        <v>141</v>
      </c>
      <c r="C7" s="61">
        <f>'P&amp;L'!C35</f>
        <v>0</v>
      </c>
      <c r="D7" s="61">
        <f>'P&amp;L'!D35</f>
        <v>0</v>
      </c>
    </row>
    <row r="8" spans="1:4">
      <c r="B8" s="54" t="s">
        <v>142</v>
      </c>
      <c r="C8" s="61">
        <f>'P&amp;L'!C10-'P&amp;L'!C25</f>
        <v>0</v>
      </c>
      <c r="D8" s="61">
        <f>'P&amp;L'!D10-'P&amp;L'!D25</f>
        <v>0</v>
      </c>
    </row>
    <row r="9" spans="1:4">
      <c r="B9" s="54" t="s">
        <v>143</v>
      </c>
      <c r="C9" s="61">
        <f>'P&amp;L'!C11-'P&amp;L'!C26</f>
        <v>0</v>
      </c>
      <c r="D9" s="61">
        <f>'P&amp;L'!D11-'P&amp;L'!D26</f>
        <v>0</v>
      </c>
    </row>
    <row r="10" spans="1:4">
      <c r="B10" s="67" t="s">
        <v>144</v>
      </c>
      <c r="C10" s="61"/>
      <c r="D10" s="61"/>
    </row>
    <row r="11" spans="1:4">
      <c r="B11" s="54" t="s">
        <v>145</v>
      </c>
      <c r="C11" s="62"/>
      <c r="D11" s="62">
        <f>-((BS!C32)-(BS!B32))</f>
        <v>0</v>
      </c>
    </row>
    <row r="12" spans="1:4">
      <c r="B12" s="54" t="s">
        <v>146</v>
      </c>
      <c r="C12" s="62"/>
      <c r="D12" s="62">
        <f>-(BS!C29-BS!B29)</f>
        <v>0</v>
      </c>
    </row>
    <row r="13" spans="1:4">
      <c r="B13" s="54" t="s">
        <v>147</v>
      </c>
      <c r="C13" s="62"/>
      <c r="D13" s="62">
        <f>-((+BS!C37+BS!C22+BS!C21)-(+BS!B37+BS!B22+BS!B21))</f>
        <v>0</v>
      </c>
    </row>
    <row r="14" spans="1:4">
      <c r="B14" s="54" t="s">
        <v>148</v>
      </c>
      <c r="C14" s="62"/>
      <c r="D14" s="62">
        <f>-((BS!C20+BS!C35)-(BS!B20+BS!B35))</f>
        <v>0</v>
      </c>
    </row>
    <row r="15" spans="1:4">
      <c r="B15" s="54" t="s">
        <v>149</v>
      </c>
      <c r="C15" s="62"/>
      <c r="D15" s="62">
        <f>-(BS!C36-BS!B36)</f>
        <v>0</v>
      </c>
    </row>
    <row r="16" spans="1:4">
      <c r="B16" s="54" t="s">
        <v>150</v>
      </c>
      <c r="C16" s="62"/>
      <c r="D16" s="62">
        <f>(BS!C71)-(BS!B71)</f>
        <v>0</v>
      </c>
    </row>
    <row r="17" spans="1:4">
      <c r="B17" s="54" t="s">
        <v>151</v>
      </c>
      <c r="C17" s="62"/>
      <c r="D17" s="62">
        <f>(BS!C72+BS!C60)-(BS!B72+BS!B60)</f>
        <v>0</v>
      </c>
    </row>
    <row r="18" spans="1:4" ht="27.6">
      <c r="B18" s="54" t="s">
        <v>152</v>
      </c>
      <c r="C18" s="62"/>
      <c r="D18" s="62">
        <f>(BS!C73+BS!C74+BS!C62+BS!C63)-(BS!B73+BS!B74+BS!B62+BS!B63)</f>
        <v>0</v>
      </c>
    </row>
    <row r="19" spans="1:4">
      <c r="B19" s="54" t="s">
        <v>153</v>
      </c>
      <c r="C19" s="62"/>
      <c r="D19" s="62">
        <f>(BS!C64-BS!B64)</f>
        <v>0</v>
      </c>
    </row>
    <row r="20" spans="1:4">
      <c r="B20" s="54" t="s">
        <v>154</v>
      </c>
      <c r="C20" s="62"/>
      <c r="D20" s="62">
        <f>BS!C75-BS!B75</f>
        <v>0</v>
      </c>
    </row>
    <row r="21" spans="1:4">
      <c r="B21" s="54" t="s">
        <v>155</v>
      </c>
      <c r="C21" s="62">
        <f>'P&amp;L'!C56</f>
        <v>0</v>
      </c>
      <c r="D21" s="62">
        <f>'P&amp;L'!D56</f>
        <v>0</v>
      </c>
    </row>
    <row r="22" spans="1:4">
      <c r="B22" s="54" t="s">
        <v>156</v>
      </c>
      <c r="C22" s="62">
        <f>-'P&amp;L'!C45</f>
        <v>0</v>
      </c>
      <c r="D22" s="62">
        <f>-'P&amp;L'!D45</f>
        <v>0</v>
      </c>
    </row>
    <row r="23" spans="1:4">
      <c r="B23" s="67" t="s">
        <v>157</v>
      </c>
      <c r="C23" s="63">
        <f>SUM(C3:C22)</f>
        <v>0</v>
      </c>
      <c r="D23" s="63">
        <f t="shared" ref="D23" si="0">SUM(D3:D22)</f>
        <v>0</v>
      </c>
    </row>
    <row r="24" spans="1:4">
      <c r="C24" s="62"/>
      <c r="D24" s="62"/>
    </row>
    <row r="25" spans="1:4">
      <c r="A25" s="68" t="s">
        <v>6</v>
      </c>
      <c r="B25" s="67" t="s">
        <v>158</v>
      </c>
      <c r="C25" s="62"/>
      <c r="D25" s="62"/>
    </row>
    <row r="26" spans="1:4">
      <c r="B26" s="54" t="s">
        <v>159</v>
      </c>
      <c r="C26" s="62"/>
      <c r="D26" s="62">
        <f>-((BS!C6+BS!C7+BS!C8+BS!C9+BS!C10+BS!C13+BS!C14+BS!C15)+'P&amp;L'!D32-(BS!B6+BS!B7+BS!B8+BS!B9+BS!B10+BS!B13+BS!B14+BS!B15))</f>
        <v>0</v>
      </c>
    </row>
    <row r="27" spans="1:4">
      <c r="B27" s="54" t="s">
        <v>160</v>
      </c>
      <c r="C27" s="62">
        <f>'P&amp;L'!C13-'P&amp;L'!C27</f>
        <v>0</v>
      </c>
      <c r="D27" s="62">
        <f>'P&amp;L'!D13-'P&amp;L'!D27</f>
        <v>0</v>
      </c>
    </row>
    <row r="28" spans="1:4">
      <c r="B28" s="54" t="s">
        <v>176</v>
      </c>
      <c r="C28" s="62">
        <f>'P&amp;L'!C11-'P&amp;L'!C26</f>
        <v>0</v>
      </c>
      <c r="D28" s="62">
        <f>'P&amp;L'!D11-'P&amp;L'!D26</f>
        <v>0</v>
      </c>
    </row>
    <row r="29" spans="1:4">
      <c r="B29" s="54" t="s">
        <v>161</v>
      </c>
      <c r="C29" s="62"/>
      <c r="D29" s="62">
        <f>-(BS!C11-BS!B11+BS!C18+BS!C19-BS!B18+BS!B19+BS!C31-BS!B31)</f>
        <v>0</v>
      </c>
    </row>
    <row r="30" spans="1:4">
      <c r="B30" s="67" t="s">
        <v>162</v>
      </c>
      <c r="C30" s="63">
        <f>SUM(C27:C29)</f>
        <v>0</v>
      </c>
      <c r="D30" s="63">
        <f>SUM(D26:D29)</f>
        <v>0</v>
      </c>
    </row>
    <row r="31" spans="1:4">
      <c r="C31" s="62"/>
      <c r="D31" s="62"/>
    </row>
    <row r="32" spans="1:4">
      <c r="A32" s="68" t="s">
        <v>7</v>
      </c>
      <c r="B32" s="67" t="s">
        <v>163</v>
      </c>
      <c r="C32" s="62"/>
      <c r="D32" s="62"/>
    </row>
    <row r="33" spans="1:4">
      <c r="B33" s="54" t="s">
        <v>164</v>
      </c>
      <c r="C33" s="62"/>
      <c r="D33" s="62">
        <f>BS!C45-BS!B45</f>
        <v>0</v>
      </c>
    </row>
    <row r="34" spans="1:4" ht="14.4" thickBot="1">
      <c r="B34" s="66" t="s">
        <v>165</v>
      </c>
      <c r="C34" s="65"/>
      <c r="D34" s="64">
        <f>BS!C46-BS!B46</f>
        <v>0</v>
      </c>
    </row>
    <row r="35" spans="1:4">
      <c r="B35" s="54" t="s">
        <v>166</v>
      </c>
      <c r="C35" s="62"/>
      <c r="D35" s="62">
        <f>BS!C59-BS!B59</f>
        <v>0</v>
      </c>
    </row>
    <row r="36" spans="1:4">
      <c r="B36" s="54" t="s">
        <v>167</v>
      </c>
      <c r="C36" s="62"/>
      <c r="D36" s="62">
        <f>BS!C70-BS!B70</f>
        <v>0</v>
      </c>
    </row>
    <row r="37" spans="1:4">
      <c r="B37" s="54" t="s">
        <v>168</v>
      </c>
      <c r="C37" s="62"/>
      <c r="D37" s="62">
        <f>BS!C61 - BS!B61</f>
        <v>0</v>
      </c>
    </row>
    <row r="38" spans="1:4">
      <c r="B38" s="54" t="s">
        <v>141</v>
      </c>
      <c r="C38" s="62">
        <f t="shared" ref="C38:D38" si="1">-C7</f>
        <v>0</v>
      </c>
      <c r="D38" s="62">
        <f t="shared" si="1"/>
        <v>0</v>
      </c>
    </row>
    <row r="39" spans="1:4" ht="14.4" thickBot="1">
      <c r="B39" s="66" t="s">
        <v>177</v>
      </c>
      <c r="C39" s="70"/>
      <c r="D39" s="65">
        <f>BS!C48 - BS!B48</f>
        <v>0</v>
      </c>
    </row>
    <row r="40" spans="1:4">
      <c r="B40" s="67" t="s">
        <v>169</v>
      </c>
      <c r="C40" s="63">
        <f>SUM(C33:C38)</f>
        <v>0</v>
      </c>
      <c r="D40" s="63">
        <f>SUM(D33:D39)</f>
        <v>0</v>
      </c>
    </row>
    <row r="41" spans="1:4" s="68" customFormat="1" ht="14.4" thickBot="1">
      <c r="B41" s="66"/>
      <c r="C41" s="69"/>
      <c r="D41" s="69"/>
    </row>
    <row r="42" spans="1:4">
      <c r="A42" s="68" t="s">
        <v>9</v>
      </c>
      <c r="B42" s="67" t="s">
        <v>170</v>
      </c>
      <c r="C42" s="63">
        <f t="shared" ref="C42:D42" si="2">C23+C30+C40</f>
        <v>0</v>
      </c>
      <c r="D42" s="63">
        <f t="shared" si="2"/>
        <v>0</v>
      </c>
    </row>
    <row r="43" spans="1:4">
      <c r="C43" s="62"/>
      <c r="D43" s="62"/>
    </row>
    <row r="44" spans="1:4">
      <c r="A44" s="51" t="s">
        <v>14</v>
      </c>
      <c r="B44" s="67" t="s">
        <v>171</v>
      </c>
      <c r="C44" s="62"/>
      <c r="D44" s="62">
        <f>C46</f>
        <v>0</v>
      </c>
    </row>
    <row r="45" spans="1:4" ht="14.4" thickBot="1">
      <c r="B45" s="57"/>
      <c r="C45" s="65"/>
      <c r="D45" s="65"/>
    </row>
    <row r="46" spans="1:4">
      <c r="A46" s="68" t="s">
        <v>16</v>
      </c>
      <c r="B46" s="67" t="s">
        <v>172</v>
      </c>
      <c r="C46" s="63">
        <f>BS!B33</f>
        <v>0</v>
      </c>
      <c r="D46" s="63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2024-09-21T11:06:43Z</dcterms:modified>
</cp:coreProperties>
</file>