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r" sheetId="4" r:id="rId1"/>
  </sheets>
  <calcPr calcId="124519"/>
</workbook>
</file>

<file path=xl/calcChain.xml><?xml version="1.0" encoding="utf-8"?>
<calcChain xmlns="http://schemas.openxmlformats.org/spreadsheetml/2006/main">
  <c r="C147" i="4"/>
  <c r="I143"/>
  <c r="I137"/>
  <c r="I136"/>
  <c r="I134"/>
  <c r="G134"/>
  <c r="G138" s="1"/>
  <c r="I114"/>
  <c r="C118" s="1"/>
  <c r="I108"/>
  <c r="I107"/>
  <c r="G105"/>
  <c r="G109" s="1"/>
  <c r="I85"/>
  <c r="C89" s="1"/>
  <c r="I79"/>
  <c r="I78"/>
  <c r="G76"/>
  <c r="I76" s="1"/>
  <c r="I56"/>
  <c r="C60" s="1"/>
  <c r="I54"/>
  <c r="I47"/>
  <c r="I46"/>
  <c r="I45"/>
  <c r="G43"/>
  <c r="G49" s="1"/>
  <c r="G10"/>
  <c r="I14"/>
  <c r="I13"/>
  <c r="I12"/>
  <c r="I21"/>
  <c r="I138" l="1"/>
  <c r="C146" s="1"/>
  <c r="C148" s="1"/>
  <c r="C149" s="1"/>
  <c r="C150" s="1"/>
  <c r="I105"/>
  <c r="I109" s="1"/>
  <c r="C117" s="1"/>
  <c r="C119" s="1"/>
  <c r="C120" s="1"/>
  <c r="C121" s="1"/>
  <c r="G80"/>
  <c r="I43"/>
  <c r="I49" s="1"/>
  <c r="C59" s="1"/>
  <c r="C61" s="1"/>
  <c r="I80"/>
  <c r="C88" s="1"/>
  <c r="C90" s="1"/>
  <c r="C91" s="1"/>
  <c r="C92" s="1"/>
  <c r="G16"/>
  <c r="I10"/>
  <c r="C62" l="1"/>
  <c r="C63" s="1"/>
  <c r="I16"/>
  <c r="I23"/>
  <c r="C27" s="1"/>
  <c r="C26" l="1"/>
  <c r="C28" s="1"/>
  <c r="C29" s="1"/>
  <c r="C30" s="1"/>
</calcChain>
</file>

<file path=xl/sharedStrings.xml><?xml version="1.0" encoding="utf-8"?>
<sst xmlns="http://schemas.openxmlformats.org/spreadsheetml/2006/main" count="220" uniqueCount="46">
  <si>
    <t>Rate/Kg</t>
  </si>
  <si>
    <t xml:space="preserve">Amount </t>
  </si>
  <si>
    <t>Length (mm)</t>
  </si>
  <si>
    <t>Quantity</t>
  </si>
  <si>
    <t>Weight (Kg)</t>
  </si>
  <si>
    <t>Selling Price</t>
  </si>
  <si>
    <t>Date</t>
  </si>
  <si>
    <t>Drg No</t>
  </si>
  <si>
    <t>Qty</t>
  </si>
  <si>
    <t>Prod</t>
  </si>
  <si>
    <t>Total</t>
  </si>
  <si>
    <t>Type</t>
  </si>
  <si>
    <t>Labour</t>
  </si>
  <si>
    <t>Total Calculation</t>
  </si>
  <si>
    <t>Raw Material</t>
  </si>
  <si>
    <t>Margin</t>
  </si>
  <si>
    <t>Round</t>
  </si>
  <si>
    <t>Diam (mm)</t>
  </si>
  <si>
    <t>Material Type</t>
  </si>
  <si>
    <t>Enq Ref No</t>
  </si>
  <si>
    <t>Hardware</t>
  </si>
  <si>
    <t>Rate/ Piece</t>
  </si>
  <si>
    <t>TIE ROD M10 X 910</t>
  </si>
  <si>
    <t>BPZ1700282</t>
  </si>
  <si>
    <t>4 NOS.</t>
  </si>
  <si>
    <t>STUD</t>
  </si>
  <si>
    <t>MS</t>
  </si>
  <si>
    <t>HEX NUT</t>
  </si>
  <si>
    <t>WASHER</t>
  </si>
  <si>
    <t>THREADING</t>
  </si>
  <si>
    <t>Ashok Enginnering Works Cost Sheet-1</t>
  </si>
  <si>
    <t>Ashok Enginnering Works Cost Sheet-2</t>
  </si>
  <si>
    <t>TIE ROD M10 X 975</t>
  </si>
  <si>
    <t>BXW/ME/A3/048 (2)</t>
  </si>
  <si>
    <t>BXW/ME/A3/048 (1)</t>
  </si>
  <si>
    <t>Ashok Enginnering Works Cost Sheet-3</t>
  </si>
  <si>
    <t>TIE ROD M10 X 1010</t>
  </si>
  <si>
    <t>BXW/ME/A3/048 (3)</t>
  </si>
  <si>
    <t>Ashok Enginnering Works Cost Sheet-4</t>
  </si>
  <si>
    <t>TIE ROD M10 X 1260</t>
  </si>
  <si>
    <t>BXW/ME/A3/048 (4)</t>
  </si>
  <si>
    <t>38 NOS.</t>
  </si>
  <si>
    <t>Ashok Enginnering Works Cost Sheet-5</t>
  </si>
  <si>
    <t>TIE ROD M10 X 1460</t>
  </si>
  <si>
    <t>78 NOS.</t>
  </si>
  <si>
    <t>BXW/ME/A3/048 (5)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</si>
</sst>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 applyBorder="1" applyAlignment="1">
      <alignment horizontal="right"/>
    </xf>
    <xf numFmtId="9" fontId="4" fillId="2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0" fontId="0" fillId="0" borderId="0" xfId="0" applyFont="1" applyBorder="1"/>
    <xf numFmtId="2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7" xfId="0" applyFont="1" applyBorder="1" applyAlignment="1"/>
    <xf numFmtId="164" fontId="0" fillId="0" borderId="8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0" borderId="9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" fontId="4" fillId="2" borderId="0" xfId="0" applyNumberFormat="1" applyFont="1" applyFill="1" applyBorder="1" applyAlignment="1">
      <alignment horizontal="right"/>
    </xf>
    <xf numFmtId="1" fontId="4" fillId="2" borderId="7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4" fillId="2" borderId="7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right" wrapText="1"/>
    </xf>
    <xf numFmtId="0" fontId="0" fillId="4" borderId="4" xfId="0" applyFont="1" applyFill="1" applyBorder="1" applyAlignment="1">
      <alignment horizontal="right" wrapText="1"/>
    </xf>
    <xf numFmtId="0" fontId="0" fillId="4" borderId="3" xfId="0" applyFont="1" applyFill="1" applyBorder="1"/>
    <xf numFmtId="0" fontId="4" fillId="4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0" fontId="0" fillId="0" borderId="1" xfId="0" applyBorder="1" applyAlignment="1"/>
    <xf numFmtId="0" fontId="0" fillId="4" borderId="3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right" wrapText="1"/>
    </xf>
    <xf numFmtId="0" fontId="0" fillId="4" borderId="4" xfId="0" applyFill="1" applyBorder="1" applyAlignment="1">
      <alignment horizontal="right" wrapText="1"/>
    </xf>
    <xf numFmtId="1" fontId="4" fillId="0" borderId="7" xfId="0" applyNumberFormat="1" applyFont="1" applyFill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7" fillId="5" borderId="0" xfId="0" applyFont="1" applyFill="1"/>
    <xf numFmtId="0" fontId="1" fillId="0" borderId="1" xfId="0" applyFont="1" applyBorder="1"/>
    <xf numFmtId="0" fontId="1" fillId="0" borderId="5" xfId="0" applyFont="1" applyBorder="1"/>
    <xf numFmtId="0" fontId="0" fillId="0" borderId="0" xfId="0" applyFont="1" applyFill="1" applyBorder="1"/>
    <xf numFmtId="0" fontId="0" fillId="0" borderId="5" xfId="0" applyFont="1" applyFill="1" applyBorder="1"/>
    <xf numFmtId="15" fontId="0" fillId="0" borderId="0" xfId="0" applyNumberFormat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52"/>
  <sheetViews>
    <sheetView tabSelected="1" workbookViewId="0">
      <selection activeCell="F144" sqref="F144"/>
    </sheetView>
  </sheetViews>
  <sheetFormatPr defaultRowHeight="15"/>
  <cols>
    <col min="1" max="1" width="12.5703125" bestFit="1" customWidth="1"/>
    <col min="2" max="2" width="10.140625" customWidth="1"/>
    <col min="3" max="3" width="13.28515625" customWidth="1"/>
    <col min="4" max="4" width="8" bestFit="1" customWidth="1"/>
    <col min="5" max="5" width="8" customWidth="1"/>
    <col min="6" max="6" width="8.7109375" bestFit="1" customWidth="1"/>
    <col min="7" max="7" width="8.5703125" customWidth="1"/>
    <col min="8" max="8" width="8" customWidth="1"/>
    <col min="9" max="9" width="10.7109375" customWidth="1"/>
  </cols>
  <sheetData>
    <row r="1" spans="1:13" ht="21">
      <c r="A1" s="76" t="s">
        <v>30</v>
      </c>
      <c r="B1" s="77"/>
      <c r="C1" s="77"/>
      <c r="D1" s="77"/>
      <c r="E1" s="77"/>
      <c r="F1" s="77"/>
      <c r="G1" s="77"/>
      <c r="H1" s="77"/>
      <c r="I1" s="78"/>
    </row>
    <row r="2" spans="1:13">
      <c r="A2" s="21" t="s">
        <v>9</v>
      </c>
      <c r="B2" s="64" t="s">
        <v>22</v>
      </c>
      <c r="C2" s="59"/>
      <c r="D2" s="59"/>
      <c r="E2" s="59"/>
      <c r="F2" s="59"/>
      <c r="G2" s="59"/>
      <c r="H2" s="59"/>
      <c r="I2" s="60"/>
    </row>
    <row r="3" spans="1:13">
      <c r="A3" s="21" t="s">
        <v>6</v>
      </c>
      <c r="B3" s="61">
        <v>42821</v>
      </c>
      <c r="C3" s="59"/>
      <c r="D3" s="59"/>
      <c r="E3" s="59"/>
      <c r="F3" s="59"/>
      <c r="G3" s="59"/>
      <c r="H3" s="59"/>
      <c r="I3" s="60"/>
    </row>
    <row r="4" spans="1:13">
      <c r="A4" s="22" t="s">
        <v>7</v>
      </c>
      <c r="B4" s="64" t="s">
        <v>34</v>
      </c>
      <c r="C4" s="59"/>
      <c r="D4" s="59"/>
      <c r="E4" s="59"/>
      <c r="F4" s="59"/>
      <c r="G4" s="59"/>
      <c r="H4" s="59"/>
      <c r="I4" s="60"/>
    </row>
    <row r="5" spans="1:13">
      <c r="A5" s="49" t="s">
        <v>19</v>
      </c>
      <c r="B5" s="64" t="s">
        <v>23</v>
      </c>
      <c r="C5" s="59"/>
      <c r="D5" s="59"/>
      <c r="E5" s="59"/>
      <c r="F5" s="59"/>
      <c r="G5" s="59"/>
      <c r="H5" s="59"/>
      <c r="I5" s="60"/>
    </row>
    <row r="6" spans="1:13">
      <c r="A6" s="23" t="s">
        <v>8</v>
      </c>
      <c r="B6" s="65" t="s">
        <v>24</v>
      </c>
      <c r="C6" s="62"/>
      <c r="D6" s="62"/>
      <c r="E6" s="62"/>
      <c r="F6" s="62"/>
      <c r="G6" s="62"/>
      <c r="H6" s="62"/>
      <c r="I6" s="63"/>
    </row>
    <row r="7" spans="1:13">
      <c r="A7" s="57"/>
      <c r="B7" s="3"/>
      <c r="C7" s="3"/>
      <c r="D7" s="3"/>
      <c r="E7" s="3"/>
      <c r="F7" s="3"/>
      <c r="G7" s="3"/>
      <c r="H7" s="3"/>
      <c r="I7" s="58"/>
      <c r="J7" s="1"/>
    </row>
    <row r="8" spans="1:13" ht="18.75">
      <c r="A8" s="70" t="s">
        <v>14</v>
      </c>
      <c r="B8" s="71"/>
      <c r="C8" s="71"/>
      <c r="D8" s="71"/>
      <c r="E8" s="71"/>
      <c r="F8" s="71"/>
      <c r="G8" s="71"/>
      <c r="H8" s="71"/>
      <c r="I8" s="72"/>
    </row>
    <row r="9" spans="1:13" ht="30">
      <c r="A9" s="47" t="s">
        <v>16</v>
      </c>
      <c r="B9" s="40" t="s">
        <v>18</v>
      </c>
      <c r="C9" s="43"/>
      <c r="D9" s="41" t="s">
        <v>17</v>
      </c>
      <c r="E9" s="41" t="s">
        <v>2</v>
      </c>
      <c r="F9" s="41" t="s">
        <v>3</v>
      </c>
      <c r="G9" s="41" t="s">
        <v>4</v>
      </c>
      <c r="H9" s="41" t="s">
        <v>0</v>
      </c>
      <c r="I9" s="42" t="s">
        <v>1</v>
      </c>
      <c r="J9" s="1"/>
    </row>
    <row r="10" spans="1:13">
      <c r="A10" s="66" t="s">
        <v>25</v>
      </c>
      <c r="B10" s="67" t="s">
        <v>26</v>
      </c>
      <c r="C10" s="25"/>
      <c r="D10" s="36">
        <v>10</v>
      </c>
      <c r="E10" s="36">
        <v>920</v>
      </c>
      <c r="F10" s="36">
        <v>1</v>
      </c>
      <c r="G10" s="14">
        <f>D10*D10*E10*F10*0.0019/304</f>
        <v>0.57500000000000007</v>
      </c>
      <c r="H10" s="4">
        <v>55</v>
      </c>
      <c r="I10" s="15">
        <f t="shared" ref="I10" si="0">H10*G10</f>
        <v>31.625000000000004</v>
      </c>
      <c r="J10" s="1"/>
    </row>
    <row r="11" spans="1:13" ht="30">
      <c r="A11" s="47" t="s">
        <v>20</v>
      </c>
      <c r="B11" s="50" t="s">
        <v>18</v>
      </c>
      <c r="C11" s="44"/>
      <c r="D11" s="44"/>
      <c r="E11" s="44"/>
      <c r="F11" s="41"/>
      <c r="G11" s="41" t="s">
        <v>3</v>
      </c>
      <c r="H11" s="52" t="s">
        <v>21</v>
      </c>
      <c r="I11" s="53" t="s">
        <v>1</v>
      </c>
      <c r="J11" s="1"/>
    </row>
    <row r="12" spans="1:13">
      <c r="A12" s="66" t="s">
        <v>27</v>
      </c>
      <c r="B12" s="67" t="s">
        <v>26</v>
      </c>
      <c r="C12" s="45"/>
      <c r="D12" s="45"/>
      <c r="E12" s="45"/>
      <c r="F12" s="51"/>
      <c r="G12" s="36">
        <v>4</v>
      </c>
      <c r="H12" s="36">
        <v>2</v>
      </c>
      <c r="I12" s="55">
        <f>G12*H12</f>
        <v>8</v>
      </c>
      <c r="J12" s="1"/>
    </row>
    <row r="13" spans="1:13">
      <c r="A13" s="66" t="s">
        <v>28</v>
      </c>
      <c r="B13" s="67" t="s">
        <v>26</v>
      </c>
      <c r="C13" s="45"/>
      <c r="D13" s="45"/>
      <c r="E13" s="45"/>
      <c r="F13" s="51"/>
      <c r="G13" s="36">
        <v>4</v>
      </c>
      <c r="H13" s="36">
        <v>1</v>
      </c>
      <c r="I13" s="15">
        <f t="shared" ref="I13:I14" si="1">G13*H13</f>
        <v>4</v>
      </c>
      <c r="J13" s="1"/>
    </row>
    <row r="14" spans="1:13">
      <c r="A14" s="34"/>
      <c r="B14" s="35"/>
      <c r="C14" s="46"/>
      <c r="D14" s="46"/>
      <c r="E14" s="46"/>
      <c r="F14" s="54"/>
      <c r="G14" s="37"/>
      <c r="H14" s="37"/>
      <c r="I14" s="16">
        <f t="shared" si="1"/>
        <v>0</v>
      </c>
      <c r="J14" s="1"/>
    </row>
    <row r="15" spans="1:13" ht="8.25" customHeight="1">
      <c r="A15" s="26"/>
      <c r="B15" s="25"/>
      <c r="C15" s="26"/>
      <c r="D15" s="26"/>
      <c r="E15" s="26"/>
      <c r="F15" s="26"/>
      <c r="G15" s="5"/>
      <c r="H15" s="5"/>
      <c r="I15" s="5"/>
      <c r="J15" s="1"/>
      <c r="M15" s="6"/>
    </row>
    <row r="16" spans="1:13">
      <c r="A16" s="68" t="s">
        <v>10</v>
      </c>
      <c r="B16" s="69"/>
      <c r="C16" s="69"/>
      <c r="D16" s="69"/>
      <c r="E16" s="69"/>
      <c r="F16" s="69"/>
      <c r="G16" s="18">
        <f>SUM(G9:G10)</f>
        <v>0.57500000000000007</v>
      </c>
      <c r="H16" s="19"/>
      <c r="I16" s="20">
        <f>SUM(I9:I14)</f>
        <v>43.625</v>
      </c>
      <c r="J16" s="1"/>
    </row>
    <row r="17" spans="1:13">
      <c r="A17" s="2"/>
      <c r="B17" s="2"/>
      <c r="C17" s="2"/>
      <c r="D17" s="2"/>
      <c r="E17" s="2"/>
      <c r="F17" s="2"/>
      <c r="G17" s="12"/>
      <c r="H17" s="13"/>
      <c r="I17" s="7"/>
      <c r="J17" s="1"/>
    </row>
    <row r="18" spans="1:13" ht="18.75">
      <c r="A18" s="70" t="s">
        <v>12</v>
      </c>
      <c r="B18" s="71"/>
      <c r="C18" s="71"/>
      <c r="D18" s="71"/>
      <c r="E18" s="71"/>
      <c r="F18" s="71"/>
      <c r="G18" s="71"/>
      <c r="H18" s="71"/>
      <c r="I18" s="72"/>
      <c r="J18" s="1"/>
    </row>
    <row r="19" spans="1:13" ht="30">
      <c r="A19" s="47" t="s">
        <v>11</v>
      </c>
      <c r="B19" s="40"/>
      <c r="C19" s="44"/>
      <c r="D19" s="44"/>
      <c r="E19" s="44"/>
      <c r="F19" s="41"/>
      <c r="G19" s="41" t="s">
        <v>4</v>
      </c>
      <c r="H19" s="41" t="s">
        <v>0</v>
      </c>
      <c r="I19" s="42" t="s">
        <v>1</v>
      </c>
      <c r="J19" s="1"/>
    </row>
    <row r="20" spans="1:13">
      <c r="A20" s="66" t="s">
        <v>29</v>
      </c>
      <c r="B20" s="24"/>
      <c r="C20" s="24"/>
      <c r="D20" s="24"/>
      <c r="E20" s="24"/>
      <c r="F20" s="24"/>
      <c r="G20" s="38"/>
      <c r="H20" s="38"/>
      <c r="I20" s="27">
        <v>20</v>
      </c>
      <c r="J20" s="1"/>
    </row>
    <row r="21" spans="1:13">
      <c r="A21" s="34"/>
      <c r="B21" s="28"/>
      <c r="C21" s="28"/>
      <c r="D21" s="28"/>
      <c r="E21" s="28"/>
      <c r="F21" s="28"/>
      <c r="G21" s="39"/>
      <c r="H21" s="39"/>
      <c r="I21" s="29">
        <f t="shared" ref="I21" si="2">G21*H21</f>
        <v>0</v>
      </c>
      <c r="J21" s="1"/>
    </row>
    <row r="22" spans="1:13" ht="8.25" customHeight="1">
      <c r="A22" s="26"/>
      <c r="B22" s="25"/>
      <c r="C22" s="26"/>
      <c r="D22" s="26"/>
      <c r="E22" s="26"/>
      <c r="F22" s="26"/>
      <c r="G22" s="5"/>
      <c r="H22" s="5"/>
      <c r="I22" s="5"/>
      <c r="J22" s="1"/>
      <c r="M22" s="6"/>
    </row>
    <row r="23" spans="1:13">
      <c r="A23" s="68" t="s">
        <v>10</v>
      </c>
      <c r="B23" s="69"/>
      <c r="C23" s="69"/>
      <c r="D23" s="69"/>
      <c r="E23" s="69"/>
      <c r="F23" s="69"/>
      <c r="G23" s="69"/>
      <c r="H23" s="69"/>
      <c r="I23" s="20">
        <f>SUM(I20:I21)</f>
        <v>20</v>
      </c>
      <c r="J23" s="1"/>
      <c r="M23" s="6"/>
    </row>
    <row r="24" spans="1:13">
      <c r="A24" s="2"/>
      <c r="B24" s="2"/>
      <c r="C24" s="2"/>
      <c r="D24" s="2"/>
      <c r="E24" s="2"/>
      <c r="F24" s="2"/>
      <c r="G24" s="2"/>
      <c r="H24" s="2"/>
      <c r="I24" s="7"/>
      <c r="J24" s="1"/>
      <c r="M24" s="6"/>
    </row>
    <row r="25" spans="1:13" ht="18.75">
      <c r="A25" s="73" t="s">
        <v>13</v>
      </c>
      <c r="B25" s="74"/>
      <c r="C25" s="75"/>
      <c r="D25" s="11"/>
      <c r="E25" s="11"/>
      <c r="F25" s="11"/>
      <c r="G25" s="11"/>
      <c r="H25" s="11"/>
      <c r="I25" s="11"/>
      <c r="J25" s="1"/>
      <c r="M25" s="6"/>
    </row>
    <row r="26" spans="1:13">
      <c r="A26" s="30" t="s">
        <v>14</v>
      </c>
      <c r="B26" s="17"/>
      <c r="C26" s="32">
        <f>I16</f>
        <v>43.625</v>
      </c>
      <c r="D26" s="2"/>
      <c r="E26" s="2"/>
      <c r="F26" s="2"/>
      <c r="G26" s="5"/>
      <c r="H26" s="5"/>
      <c r="I26" s="5"/>
      <c r="J26" s="1"/>
      <c r="M26" s="6"/>
    </row>
    <row r="27" spans="1:13">
      <c r="A27" s="30" t="s">
        <v>12</v>
      </c>
      <c r="B27" s="17"/>
      <c r="C27" s="31">
        <f>I23</f>
        <v>20</v>
      </c>
      <c r="D27" s="2"/>
      <c r="E27" s="2"/>
      <c r="F27" s="2"/>
      <c r="G27" s="5"/>
      <c r="H27" s="5"/>
      <c r="I27" s="10"/>
      <c r="J27" s="1"/>
      <c r="M27" s="6"/>
    </row>
    <row r="28" spans="1:13">
      <c r="A28" s="30" t="s">
        <v>10</v>
      </c>
      <c r="B28" s="17"/>
      <c r="C28" s="32">
        <f>C26+C27</f>
        <v>63.625</v>
      </c>
      <c r="D28" s="2"/>
      <c r="E28" s="2"/>
      <c r="F28" s="2"/>
      <c r="G28" s="5"/>
      <c r="H28" s="5"/>
      <c r="I28" s="7"/>
      <c r="J28" s="1"/>
      <c r="M28" s="6"/>
    </row>
    <row r="29" spans="1:13" ht="15.75" thickBot="1">
      <c r="A29" s="30" t="s">
        <v>15</v>
      </c>
      <c r="B29" s="8">
        <v>0.2</v>
      </c>
      <c r="C29" s="33">
        <f>C28*B29</f>
        <v>12.725000000000001</v>
      </c>
      <c r="D29" s="2"/>
      <c r="E29" s="2"/>
      <c r="F29" s="2"/>
      <c r="G29" s="5"/>
      <c r="H29" s="5"/>
      <c r="I29" s="9"/>
      <c r="J29" s="1"/>
    </row>
    <row r="30" spans="1:13" ht="15.75" thickTop="1">
      <c r="A30" s="34" t="s">
        <v>5</v>
      </c>
      <c r="B30" s="35"/>
      <c r="C30" s="48">
        <f>C28+C29</f>
        <v>76.349999999999994</v>
      </c>
      <c r="D30" s="2"/>
      <c r="E30" s="2"/>
      <c r="F30" s="2"/>
      <c r="G30" s="5"/>
      <c r="H30" s="5"/>
      <c r="I30" s="9"/>
      <c r="J30" s="1"/>
    </row>
    <row r="32" spans="1:13">
      <c r="A32" s="56"/>
      <c r="B32" s="56"/>
      <c r="C32" s="56"/>
      <c r="D32" s="56"/>
      <c r="E32" s="56"/>
      <c r="F32" s="56"/>
      <c r="G32" s="56"/>
      <c r="H32" s="56"/>
      <c r="I32" s="56"/>
    </row>
    <row r="34" spans="1:9" ht="21">
      <c r="A34" s="76" t="s">
        <v>31</v>
      </c>
      <c r="B34" s="77"/>
      <c r="C34" s="77"/>
      <c r="D34" s="77"/>
      <c r="E34" s="77"/>
      <c r="F34" s="77"/>
      <c r="G34" s="77"/>
      <c r="H34" s="77"/>
      <c r="I34" s="78"/>
    </row>
    <row r="35" spans="1:9">
      <c r="A35" s="21" t="s">
        <v>9</v>
      </c>
      <c r="B35" s="64" t="s">
        <v>32</v>
      </c>
      <c r="C35" s="59"/>
      <c r="D35" s="59"/>
      <c r="E35" s="59"/>
      <c r="F35" s="59"/>
      <c r="G35" s="59"/>
      <c r="H35" s="59"/>
      <c r="I35" s="60"/>
    </row>
    <row r="36" spans="1:9">
      <c r="A36" s="21" t="s">
        <v>6</v>
      </c>
      <c r="B36" s="61">
        <v>42821</v>
      </c>
      <c r="C36" s="59"/>
      <c r="D36" s="59"/>
      <c r="E36" s="59"/>
      <c r="F36" s="59"/>
      <c r="G36" s="59"/>
      <c r="H36" s="59"/>
      <c r="I36" s="60"/>
    </row>
    <row r="37" spans="1:9">
      <c r="A37" s="22" t="s">
        <v>7</v>
      </c>
      <c r="B37" s="64" t="s">
        <v>33</v>
      </c>
      <c r="C37" s="59"/>
      <c r="D37" s="59"/>
      <c r="E37" s="59"/>
      <c r="F37" s="59"/>
      <c r="G37" s="59"/>
      <c r="H37" s="59"/>
      <c r="I37" s="60"/>
    </row>
    <row r="38" spans="1:9">
      <c r="A38" s="49" t="s">
        <v>19</v>
      </c>
      <c r="B38" s="64" t="s">
        <v>23</v>
      </c>
      <c r="C38" s="59"/>
      <c r="D38" s="59"/>
      <c r="E38" s="59"/>
      <c r="F38" s="59"/>
      <c r="G38" s="59"/>
      <c r="H38" s="59"/>
      <c r="I38" s="60"/>
    </row>
    <row r="39" spans="1:9">
      <c r="A39" s="23" t="s">
        <v>8</v>
      </c>
      <c r="B39" s="65" t="s">
        <v>24</v>
      </c>
      <c r="C39" s="62"/>
      <c r="D39" s="62"/>
      <c r="E39" s="62"/>
      <c r="F39" s="62"/>
      <c r="G39" s="62"/>
      <c r="H39" s="62"/>
      <c r="I39" s="63"/>
    </row>
    <row r="40" spans="1:9">
      <c r="A40" s="57"/>
      <c r="B40" s="3"/>
      <c r="C40" s="3"/>
      <c r="D40" s="3"/>
      <c r="E40" s="3"/>
      <c r="F40" s="3"/>
      <c r="G40" s="3"/>
      <c r="H40" s="3"/>
      <c r="I40" s="58"/>
    </row>
    <row r="41" spans="1:9" ht="18.75">
      <c r="A41" s="70" t="s">
        <v>14</v>
      </c>
      <c r="B41" s="71"/>
      <c r="C41" s="71"/>
      <c r="D41" s="71"/>
      <c r="E41" s="71"/>
      <c r="F41" s="71"/>
      <c r="G41" s="71"/>
      <c r="H41" s="71"/>
      <c r="I41" s="72"/>
    </row>
    <row r="42" spans="1:9" ht="30">
      <c r="A42" s="47" t="s">
        <v>16</v>
      </c>
      <c r="B42" s="40" t="s">
        <v>18</v>
      </c>
      <c r="C42" s="43"/>
      <c r="D42" s="41" t="s">
        <v>17</v>
      </c>
      <c r="E42" s="41" t="s">
        <v>2</v>
      </c>
      <c r="F42" s="41" t="s">
        <v>3</v>
      </c>
      <c r="G42" s="41" t="s">
        <v>4</v>
      </c>
      <c r="H42" s="41" t="s">
        <v>0</v>
      </c>
      <c r="I42" s="42" t="s">
        <v>1</v>
      </c>
    </row>
    <row r="43" spans="1:9">
      <c r="A43" s="66" t="s">
        <v>25</v>
      </c>
      <c r="B43" s="67" t="s">
        <v>26</v>
      </c>
      <c r="C43" s="25"/>
      <c r="D43" s="36">
        <v>10</v>
      </c>
      <c r="E43" s="36">
        <v>985</v>
      </c>
      <c r="F43" s="36">
        <v>1</v>
      </c>
      <c r="G43" s="14">
        <f>D43*D43*E43*F43*0.0019/304</f>
        <v>0.61562499999999998</v>
      </c>
      <c r="H43" s="4">
        <v>55</v>
      </c>
      <c r="I43" s="15">
        <f t="shared" ref="I43" si="3">H43*G43</f>
        <v>33.859375</v>
      </c>
    </row>
    <row r="44" spans="1:9" ht="30">
      <c r="A44" s="47" t="s">
        <v>20</v>
      </c>
      <c r="B44" s="50" t="s">
        <v>18</v>
      </c>
      <c r="C44" s="44"/>
      <c r="D44" s="44"/>
      <c r="E44" s="44"/>
      <c r="F44" s="41"/>
      <c r="G44" s="41" t="s">
        <v>3</v>
      </c>
      <c r="H44" s="52" t="s">
        <v>21</v>
      </c>
      <c r="I44" s="53" t="s">
        <v>1</v>
      </c>
    </row>
    <row r="45" spans="1:9">
      <c r="A45" s="66" t="s">
        <v>27</v>
      </c>
      <c r="B45" s="67" t="s">
        <v>26</v>
      </c>
      <c r="C45" s="45"/>
      <c r="D45" s="45"/>
      <c r="E45" s="45"/>
      <c r="F45" s="51"/>
      <c r="G45" s="36">
        <v>4</v>
      </c>
      <c r="H45" s="36">
        <v>2</v>
      </c>
      <c r="I45" s="55">
        <f>G45*H45</f>
        <v>8</v>
      </c>
    </row>
    <row r="46" spans="1:9">
      <c r="A46" s="66" t="s">
        <v>28</v>
      </c>
      <c r="B46" s="67" t="s">
        <v>26</v>
      </c>
      <c r="C46" s="45"/>
      <c r="D46" s="45"/>
      <c r="E46" s="45"/>
      <c r="F46" s="51"/>
      <c r="G46" s="36">
        <v>4</v>
      </c>
      <c r="H46" s="36">
        <v>1</v>
      </c>
      <c r="I46" s="15">
        <f t="shared" ref="I46:I47" si="4">G46*H46</f>
        <v>4</v>
      </c>
    </row>
    <row r="47" spans="1:9">
      <c r="A47" s="34"/>
      <c r="B47" s="35"/>
      <c r="C47" s="46"/>
      <c r="D47" s="46"/>
      <c r="E47" s="46"/>
      <c r="F47" s="54"/>
      <c r="G47" s="37"/>
      <c r="H47" s="37"/>
      <c r="I47" s="16">
        <f t="shared" si="4"/>
        <v>0</v>
      </c>
    </row>
    <row r="48" spans="1:9">
      <c r="A48" s="26"/>
      <c r="B48" s="25"/>
      <c r="C48" s="26"/>
      <c r="D48" s="26"/>
      <c r="E48" s="26"/>
      <c r="F48" s="26"/>
      <c r="G48" s="5"/>
      <c r="H48" s="5"/>
      <c r="I48" s="5"/>
    </row>
    <row r="49" spans="1:9">
      <c r="A49" s="68" t="s">
        <v>10</v>
      </c>
      <c r="B49" s="69"/>
      <c r="C49" s="69"/>
      <c r="D49" s="69"/>
      <c r="E49" s="69"/>
      <c r="F49" s="69"/>
      <c r="G49" s="18">
        <f>SUM(G42:G43)</f>
        <v>0.61562499999999998</v>
      </c>
      <c r="H49" s="19"/>
      <c r="I49" s="20">
        <f>SUM(I42:I47)</f>
        <v>45.859375</v>
      </c>
    </row>
    <row r="50" spans="1:9">
      <c r="A50" s="2"/>
      <c r="B50" s="2"/>
      <c r="C50" s="2"/>
      <c r="D50" s="2"/>
      <c r="E50" s="2"/>
      <c r="F50" s="2"/>
      <c r="G50" s="12"/>
      <c r="H50" s="13"/>
      <c r="I50" s="7"/>
    </row>
    <row r="51" spans="1:9" ht="18.75">
      <c r="A51" s="70" t="s">
        <v>12</v>
      </c>
      <c r="B51" s="71"/>
      <c r="C51" s="71"/>
      <c r="D51" s="71"/>
      <c r="E51" s="71"/>
      <c r="F51" s="71"/>
      <c r="G51" s="71"/>
      <c r="H51" s="71"/>
      <c r="I51" s="72"/>
    </row>
    <row r="52" spans="1:9" ht="30">
      <c r="A52" s="47" t="s">
        <v>11</v>
      </c>
      <c r="B52" s="40"/>
      <c r="C52" s="44"/>
      <c r="D52" s="44"/>
      <c r="E52" s="44"/>
      <c r="F52" s="41"/>
      <c r="G52" s="41" t="s">
        <v>4</v>
      </c>
      <c r="H52" s="41" t="s">
        <v>0</v>
      </c>
      <c r="I52" s="42" t="s">
        <v>1</v>
      </c>
    </row>
    <row r="53" spans="1:9">
      <c r="A53" s="66" t="s">
        <v>29</v>
      </c>
      <c r="B53" s="24"/>
      <c r="C53" s="24"/>
      <c r="D53" s="24"/>
      <c r="E53" s="24"/>
      <c r="F53" s="24"/>
      <c r="G53" s="38"/>
      <c r="H53" s="38"/>
      <c r="I53" s="27">
        <v>20</v>
      </c>
    </row>
    <row r="54" spans="1:9">
      <c r="A54" s="34"/>
      <c r="B54" s="28"/>
      <c r="C54" s="28"/>
      <c r="D54" s="28"/>
      <c r="E54" s="28"/>
      <c r="F54" s="28"/>
      <c r="G54" s="39"/>
      <c r="H54" s="39"/>
      <c r="I54" s="29">
        <f t="shared" ref="I54" si="5">G54*H54</f>
        <v>0</v>
      </c>
    </row>
    <row r="55" spans="1:9">
      <c r="A55" s="26"/>
      <c r="B55" s="25"/>
      <c r="C55" s="26"/>
      <c r="D55" s="26"/>
      <c r="E55" s="26"/>
      <c r="F55" s="26"/>
      <c r="G55" s="5"/>
      <c r="H55" s="5"/>
      <c r="I55" s="5"/>
    </row>
    <row r="56" spans="1:9">
      <c r="A56" s="68" t="s">
        <v>10</v>
      </c>
      <c r="B56" s="69"/>
      <c r="C56" s="69"/>
      <c r="D56" s="69"/>
      <c r="E56" s="69"/>
      <c r="F56" s="69"/>
      <c r="G56" s="69"/>
      <c r="H56" s="69"/>
      <c r="I56" s="20">
        <f>SUM(I53:I54)</f>
        <v>20</v>
      </c>
    </row>
    <row r="57" spans="1:9">
      <c r="A57" s="2"/>
      <c r="B57" s="2"/>
      <c r="C57" s="2"/>
      <c r="D57" s="2"/>
      <c r="E57" s="2"/>
      <c r="F57" s="2"/>
      <c r="G57" s="2"/>
      <c r="H57" s="2"/>
      <c r="I57" s="7"/>
    </row>
    <row r="58" spans="1:9" ht="18.75">
      <c r="A58" s="73" t="s">
        <v>13</v>
      </c>
      <c r="B58" s="74"/>
      <c r="C58" s="75"/>
      <c r="D58" s="11"/>
      <c r="E58" s="11"/>
      <c r="F58" s="11"/>
      <c r="G58" s="11"/>
      <c r="H58" s="11"/>
      <c r="I58" s="11"/>
    </row>
    <row r="59" spans="1:9">
      <c r="A59" s="30" t="s">
        <v>14</v>
      </c>
      <c r="B59" s="17"/>
      <c r="C59" s="32">
        <f>I49</f>
        <v>45.859375</v>
      </c>
      <c r="D59" s="2"/>
      <c r="E59" s="2"/>
      <c r="F59" s="2"/>
      <c r="G59" s="5"/>
      <c r="H59" s="5"/>
      <c r="I59" s="5"/>
    </row>
    <row r="60" spans="1:9">
      <c r="A60" s="30" t="s">
        <v>12</v>
      </c>
      <c r="B60" s="17"/>
      <c r="C60" s="31">
        <f>I56</f>
        <v>20</v>
      </c>
      <c r="D60" s="2"/>
      <c r="E60" s="2"/>
      <c r="F60" s="2"/>
      <c r="G60" s="5"/>
      <c r="H60" s="5"/>
      <c r="I60" s="10"/>
    </row>
    <row r="61" spans="1:9">
      <c r="A61" s="30" t="s">
        <v>10</v>
      </c>
      <c r="B61" s="17"/>
      <c r="C61" s="32">
        <f>C59+C60</f>
        <v>65.859375</v>
      </c>
      <c r="D61" s="2"/>
      <c r="E61" s="2"/>
      <c r="F61" s="2"/>
      <c r="G61" s="5"/>
      <c r="H61" s="5"/>
      <c r="I61" s="7"/>
    </row>
    <row r="62" spans="1:9" ht="15.75" thickBot="1">
      <c r="A62" s="30" t="s">
        <v>15</v>
      </c>
      <c r="B62" s="8">
        <v>0.2</v>
      </c>
      <c r="C62" s="33">
        <f>C61*B62</f>
        <v>13.171875</v>
      </c>
      <c r="D62" s="2"/>
      <c r="E62" s="2"/>
      <c r="F62" s="2"/>
      <c r="G62" s="5"/>
      <c r="H62" s="5"/>
      <c r="I62" s="9"/>
    </row>
    <row r="63" spans="1:9" ht="15.75" thickTop="1">
      <c r="A63" s="34" t="s">
        <v>5</v>
      </c>
      <c r="B63" s="35"/>
      <c r="C63" s="48">
        <f>C61+C62</f>
        <v>79.03125</v>
      </c>
      <c r="D63" s="2"/>
      <c r="E63" s="2"/>
      <c r="F63" s="2"/>
      <c r="G63" s="5"/>
      <c r="H63" s="5"/>
      <c r="I63" s="9"/>
    </row>
    <row r="65" spans="1:9">
      <c r="A65" s="56"/>
      <c r="B65" s="56"/>
      <c r="C65" s="56"/>
      <c r="D65" s="56"/>
      <c r="E65" s="56"/>
      <c r="F65" s="56"/>
      <c r="G65" s="56"/>
      <c r="H65" s="56"/>
      <c r="I65" s="56"/>
    </row>
    <row r="67" spans="1:9" ht="21">
      <c r="A67" s="76" t="s">
        <v>35</v>
      </c>
      <c r="B67" s="77"/>
      <c r="C67" s="77"/>
      <c r="D67" s="77"/>
      <c r="E67" s="77"/>
      <c r="F67" s="77"/>
      <c r="G67" s="77"/>
      <c r="H67" s="77"/>
      <c r="I67" s="78"/>
    </row>
    <row r="68" spans="1:9">
      <c r="A68" s="21" t="s">
        <v>9</v>
      </c>
      <c r="B68" s="64" t="s">
        <v>36</v>
      </c>
      <c r="C68" s="59"/>
      <c r="D68" s="59"/>
      <c r="E68" s="59"/>
      <c r="F68" s="59"/>
      <c r="G68" s="59"/>
      <c r="H68" s="59"/>
      <c r="I68" s="60"/>
    </row>
    <row r="69" spans="1:9">
      <c r="A69" s="21" t="s">
        <v>6</v>
      </c>
      <c r="B69" s="61">
        <v>42821</v>
      </c>
      <c r="C69" s="59"/>
      <c r="D69" s="59"/>
      <c r="E69" s="59"/>
      <c r="F69" s="59"/>
      <c r="G69" s="59"/>
      <c r="H69" s="59"/>
      <c r="I69" s="60"/>
    </row>
    <row r="70" spans="1:9">
      <c r="A70" s="22" t="s">
        <v>7</v>
      </c>
      <c r="B70" s="64" t="s">
        <v>37</v>
      </c>
      <c r="C70" s="59"/>
      <c r="D70" s="59"/>
      <c r="E70" s="59"/>
      <c r="F70" s="59"/>
      <c r="G70" s="59"/>
      <c r="H70" s="59"/>
      <c r="I70" s="60"/>
    </row>
    <row r="71" spans="1:9">
      <c r="A71" s="49" t="s">
        <v>19</v>
      </c>
      <c r="B71" s="64" t="s">
        <v>23</v>
      </c>
      <c r="C71" s="59"/>
      <c r="D71" s="59"/>
      <c r="E71" s="59"/>
      <c r="F71" s="59"/>
      <c r="G71" s="59"/>
      <c r="H71" s="59"/>
      <c r="I71" s="60"/>
    </row>
    <row r="72" spans="1:9">
      <c r="A72" s="23" t="s">
        <v>8</v>
      </c>
      <c r="B72" s="65" t="s">
        <v>24</v>
      </c>
      <c r="C72" s="62"/>
      <c r="D72" s="62"/>
      <c r="E72" s="62"/>
      <c r="F72" s="62"/>
      <c r="G72" s="62"/>
      <c r="H72" s="62"/>
      <c r="I72" s="63"/>
    </row>
    <row r="73" spans="1:9">
      <c r="A73" s="57"/>
      <c r="B73" s="3"/>
      <c r="C73" s="3"/>
      <c r="D73" s="3"/>
      <c r="E73" s="3"/>
      <c r="F73" s="3"/>
      <c r="G73" s="3"/>
      <c r="H73" s="3"/>
      <c r="I73" s="58"/>
    </row>
    <row r="74" spans="1:9" ht="18.75">
      <c r="A74" s="70" t="s">
        <v>14</v>
      </c>
      <c r="B74" s="71"/>
      <c r="C74" s="71"/>
      <c r="D74" s="71"/>
      <c r="E74" s="71"/>
      <c r="F74" s="71"/>
      <c r="G74" s="71"/>
      <c r="H74" s="71"/>
      <c r="I74" s="72"/>
    </row>
    <row r="75" spans="1:9" ht="30">
      <c r="A75" s="47" t="s">
        <v>16</v>
      </c>
      <c r="B75" s="40" t="s">
        <v>18</v>
      </c>
      <c r="C75" s="43"/>
      <c r="D75" s="41" t="s">
        <v>17</v>
      </c>
      <c r="E75" s="41" t="s">
        <v>2</v>
      </c>
      <c r="F75" s="41" t="s">
        <v>3</v>
      </c>
      <c r="G75" s="41" t="s">
        <v>4</v>
      </c>
      <c r="H75" s="41" t="s">
        <v>0</v>
      </c>
      <c r="I75" s="42" t="s">
        <v>1</v>
      </c>
    </row>
    <row r="76" spans="1:9">
      <c r="A76" s="66" t="s">
        <v>25</v>
      </c>
      <c r="B76" s="67" t="s">
        <v>26</v>
      </c>
      <c r="C76" s="25"/>
      <c r="D76" s="36">
        <v>10</v>
      </c>
      <c r="E76" s="36">
        <v>1020</v>
      </c>
      <c r="F76" s="36">
        <v>1</v>
      </c>
      <c r="G76" s="14">
        <f>D76*D76*E76*F76*0.0019/304</f>
        <v>0.63750000000000007</v>
      </c>
      <c r="H76" s="4">
        <v>55</v>
      </c>
      <c r="I76" s="15">
        <f t="shared" ref="I76" si="6">H76*G76</f>
        <v>35.062500000000007</v>
      </c>
    </row>
    <row r="77" spans="1:9" ht="30">
      <c r="A77" s="47" t="s">
        <v>20</v>
      </c>
      <c r="B77" s="50" t="s">
        <v>18</v>
      </c>
      <c r="C77" s="44"/>
      <c r="D77" s="44"/>
      <c r="E77" s="44"/>
      <c r="F77" s="41"/>
      <c r="G77" s="41" t="s">
        <v>3</v>
      </c>
      <c r="H77" s="52" t="s">
        <v>21</v>
      </c>
      <c r="I77" s="53" t="s">
        <v>1</v>
      </c>
    </row>
    <row r="78" spans="1:9">
      <c r="A78" s="66" t="s">
        <v>27</v>
      </c>
      <c r="B78" s="67" t="s">
        <v>26</v>
      </c>
      <c r="C78" s="45"/>
      <c r="D78" s="45"/>
      <c r="E78" s="45"/>
      <c r="F78" s="51"/>
      <c r="G78" s="36">
        <v>4</v>
      </c>
      <c r="H78" s="36">
        <v>2</v>
      </c>
      <c r="I78" s="55">
        <f>G78*H78</f>
        <v>8</v>
      </c>
    </row>
    <row r="79" spans="1:9">
      <c r="A79" s="66" t="s">
        <v>28</v>
      </c>
      <c r="B79" s="67" t="s">
        <v>26</v>
      </c>
      <c r="C79" s="45"/>
      <c r="D79" s="45"/>
      <c r="E79" s="45"/>
      <c r="F79" s="51"/>
      <c r="G79" s="36">
        <v>4</v>
      </c>
      <c r="H79" s="36">
        <v>1</v>
      </c>
      <c r="I79" s="15">
        <f t="shared" ref="I79" si="7">G79*H79</f>
        <v>4</v>
      </c>
    </row>
    <row r="80" spans="1:9">
      <c r="A80" s="68" t="s">
        <v>10</v>
      </c>
      <c r="B80" s="69"/>
      <c r="C80" s="69"/>
      <c r="D80" s="69"/>
      <c r="E80" s="69"/>
      <c r="F80" s="69"/>
      <c r="G80" s="18">
        <f>SUM(G75:G76)</f>
        <v>0.63750000000000007</v>
      </c>
      <c r="H80" s="19"/>
      <c r="I80" s="20">
        <f>SUM(I75:I79)</f>
        <v>47.062500000000007</v>
      </c>
    </row>
    <row r="81" spans="1:9">
      <c r="A81" s="2"/>
      <c r="B81" s="2"/>
      <c r="C81" s="2"/>
      <c r="D81" s="2"/>
      <c r="E81" s="2"/>
      <c r="F81" s="2"/>
      <c r="G81" s="12"/>
      <c r="H81" s="13"/>
      <c r="I81" s="7"/>
    </row>
    <row r="82" spans="1:9" ht="18.75">
      <c r="A82" s="70" t="s">
        <v>12</v>
      </c>
      <c r="B82" s="71"/>
      <c r="C82" s="71"/>
      <c r="D82" s="71"/>
      <c r="E82" s="71"/>
      <c r="F82" s="71"/>
      <c r="G82" s="71"/>
      <c r="H82" s="71"/>
      <c r="I82" s="72"/>
    </row>
    <row r="83" spans="1:9" ht="30">
      <c r="A83" s="47" t="s">
        <v>11</v>
      </c>
      <c r="B83" s="40"/>
      <c r="C83" s="44"/>
      <c r="D83" s="44"/>
      <c r="E83" s="44"/>
      <c r="F83" s="41"/>
      <c r="G83" s="41" t="s">
        <v>4</v>
      </c>
      <c r="H83" s="41" t="s">
        <v>0</v>
      </c>
      <c r="I83" s="42" t="s">
        <v>1</v>
      </c>
    </row>
    <row r="84" spans="1:9">
      <c r="A84" s="66" t="s">
        <v>29</v>
      </c>
      <c r="B84" s="24"/>
      <c r="C84" s="24"/>
      <c r="D84" s="24"/>
      <c r="E84" s="24"/>
      <c r="F84" s="24"/>
      <c r="G84" s="38"/>
      <c r="H84" s="38"/>
      <c r="I84" s="27">
        <v>20</v>
      </c>
    </row>
    <row r="85" spans="1:9">
      <c r="A85" s="68" t="s">
        <v>10</v>
      </c>
      <c r="B85" s="69"/>
      <c r="C85" s="69"/>
      <c r="D85" s="69"/>
      <c r="E85" s="69"/>
      <c r="F85" s="69"/>
      <c r="G85" s="69"/>
      <c r="H85" s="69"/>
      <c r="I85" s="20">
        <f>SUM(I84:I84)</f>
        <v>20</v>
      </c>
    </row>
    <row r="86" spans="1:9">
      <c r="A86" s="2"/>
      <c r="B86" s="2"/>
      <c r="C86" s="2"/>
      <c r="D86" s="2"/>
      <c r="E86" s="2"/>
      <c r="F86" s="2"/>
      <c r="G86" s="2"/>
      <c r="H86" s="2"/>
      <c r="I86" s="7"/>
    </row>
    <row r="87" spans="1:9" ht="18.75">
      <c r="A87" s="73" t="s">
        <v>13</v>
      </c>
      <c r="B87" s="74"/>
      <c r="C87" s="75"/>
      <c r="D87" s="11"/>
      <c r="E87" s="11"/>
      <c r="F87" s="11"/>
      <c r="G87" s="11"/>
      <c r="H87" s="11"/>
      <c r="I87" s="11"/>
    </row>
    <row r="88" spans="1:9">
      <c r="A88" s="30" t="s">
        <v>14</v>
      </c>
      <c r="B88" s="17"/>
      <c r="C88" s="32">
        <f>I80</f>
        <v>47.062500000000007</v>
      </c>
      <c r="D88" s="2"/>
      <c r="E88" s="2"/>
      <c r="F88" s="2"/>
      <c r="G88" s="5"/>
      <c r="H88" s="5"/>
      <c r="I88" s="5"/>
    </row>
    <row r="89" spans="1:9">
      <c r="A89" s="30" t="s">
        <v>12</v>
      </c>
      <c r="B89" s="17"/>
      <c r="C89" s="31">
        <f>I85</f>
        <v>20</v>
      </c>
      <c r="D89" s="2"/>
      <c r="E89" s="2"/>
      <c r="F89" s="2"/>
      <c r="G89" s="5"/>
      <c r="H89" s="5"/>
      <c r="I89" s="10"/>
    </row>
    <row r="90" spans="1:9">
      <c r="A90" s="30" t="s">
        <v>10</v>
      </c>
      <c r="B90" s="17"/>
      <c r="C90" s="32">
        <f>C88+C89</f>
        <v>67.0625</v>
      </c>
      <c r="D90" s="2"/>
      <c r="E90" s="2"/>
      <c r="F90" s="2"/>
      <c r="G90" s="5"/>
      <c r="H90" s="5"/>
      <c r="I90" s="7"/>
    </row>
    <row r="91" spans="1:9" ht="15.75" thickBot="1">
      <c r="A91" s="30" t="s">
        <v>15</v>
      </c>
      <c r="B91" s="8">
        <v>0.2</v>
      </c>
      <c r="C91" s="33">
        <f>C90*B91</f>
        <v>13.412500000000001</v>
      </c>
      <c r="D91" s="2"/>
      <c r="E91" s="2"/>
      <c r="F91" s="2"/>
      <c r="G91" s="5"/>
      <c r="H91" s="5"/>
      <c r="I91" s="9"/>
    </row>
    <row r="92" spans="1:9" ht="15.75" thickTop="1">
      <c r="A92" s="34" t="s">
        <v>5</v>
      </c>
      <c r="B92" s="35"/>
      <c r="C92" s="48">
        <f>C90+C91</f>
        <v>80.474999999999994</v>
      </c>
      <c r="D92" s="2"/>
      <c r="E92" s="2"/>
      <c r="F92" s="2"/>
      <c r="G92" s="5"/>
      <c r="H92" s="5"/>
      <c r="I92" s="9"/>
    </row>
    <row r="94" spans="1:9">
      <c r="A94" s="56"/>
      <c r="B94" s="56"/>
      <c r="C94" s="56"/>
      <c r="D94" s="56"/>
      <c r="E94" s="56"/>
      <c r="F94" s="56"/>
      <c r="G94" s="56"/>
      <c r="H94" s="56"/>
      <c r="I94" s="56"/>
    </row>
    <row r="96" spans="1:9" ht="21">
      <c r="A96" s="76" t="s">
        <v>38</v>
      </c>
      <c r="B96" s="77"/>
      <c r="C96" s="77"/>
      <c r="D96" s="77"/>
      <c r="E96" s="77"/>
      <c r="F96" s="77"/>
      <c r="G96" s="77"/>
      <c r="H96" s="77"/>
      <c r="I96" s="78"/>
    </row>
    <row r="97" spans="1:9">
      <c r="A97" s="21" t="s">
        <v>9</v>
      </c>
      <c r="B97" s="64" t="s">
        <v>39</v>
      </c>
      <c r="C97" s="59"/>
      <c r="D97" s="59"/>
      <c r="E97" s="59"/>
      <c r="F97" s="59"/>
      <c r="G97" s="59"/>
      <c r="H97" s="59"/>
      <c r="I97" s="60"/>
    </row>
    <row r="98" spans="1:9">
      <c r="A98" s="21" t="s">
        <v>6</v>
      </c>
      <c r="B98" s="61">
        <v>42821</v>
      </c>
      <c r="C98" s="59"/>
      <c r="D98" s="59"/>
      <c r="E98" s="59"/>
      <c r="F98" s="59"/>
      <c r="G98" s="59"/>
      <c r="H98" s="59"/>
      <c r="I98" s="60"/>
    </row>
    <row r="99" spans="1:9">
      <c r="A99" s="22" t="s">
        <v>7</v>
      </c>
      <c r="B99" s="64" t="s">
        <v>40</v>
      </c>
      <c r="C99" s="59"/>
      <c r="D99" s="59"/>
      <c r="E99" s="59"/>
      <c r="F99" s="59"/>
      <c r="G99" s="59"/>
      <c r="H99" s="59"/>
      <c r="I99" s="60"/>
    </row>
    <row r="100" spans="1:9">
      <c r="A100" s="49" t="s">
        <v>19</v>
      </c>
      <c r="B100" s="64" t="s">
        <v>23</v>
      </c>
      <c r="C100" s="59"/>
      <c r="D100" s="59"/>
      <c r="E100" s="59"/>
      <c r="F100" s="59"/>
      <c r="G100" s="59"/>
      <c r="H100" s="59"/>
      <c r="I100" s="60"/>
    </row>
    <row r="101" spans="1:9">
      <c r="A101" s="23" t="s">
        <v>8</v>
      </c>
      <c r="B101" s="65" t="s">
        <v>41</v>
      </c>
      <c r="C101" s="62"/>
      <c r="D101" s="62"/>
      <c r="E101" s="62"/>
      <c r="F101" s="62"/>
      <c r="G101" s="62"/>
      <c r="H101" s="62"/>
      <c r="I101" s="63"/>
    </row>
    <row r="102" spans="1:9">
      <c r="A102" s="57"/>
      <c r="B102" s="3"/>
      <c r="C102" s="3"/>
      <c r="D102" s="3"/>
      <c r="E102" s="3"/>
      <c r="F102" s="3"/>
      <c r="G102" s="3"/>
      <c r="H102" s="3"/>
      <c r="I102" s="58"/>
    </row>
    <row r="103" spans="1:9" ht="18.75">
      <c r="A103" s="70" t="s">
        <v>14</v>
      </c>
      <c r="B103" s="71"/>
      <c r="C103" s="71"/>
      <c r="D103" s="71"/>
      <c r="E103" s="71"/>
      <c r="F103" s="71"/>
      <c r="G103" s="71"/>
      <c r="H103" s="71"/>
      <c r="I103" s="72"/>
    </row>
    <row r="104" spans="1:9" ht="30">
      <c r="A104" s="47" t="s">
        <v>16</v>
      </c>
      <c r="B104" s="40" t="s">
        <v>18</v>
      </c>
      <c r="C104" s="43"/>
      <c r="D104" s="41" t="s">
        <v>17</v>
      </c>
      <c r="E104" s="41" t="s">
        <v>2</v>
      </c>
      <c r="F104" s="41" t="s">
        <v>3</v>
      </c>
      <c r="G104" s="41" t="s">
        <v>4</v>
      </c>
      <c r="H104" s="41" t="s">
        <v>0</v>
      </c>
      <c r="I104" s="42" t="s">
        <v>1</v>
      </c>
    </row>
    <row r="105" spans="1:9">
      <c r="A105" s="66" t="s">
        <v>25</v>
      </c>
      <c r="B105" s="67" t="s">
        <v>26</v>
      </c>
      <c r="C105" s="25"/>
      <c r="D105" s="36">
        <v>10</v>
      </c>
      <c r="E105" s="36">
        <v>1270</v>
      </c>
      <c r="F105" s="36">
        <v>1</v>
      </c>
      <c r="G105" s="14">
        <f>D105*D105*E105*F105*0.0019/304</f>
        <v>0.79375000000000007</v>
      </c>
      <c r="H105" s="4">
        <v>55</v>
      </c>
      <c r="I105" s="15">
        <f t="shared" ref="I105" si="8">H105*G105</f>
        <v>43.656250000000007</v>
      </c>
    </row>
    <row r="106" spans="1:9" ht="30">
      <c r="A106" s="47" t="s">
        <v>20</v>
      </c>
      <c r="B106" s="50" t="s">
        <v>18</v>
      </c>
      <c r="C106" s="44"/>
      <c r="D106" s="44"/>
      <c r="E106" s="44"/>
      <c r="F106" s="41"/>
      <c r="G106" s="41" t="s">
        <v>3</v>
      </c>
      <c r="H106" s="52" t="s">
        <v>21</v>
      </c>
      <c r="I106" s="53" t="s">
        <v>1</v>
      </c>
    </row>
    <row r="107" spans="1:9">
      <c r="A107" s="66" t="s">
        <v>27</v>
      </c>
      <c r="B107" s="67" t="s">
        <v>26</v>
      </c>
      <c r="C107" s="45"/>
      <c r="D107" s="45"/>
      <c r="E107" s="45"/>
      <c r="F107" s="51"/>
      <c r="G107" s="36">
        <v>4</v>
      </c>
      <c r="H107" s="36">
        <v>2</v>
      </c>
      <c r="I107" s="55">
        <f>G107*H107</f>
        <v>8</v>
      </c>
    </row>
    <row r="108" spans="1:9">
      <c r="A108" s="66" t="s">
        <v>28</v>
      </c>
      <c r="B108" s="67" t="s">
        <v>26</v>
      </c>
      <c r="C108" s="45"/>
      <c r="D108" s="45"/>
      <c r="E108" s="45"/>
      <c r="F108" s="51"/>
      <c r="G108" s="36">
        <v>4</v>
      </c>
      <c r="H108" s="36">
        <v>1</v>
      </c>
      <c r="I108" s="15">
        <f t="shared" ref="I108" si="9">G108*H108</f>
        <v>4</v>
      </c>
    </row>
    <row r="109" spans="1:9">
      <c r="A109" s="68" t="s">
        <v>10</v>
      </c>
      <c r="B109" s="69"/>
      <c r="C109" s="69"/>
      <c r="D109" s="69"/>
      <c r="E109" s="69"/>
      <c r="F109" s="69"/>
      <c r="G109" s="18">
        <f>SUM(G104:G105)</f>
        <v>0.79375000000000007</v>
      </c>
      <c r="H109" s="19"/>
      <c r="I109" s="20">
        <f>SUM(I104:I108)</f>
        <v>55.656250000000007</v>
      </c>
    </row>
    <row r="110" spans="1:9">
      <c r="A110" s="2"/>
      <c r="B110" s="2"/>
      <c r="C110" s="2"/>
      <c r="D110" s="2"/>
      <c r="E110" s="2"/>
      <c r="F110" s="2"/>
      <c r="G110" s="12"/>
      <c r="H110" s="13"/>
      <c r="I110" s="7"/>
    </row>
    <row r="111" spans="1:9" ht="18.75">
      <c r="A111" s="70" t="s">
        <v>12</v>
      </c>
      <c r="B111" s="71"/>
      <c r="C111" s="71"/>
      <c r="D111" s="71"/>
      <c r="E111" s="71"/>
      <c r="F111" s="71"/>
      <c r="G111" s="71"/>
      <c r="H111" s="71"/>
      <c r="I111" s="72"/>
    </row>
    <row r="112" spans="1:9" ht="30">
      <c r="A112" s="47" t="s">
        <v>11</v>
      </c>
      <c r="B112" s="40"/>
      <c r="C112" s="44"/>
      <c r="D112" s="44"/>
      <c r="E112" s="44"/>
      <c r="F112" s="41"/>
      <c r="G112" s="41" t="s">
        <v>4</v>
      </c>
      <c r="H112" s="41" t="s">
        <v>0</v>
      </c>
      <c r="I112" s="42" t="s">
        <v>1</v>
      </c>
    </row>
    <row r="113" spans="1:9">
      <c r="A113" s="66" t="s">
        <v>29</v>
      </c>
      <c r="B113" s="24"/>
      <c r="C113" s="24"/>
      <c r="D113" s="24"/>
      <c r="E113" s="24"/>
      <c r="F113" s="24"/>
      <c r="G113" s="38"/>
      <c r="H113" s="38"/>
      <c r="I113" s="27">
        <v>20</v>
      </c>
    </row>
    <row r="114" spans="1:9">
      <c r="A114" s="68" t="s">
        <v>10</v>
      </c>
      <c r="B114" s="69"/>
      <c r="C114" s="69"/>
      <c r="D114" s="69"/>
      <c r="E114" s="69"/>
      <c r="F114" s="69"/>
      <c r="G114" s="69"/>
      <c r="H114" s="69"/>
      <c r="I114" s="20">
        <f>SUM(I113:I113)</f>
        <v>20</v>
      </c>
    </row>
    <row r="115" spans="1:9">
      <c r="A115" s="2"/>
      <c r="B115" s="2"/>
      <c r="C115" s="2"/>
      <c r="D115" s="2"/>
      <c r="E115" s="2"/>
      <c r="F115" s="2"/>
      <c r="G115" s="2"/>
      <c r="H115" s="2"/>
      <c r="I115" s="7"/>
    </row>
    <row r="116" spans="1:9" ht="18.75">
      <c r="A116" s="73" t="s">
        <v>13</v>
      </c>
      <c r="B116" s="74"/>
      <c r="C116" s="75"/>
      <c r="D116" s="11"/>
      <c r="E116" s="11"/>
      <c r="F116" s="11"/>
      <c r="G116" s="11"/>
      <c r="H116" s="11"/>
      <c r="I116" s="11"/>
    </row>
    <row r="117" spans="1:9">
      <c r="A117" s="30" t="s">
        <v>14</v>
      </c>
      <c r="B117" s="17"/>
      <c r="C117" s="32">
        <f>I109</f>
        <v>55.656250000000007</v>
      </c>
      <c r="D117" s="2"/>
      <c r="E117" s="2"/>
      <c r="F117" s="2"/>
      <c r="G117" s="5"/>
      <c r="H117" s="5"/>
      <c r="I117" s="5"/>
    </row>
    <row r="118" spans="1:9">
      <c r="A118" s="30" t="s">
        <v>12</v>
      </c>
      <c r="B118" s="17"/>
      <c r="C118" s="31">
        <f>I114</f>
        <v>20</v>
      </c>
      <c r="D118" s="2"/>
      <c r="E118" s="2"/>
      <c r="F118" s="2"/>
      <c r="G118" s="5"/>
      <c r="H118" s="5"/>
      <c r="I118" s="10"/>
    </row>
    <row r="119" spans="1:9">
      <c r="A119" s="30" t="s">
        <v>10</v>
      </c>
      <c r="B119" s="17"/>
      <c r="C119" s="32">
        <f>C117+C118</f>
        <v>75.65625</v>
      </c>
      <c r="D119" s="2"/>
      <c r="E119" s="2"/>
      <c r="F119" s="2"/>
      <c r="G119" s="5"/>
      <c r="H119" s="5"/>
      <c r="I119" s="7"/>
    </row>
    <row r="120" spans="1:9" ht="15.75" thickBot="1">
      <c r="A120" s="30" t="s">
        <v>15</v>
      </c>
      <c r="B120" s="8">
        <v>0.2</v>
      </c>
      <c r="C120" s="33">
        <f>C119*B120</f>
        <v>15.131250000000001</v>
      </c>
      <c r="D120" s="2"/>
      <c r="E120" s="2"/>
      <c r="F120" s="2"/>
      <c r="G120" s="5"/>
      <c r="H120" s="5"/>
      <c r="I120" s="9"/>
    </row>
    <row r="121" spans="1:9" ht="15.75" thickTop="1">
      <c r="A121" s="34" t="s">
        <v>5</v>
      </c>
      <c r="B121" s="35"/>
      <c r="C121" s="48">
        <f>C119+C120</f>
        <v>90.787499999999994</v>
      </c>
      <c r="D121" s="2"/>
      <c r="E121" s="2"/>
      <c r="F121" s="2"/>
      <c r="G121" s="5"/>
      <c r="H121" s="5"/>
      <c r="I121" s="9"/>
    </row>
    <row r="123" spans="1:9">
      <c r="A123" s="56"/>
      <c r="B123" s="56"/>
      <c r="C123" s="56"/>
      <c r="D123" s="56"/>
      <c r="E123" s="56"/>
      <c r="F123" s="56"/>
      <c r="G123" s="56"/>
      <c r="H123" s="56"/>
      <c r="I123" s="56"/>
    </row>
    <row r="125" spans="1:9" ht="21">
      <c r="A125" s="76" t="s">
        <v>42</v>
      </c>
      <c r="B125" s="77"/>
      <c r="C125" s="77"/>
      <c r="D125" s="77"/>
      <c r="E125" s="77"/>
      <c r="F125" s="77"/>
      <c r="G125" s="77"/>
      <c r="H125" s="77"/>
      <c r="I125" s="78"/>
    </row>
    <row r="126" spans="1:9">
      <c r="A126" s="21" t="s">
        <v>9</v>
      </c>
      <c r="B126" s="64" t="s">
        <v>43</v>
      </c>
      <c r="C126" s="59"/>
      <c r="D126" s="59"/>
      <c r="E126" s="59"/>
      <c r="F126" s="59"/>
      <c r="G126" s="59"/>
      <c r="H126" s="59"/>
      <c r="I126" s="60"/>
    </row>
    <row r="127" spans="1:9">
      <c r="A127" s="21" t="s">
        <v>6</v>
      </c>
      <c r="B127" s="61">
        <v>42821</v>
      </c>
      <c r="C127" s="59"/>
      <c r="D127" s="59"/>
      <c r="E127" s="59"/>
      <c r="F127" s="59"/>
      <c r="G127" s="59"/>
      <c r="H127" s="59"/>
      <c r="I127" s="60"/>
    </row>
    <row r="128" spans="1:9">
      <c r="A128" s="22" t="s">
        <v>7</v>
      </c>
      <c r="B128" s="64" t="s">
        <v>45</v>
      </c>
      <c r="C128" s="59"/>
      <c r="D128" s="59"/>
      <c r="E128" s="59"/>
      <c r="F128" s="59"/>
      <c r="G128" s="59"/>
      <c r="H128" s="59"/>
      <c r="I128" s="60"/>
    </row>
    <row r="129" spans="1:9">
      <c r="A129" s="49" t="s">
        <v>19</v>
      </c>
      <c r="B129" s="64" t="s">
        <v>23</v>
      </c>
      <c r="C129" s="59"/>
      <c r="D129" s="59"/>
      <c r="E129" s="59"/>
      <c r="F129" s="59"/>
      <c r="G129" s="59"/>
      <c r="H129" s="59"/>
      <c r="I129" s="60"/>
    </row>
    <row r="130" spans="1:9">
      <c r="A130" s="23" t="s">
        <v>8</v>
      </c>
      <c r="B130" s="65" t="s">
        <v>44</v>
      </c>
      <c r="C130" s="62"/>
      <c r="D130" s="62"/>
      <c r="E130" s="62"/>
      <c r="F130" s="62"/>
      <c r="G130" s="62"/>
      <c r="H130" s="62"/>
      <c r="I130" s="63"/>
    </row>
    <row r="131" spans="1:9">
      <c r="A131" s="57"/>
      <c r="B131" s="3"/>
      <c r="C131" s="3"/>
      <c r="D131" s="3"/>
      <c r="E131" s="3"/>
      <c r="F131" s="3"/>
      <c r="G131" s="3"/>
      <c r="H131" s="3"/>
      <c r="I131" s="58"/>
    </row>
    <row r="132" spans="1:9" ht="18.75">
      <c r="A132" s="70" t="s">
        <v>14</v>
      </c>
      <c r="B132" s="71"/>
      <c r="C132" s="71"/>
      <c r="D132" s="71"/>
      <c r="E132" s="71"/>
      <c r="F132" s="71"/>
      <c r="G132" s="71"/>
      <c r="H132" s="71"/>
      <c r="I132" s="72"/>
    </row>
    <row r="133" spans="1:9" ht="30">
      <c r="A133" s="47" t="s">
        <v>16</v>
      </c>
      <c r="B133" s="40" t="s">
        <v>18</v>
      </c>
      <c r="C133" s="43"/>
      <c r="D133" s="41" t="s">
        <v>17</v>
      </c>
      <c r="E133" s="41" t="s">
        <v>2</v>
      </c>
      <c r="F133" s="41" t="s">
        <v>3</v>
      </c>
      <c r="G133" s="41" t="s">
        <v>4</v>
      </c>
      <c r="H133" s="41" t="s">
        <v>0</v>
      </c>
      <c r="I133" s="42" t="s">
        <v>1</v>
      </c>
    </row>
    <row r="134" spans="1:9">
      <c r="A134" s="66" t="s">
        <v>25</v>
      </c>
      <c r="B134" s="67" t="s">
        <v>26</v>
      </c>
      <c r="C134" s="25"/>
      <c r="D134" s="36">
        <v>10</v>
      </c>
      <c r="E134" s="36">
        <v>1470</v>
      </c>
      <c r="F134" s="36">
        <v>1</v>
      </c>
      <c r="G134" s="14">
        <f>D134*D134*E134*F134*0.0019/304</f>
        <v>0.91875000000000007</v>
      </c>
      <c r="H134" s="4">
        <v>55</v>
      </c>
      <c r="I134" s="15">
        <f t="shared" ref="I134" si="10">H134*G134</f>
        <v>50.531250000000007</v>
      </c>
    </row>
    <row r="135" spans="1:9" ht="30">
      <c r="A135" s="47" t="s">
        <v>20</v>
      </c>
      <c r="B135" s="50" t="s">
        <v>18</v>
      </c>
      <c r="C135" s="44"/>
      <c r="D135" s="44"/>
      <c r="E135" s="44"/>
      <c r="F135" s="41"/>
      <c r="G135" s="41" t="s">
        <v>3</v>
      </c>
      <c r="H135" s="52" t="s">
        <v>21</v>
      </c>
      <c r="I135" s="53" t="s">
        <v>1</v>
      </c>
    </row>
    <row r="136" spans="1:9">
      <c r="A136" s="66" t="s">
        <v>27</v>
      </c>
      <c r="B136" s="67" t="s">
        <v>26</v>
      </c>
      <c r="C136" s="45"/>
      <c r="D136" s="45"/>
      <c r="E136" s="45"/>
      <c r="F136" s="51"/>
      <c r="G136" s="36">
        <v>4</v>
      </c>
      <c r="H136" s="36">
        <v>2</v>
      </c>
      <c r="I136" s="55">
        <f>G136*H136</f>
        <v>8</v>
      </c>
    </row>
    <row r="137" spans="1:9">
      <c r="A137" s="66" t="s">
        <v>28</v>
      </c>
      <c r="B137" s="67" t="s">
        <v>26</v>
      </c>
      <c r="C137" s="45"/>
      <c r="D137" s="45"/>
      <c r="E137" s="45"/>
      <c r="F137" s="51"/>
      <c r="G137" s="36">
        <v>4</v>
      </c>
      <c r="H137" s="36">
        <v>1</v>
      </c>
      <c r="I137" s="15">
        <f t="shared" ref="I137" si="11">G137*H137</f>
        <v>4</v>
      </c>
    </row>
    <row r="138" spans="1:9">
      <c r="A138" s="68" t="s">
        <v>10</v>
      </c>
      <c r="B138" s="69"/>
      <c r="C138" s="69"/>
      <c r="D138" s="69"/>
      <c r="E138" s="69"/>
      <c r="F138" s="69"/>
      <c r="G138" s="18">
        <f>SUM(G133:G134)</f>
        <v>0.91875000000000007</v>
      </c>
      <c r="H138" s="19"/>
      <c r="I138" s="20">
        <f>SUM(I133:I137)</f>
        <v>62.531250000000007</v>
      </c>
    </row>
    <row r="139" spans="1:9">
      <c r="A139" s="2"/>
      <c r="B139" s="2"/>
      <c r="C139" s="2"/>
      <c r="D139" s="2"/>
      <c r="E139" s="2"/>
      <c r="F139" s="2"/>
      <c r="G139" s="12"/>
      <c r="H139" s="13"/>
      <c r="I139" s="7"/>
    </row>
    <row r="140" spans="1:9" ht="18.75">
      <c r="A140" s="70" t="s">
        <v>12</v>
      </c>
      <c r="B140" s="71"/>
      <c r="C140" s="71"/>
      <c r="D140" s="71"/>
      <c r="E140" s="71"/>
      <c r="F140" s="71"/>
      <c r="G140" s="71"/>
      <c r="H140" s="71"/>
      <c r="I140" s="72"/>
    </row>
    <row r="141" spans="1:9" ht="30">
      <c r="A141" s="47" t="s">
        <v>11</v>
      </c>
      <c r="B141" s="40"/>
      <c r="C141" s="44"/>
      <c r="D141" s="44"/>
      <c r="E141" s="44"/>
      <c r="F141" s="41"/>
      <c r="G141" s="41" t="s">
        <v>4</v>
      </c>
      <c r="H141" s="41" t="s">
        <v>0</v>
      </c>
      <c r="I141" s="42" t="s">
        <v>1</v>
      </c>
    </row>
    <row r="142" spans="1:9">
      <c r="A142" s="66" t="s">
        <v>29</v>
      </c>
      <c r="B142" s="24"/>
      <c r="C142" s="24"/>
      <c r="D142" s="24"/>
      <c r="E142" s="24"/>
      <c r="F142" s="24"/>
      <c r="G142" s="38"/>
      <c r="H142" s="38"/>
      <c r="I142" s="27">
        <v>20</v>
      </c>
    </row>
    <row r="143" spans="1:9">
      <c r="A143" s="68" t="s">
        <v>10</v>
      </c>
      <c r="B143" s="69"/>
      <c r="C143" s="69"/>
      <c r="D143" s="69"/>
      <c r="E143" s="69"/>
      <c r="F143" s="69"/>
      <c r="G143" s="69"/>
      <c r="H143" s="69"/>
      <c r="I143" s="20">
        <f>SUM(I142:I142)</f>
        <v>20</v>
      </c>
    </row>
    <row r="144" spans="1:9">
      <c r="A144" s="2"/>
      <c r="B144" s="2"/>
      <c r="C144" s="2"/>
      <c r="D144" s="2"/>
      <c r="E144" s="2"/>
      <c r="F144" s="2"/>
      <c r="G144" s="2"/>
      <c r="H144" s="2"/>
      <c r="I144" s="7"/>
    </row>
    <row r="145" spans="1:9" ht="18.75">
      <c r="A145" s="73" t="s">
        <v>13</v>
      </c>
      <c r="B145" s="74"/>
      <c r="C145" s="75"/>
      <c r="D145" s="11"/>
      <c r="E145" s="11"/>
      <c r="F145" s="11"/>
      <c r="G145" s="11"/>
      <c r="H145" s="11"/>
      <c r="I145" s="11"/>
    </row>
    <row r="146" spans="1:9">
      <c r="A146" s="30" t="s">
        <v>14</v>
      </c>
      <c r="B146" s="17"/>
      <c r="C146" s="32">
        <f>I138</f>
        <v>62.531250000000007</v>
      </c>
      <c r="D146" s="2"/>
      <c r="E146" s="2"/>
      <c r="F146" s="2"/>
      <c r="G146" s="5"/>
      <c r="H146" s="5"/>
      <c r="I146" s="5"/>
    </row>
    <row r="147" spans="1:9">
      <c r="A147" s="30" t="s">
        <v>12</v>
      </c>
      <c r="B147" s="17"/>
      <c r="C147" s="31">
        <f>I143</f>
        <v>20</v>
      </c>
      <c r="D147" s="2"/>
      <c r="E147" s="2"/>
      <c r="F147" s="2"/>
      <c r="G147" s="5"/>
      <c r="H147" s="5"/>
      <c r="I147" s="10"/>
    </row>
    <row r="148" spans="1:9">
      <c r="A148" s="30" t="s">
        <v>10</v>
      </c>
      <c r="B148" s="17"/>
      <c r="C148" s="32">
        <f>C146+C147</f>
        <v>82.53125</v>
      </c>
      <c r="D148" s="2"/>
      <c r="E148" s="2"/>
      <c r="F148" s="2"/>
      <c r="G148" s="5"/>
      <c r="H148" s="5"/>
      <c r="I148" s="7"/>
    </row>
    <row r="149" spans="1:9" ht="15.75" thickBot="1">
      <c r="A149" s="30" t="s">
        <v>15</v>
      </c>
      <c r="B149" s="8">
        <v>0.2</v>
      </c>
      <c r="C149" s="33">
        <f>C148*B149</f>
        <v>16.506250000000001</v>
      </c>
      <c r="D149" s="2"/>
      <c r="E149" s="2"/>
      <c r="F149" s="2"/>
      <c r="G149" s="5"/>
      <c r="H149" s="5"/>
      <c r="I149" s="9"/>
    </row>
    <row r="150" spans="1:9" ht="15.75" thickTop="1">
      <c r="A150" s="34" t="s">
        <v>5</v>
      </c>
      <c r="B150" s="35"/>
      <c r="C150" s="48">
        <f>C148+C149</f>
        <v>99.037499999999994</v>
      </c>
      <c r="D150" s="2"/>
      <c r="E150" s="2"/>
      <c r="F150" s="2"/>
      <c r="G150" s="5"/>
      <c r="H150" s="5"/>
      <c r="I150" s="9"/>
    </row>
    <row r="152" spans="1:9">
      <c r="A152" s="56"/>
      <c r="B152" s="56"/>
      <c r="C152" s="56"/>
      <c r="D152" s="56"/>
      <c r="E152" s="56"/>
      <c r="F152" s="56"/>
      <c r="G152" s="56"/>
      <c r="H152" s="56"/>
      <c r="I152" s="56"/>
    </row>
  </sheetData>
  <mergeCells count="30">
    <mergeCell ref="A23:H23"/>
    <mergeCell ref="A25:C25"/>
    <mergeCell ref="A1:I1"/>
    <mergeCell ref="A8:I8"/>
    <mergeCell ref="A16:F16"/>
    <mergeCell ref="A18:I18"/>
    <mergeCell ref="A34:I34"/>
    <mergeCell ref="A41:I41"/>
    <mergeCell ref="A49:F49"/>
    <mergeCell ref="A51:I51"/>
    <mergeCell ref="A56:H56"/>
    <mergeCell ref="A58:C58"/>
    <mergeCell ref="A67:I67"/>
    <mergeCell ref="A74:I74"/>
    <mergeCell ref="A80:F80"/>
    <mergeCell ref="A82:I82"/>
    <mergeCell ref="A85:H85"/>
    <mergeCell ref="A87:C87"/>
    <mergeCell ref="A96:I96"/>
    <mergeCell ref="A103:I103"/>
    <mergeCell ref="A109:F109"/>
    <mergeCell ref="A138:F138"/>
    <mergeCell ref="A140:I140"/>
    <mergeCell ref="A143:H143"/>
    <mergeCell ref="A145:C145"/>
    <mergeCell ref="A111:I111"/>
    <mergeCell ref="A114:H114"/>
    <mergeCell ref="A116:C116"/>
    <mergeCell ref="A125:I125"/>
    <mergeCell ref="A132:I132"/>
  </mergeCells>
  <pageMargins left="1.2" right="0.7" top="0.35" bottom="0.34" header="0.3" footer="0.3"/>
  <pageSetup paperSize="9" scale="3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2017-04-04T05:07:17Z</dcterms:modified>
</cp:coreProperties>
</file>