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pr" sheetId="4" r:id="rId1"/>
  </sheets>
  <calcPr calcId="144525"/>
</workbook>
</file>

<file path=xl/calcChain.xml><?xml version="1.0" encoding="utf-8"?>
<calcChain xmlns="http://schemas.openxmlformats.org/spreadsheetml/2006/main">
  <c r="I78" i="4" l="1"/>
  <c r="C81" i="4" s="1"/>
  <c r="I66" i="4"/>
  <c r="G67" i="4"/>
  <c r="I44" i="4"/>
  <c r="I48" i="4" s="1"/>
  <c r="C52" i="4" s="1"/>
  <c r="I38" i="4"/>
  <c r="I67" i="4" l="1"/>
  <c r="C80" i="4" s="1"/>
  <c r="C82" i="4" s="1"/>
  <c r="I39" i="4"/>
  <c r="C51" i="4" s="1"/>
  <c r="C53" i="4" s="1"/>
  <c r="G10" i="4"/>
  <c r="C83" i="4" l="1"/>
  <c r="C84" i="4" s="1"/>
  <c r="C54" i="4"/>
  <c r="C55" i="4" s="1"/>
  <c r="G11" i="4" l="1"/>
  <c r="I10" i="4"/>
  <c r="I11" i="4" l="1"/>
  <c r="I20" i="4"/>
  <c r="C24" i="4" s="1"/>
  <c r="C23" i="4" l="1"/>
  <c r="C25" i="4" s="1"/>
  <c r="C26" i="4" s="1"/>
  <c r="C27" i="4" s="1"/>
</calcChain>
</file>

<file path=xl/sharedStrings.xml><?xml version="1.0" encoding="utf-8"?>
<sst xmlns="http://schemas.openxmlformats.org/spreadsheetml/2006/main" count="111" uniqueCount="46">
  <si>
    <t>Rate/Kg</t>
  </si>
  <si>
    <t xml:space="preserve">Amount </t>
  </si>
  <si>
    <t>Length (mm)</t>
  </si>
  <si>
    <t>Quantity</t>
  </si>
  <si>
    <t>Weight (Kg)</t>
  </si>
  <si>
    <t>Selling Price</t>
  </si>
  <si>
    <t>Date</t>
  </si>
  <si>
    <t>Drg No</t>
  </si>
  <si>
    <t>Qty</t>
  </si>
  <si>
    <t>Prod</t>
  </si>
  <si>
    <t>Total</t>
  </si>
  <si>
    <t>Type</t>
  </si>
  <si>
    <t>Labour</t>
  </si>
  <si>
    <t>Total Calculation</t>
  </si>
  <si>
    <t>Raw Material</t>
  </si>
  <si>
    <t>Margin</t>
  </si>
  <si>
    <t>Round</t>
  </si>
  <si>
    <t>Diam (mm)</t>
  </si>
  <si>
    <t>Casting</t>
  </si>
  <si>
    <t>Material Type</t>
  </si>
  <si>
    <t>Enq Ref No</t>
  </si>
  <si>
    <t>BWJ1700393</t>
  </si>
  <si>
    <t>Ashok Enginnering Works Cost Sheet-1</t>
  </si>
  <si>
    <t>Axle</t>
  </si>
  <si>
    <t>BW-SP-03-42</t>
  </si>
  <si>
    <t>EN19</t>
  </si>
  <si>
    <t>UT</t>
  </si>
  <si>
    <t>Machining</t>
  </si>
  <si>
    <t>Key Way</t>
  </si>
  <si>
    <t>Packing</t>
  </si>
  <si>
    <t>Ashok Enginnering Works Cost Sheet-2</t>
  </si>
  <si>
    <t>Flap</t>
  </si>
  <si>
    <t>BW-SP-0645</t>
  </si>
  <si>
    <t>1 Set</t>
  </si>
  <si>
    <t>IS4522</t>
  </si>
  <si>
    <t>Pattern</t>
  </si>
  <si>
    <t>Grinding Finishing</t>
  </si>
  <si>
    <t>Boaring</t>
  </si>
  <si>
    <t>Ashok Enginnering Works Cost Sheet-4</t>
  </si>
  <si>
    <t>Sprocket</t>
  </si>
  <si>
    <t>IRIL-SP-0824</t>
  </si>
  <si>
    <t>IS 2708</t>
  </si>
  <si>
    <t>Teeth Cutting</t>
  </si>
  <si>
    <t>Toughining Hardening</t>
  </si>
  <si>
    <t>Sloating</t>
  </si>
  <si>
    <t>Palm 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</si>
</sst>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2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" fillId="0" borderId="0" xfId="0" applyFont="1"/>
    <xf numFmtId="164" fontId="1" fillId="0" borderId="0" xfId="0" applyNumberFormat="1" applyFont="1" applyBorder="1" applyAlignment="1">
      <alignment horizontal="right"/>
    </xf>
    <xf numFmtId="9" fontId="4" fillId="2" borderId="0" xfId="0" applyNumberFormat="1" applyFont="1" applyFill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9" fontId="4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2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164" fontId="0" fillId="0" borderId="5" xfId="1" applyNumberFormat="1" applyFont="1" applyBorder="1" applyAlignment="1">
      <alignment horizontal="right"/>
    </xf>
    <xf numFmtId="0" fontId="0" fillId="0" borderId="0" xfId="0" applyFont="1" applyBorder="1"/>
    <xf numFmtId="2" fontId="0" fillId="0" borderId="3" xfId="0" applyNumberFormat="1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164" fontId="0" fillId="0" borderId="4" xfId="0" applyNumberFormat="1" applyFont="1" applyBorder="1" applyAlignment="1">
      <alignment horizontal="right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6" xfId="0" applyFont="1" applyBorder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4" fontId="0" fillId="0" borderId="5" xfId="0" applyNumberFormat="1" applyFont="1" applyBorder="1" applyAlignment="1">
      <alignment horizontal="right"/>
    </xf>
    <xf numFmtId="0" fontId="0" fillId="0" borderId="7" xfId="0" applyFont="1" applyBorder="1" applyAlignment="1"/>
    <xf numFmtId="164" fontId="0" fillId="0" borderId="8" xfId="0" applyNumberFormat="1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64" fontId="0" fillId="0" borderId="8" xfId="0" applyNumberFormat="1" applyFont="1" applyBorder="1" applyAlignment="1">
      <alignment horizontal="left"/>
    </xf>
    <xf numFmtId="164" fontId="0" fillId="0" borderId="5" xfId="0" applyNumberFormat="1" applyFont="1" applyBorder="1" applyAlignment="1">
      <alignment horizontal="left"/>
    </xf>
    <xf numFmtId="164" fontId="0" fillId="0" borderId="9" xfId="0" applyNumberFormat="1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" fontId="4" fillId="2" borderId="0" xfId="0" applyNumberFormat="1" applyFont="1" applyFill="1" applyBorder="1" applyAlignment="1">
      <alignment horizontal="right"/>
    </xf>
    <xf numFmtId="165" fontId="4" fillId="2" borderId="0" xfId="0" applyNumberFormat="1" applyFont="1" applyFill="1" applyBorder="1" applyAlignment="1">
      <alignment horizontal="right"/>
    </xf>
    <xf numFmtId="165" fontId="4" fillId="2" borderId="7" xfId="0" applyNumberFormat="1" applyFont="1" applyFill="1" applyBorder="1" applyAlignment="1">
      <alignment horizontal="right"/>
    </xf>
    <xf numFmtId="0" fontId="0" fillId="4" borderId="3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horizontal="right" wrapText="1"/>
    </xf>
    <xf numFmtId="0" fontId="0" fillId="4" borderId="4" xfId="0" applyFont="1" applyFill="1" applyBorder="1" applyAlignment="1">
      <alignment horizontal="right" wrapText="1"/>
    </xf>
    <xf numFmtId="0" fontId="0" fillId="4" borderId="3" xfId="0" applyFont="1" applyFill="1" applyBorder="1"/>
    <xf numFmtId="0" fontId="4" fillId="4" borderId="3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164" fontId="1" fillId="0" borderId="8" xfId="0" applyNumberFormat="1" applyFont="1" applyBorder="1" applyAlignment="1">
      <alignment horizontal="right"/>
    </xf>
    <xf numFmtId="0" fontId="0" fillId="0" borderId="1" xfId="0" applyBorder="1" applyAlignment="1"/>
    <xf numFmtId="1" fontId="4" fillId="0" borderId="0" xfId="0" applyNumberFormat="1" applyFont="1" applyFill="1" applyBorder="1" applyAlignment="1">
      <alignment horizontal="right"/>
    </xf>
    <xf numFmtId="0" fontId="7" fillId="5" borderId="0" xfId="0" applyFont="1" applyFill="1"/>
    <xf numFmtId="0" fontId="1" fillId="0" borderId="1" xfId="0" applyFont="1" applyBorder="1"/>
    <xf numFmtId="0" fontId="1" fillId="0" borderId="5" xfId="0" applyFont="1" applyBorder="1"/>
    <xf numFmtId="0" fontId="0" fillId="0" borderId="0" xfId="0" applyFont="1" applyFill="1" applyBorder="1"/>
    <xf numFmtId="0" fontId="0" fillId="0" borderId="5" xfId="0" applyFont="1" applyFill="1" applyBorder="1"/>
    <xf numFmtId="15" fontId="0" fillId="0" borderId="0" xfId="0" applyNumberFormat="1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7" xfId="0" applyFont="1" applyFill="1" applyBorder="1"/>
    <xf numFmtId="0" fontId="0" fillId="0" borderId="8" xfId="0" applyFont="1" applyFill="1" applyBorder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4"/>
  <sheetViews>
    <sheetView tabSelected="1" workbookViewId="0">
      <selection activeCell="I84" sqref="A1:I84"/>
    </sheetView>
  </sheetViews>
  <sheetFormatPr defaultRowHeight="15" x14ac:dyDescent="0.25"/>
  <cols>
    <col min="1" max="1" width="12.5703125" bestFit="1" customWidth="1"/>
    <col min="2" max="2" width="10.140625" customWidth="1"/>
    <col min="3" max="3" width="13.28515625" customWidth="1"/>
    <col min="4" max="4" width="8" bestFit="1" customWidth="1"/>
    <col min="5" max="5" width="8" customWidth="1"/>
    <col min="6" max="6" width="8.7109375" bestFit="1" customWidth="1"/>
    <col min="7" max="7" width="8.5703125" customWidth="1"/>
    <col min="8" max="8" width="8" customWidth="1"/>
    <col min="9" max="9" width="10.7109375" customWidth="1"/>
  </cols>
  <sheetData>
    <row r="1" spans="1:10" ht="21" x14ac:dyDescent="0.35">
      <c r="A1" s="68" t="s">
        <v>22</v>
      </c>
      <c r="B1" s="69"/>
      <c r="C1" s="69"/>
      <c r="D1" s="69"/>
      <c r="E1" s="69"/>
      <c r="F1" s="69"/>
      <c r="G1" s="69"/>
      <c r="H1" s="69"/>
      <c r="I1" s="70"/>
    </row>
    <row r="2" spans="1:10" x14ac:dyDescent="0.25">
      <c r="A2" s="20" t="s">
        <v>9</v>
      </c>
      <c r="B2" s="58" t="s">
        <v>23</v>
      </c>
      <c r="C2" s="52"/>
      <c r="D2" s="52"/>
      <c r="E2" s="52"/>
      <c r="F2" s="52"/>
      <c r="G2" s="52"/>
      <c r="H2" s="52"/>
      <c r="I2" s="53"/>
    </row>
    <row r="3" spans="1:10" x14ac:dyDescent="0.25">
      <c r="A3" s="20" t="s">
        <v>6</v>
      </c>
      <c r="B3" s="54">
        <v>42822</v>
      </c>
      <c r="C3" s="52"/>
      <c r="D3" s="52"/>
      <c r="E3" s="52"/>
      <c r="F3" s="52"/>
      <c r="G3" s="52"/>
      <c r="H3" s="52"/>
      <c r="I3" s="53"/>
    </row>
    <row r="4" spans="1:10" x14ac:dyDescent="0.25">
      <c r="A4" s="21" t="s">
        <v>7</v>
      </c>
      <c r="B4" s="58" t="s">
        <v>24</v>
      </c>
      <c r="C4" s="52"/>
      <c r="D4" s="52"/>
      <c r="E4" s="52"/>
      <c r="F4" s="52"/>
      <c r="G4" s="52"/>
      <c r="H4" s="52"/>
      <c r="I4" s="53"/>
    </row>
    <row r="5" spans="1:10" x14ac:dyDescent="0.25">
      <c r="A5" s="47" t="s">
        <v>20</v>
      </c>
      <c r="B5" s="58" t="s">
        <v>21</v>
      </c>
      <c r="C5" s="52"/>
      <c r="D5" s="52"/>
      <c r="E5" s="52"/>
      <c r="F5" s="52"/>
      <c r="G5" s="52"/>
      <c r="H5" s="52"/>
      <c r="I5" s="53"/>
    </row>
    <row r="6" spans="1:10" x14ac:dyDescent="0.25">
      <c r="A6" s="22" t="s">
        <v>8</v>
      </c>
      <c r="B6" s="55">
        <v>1</v>
      </c>
      <c r="C6" s="56"/>
      <c r="D6" s="56"/>
      <c r="E6" s="56"/>
      <c r="F6" s="56"/>
      <c r="G6" s="56"/>
      <c r="H6" s="56"/>
      <c r="I6" s="57"/>
    </row>
    <row r="7" spans="1:10" x14ac:dyDescent="0.25">
      <c r="A7" s="50"/>
      <c r="B7" s="3"/>
      <c r="C7" s="3"/>
      <c r="D7" s="3"/>
      <c r="E7" s="3"/>
      <c r="F7" s="3"/>
      <c r="G7" s="3"/>
      <c r="H7" s="3"/>
      <c r="I7" s="51"/>
      <c r="J7" s="1"/>
    </row>
    <row r="8" spans="1:10" ht="18.75" x14ac:dyDescent="0.3">
      <c r="A8" s="71" t="s">
        <v>14</v>
      </c>
      <c r="B8" s="72"/>
      <c r="C8" s="72"/>
      <c r="D8" s="72"/>
      <c r="E8" s="72"/>
      <c r="F8" s="72"/>
      <c r="G8" s="72"/>
      <c r="H8" s="72"/>
      <c r="I8" s="73"/>
    </row>
    <row r="9" spans="1:10" ht="30" x14ac:dyDescent="0.25">
      <c r="A9" s="45" t="s">
        <v>16</v>
      </c>
      <c r="B9" s="39" t="s">
        <v>19</v>
      </c>
      <c r="C9" s="42"/>
      <c r="D9" s="40" t="s">
        <v>17</v>
      </c>
      <c r="E9" s="40" t="s">
        <v>2</v>
      </c>
      <c r="F9" s="40" t="s">
        <v>3</v>
      </c>
      <c r="G9" s="40" t="s">
        <v>4</v>
      </c>
      <c r="H9" s="40" t="s">
        <v>0</v>
      </c>
      <c r="I9" s="41" t="s">
        <v>1</v>
      </c>
      <c r="J9" s="1"/>
    </row>
    <row r="10" spans="1:10" x14ac:dyDescent="0.25">
      <c r="A10" s="59" t="s">
        <v>23</v>
      </c>
      <c r="B10" s="60" t="s">
        <v>25</v>
      </c>
      <c r="C10" s="25"/>
      <c r="D10" s="36">
        <v>280</v>
      </c>
      <c r="E10" s="36">
        <v>760</v>
      </c>
      <c r="F10" s="36">
        <v>1</v>
      </c>
      <c r="G10" s="14">
        <f>D10*D10*E10*F10*0.0019/304</f>
        <v>372.40000000000003</v>
      </c>
      <c r="H10" s="4">
        <v>85</v>
      </c>
      <c r="I10" s="15">
        <f t="shared" ref="I10" si="0">H10*G10</f>
        <v>31654.000000000004</v>
      </c>
      <c r="J10" s="1"/>
    </row>
    <row r="11" spans="1:10" x14ac:dyDescent="0.25">
      <c r="A11" s="63" t="s">
        <v>10</v>
      </c>
      <c r="B11" s="64"/>
      <c r="C11" s="64"/>
      <c r="D11" s="64"/>
      <c r="E11" s="64"/>
      <c r="F11" s="64"/>
      <c r="G11" s="17">
        <f>SUM(G9:G10)</f>
        <v>372.40000000000003</v>
      </c>
      <c r="H11" s="18"/>
      <c r="I11" s="19">
        <f>SUM(I9:I10)</f>
        <v>31654.000000000004</v>
      </c>
      <c r="J11" s="1"/>
    </row>
    <row r="12" spans="1:10" x14ac:dyDescent="0.25">
      <c r="A12" s="2"/>
      <c r="B12" s="2"/>
      <c r="C12" s="2"/>
      <c r="D12" s="2"/>
      <c r="E12" s="2"/>
      <c r="F12" s="2"/>
      <c r="G12" s="12"/>
      <c r="H12" s="13"/>
      <c r="I12" s="7"/>
      <c r="J12" s="1"/>
    </row>
    <row r="13" spans="1:10" ht="18.75" x14ac:dyDescent="0.3">
      <c r="A13" s="71" t="s">
        <v>12</v>
      </c>
      <c r="B13" s="72"/>
      <c r="C13" s="72"/>
      <c r="D13" s="72"/>
      <c r="E13" s="72"/>
      <c r="F13" s="72"/>
      <c r="G13" s="72"/>
      <c r="H13" s="72"/>
      <c r="I13" s="73"/>
      <c r="J13" s="1"/>
    </row>
    <row r="14" spans="1:10" ht="30" x14ac:dyDescent="0.25">
      <c r="A14" s="45" t="s">
        <v>11</v>
      </c>
      <c r="B14" s="39"/>
      <c r="C14" s="43"/>
      <c r="D14" s="43"/>
      <c r="E14" s="43"/>
      <c r="F14" s="40"/>
      <c r="G14" s="40" t="s">
        <v>4</v>
      </c>
      <c r="H14" s="40" t="s">
        <v>0</v>
      </c>
      <c r="I14" s="41" t="s">
        <v>1</v>
      </c>
      <c r="J14" s="1"/>
    </row>
    <row r="15" spans="1:10" x14ac:dyDescent="0.25">
      <c r="A15" s="59" t="s">
        <v>26</v>
      </c>
      <c r="B15" s="23"/>
      <c r="C15" s="23"/>
      <c r="D15" s="23"/>
      <c r="E15" s="23"/>
      <c r="F15" s="23"/>
      <c r="G15" s="37"/>
      <c r="H15" s="37"/>
      <c r="I15" s="27">
        <v>2000</v>
      </c>
      <c r="J15" s="1"/>
    </row>
    <row r="16" spans="1:10" x14ac:dyDescent="0.25">
      <c r="A16" s="59" t="s">
        <v>27</v>
      </c>
      <c r="B16" s="23"/>
      <c r="C16" s="23"/>
      <c r="D16" s="23"/>
      <c r="E16" s="23"/>
      <c r="F16" s="23"/>
      <c r="G16" s="37"/>
      <c r="H16" s="37"/>
      <c r="I16" s="27">
        <v>14000</v>
      </c>
      <c r="J16" s="1"/>
    </row>
    <row r="17" spans="1:13" ht="15.75" customHeight="1" x14ac:dyDescent="0.25">
      <c r="A17" s="59" t="s">
        <v>28</v>
      </c>
      <c r="B17" s="24"/>
      <c r="C17" s="24"/>
      <c r="D17" s="24"/>
      <c r="E17" s="24"/>
      <c r="F17" s="24"/>
      <c r="G17" s="37"/>
      <c r="H17" s="37"/>
      <c r="I17" s="27">
        <v>1500</v>
      </c>
      <c r="J17" s="1"/>
    </row>
    <row r="18" spans="1:13" x14ac:dyDescent="0.25">
      <c r="A18" s="61" t="s">
        <v>29</v>
      </c>
      <c r="B18" s="28"/>
      <c r="C18" s="28"/>
      <c r="D18" s="28"/>
      <c r="E18" s="28"/>
      <c r="F18" s="28"/>
      <c r="G18" s="38"/>
      <c r="H18" s="38"/>
      <c r="I18" s="29">
        <v>1500</v>
      </c>
      <c r="J18" s="1"/>
    </row>
    <row r="19" spans="1:13" ht="8.25" customHeight="1" x14ac:dyDescent="0.25">
      <c r="A19" s="26"/>
      <c r="B19" s="25"/>
      <c r="C19" s="26"/>
      <c r="D19" s="26"/>
      <c r="E19" s="26"/>
      <c r="F19" s="26"/>
      <c r="G19" s="5"/>
      <c r="H19" s="5"/>
      <c r="I19" s="5"/>
      <c r="J19" s="1"/>
      <c r="M19" s="6"/>
    </row>
    <row r="20" spans="1:13" x14ac:dyDescent="0.25">
      <c r="A20" s="63" t="s">
        <v>10</v>
      </c>
      <c r="B20" s="64"/>
      <c r="C20" s="64"/>
      <c r="D20" s="64"/>
      <c r="E20" s="64"/>
      <c r="F20" s="64"/>
      <c r="G20" s="64"/>
      <c r="H20" s="64"/>
      <c r="I20" s="19">
        <f>SUM(I15:I18)</f>
        <v>19000</v>
      </c>
      <c r="J20" s="1"/>
      <c r="M20" s="6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7"/>
      <c r="J21" s="1"/>
      <c r="M21" s="6"/>
    </row>
    <row r="22" spans="1:13" ht="18.75" x14ac:dyDescent="0.3">
      <c r="A22" s="65" t="s">
        <v>13</v>
      </c>
      <c r="B22" s="66"/>
      <c r="C22" s="67"/>
      <c r="D22" s="11"/>
      <c r="E22" s="11"/>
      <c r="F22" s="11"/>
      <c r="G22" s="11"/>
      <c r="H22" s="11"/>
      <c r="I22" s="11"/>
      <c r="J22" s="1"/>
      <c r="M22" s="6"/>
    </row>
    <row r="23" spans="1:13" x14ac:dyDescent="0.25">
      <c r="A23" s="30" t="s">
        <v>14</v>
      </c>
      <c r="B23" s="16"/>
      <c r="C23" s="32">
        <f>I11</f>
        <v>31654.000000000004</v>
      </c>
      <c r="D23" s="2"/>
      <c r="E23" s="2"/>
      <c r="F23" s="2"/>
      <c r="G23" s="5"/>
      <c r="H23" s="5"/>
      <c r="I23" s="5"/>
      <c r="J23" s="1"/>
      <c r="M23" s="6"/>
    </row>
    <row r="24" spans="1:13" x14ac:dyDescent="0.25">
      <c r="A24" s="30" t="s">
        <v>12</v>
      </c>
      <c r="B24" s="16"/>
      <c r="C24" s="31">
        <f>I20</f>
        <v>19000</v>
      </c>
      <c r="D24" s="2"/>
      <c r="E24" s="2"/>
      <c r="F24" s="2"/>
      <c r="G24" s="5"/>
      <c r="H24" s="5"/>
      <c r="I24" s="10"/>
      <c r="J24" s="1"/>
      <c r="M24" s="6"/>
    </row>
    <row r="25" spans="1:13" x14ac:dyDescent="0.25">
      <c r="A25" s="30" t="s">
        <v>10</v>
      </c>
      <c r="B25" s="16"/>
      <c r="C25" s="32">
        <f>C23+C24</f>
        <v>50654</v>
      </c>
      <c r="D25" s="2"/>
      <c r="E25" s="2"/>
      <c r="F25" s="2"/>
      <c r="G25" s="5"/>
      <c r="H25" s="5"/>
      <c r="I25" s="7"/>
      <c r="J25" s="1"/>
      <c r="M25" s="6"/>
    </row>
    <row r="26" spans="1:13" ht="15.75" thickBot="1" x14ac:dyDescent="0.3">
      <c r="A26" s="30" t="s">
        <v>15</v>
      </c>
      <c r="B26" s="8">
        <v>0.2</v>
      </c>
      <c r="C26" s="33">
        <f>C25*B26</f>
        <v>10130.800000000001</v>
      </c>
      <c r="D26" s="2"/>
      <c r="E26" s="2"/>
      <c r="F26" s="2"/>
      <c r="G26" s="5"/>
      <c r="H26" s="5"/>
      <c r="I26" s="9"/>
      <c r="J26" s="1"/>
    </row>
    <row r="27" spans="1:13" ht="15.75" thickTop="1" x14ac:dyDescent="0.25">
      <c r="A27" s="34" t="s">
        <v>5</v>
      </c>
      <c r="B27" s="35"/>
      <c r="C27" s="46">
        <f>C25+C26</f>
        <v>60784.800000000003</v>
      </c>
      <c r="D27" s="2"/>
      <c r="E27" s="2"/>
      <c r="F27" s="2"/>
      <c r="G27" s="5"/>
      <c r="H27" s="5"/>
      <c r="I27" s="9"/>
      <c r="J27" s="1"/>
    </row>
    <row r="28" spans="1:13" x14ac:dyDescent="0.25">
      <c r="A28" s="49"/>
      <c r="B28" s="49"/>
      <c r="C28" s="49"/>
      <c r="D28" s="49"/>
      <c r="E28" s="49"/>
      <c r="F28" s="49"/>
      <c r="G28" s="49"/>
      <c r="H28" s="49"/>
      <c r="I28" s="49"/>
    </row>
    <row r="29" spans="1:13" ht="21" x14ac:dyDescent="0.35">
      <c r="A29" s="68" t="s">
        <v>30</v>
      </c>
      <c r="B29" s="69"/>
      <c r="C29" s="69"/>
      <c r="D29" s="69"/>
      <c r="E29" s="69"/>
      <c r="F29" s="69"/>
      <c r="G29" s="69"/>
      <c r="H29" s="69"/>
      <c r="I29" s="70"/>
    </row>
    <row r="30" spans="1:13" x14ac:dyDescent="0.25">
      <c r="A30" s="20" t="s">
        <v>9</v>
      </c>
      <c r="B30" s="58" t="s">
        <v>31</v>
      </c>
      <c r="C30" s="52"/>
      <c r="D30" s="52"/>
      <c r="E30" s="52"/>
      <c r="F30" s="52"/>
      <c r="G30" s="52"/>
      <c r="H30" s="52"/>
      <c r="I30" s="53"/>
    </row>
    <row r="31" spans="1:13" x14ac:dyDescent="0.25">
      <c r="A31" s="20" t="s">
        <v>6</v>
      </c>
      <c r="B31" s="54">
        <v>42822</v>
      </c>
      <c r="C31" s="52"/>
      <c r="D31" s="52"/>
      <c r="E31" s="52"/>
      <c r="F31" s="52"/>
      <c r="G31" s="52"/>
      <c r="H31" s="52"/>
      <c r="I31" s="53"/>
    </row>
    <row r="32" spans="1:13" x14ac:dyDescent="0.25">
      <c r="A32" s="21" t="s">
        <v>7</v>
      </c>
      <c r="B32" s="58" t="s">
        <v>32</v>
      </c>
      <c r="C32" s="52"/>
      <c r="D32" s="52"/>
      <c r="E32" s="52"/>
      <c r="F32" s="52"/>
      <c r="G32" s="52"/>
      <c r="H32" s="52"/>
      <c r="I32" s="53"/>
    </row>
    <row r="33" spans="1:9" x14ac:dyDescent="0.25">
      <c r="A33" s="47" t="s">
        <v>20</v>
      </c>
      <c r="B33" s="58" t="s">
        <v>21</v>
      </c>
      <c r="C33" s="52"/>
      <c r="D33" s="52"/>
      <c r="E33" s="52"/>
      <c r="F33" s="52"/>
      <c r="G33" s="52"/>
      <c r="H33" s="52"/>
      <c r="I33" s="53"/>
    </row>
    <row r="34" spans="1:9" x14ac:dyDescent="0.25">
      <c r="A34" s="22" t="s">
        <v>8</v>
      </c>
      <c r="B34" s="62" t="s">
        <v>33</v>
      </c>
      <c r="C34" s="56"/>
      <c r="D34" s="56"/>
      <c r="E34" s="56"/>
      <c r="F34" s="56"/>
      <c r="G34" s="56"/>
      <c r="H34" s="56"/>
      <c r="I34" s="57"/>
    </row>
    <row r="35" spans="1:9" x14ac:dyDescent="0.25">
      <c r="A35" s="50"/>
      <c r="B35" s="3"/>
      <c r="C35" s="3"/>
      <c r="D35" s="3"/>
      <c r="E35" s="3"/>
      <c r="F35" s="3"/>
      <c r="G35" s="3"/>
      <c r="H35" s="3"/>
      <c r="I35" s="51"/>
    </row>
    <row r="36" spans="1:9" ht="18.75" x14ac:dyDescent="0.3">
      <c r="A36" s="71" t="s">
        <v>14</v>
      </c>
      <c r="B36" s="72"/>
      <c r="C36" s="72"/>
      <c r="D36" s="72"/>
      <c r="E36" s="72"/>
      <c r="F36" s="72"/>
      <c r="G36" s="72"/>
      <c r="H36" s="72"/>
      <c r="I36" s="73"/>
    </row>
    <row r="37" spans="1:9" ht="30" x14ac:dyDescent="0.25">
      <c r="A37" s="45" t="s">
        <v>18</v>
      </c>
      <c r="B37" s="39" t="s">
        <v>19</v>
      </c>
      <c r="C37" s="43"/>
      <c r="D37" s="43"/>
      <c r="E37" s="43"/>
      <c r="F37" s="40" t="s">
        <v>3</v>
      </c>
      <c r="G37" s="40" t="s">
        <v>4</v>
      </c>
      <c r="H37" s="40" t="s">
        <v>0</v>
      </c>
      <c r="I37" s="41" t="s">
        <v>1</v>
      </c>
    </row>
    <row r="38" spans="1:9" x14ac:dyDescent="0.25">
      <c r="A38" s="59" t="s">
        <v>31</v>
      </c>
      <c r="B38" s="60" t="s">
        <v>34</v>
      </c>
      <c r="C38" s="44" t="s">
        <v>45</v>
      </c>
      <c r="D38" s="44"/>
      <c r="E38" s="44"/>
      <c r="F38" s="36">
        <v>1</v>
      </c>
      <c r="G38" s="36">
        <v>160</v>
      </c>
      <c r="H38" s="48">
        <v>425</v>
      </c>
      <c r="I38" s="15">
        <f>F38*G38*H38</f>
        <v>68000</v>
      </c>
    </row>
    <row r="39" spans="1:9" x14ac:dyDescent="0.25">
      <c r="A39" s="63" t="s">
        <v>10</v>
      </c>
      <c r="B39" s="64"/>
      <c r="C39" s="64"/>
      <c r="D39" s="64"/>
      <c r="E39" s="64"/>
      <c r="F39" s="64"/>
      <c r="G39" s="17">
        <v>165</v>
      </c>
      <c r="H39" s="18"/>
      <c r="I39" s="19">
        <f>SUM(I37:I38)</f>
        <v>68000</v>
      </c>
    </row>
    <row r="40" spans="1:9" x14ac:dyDescent="0.25">
      <c r="A40" s="2"/>
      <c r="B40" s="2"/>
      <c r="C40" s="2"/>
      <c r="D40" s="2"/>
      <c r="E40" s="2"/>
      <c r="F40" s="2"/>
      <c r="G40" s="12"/>
      <c r="H40" s="13"/>
      <c r="I40" s="7"/>
    </row>
    <row r="41" spans="1:9" ht="18.75" x14ac:dyDescent="0.3">
      <c r="A41" s="71" t="s">
        <v>12</v>
      </c>
      <c r="B41" s="72"/>
      <c r="C41" s="72"/>
      <c r="D41" s="72"/>
      <c r="E41" s="72"/>
      <c r="F41" s="72"/>
      <c r="G41" s="72"/>
      <c r="H41" s="72"/>
      <c r="I41" s="73"/>
    </row>
    <row r="42" spans="1:9" ht="30" x14ac:dyDescent="0.25">
      <c r="A42" s="45" t="s">
        <v>11</v>
      </c>
      <c r="B42" s="39"/>
      <c r="C42" s="43"/>
      <c r="D42" s="43"/>
      <c r="E42" s="43"/>
      <c r="F42" s="40"/>
      <c r="G42" s="40" t="s">
        <v>4</v>
      </c>
      <c r="H42" s="40" t="s">
        <v>0</v>
      </c>
      <c r="I42" s="41" t="s">
        <v>1</v>
      </c>
    </row>
    <row r="43" spans="1:9" x14ac:dyDescent="0.25">
      <c r="A43" s="59" t="s">
        <v>35</v>
      </c>
      <c r="B43" s="23"/>
      <c r="C43" s="23"/>
      <c r="D43" s="23"/>
      <c r="E43" s="23"/>
      <c r="F43" s="23"/>
      <c r="G43" s="37"/>
      <c r="H43" s="37"/>
      <c r="I43" s="27">
        <v>24000</v>
      </c>
    </row>
    <row r="44" spans="1:9" x14ac:dyDescent="0.25">
      <c r="A44" s="59" t="s">
        <v>36</v>
      </c>
      <c r="B44" s="23"/>
      <c r="C44" s="23"/>
      <c r="D44" s="23"/>
      <c r="E44" s="23"/>
      <c r="F44" s="23"/>
      <c r="G44" s="37">
        <v>165</v>
      </c>
      <c r="H44" s="37">
        <v>10</v>
      </c>
      <c r="I44" s="27">
        <f t="shared" ref="I44" si="1">G44*H44</f>
        <v>1650</v>
      </c>
    </row>
    <row r="45" spans="1:9" x14ac:dyDescent="0.25">
      <c r="A45" s="59" t="s">
        <v>37</v>
      </c>
      <c r="B45" s="24"/>
      <c r="C45" s="24"/>
      <c r="D45" s="24"/>
      <c r="E45" s="24"/>
      <c r="F45" s="24"/>
      <c r="G45" s="37"/>
      <c r="H45" s="37"/>
      <c r="I45" s="27">
        <v>4000</v>
      </c>
    </row>
    <row r="46" spans="1:9" x14ac:dyDescent="0.25">
      <c r="A46" s="61" t="s">
        <v>29</v>
      </c>
      <c r="B46" s="28"/>
      <c r="C46" s="28"/>
      <c r="D46" s="28"/>
      <c r="E46" s="28"/>
      <c r="F46" s="28"/>
      <c r="G46" s="38"/>
      <c r="H46" s="38"/>
      <c r="I46" s="29">
        <v>2000</v>
      </c>
    </row>
    <row r="47" spans="1:9" x14ac:dyDescent="0.25">
      <c r="A47" s="26"/>
      <c r="B47" s="25"/>
      <c r="C47" s="26"/>
      <c r="D47" s="26"/>
      <c r="E47" s="26"/>
      <c r="F47" s="26"/>
      <c r="G47" s="5"/>
      <c r="H47" s="5"/>
      <c r="I47" s="5"/>
    </row>
    <row r="48" spans="1:9" x14ac:dyDescent="0.25">
      <c r="A48" s="63" t="s">
        <v>10</v>
      </c>
      <c r="B48" s="64"/>
      <c r="C48" s="64"/>
      <c r="D48" s="64"/>
      <c r="E48" s="64"/>
      <c r="F48" s="64"/>
      <c r="G48" s="64"/>
      <c r="H48" s="64"/>
      <c r="I48" s="19">
        <f>SUM(I43:I46)</f>
        <v>31650</v>
      </c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7"/>
    </row>
    <row r="50" spans="1:9" ht="18.75" x14ac:dyDescent="0.3">
      <c r="A50" s="65" t="s">
        <v>13</v>
      </c>
      <c r="B50" s="66"/>
      <c r="C50" s="67"/>
      <c r="D50" s="11"/>
      <c r="E50" s="11"/>
      <c r="F50" s="11"/>
      <c r="G50" s="11"/>
      <c r="H50" s="11"/>
      <c r="I50" s="11"/>
    </row>
    <row r="51" spans="1:9" x14ac:dyDescent="0.25">
      <c r="A51" s="30" t="s">
        <v>14</v>
      </c>
      <c r="B51" s="16"/>
      <c r="C51" s="32">
        <f>I39</f>
        <v>68000</v>
      </c>
      <c r="D51" s="2"/>
      <c r="E51" s="2"/>
      <c r="F51" s="2"/>
      <c r="G51" s="5"/>
      <c r="H51" s="5"/>
      <c r="I51" s="5"/>
    </row>
    <row r="52" spans="1:9" x14ac:dyDescent="0.25">
      <c r="A52" s="30" t="s">
        <v>12</v>
      </c>
      <c r="B52" s="16"/>
      <c r="C52" s="31">
        <f>I48</f>
        <v>31650</v>
      </c>
      <c r="D52" s="2"/>
      <c r="E52" s="2"/>
      <c r="F52" s="2"/>
      <c r="G52" s="5"/>
      <c r="H52" s="5"/>
      <c r="I52" s="10"/>
    </row>
    <row r="53" spans="1:9" x14ac:dyDescent="0.25">
      <c r="A53" s="30" t="s">
        <v>10</v>
      </c>
      <c r="B53" s="16"/>
      <c r="C53" s="32">
        <f>C51+C52</f>
        <v>99650</v>
      </c>
      <c r="D53" s="2"/>
      <c r="E53" s="2"/>
      <c r="F53" s="2"/>
      <c r="G53" s="5"/>
      <c r="H53" s="5"/>
      <c r="I53" s="7"/>
    </row>
    <row r="54" spans="1:9" ht="15.75" thickBot="1" x14ac:dyDescent="0.3">
      <c r="A54" s="30" t="s">
        <v>15</v>
      </c>
      <c r="B54" s="8">
        <v>0.2</v>
      </c>
      <c r="C54" s="33">
        <f>C53*B54</f>
        <v>19930</v>
      </c>
      <c r="D54" s="2"/>
      <c r="E54" s="2"/>
      <c r="F54" s="2"/>
      <c r="G54" s="5"/>
      <c r="H54" s="5"/>
      <c r="I54" s="9"/>
    </row>
    <row r="55" spans="1:9" ht="15.75" thickTop="1" x14ac:dyDescent="0.25">
      <c r="A55" s="34" t="s">
        <v>5</v>
      </c>
      <c r="B55" s="35"/>
      <c r="C55" s="46">
        <f>C53+C54</f>
        <v>119580</v>
      </c>
      <c r="D55" s="2"/>
      <c r="E55" s="2"/>
      <c r="F55" s="2"/>
      <c r="G55" s="5"/>
      <c r="H55" s="5"/>
      <c r="I55" s="9"/>
    </row>
    <row r="56" spans="1:9" x14ac:dyDescent="0.25">
      <c r="A56" s="49"/>
      <c r="B56" s="49"/>
      <c r="C56" s="49"/>
      <c r="D56" s="49"/>
      <c r="E56" s="49"/>
      <c r="F56" s="49"/>
      <c r="G56" s="49"/>
      <c r="H56" s="49"/>
      <c r="I56" s="49"/>
    </row>
    <row r="57" spans="1:9" ht="21" x14ac:dyDescent="0.35">
      <c r="A57" s="68" t="s">
        <v>38</v>
      </c>
      <c r="B57" s="69"/>
      <c r="C57" s="69"/>
      <c r="D57" s="69"/>
      <c r="E57" s="69"/>
      <c r="F57" s="69"/>
      <c r="G57" s="69"/>
      <c r="H57" s="69"/>
      <c r="I57" s="70"/>
    </row>
    <row r="58" spans="1:9" x14ac:dyDescent="0.25">
      <c r="A58" s="20" t="s">
        <v>9</v>
      </c>
      <c r="B58" s="58" t="s">
        <v>39</v>
      </c>
      <c r="C58" s="52"/>
      <c r="D58" s="52"/>
      <c r="E58" s="52"/>
      <c r="F58" s="52"/>
      <c r="G58" s="52"/>
      <c r="H58" s="52"/>
      <c r="I58" s="53"/>
    </row>
    <row r="59" spans="1:9" x14ac:dyDescent="0.25">
      <c r="A59" s="20" t="s">
        <v>6</v>
      </c>
      <c r="B59" s="54">
        <v>42822</v>
      </c>
      <c r="C59" s="52"/>
      <c r="D59" s="52"/>
      <c r="E59" s="52"/>
      <c r="F59" s="52"/>
      <c r="G59" s="52"/>
      <c r="H59" s="52"/>
      <c r="I59" s="53"/>
    </row>
    <row r="60" spans="1:9" x14ac:dyDescent="0.25">
      <c r="A60" s="21" t="s">
        <v>7</v>
      </c>
      <c r="B60" s="58" t="s">
        <v>40</v>
      </c>
      <c r="C60" s="52"/>
      <c r="D60" s="52"/>
      <c r="E60" s="52"/>
      <c r="F60" s="52"/>
      <c r="G60" s="52"/>
      <c r="H60" s="52"/>
      <c r="I60" s="53"/>
    </row>
    <row r="61" spans="1:9" x14ac:dyDescent="0.25">
      <c r="A61" s="47" t="s">
        <v>20</v>
      </c>
      <c r="B61" s="58" t="s">
        <v>21</v>
      </c>
      <c r="C61" s="52"/>
      <c r="D61" s="52"/>
      <c r="E61" s="52"/>
      <c r="F61" s="52"/>
      <c r="G61" s="52"/>
      <c r="H61" s="52"/>
      <c r="I61" s="53"/>
    </row>
    <row r="62" spans="1:9" x14ac:dyDescent="0.25">
      <c r="A62" s="22" t="s">
        <v>8</v>
      </c>
      <c r="B62" s="55">
        <v>2</v>
      </c>
      <c r="C62" s="56"/>
      <c r="D62" s="56"/>
      <c r="E62" s="56"/>
      <c r="F62" s="56"/>
      <c r="G62" s="56"/>
      <c r="H62" s="56"/>
      <c r="I62" s="57"/>
    </row>
    <row r="63" spans="1:9" x14ac:dyDescent="0.25">
      <c r="A63" s="50"/>
      <c r="B63" s="3"/>
      <c r="C63" s="3"/>
      <c r="D63" s="3"/>
      <c r="E63" s="3"/>
      <c r="F63" s="3"/>
      <c r="G63" s="3"/>
      <c r="H63" s="3"/>
      <c r="I63" s="51"/>
    </row>
    <row r="64" spans="1:9" ht="18.75" x14ac:dyDescent="0.3">
      <c r="A64" s="71" t="s">
        <v>14</v>
      </c>
      <c r="B64" s="72"/>
      <c r="C64" s="72"/>
      <c r="D64" s="72"/>
      <c r="E64" s="72"/>
      <c r="F64" s="72"/>
      <c r="G64" s="72"/>
      <c r="H64" s="72"/>
      <c r="I64" s="73"/>
    </row>
    <row r="65" spans="1:9" ht="30" x14ac:dyDescent="0.25">
      <c r="A65" s="45" t="s">
        <v>18</v>
      </c>
      <c r="B65" s="39" t="s">
        <v>19</v>
      </c>
      <c r="C65" s="43"/>
      <c r="D65" s="43"/>
      <c r="E65" s="43"/>
      <c r="F65" s="40" t="s">
        <v>3</v>
      </c>
      <c r="G65" s="40" t="s">
        <v>4</v>
      </c>
      <c r="H65" s="40" t="s">
        <v>0</v>
      </c>
      <c r="I65" s="41" t="s">
        <v>1</v>
      </c>
    </row>
    <row r="66" spans="1:9" x14ac:dyDescent="0.25">
      <c r="A66" s="59" t="s">
        <v>39</v>
      </c>
      <c r="B66" s="60" t="s">
        <v>41</v>
      </c>
      <c r="C66" s="44"/>
      <c r="D66" s="44"/>
      <c r="E66" s="44"/>
      <c r="F66" s="36">
        <v>1</v>
      </c>
      <c r="G66" s="36">
        <v>110</v>
      </c>
      <c r="H66" s="48">
        <v>120</v>
      </c>
      <c r="I66" s="15">
        <f>F66*G66*H66</f>
        <v>13200</v>
      </c>
    </row>
    <row r="67" spans="1:9" x14ac:dyDescent="0.25">
      <c r="A67" s="63" t="s">
        <v>10</v>
      </c>
      <c r="B67" s="64"/>
      <c r="C67" s="64"/>
      <c r="D67" s="64"/>
      <c r="E67" s="64"/>
      <c r="F67" s="64"/>
      <c r="G67" s="17">
        <f>SUM(G65:G66)</f>
        <v>110</v>
      </c>
      <c r="H67" s="18"/>
      <c r="I67" s="19">
        <f>SUM(I65:I66)</f>
        <v>13200</v>
      </c>
    </row>
    <row r="68" spans="1:9" x14ac:dyDescent="0.25">
      <c r="A68" s="2"/>
      <c r="B68" s="2"/>
      <c r="C68" s="2"/>
      <c r="D68" s="2"/>
      <c r="E68" s="2"/>
      <c r="F68" s="2"/>
      <c r="G68" s="12"/>
      <c r="H68" s="13"/>
      <c r="I68" s="7"/>
    </row>
    <row r="69" spans="1:9" ht="18.75" x14ac:dyDescent="0.3">
      <c r="A69" s="71" t="s">
        <v>12</v>
      </c>
      <c r="B69" s="72"/>
      <c r="C69" s="72"/>
      <c r="D69" s="72"/>
      <c r="E69" s="72"/>
      <c r="F69" s="72"/>
      <c r="G69" s="72"/>
      <c r="H69" s="72"/>
      <c r="I69" s="73"/>
    </row>
    <row r="70" spans="1:9" ht="30" x14ac:dyDescent="0.25">
      <c r="A70" s="45" t="s">
        <v>11</v>
      </c>
      <c r="B70" s="39"/>
      <c r="C70" s="43"/>
      <c r="D70" s="43"/>
      <c r="E70" s="43"/>
      <c r="F70" s="40"/>
      <c r="G70" s="40" t="s">
        <v>4</v>
      </c>
      <c r="H70" s="40" t="s">
        <v>0</v>
      </c>
      <c r="I70" s="41" t="s">
        <v>1</v>
      </c>
    </row>
    <row r="71" spans="1:9" x14ac:dyDescent="0.25">
      <c r="A71" s="59" t="s">
        <v>35</v>
      </c>
      <c r="B71" s="23"/>
      <c r="C71" s="23"/>
      <c r="D71" s="23"/>
      <c r="E71" s="23"/>
      <c r="F71" s="23"/>
      <c r="G71" s="37"/>
      <c r="H71" s="37"/>
      <c r="I71" s="27">
        <v>5000</v>
      </c>
    </row>
    <row r="72" spans="1:9" x14ac:dyDescent="0.25">
      <c r="A72" s="59" t="s">
        <v>27</v>
      </c>
      <c r="B72" s="23"/>
      <c r="C72" s="23"/>
      <c r="D72" s="23"/>
      <c r="E72" s="23"/>
      <c r="F72" s="23"/>
      <c r="G72" s="37"/>
      <c r="H72" s="37"/>
      <c r="I72" s="27">
        <v>5000</v>
      </c>
    </row>
    <row r="73" spans="1:9" x14ac:dyDescent="0.25">
      <c r="A73" s="59" t="s">
        <v>42</v>
      </c>
      <c r="B73" s="24"/>
      <c r="C73" s="24"/>
      <c r="D73" s="24"/>
      <c r="E73" s="24"/>
      <c r="F73" s="24"/>
      <c r="G73" s="37"/>
      <c r="H73" s="37"/>
      <c r="I73" s="27">
        <v>4000</v>
      </c>
    </row>
    <row r="74" spans="1:9" x14ac:dyDescent="0.25">
      <c r="A74" s="59" t="s">
        <v>44</v>
      </c>
      <c r="B74" s="24"/>
      <c r="C74" s="24"/>
      <c r="D74" s="24"/>
      <c r="E74" s="24"/>
      <c r="F74" s="24"/>
      <c r="G74" s="37"/>
      <c r="H74" s="37"/>
      <c r="I74" s="27">
        <v>1000</v>
      </c>
    </row>
    <row r="75" spans="1:9" x14ac:dyDescent="0.25">
      <c r="A75" s="59" t="s">
        <v>43</v>
      </c>
      <c r="B75" s="24"/>
      <c r="C75" s="24"/>
      <c r="D75" s="24"/>
      <c r="E75" s="24"/>
      <c r="F75" s="24"/>
      <c r="G75" s="37"/>
      <c r="H75" s="37"/>
      <c r="I75" s="27">
        <v>5500</v>
      </c>
    </row>
    <row r="76" spans="1:9" x14ac:dyDescent="0.25">
      <c r="A76" s="61" t="s">
        <v>29</v>
      </c>
      <c r="B76" s="28"/>
      <c r="C76" s="28"/>
      <c r="D76" s="28"/>
      <c r="E76" s="28"/>
      <c r="F76" s="28"/>
      <c r="G76" s="38"/>
      <c r="H76" s="38"/>
      <c r="I76" s="29">
        <v>1000</v>
      </c>
    </row>
    <row r="77" spans="1:9" x14ac:dyDescent="0.25">
      <c r="A77" s="26"/>
      <c r="B77" s="25"/>
      <c r="C77" s="26"/>
      <c r="D77" s="26"/>
      <c r="E77" s="26"/>
      <c r="F77" s="26"/>
      <c r="G77" s="5"/>
      <c r="H77" s="5"/>
      <c r="I77" s="5"/>
    </row>
    <row r="78" spans="1:9" x14ac:dyDescent="0.25">
      <c r="A78" s="63" t="s">
        <v>10</v>
      </c>
      <c r="B78" s="64"/>
      <c r="C78" s="64"/>
      <c r="D78" s="64"/>
      <c r="E78" s="64"/>
      <c r="F78" s="64"/>
      <c r="G78" s="64"/>
      <c r="H78" s="64"/>
      <c r="I78" s="19">
        <f>SUM(I71:I76)</f>
        <v>21500</v>
      </c>
    </row>
    <row r="79" spans="1:9" ht="18.75" x14ac:dyDescent="0.3">
      <c r="A79" s="65" t="s">
        <v>13</v>
      </c>
      <c r="B79" s="66"/>
      <c r="C79" s="67"/>
      <c r="D79" s="11"/>
      <c r="E79" s="11"/>
      <c r="F79" s="11"/>
      <c r="G79" s="11"/>
      <c r="H79" s="11"/>
      <c r="I79" s="11"/>
    </row>
    <row r="80" spans="1:9" x14ac:dyDescent="0.25">
      <c r="A80" s="30" t="s">
        <v>14</v>
      </c>
      <c r="B80" s="16"/>
      <c r="C80" s="32">
        <f>I67</f>
        <v>13200</v>
      </c>
      <c r="D80" s="2"/>
      <c r="E80" s="2"/>
      <c r="F80" s="2"/>
      <c r="G80" s="5"/>
      <c r="H80" s="5"/>
      <c r="I80" s="5"/>
    </row>
    <row r="81" spans="1:9" x14ac:dyDescent="0.25">
      <c r="A81" s="30" t="s">
        <v>12</v>
      </c>
      <c r="B81" s="16"/>
      <c r="C81" s="31">
        <f>I78</f>
        <v>21500</v>
      </c>
      <c r="D81" s="2"/>
      <c r="E81" s="2"/>
      <c r="F81" s="2"/>
      <c r="G81" s="5"/>
      <c r="H81" s="5"/>
      <c r="I81" s="10"/>
    </row>
    <row r="82" spans="1:9" x14ac:dyDescent="0.25">
      <c r="A82" s="30" t="s">
        <v>10</v>
      </c>
      <c r="B82" s="16"/>
      <c r="C82" s="32">
        <f>C80+C81</f>
        <v>34700</v>
      </c>
      <c r="D82" s="2"/>
      <c r="E82" s="2"/>
      <c r="F82" s="2"/>
      <c r="G82" s="5"/>
      <c r="H82" s="5"/>
      <c r="I82" s="7"/>
    </row>
    <row r="83" spans="1:9" ht="15.75" thickBot="1" x14ac:dyDescent="0.3">
      <c r="A83" s="30" t="s">
        <v>15</v>
      </c>
      <c r="B83" s="8">
        <v>0.2</v>
      </c>
      <c r="C83" s="33">
        <f>C82*B83</f>
        <v>6940</v>
      </c>
      <c r="D83" s="2"/>
      <c r="E83" s="2"/>
      <c r="F83" s="2"/>
      <c r="G83" s="5"/>
      <c r="H83" s="5"/>
      <c r="I83" s="9"/>
    </row>
    <row r="84" spans="1:9" ht="15.75" thickTop="1" x14ac:dyDescent="0.25">
      <c r="A84" s="34" t="s">
        <v>5</v>
      </c>
      <c r="B84" s="35"/>
      <c r="C84" s="46">
        <f>C82+C83</f>
        <v>41640</v>
      </c>
      <c r="D84" s="2"/>
      <c r="E84" s="2"/>
      <c r="F84" s="2"/>
      <c r="G84" s="5"/>
      <c r="H84" s="5"/>
      <c r="I84" s="9"/>
    </row>
  </sheetData>
  <mergeCells count="18">
    <mergeCell ref="A69:I69"/>
    <mergeCell ref="A78:H78"/>
    <mergeCell ref="A79:C79"/>
    <mergeCell ref="A57:I57"/>
    <mergeCell ref="A64:I64"/>
    <mergeCell ref="A67:F67"/>
    <mergeCell ref="A50:C50"/>
    <mergeCell ref="A29:I29"/>
    <mergeCell ref="A36:I36"/>
    <mergeCell ref="A39:F39"/>
    <mergeCell ref="A41:I41"/>
    <mergeCell ref="A48:H48"/>
    <mergeCell ref="A20:H20"/>
    <mergeCell ref="A22:C22"/>
    <mergeCell ref="A1:I1"/>
    <mergeCell ref="A8:I8"/>
    <mergeCell ref="A11:F11"/>
    <mergeCell ref="A13:I13"/>
  </mergeCells>
  <pageMargins left="0" right="0" top="0" bottom="0" header="0" footer="0"/>
  <pageSetup paperSize="9" scale="6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2017-03-31T09:44:40Z</dcterms:modified>
</cp:coreProperties>
</file>