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CHHAYA\Desktop\TIMETABLE\"/>
    </mc:Choice>
  </mc:AlternateContent>
  <xr:revisionPtr revIDLastSave="0" documentId="13_ncr:1_{79A5EAE4-A077-45B4-8876-F156B32731A3}" xr6:coauthVersionLast="45" xr6:coauthVersionMax="45" xr10:uidLastSave="{00000000-0000-0000-0000-000000000000}"/>
  <bookViews>
    <workbookView xWindow="-110" yWindow="-110" windowWidth="19420" windowHeight="10420" tabRatio="765" xr2:uid="{00000000-000D-0000-FFFF-FFFF00000000}"/>
  </bookViews>
  <sheets>
    <sheet name="Load Calculation" sheetId="6" r:id="rId1"/>
    <sheet name="Load Calculation -part 2" sheetId="8" r:id="rId2"/>
    <sheet name="Faculty Load" sheetId="4" r:id="rId3"/>
  </sheets>
  <definedNames>
    <definedName name="_xlnm.Print_Area" localSheetId="2">'Faculty Load'!$A$1:$I$54</definedName>
    <definedName name="_xlnm.Print_Titles" localSheetId="2">'Faculty Load'!$1:$3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4" l="1"/>
  <c r="E19" i="8"/>
  <c r="E7" i="8"/>
  <c r="E16" i="8"/>
  <c r="H43" i="4"/>
  <c r="H40" i="4"/>
  <c r="H38" i="4"/>
  <c r="H35" i="4"/>
  <c r="H31" i="4"/>
  <c r="H28" i="4"/>
  <c r="H23" i="4"/>
  <c r="H26" i="4" l="1"/>
  <c r="H46" i="4"/>
  <c r="H19" i="4"/>
  <c r="H49" i="4"/>
  <c r="H21" i="4" l="1"/>
</calcChain>
</file>

<file path=xl/sharedStrings.xml><?xml version="1.0" encoding="utf-8"?>
<sst xmlns="http://schemas.openxmlformats.org/spreadsheetml/2006/main" count="223" uniqueCount="143">
  <si>
    <t>Dr. S. U. Bokade</t>
  </si>
  <si>
    <t>Total</t>
  </si>
  <si>
    <t>Practical</t>
  </si>
  <si>
    <t>Theory</t>
  </si>
  <si>
    <t>Sr. No.</t>
  </si>
  <si>
    <t>ALLOTMENT</t>
  </si>
  <si>
    <t>Average Sharing of Theory per Faculty</t>
  </si>
  <si>
    <t>Number of Project Batches at Final Year BE</t>
  </si>
  <si>
    <t>Number of Electives at Final Year BE</t>
  </si>
  <si>
    <t>Number of Staff Members</t>
  </si>
  <si>
    <t xml:space="preserve">Total heads of the Theory </t>
  </si>
  <si>
    <t>Net load of the department</t>
  </si>
  <si>
    <t>Departmental load shared by other department</t>
  </si>
  <si>
    <t>Total Load of the Department</t>
  </si>
  <si>
    <t>Number of Electives at Third Year TE</t>
  </si>
  <si>
    <t>ABSTRACT</t>
  </si>
  <si>
    <t>Faculty Name &amp; Designation</t>
  </si>
  <si>
    <t>Course</t>
  </si>
  <si>
    <t>Load</t>
  </si>
  <si>
    <t>Batches</t>
  </si>
  <si>
    <t>3 X 2</t>
  </si>
  <si>
    <t>1 X 2</t>
  </si>
  <si>
    <t>2 X 2</t>
  </si>
  <si>
    <t>PRINCIPAL</t>
  </si>
  <si>
    <t>Subject</t>
  </si>
  <si>
    <t>DEPT TIMETABLE INCHARGE</t>
  </si>
  <si>
    <t>Sign</t>
  </si>
  <si>
    <t>DEPARTMENT OF INSTRUMENTATION ENGINEERING</t>
  </si>
  <si>
    <t>1 (Tut)</t>
  </si>
  <si>
    <t>Prof. Chhaya S. Hinge</t>
  </si>
  <si>
    <t>Load Given to the other department</t>
  </si>
  <si>
    <t>Sem</t>
  </si>
  <si>
    <t>Total Load</t>
  </si>
  <si>
    <t>III</t>
  </si>
  <si>
    <t>Applied Mathematics – III</t>
  </si>
  <si>
    <t>TOTAL</t>
  </si>
  <si>
    <t>Load Taken from other department</t>
  </si>
  <si>
    <t xml:space="preserve">TE                      (Sem-V) </t>
  </si>
  <si>
    <t>BE                        (Sem-VII)</t>
  </si>
  <si>
    <t xml:space="preserve">      Prof. Chhaya S. Hinge                     Prof. N.S.Chame                      Dr. S.U.Bokade</t>
  </si>
  <si>
    <t xml:space="preserve"> DEPT TIMETABLE INCHARGE                   HOD INST                                  PRINCIPAL</t>
  </si>
  <si>
    <t>Institute Level Elective at UG program</t>
  </si>
  <si>
    <t>Prof. N. S. Chame
Assistant Professor</t>
  </si>
  <si>
    <t>Prof.  S. P. Sadala
Assistant Professor</t>
  </si>
  <si>
    <t>Prof. R. G. Sharma               Assistant Professor</t>
  </si>
  <si>
    <t>Prof. A. B. Bedke
Assistant Professor</t>
  </si>
  <si>
    <t>Prof. P. B. Gawande
Assistant Professor</t>
  </si>
  <si>
    <t>Prof. G. K. Shende
Assistant Professor</t>
  </si>
  <si>
    <t>Prof. V. V. Kamankar
Assistant Professor</t>
  </si>
  <si>
    <t>Prof. Dipali Joshi-Jain
Assistant Professor</t>
  </si>
  <si>
    <t>Prof. Vinita Vartak
Assistant Professor</t>
  </si>
  <si>
    <t>Prof. Anuja Kadam
Assistant Professor</t>
  </si>
  <si>
    <t xml:space="preserve"> SEM</t>
  </si>
  <si>
    <t>SE - III</t>
  </si>
  <si>
    <t>Prof. Rahul Chaurasiya
Assistant Professor (AS&amp;H)</t>
  </si>
  <si>
    <t xml:space="preserve">         Prof. N.S.Chame</t>
  </si>
  <si>
    <t xml:space="preserve">             H.O.D.INST</t>
  </si>
  <si>
    <t>Final Load taken by the department</t>
  </si>
  <si>
    <t>4 X 2</t>
  </si>
  <si>
    <t>Industrial Electronics ( Div. A)</t>
  </si>
  <si>
    <t>SE  Mech                       (Sem-IV)</t>
  </si>
  <si>
    <t>Transducer-II</t>
  </si>
  <si>
    <t>Feedback control system</t>
  </si>
  <si>
    <t>Analytical Instrumentation</t>
  </si>
  <si>
    <t>Signal Conditioning circuit Design</t>
  </si>
  <si>
    <t>Application Software Practice</t>
  </si>
  <si>
    <t>Process Instrumentation Systems</t>
  </si>
  <si>
    <t>Industrial data communication</t>
  </si>
  <si>
    <t xml:space="preserve">Digital Signal Processing </t>
  </si>
  <si>
    <t xml:space="preserve">Advanced Control System </t>
  </si>
  <si>
    <t>Electrical Machines and Drives</t>
  </si>
  <si>
    <t>Biomedical sensors and signal processing ( Elective)</t>
  </si>
  <si>
    <t>Nuclear Instrumentation (Elective)</t>
  </si>
  <si>
    <t>Instrumentation Project Documentation and Execution</t>
  </si>
  <si>
    <t>Instrument and system design</t>
  </si>
  <si>
    <t>Environment Management ( I. Elective)</t>
  </si>
  <si>
    <t>Research Methodology ( I. Elective)</t>
  </si>
  <si>
    <t xml:space="preserve">Theory heads taken by Applied Science &amp; Humanities </t>
  </si>
  <si>
    <t>BSSP/NI</t>
  </si>
  <si>
    <t xml:space="preserve">SE - IV </t>
  </si>
  <si>
    <t>FCS</t>
  </si>
  <si>
    <t>IE</t>
  </si>
  <si>
    <t>SE-IV (Mech:A)</t>
  </si>
  <si>
    <t>BE - VIII</t>
  </si>
  <si>
    <t>TE - VI</t>
  </si>
  <si>
    <t>DSP</t>
  </si>
  <si>
    <t>NI</t>
  </si>
  <si>
    <t>ACS</t>
  </si>
  <si>
    <t>IPDE</t>
  </si>
  <si>
    <t>EMD</t>
  </si>
  <si>
    <t>PPI</t>
  </si>
  <si>
    <t>ISD</t>
  </si>
  <si>
    <t>IDC</t>
  </si>
  <si>
    <t>TR - II</t>
  </si>
  <si>
    <t>EVM</t>
  </si>
  <si>
    <t>PIS</t>
  </si>
  <si>
    <t>Prof. C.S.Hinge
Assistant Professor</t>
  </si>
  <si>
    <t>ASP</t>
  </si>
  <si>
    <t>SCCD</t>
  </si>
  <si>
    <t>BSSP</t>
  </si>
  <si>
    <t>AI</t>
  </si>
  <si>
    <t>AM - IV</t>
  </si>
  <si>
    <t xml:space="preserve">FE -II </t>
  </si>
  <si>
    <t>WORKSHOP</t>
  </si>
  <si>
    <t>1 X 3</t>
  </si>
  <si>
    <t>2 X 3</t>
  </si>
  <si>
    <t>IOT</t>
  </si>
  <si>
    <t>6 X 3</t>
  </si>
  <si>
    <t>FE (II)</t>
  </si>
  <si>
    <t xml:space="preserve">               Prof. C. S. Hinge                                            Prof. N.S.Chame                  Dr. S.U.Bokade</t>
  </si>
  <si>
    <t xml:space="preserve">     DEPT TIMETABLE INCHARGE                                   HOD INST                              PRINCIPAL</t>
  </si>
  <si>
    <t>Internet of Things  (D. Elective)</t>
  </si>
  <si>
    <t>Power plant instrumentation                                (D. Elective)</t>
  </si>
  <si>
    <t>------</t>
  </si>
  <si>
    <t>VIII</t>
  </si>
  <si>
    <t>Research Methodology</t>
  </si>
  <si>
    <t>-----</t>
  </si>
  <si>
    <t>Environment Management ,                          Research Methodology,                                    Project Management,                                          Digital Business Managment</t>
  </si>
  <si>
    <t>AM IV, Research Methodology</t>
  </si>
  <si>
    <t>Project Management ( I. Elective)</t>
  </si>
  <si>
    <t>Digital Business Managment ( I. Elective)</t>
  </si>
  <si>
    <t>EM/RM/PM/DBM , PPI/IOT</t>
  </si>
  <si>
    <t>Load Distribution for Academic Year 2019 -2020: EVEN Semester</t>
  </si>
  <si>
    <t>Subject Teacher</t>
  </si>
  <si>
    <t xml:space="preserve">Subject </t>
  </si>
  <si>
    <t>Class</t>
  </si>
  <si>
    <t>Prof. Vidya Kamankar</t>
  </si>
  <si>
    <t>Prof N. S. Chame</t>
  </si>
  <si>
    <t>Prof. Anuja Kadam</t>
  </si>
  <si>
    <t>Prof. Vinita Vartak</t>
  </si>
  <si>
    <t>Applied Mathematics - IV</t>
  </si>
  <si>
    <t>Prof Dipali Joshi</t>
  </si>
  <si>
    <t>Prof. G. K. Shende/Prof. Chhaya S. Hinge</t>
  </si>
  <si>
    <t>Prof. R. G. Sharma</t>
  </si>
  <si>
    <t>Prof. A. B. Beadke</t>
  </si>
  <si>
    <t>Prof. P. B. Gawande</t>
  </si>
  <si>
    <t>SE                (Sem - IV)</t>
  </si>
  <si>
    <t>Prof. G. K. Shende</t>
  </si>
  <si>
    <t>Prof. Pallavi Mahale ( AS&amp;H dept)</t>
  </si>
  <si>
    <t>Prof. Sharmila Gaikwad ( COMP dept)</t>
  </si>
  <si>
    <t>Prof. Priya Parate ( COMP dept)</t>
  </si>
  <si>
    <t>Prof. Ganesh Tiwale ( Visiting - AS&amp;H dept )</t>
  </si>
  <si>
    <t xml:space="preserve"> Academic Year 2019 - 2020: EVEN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</si>
</sst>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.5"/>
      <name val="Cambria"/>
      <family val="1"/>
    </font>
    <font>
      <b/>
      <sz val="12.5"/>
      <name val="Cambria"/>
      <family val="1"/>
    </font>
    <font>
      <sz val="13"/>
      <name val="Cambria"/>
      <family val="1"/>
    </font>
    <font>
      <b/>
      <sz val="13"/>
      <name val="Cambria"/>
      <family val="1"/>
    </font>
    <font>
      <sz val="13"/>
      <color theme="1"/>
      <name val="Cambria"/>
      <family val="1"/>
    </font>
    <font>
      <b/>
      <u/>
      <sz val="13"/>
      <name val="Cambria"/>
      <family val="1"/>
    </font>
    <font>
      <b/>
      <sz val="13"/>
      <color theme="1"/>
      <name val="Cambria"/>
      <family val="1"/>
    </font>
    <font>
      <b/>
      <sz val="14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u/>
      <sz val="14"/>
      <name val="Cambria"/>
      <family val="1"/>
    </font>
    <font>
      <b/>
      <sz val="16"/>
      <name val="Cambria"/>
      <family val="1"/>
    </font>
    <font>
      <b/>
      <u val="double"/>
      <sz val="14"/>
      <color theme="1"/>
      <name val="Cambria"/>
      <family val="1"/>
    </font>
    <font>
      <sz val="10"/>
      <name val="Arial"/>
      <family val="2"/>
    </font>
    <font>
      <b/>
      <sz val="16"/>
      <color theme="1"/>
      <name val="Cambria"/>
      <family val="1"/>
    </font>
    <font>
      <sz val="16"/>
      <color theme="1"/>
      <name val="Cambria"/>
      <family val="1"/>
    </font>
    <font>
      <b/>
      <sz val="18"/>
      <color theme="1"/>
      <name val="Cambria"/>
      <family val="1"/>
    </font>
    <font>
      <sz val="16"/>
      <color theme="1"/>
      <name val="Times New Roman"/>
      <family val="1"/>
    </font>
    <font>
      <sz val="16"/>
      <name val="Cambria"/>
      <family val="1"/>
    </font>
    <font>
      <sz val="11"/>
      <color theme="1"/>
      <name val="Cambria"/>
      <family val="1"/>
    </font>
    <font>
      <sz val="16"/>
      <color theme="1"/>
      <name val="Calibri"/>
      <family val="2"/>
      <scheme val="minor"/>
    </font>
    <font>
      <u val="double"/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0" fontId="14" fillId="0" borderId="0"/>
  </cellStyleXfs>
  <cellXfs count="174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20" fillId="0" borderId="0" xfId="0" applyFont="1"/>
    <xf numFmtId="0" fontId="15" fillId="0" borderId="23" xfId="0" applyFont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21" fillId="0" borderId="0" xfId="0" applyFont="1"/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" fontId="17" fillId="0" borderId="5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0" xfId="0" quotePrefix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6" fillId="0" borderId="28" xfId="0" applyFont="1" applyBorder="1" applyAlignment="1">
      <alignment vertical="top" wrapText="1"/>
    </xf>
    <xf numFmtId="0" fontId="16" fillId="0" borderId="27" xfId="0" applyFont="1" applyBorder="1" applyAlignment="1">
      <alignment vertical="top" wrapText="1"/>
    </xf>
    <xf numFmtId="0" fontId="16" fillId="0" borderId="29" xfId="0" applyFont="1" applyBorder="1" applyAlignment="1">
      <alignment vertical="top" wrapText="1"/>
    </xf>
    <xf numFmtId="0" fontId="18" fillId="0" borderId="33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top" wrapText="1"/>
    </xf>
    <xf numFmtId="0" fontId="16" fillId="0" borderId="34" xfId="0" applyFont="1" applyBorder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5" fillId="0" borderId="26" xfId="0" quotePrefix="1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16" fillId="0" borderId="37" xfId="0" quotePrefix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25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2" xfId="0" quotePrefix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16" fillId="0" borderId="48" xfId="0" applyFont="1" applyBorder="1" applyAlignment="1">
      <alignment vertical="top" wrapText="1"/>
    </xf>
    <xf numFmtId="0" fontId="16" fillId="0" borderId="49" xfId="0" applyFont="1" applyBorder="1" applyAlignment="1">
      <alignment vertical="top" wrapText="1"/>
    </xf>
    <xf numFmtId="0" fontId="16" fillId="0" borderId="27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 wrapText="1"/>
    </xf>
    <xf numFmtId="0" fontId="18" fillId="0" borderId="50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16" fillId="0" borderId="2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quotePrefix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0" fontId="3" fillId="0" borderId="12" xfId="0" quotePrefix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43" xfId="0" quotePrefix="1" applyFont="1" applyFill="1" applyBorder="1" applyAlignment="1">
      <alignment horizontal="center" vertical="center"/>
    </xf>
    <xf numFmtId="0" fontId="3" fillId="0" borderId="45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42" xfId="0" quotePrefix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justify" vertical="center" wrapText="1"/>
    </xf>
    <xf numFmtId="0" fontId="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41" xfId="0" quotePrefix="1" applyFont="1" applyFill="1" applyBorder="1" applyAlignment="1">
      <alignment horizontal="center" vertical="center"/>
    </xf>
    <xf numFmtId="0" fontId="3" fillId="0" borderId="18" xfId="0" quotePrefix="1" applyFont="1" applyFill="1" applyBorder="1" applyAlignment="1">
      <alignment horizontal="center" vertical="center"/>
    </xf>
    <xf numFmtId="0" fontId="3" fillId="0" borderId="39" xfId="0" quotePrefix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2" borderId="18" xfId="0" quotePrefix="1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1</xdr:row>
      <xdr:rowOff>11206</xdr:rowOff>
    </xdr:from>
    <xdr:to>
      <xdr:col>2</xdr:col>
      <xdr:colOff>2641601</xdr:colOff>
      <xdr:row>3</xdr:row>
      <xdr:rowOff>134470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324" y="593912"/>
          <a:ext cx="5943600" cy="739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6</xdr:col>
      <xdr:colOff>257175</xdr:colOff>
      <xdr:row>0</xdr:row>
      <xdr:rowOff>739587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0"/>
          <a:ext cx="5943600" cy="739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A29" zoomScale="85" zoomScaleNormal="85" workbookViewId="0">
      <selection activeCell="B39" sqref="B39"/>
    </sheetView>
  </sheetViews>
  <sheetFormatPr defaultColWidth="9.1796875" defaultRowHeight="20" x14ac:dyDescent="0.35"/>
  <cols>
    <col min="1" max="1" width="13.36328125" style="12" customWidth="1"/>
    <col min="2" max="2" width="51.54296875" style="12" customWidth="1"/>
    <col min="3" max="3" width="49.26953125" style="19" customWidth="1"/>
    <col min="4" max="16384" width="9.1796875" style="12"/>
  </cols>
  <sheetData>
    <row r="1" spans="1:13" s="19" customFormat="1" ht="14" customHeight="1" x14ac:dyDescent="0.35"/>
    <row r="3" spans="1:13" ht="28.5" customHeight="1" x14ac:dyDescent="0.35"/>
    <row r="4" spans="1:13" ht="34.5" customHeight="1" x14ac:dyDescent="0.35">
      <c r="A4" s="98" t="s">
        <v>27</v>
      </c>
      <c r="B4" s="98"/>
      <c r="C4" s="98"/>
    </row>
    <row r="5" spans="1:13" ht="6.75" customHeight="1" x14ac:dyDescent="0.35">
      <c r="A5" s="13"/>
      <c r="B5" s="13"/>
      <c r="C5" s="74"/>
    </row>
    <row r="6" spans="1:13" ht="22.5" x14ac:dyDescent="0.35">
      <c r="A6" s="99" t="s">
        <v>142</v>
      </c>
      <c r="B6" s="99"/>
      <c r="C6" s="99"/>
    </row>
    <row r="7" spans="1:13" ht="10.5" customHeight="1" thickBot="1" x14ac:dyDescent="0.4"/>
    <row r="8" spans="1:13" ht="69.75" customHeight="1" thickBot="1" x14ac:dyDescent="0.4">
      <c r="A8" s="55" t="s">
        <v>125</v>
      </c>
      <c r="B8" s="55" t="s">
        <v>123</v>
      </c>
      <c r="C8" s="75" t="s">
        <v>124</v>
      </c>
    </row>
    <row r="9" spans="1:13" x14ac:dyDescent="0.35">
      <c r="A9" s="102" t="s">
        <v>136</v>
      </c>
      <c r="B9" s="92" t="s">
        <v>126</v>
      </c>
      <c r="C9" s="92" t="s">
        <v>61</v>
      </c>
      <c r="F9" s="19"/>
      <c r="G9" s="19"/>
      <c r="H9" s="19"/>
      <c r="I9" s="19"/>
      <c r="J9" s="19"/>
      <c r="K9" s="19"/>
      <c r="L9" s="19"/>
      <c r="M9" s="19"/>
    </row>
    <row r="10" spans="1:13" s="18" customFormat="1" x14ac:dyDescent="0.35">
      <c r="A10" s="102"/>
      <c r="B10" s="47" t="s">
        <v>127</v>
      </c>
      <c r="C10" s="47" t="s">
        <v>62</v>
      </c>
      <c r="F10" s="19"/>
      <c r="G10" s="19"/>
      <c r="H10" s="19"/>
      <c r="I10" s="19"/>
      <c r="J10" s="19"/>
      <c r="K10" s="19"/>
      <c r="L10" s="19"/>
      <c r="M10" s="19"/>
    </row>
    <row r="11" spans="1:13" s="18" customFormat="1" x14ac:dyDescent="0.35">
      <c r="A11" s="102"/>
      <c r="B11" s="47" t="s">
        <v>128</v>
      </c>
      <c r="C11" s="47" t="s">
        <v>63</v>
      </c>
      <c r="F11" s="19"/>
      <c r="G11" s="19"/>
      <c r="H11" s="19"/>
      <c r="I11" s="19"/>
      <c r="J11" s="19"/>
      <c r="K11" s="19"/>
      <c r="L11" s="19"/>
      <c r="M11" s="19"/>
    </row>
    <row r="12" spans="1:13" s="18" customFormat="1" x14ac:dyDescent="0.35">
      <c r="A12" s="102"/>
      <c r="B12" s="47" t="s">
        <v>29</v>
      </c>
      <c r="C12" s="47" t="s">
        <v>64</v>
      </c>
      <c r="F12" s="19"/>
      <c r="G12" s="19"/>
      <c r="H12" s="19"/>
      <c r="I12" s="19"/>
      <c r="J12" s="19"/>
      <c r="K12" s="19"/>
      <c r="L12" s="19"/>
      <c r="M12" s="19"/>
    </row>
    <row r="13" spans="1:13" s="19" customFormat="1" x14ac:dyDescent="0.35">
      <c r="A13" s="102"/>
      <c r="B13" s="49" t="s">
        <v>129</v>
      </c>
      <c r="C13" s="49" t="s">
        <v>65</v>
      </c>
    </row>
    <row r="14" spans="1:13" ht="40.5" customHeight="1" thickBot="1" x14ac:dyDescent="0.4">
      <c r="A14" s="103"/>
      <c r="B14" s="49" t="s">
        <v>141</v>
      </c>
      <c r="C14" s="49" t="s">
        <v>130</v>
      </c>
      <c r="F14" s="19"/>
      <c r="G14" s="19"/>
      <c r="H14" s="19"/>
      <c r="I14" s="19"/>
      <c r="J14" s="19"/>
      <c r="K14" s="19"/>
      <c r="L14" s="19"/>
      <c r="M14" s="19"/>
    </row>
    <row r="15" spans="1:13" x14ac:dyDescent="0.35">
      <c r="A15" s="104" t="s">
        <v>37</v>
      </c>
      <c r="B15" s="48" t="s">
        <v>131</v>
      </c>
      <c r="C15" s="48" t="s">
        <v>66</v>
      </c>
      <c r="F15" s="19"/>
      <c r="G15" s="19"/>
      <c r="H15" s="19"/>
      <c r="I15" s="19"/>
      <c r="J15" s="19"/>
      <c r="K15" s="19"/>
      <c r="L15" s="19"/>
      <c r="M15" s="19"/>
    </row>
    <row r="16" spans="1:13" ht="21.75" customHeight="1" x14ac:dyDescent="0.35">
      <c r="A16" s="102"/>
      <c r="B16" s="47" t="s">
        <v>132</v>
      </c>
      <c r="C16" s="47" t="s">
        <v>67</v>
      </c>
      <c r="F16" s="19"/>
      <c r="G16" s="19"/>
      <c r="H16" s="19"/>
      <c r="I16" s="19"/>
      <c r="J16" s="19"/>
      <c r="K16" s="19"/>
      <c r="L16" s="19"/>
      <c r="M16" s="19"/>
    </row>
    <row r="17" spans="1:13" x14ac:dyDescent="0.35">
      <c r="A17" s="102"/>
      <c r="B17" s="47" t="s">
        <v>133</v>
      </c>
      <c r="C17" s="47" t="s">
        <v>68</v>
      </c>
      <c r="F17" s="19"/>
      <c r="G17" s="19"/>
      <c r="H17" s="19"/>
      <c r="I17" s="19"/>
      <c r="J17" s="19"/>
      <c r="K17" s="19"/>
      <c r="L17" s="19"/>
      <c r="M17" s="19"/>
    </row>
    <row r="18" spans="1:13" x14ac:dyDescent="0.35">
      <c r="A18" s="102"/>
      <c r="B18" s="47" t="s">
        <v>134</v>
      </c>
      <c r="C18" s="47" t="s">
        <v>69</v>
      </c>
      <c r="F18" s="19"/>
      <c r="G18" s="19"/>
      <c r="H18" s="19"/>
      <c r="I18" s="19"/>
      <c r="J18" s="19"/>
      <c r="K18" s="19"/>
      <c r="L18" s="19"/>
      <c r="M18" s="19"/>
    </row>
    <row r="19" spans="1:13" s="18" customFormat="1" ht="24" customHeight="1" x14ac:dyDescent="0.35">
      <c r="A19" s="102"/>
      <c r="B19" s="47" t="s">
        <v>135</v>
      </c>
      <c r="C19" s="47" t="s">
        <v>70</v>
      </c>
      <c r="F19" s="19"/>
      <c r="G19" s="19"/>
      <c r="H19" s="19"/>
      <c r="I19" s="19"/>
      <c r="J19" s="19"/>
      <c r="K19" s="19"/>
      <c r="L19" s="19"/>
      <c r="M19" s="19"/>
    </row>
    <row r="20" spans="1:13" ht="40" x14ac:dyDescent="0.35">
      <c r="A20" s="102"/>
      <c r="B20" s="47" t="s">
        <v>128</v>
      </c>
      <c r="C20" s="47" t="s">
        <v>71</v>
      </c>
      <c r="F20" s="19"/>
      <c r="G20" s="19"/>
      <c r="H20" s="19"/>
      <c r="I20" s="19"/>
      <c r="J20" s="19"/>
      <c r="K20" s="19"/>
      <c r="L20" s="19"/>
      <c r="M20" s="19"/>
    </row>
    <row r="21" spans="1:13" ht="24" customHeight="1" thickBot="1" x14ac:dyDescent="0.4">
      <c r="A21" s="103"/>
      <c r="B21" s="49" t="s">
        <v>133</v>
      </c>
      <c r="C21" s="49" t="s">
        <v>72</v>
      </c>
      <c r="F21" s="19"/>
      <c r="G21" s="19"/>
      <c r="H21" s="19"/>
      <c r="I21" s="19"/>
      <c r="J21" s="19"/>
      <c r="K21" s="19"/>
      <c r="L21" s="19"/>
      <c r="M21" s="19"/>
    </row>
    <row r="22" spans="1:13" ht="40" x14ac:dyDescent="0.35">
      <c r="A22" s="104" t="s">
        <v>38</v>
      </c>
      <c r="B22" s="93" t="s">
        <v>129</v>
      </c>
      <c r="C22" s="94" t="s">
        <v>73</v>
      </c>
      <c r="F22" s="19"/>
      <c r="G22" s="19"/>
      <c r="H22" s="19"/>
      <c r="I22" s="19"/>
      <c r="J22" s="19"/>
      <c r="K22" s="19"/>
      <c r="L22" s="19"/>
      <c r="M22" s="19"/>
    </row>
    <row r="23" spans="1:13" x14ac:dyDescent="0.35">
      <c r="A23" s="102"/>
      <c r="B23" s="51" t="s">
        <v>137</v>
      </c>
      <c r="C23" s="95" t="s">
        <v>74</v>
      </c>
      <c r="F23" s="19"/>
      <c r="G23" s="19"/>
      <c r="H23" s="19"/>
      <c r="I23" s="19"/>
      <c r="J23" s="19"/>
      <c r="K23" s="19"/>
      <c r="L23" s="19"/>
      <c r="M23" s="19"/>
    </row>
    <row r="24" spans="1:13" ht="42" customHeight="1" x14ac:dyDescent="0.35">
      <c r="A24" s="102"/>
      <c r="B24" s="47" t="s">
        <v>135</v>
      </c>
      <c r="C24" s="95" t="s">
        <v>112</v>
      </c>
      <c r="F24" s="19"/>
      <c r="G24" s="19"/>
      <c r="H24" s="19"/>
      <c r="I24" s="19"/>
      <c r="J24" s="19"/>
      <c r="K24" s="19"/>
      <c r="L24" s="19"/>
      <c r="M24" s="19"/>
    </row>
    <row r="25" spans="1:13" s="19" customFormat="1" x14ac:dyDescent="0.35">
      <c r="A25" s="102"/>
      <c r="B25" s="92" t="s">
        <v>131</v>
      </c>
      <c r="C25" s="95" t="s">
        <v>111</v>
      </c>
    </row>
    <row r="26" spans="1:13" s="18" customFormat="1" ht="40" x14ac:dyDescent="0.35">
      <c r="A26" s="102"/>
      <c r="B26" s="92" t="s">
        <v>126</v>
      </c>
      <c r="C26" s="95" t="s">
        <v>75</v>
      </c>
      <c r="F26" s="19"/>
      <c r="G26" s="19"/>
      <c r="H26" s="19"/>
      <c r="I26" s="19"/>
      <c r="J26" s="19"/>
      <c r="K26" s="19"/>
      <c r="L26" s="19"/>
      <c r="M26" s="19"/>
    </row>
    <row r="27" spans="1:13" s="19" customFormat="1" ht="20.5" x14ac:dyDescent="0.35">
      <c r="A27" s="102"/>
      <c r="B27" s="77" t="s">
        <v>138</v>
      </c>
      <c r="C27" s="77" t="s">
        <v>76</v>
      </c>
    </row>
    <row r="28" spans="1:13" s="19" customFormat="1" x14ac:dyDescent="0.35">
      <c r="A28" s="102"/>
      <c r="B28" s="76" t="s">
        <v>139</v>
      </c>
      <c r="C28" s="96" t="s">
        <v>119</v>
      </c>
    </row>
    <row r="29" spans="1:13" ht="41.5" thickBot="1" x14ac:dyDescent="0.4">
      <c r="A29" s="103"/>
      <c r="B29" s="50" t="s">
        <v>140</v>
      </c>
      <c r="C29" s="97" t="s">
        <v>120</v>
      </c>
      <c r="G29" s="19"/>
      <c r="H29" s="19"/>
      <c r="I29" s="19"/>
      <c r="J29" s="19"/>
      <c r="K29" s="19"/>
      <c r="L29" s="19"/>
      <c r="M29" s="19"/>
    </row>
    <row r="30" spans="1:13" ht="20.149999999999999" customHeight="1" thickBot="1" x14ac:dyDescent="0.4">
      <c r="A30" s="100"/>
      <c r="B30" s="101"/>
      <c r="C30" s="101"/>
      <c r="G30" s="19"/>
      <c r="H30" s="19"/>
      <c r="I30" s="19"/>
      <c r="J30" s="19"/>
      <c r="K30" s="19"/>
      <c r="L30" s="19"/>
      <c r="M30" s="19"/>
    </row>
    <row r="31" spans="1:13" ht="20.149999999999999" customHeight="1" x14ac:dyDescent="0.35">
      <c r="G31" s="19"/>
      <c r="H31" s="19"/>
      <c r="I31" s="19"/>
      <c r="J31" s="19"/>
      <c r="K31" s="19"/>
      <c r="L31" s="19"/>
      <c r="M31" s="19"/>
    </row>
    <row r="32" spans="1:13" ht="20.149999999999999" customHeight="1" x14ac:dyDescent="0.35">
      <c r="G32" s="19"/>
      <c r="H32" s="19"/>
      <c r="I32" s="19"/>
      <c r="J32" s="19"/>
      <c r="K32" s="19"/>
      <c r="L32" s="19"/>
      <c r="M32" s="19"/>
    </row>
    <row r="33" spans="1:4" ht="20.149999999999999" customHeight="1" x14ac:dyDescent="0.35"/>
    <row r="34" spans="1:4" s="30" customFormat="1" ht="21" x14ac:dyDescent="0.5">
      <c r="A34" s="29" t="s">
        <v>109</v>
      </c>
      <c r="B34" s="29"/>
      <c r="C34" s="29"/>
      <c r="D34" s="28"/>
    </row>
    <row r="35" spans="1:4" customFormat="1" x14ac:dyDescent="0.35">
      <c r="A35" s="28" t="s">
        <v>110</v>
      </c>
      <c r="B35" s="28"/>
      <c r="C35" s="28"/>
      <c r="D35" s="4"/>
    </row>
    <row r="36" spans="1:4" ht="20.149999999999999" customHeight="1" x14ac:dyDescent="0.35"/>
    <row r="37" spans="1:4" ht="20.149999999999999" customHeight="1" x14ac:dyDescent="0.35"/>
    <row r="38" spans="1:4" ht="20.149999999999999" customHeight="1" x14ac:dyDescent="0.35"/>
    <row r="39" spans="1:4" ht="20.149999999999999" customHeight="1" x14ac:dyDescent="0.35"/>
    <row r="40" spans="1:4" ht="25" customHeight="1" x14ac:dyDescent="0.35"/>
    <row r="41" spans="1:4" ht="25" customHeight="1" x14ac:dyDescent="0.35"/>
    <row r="42" spans="1:4" ht="25" customHeight="1" x14ac:dyDescent="0.35"/>
  </sheetData>
  <mergeCells count="6">
    <mergeCell ref="A4:C4"/>
    <mergeCell ref="A6:C6"/>
    <mergeCell ref="A30:C30"/>
    <mergeCell ref="A9:A14"/>
    <mergeCell ref="A15:A21"/>
    <mergeCell ref="A22:A29"/>
  </mergeCells>
  <pageMargins left="0.47" right="0.43" top="0.75" bottom="0.75" header="0.3" footer="0.3"/>
  <pageSetup paperSize="9" scale="8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topLeftCell="A14" workbookViewId="0">
      <selection activeCell="K13" sqref="K13"/>
    </sheetView>
  </sheetViews>
  <sheetFormatPr defaultRowHeight="14.5" x14ac:dyDescent="0.35"/>
  <cols>
    <col min="1" max="1" width="14.453125" customWidth="1"/>
    <col min="2" max="2" width="50.1796875" customWidth="1"/>
    <col min="3" max="3" width="16.26953125" customWidth="1"/>
    <col min="4" max="4" width="19.26953125" customWidth="1"/>
  </cols>
  <sheetData>
    <row r="1" spans="1:5" ht="15" thickBot="1" x14ac:dyDescent="0.4"/>
    <row r="2" spans="1:5" ht="23" thickBot="1" x14ac:dyDescent="0.4">
      <c r="A2" s="105" t="s">
        <v>30</v>
      </c>
      <c r="B2" s="106"/>
      <c r="C2" s="106"/>
      <c r="D2" s="106"/>
      <c r="E2" s="107"/>
    </row>
    <row r="3" spans="1:5" ht="3.75" customHeight="1" thickBot="1" x14ac:dyDescent="0.4">
      <c r="A3" s="114"/>
      <c r="B3" s="115"/>
      <c r="C3" s="115"/>
      <c r="D3" s="115"/>
      <c r="E3" s="116"/>
    </row>
    <row r="4" spans="1:5" ht="40.5" thickBot="1" x14ac:dyDescent="0.4">
      <c r="A4" s="23" t="s">
        <v>31</v>
      </c>
      <c r="B4" s="24" t="s">
        <v>24</v>
      </c>
      <c r="C4" s="24" t="s">
        <v>3</v>
      </c>
      <c r="D4" s="24" t="s">
        <v>2</v>
      </c>
      <c r="E4" s="24" t="s">
        <v>32</v>
      </c>
    </row>
    <row r="5" spans="1:5" ht="28.5" customHeight="1" x14ac:dyDescent="0.35">
      <c r="A5" s="66" t="s">
        <v>33</v>
      </c>
      <c r="B5" s="68" t="s">
        <v>34</v>
      </c>
      <c r="C5" s="25">
        <v>4</v>
      </c>
      <c r="D5" s="65" t="s">
        <v>28</v>
      </c>
      <c r="E5" s="66">
        <v>5</v>
      </c>
    </row>
    <row r="6" spans="1:5" ht="28.5" customHeight="1" thickBot="1" x14ac:dyDescent="0.4">
      <c r="A6" s="67" t="s">
        <v>114</v>
      </c>
      <c r="B6" s="69" t="s">
        <v>115</v>
      </c>
      <c r="C6" s="64">
        <v>3</v>
      </c>
      <c r="D6" s="70" t="s">
        <v>116</v>
      </c>
      <c r="E6" s="67">
        <v>3</v>
      </c>
    </row>
    <row r="7" spans="1:5" ht="20.5" thickBot="1" x14ac:dyDescent="0.4">
      <c r="A7" s="103" t="s">
        <v>35</v>
      </c>
      <c r="B7" s="117"/>
      <c r="C7" s="117"/>
      <c r="D7" s="117"/>
      <c r="E7" s="27">
        <f>SUM(E5:E6)</f>
        <v>8</v>
      </c>
    </row>
    <row r="8" spans="1:5" x14ac:dyDescent="0.35">
      <c r="A8" s="26"/>
      <c r="B8" s="26"/>
      <c r="C8" s="26"/>
      <c r="D8" s="26"/>
      <c r="E8" s="26"/>
    </row>
    <row r="9" spans="1:5" x14ac:dyDescent="0.35">
      <c r="A9" s="26"/>
      <c r="B9" s="26"/>
      <c r="C9" s="26"/>
      <c r="D9" s="26"/>
      <c r="E9" s="26"/>
    </row>
    <row r="10" spans="1:5" ht="19.5" customHeight="1" thickBot="1" x14ac:dyDescent="0.4">
      <c r="A10" s="26"/>
      <c r="B10" s="26"/>
      <c r="C10" s="26"/>
      <c r="D10" s="26"/>
      <c r="E10" s="26"/>
    </row>
    <row r="11" spans="1:5" ht="23" thickBot="1" x14ac:dyDescent="0.4">
      <c r="A11" s="105" t="s">
        <v>36</v>
      </c>
      <c r="B11" s="106"/>
      <c r="C11" s="106"/>
      <c r="D11" s="106"/>
      <c r="E11" s="107"/>
    </row>
    <row r="12" spans="1:5" ht="3.75" customHeight="1" thickBot="1" x14ac:dyDescent="0.4">
      <c r="A12" s="108"/>
      <c r="B12" s="109"/>
      <c r="C12" s="109"/>
      <c r="D12" s="109"/>
      <c r="E12" s="110"/>
    </row>
    <row r="13" spans="1:5" ht="40.5" thickBot="1" x14ac:dyDescent="0.4">
      <c r="A13" s="23" t="s">
        <v>31</v>
      </c>
      <c r="B13" s="24" t="s">
        <v>24</v>
      </c>
      <c r="C13" s="24" t="s">
        <v>3</v>
      </c>
      <c r="D13" s="24" t="s">
        <v>2</v>
      </c>
      <c r="E13" s="24" t="s">
        <v>32</v>
      </c>
    </row>
    <row r="14" spans="1:5" s="19" customFormat="1" ht="69.75" customHeight="1" x14ac:dyDescent="0.35">
      <c r="A14" s="61" t="s">
        <v>108</v>
      </c>
      <c r="B14" s="62" t="s">
        <v>103</v>
      </c>
      <c r="C14" s="63" t="s">
        <v>113</v>
      </c>
      <c r="D14" s="22" t="s">
        <v>107</v>
      </c>
      <c r="E14" s="62">
        <v>18</v>
      </c>
    </row>
    <row r="15" spans="1:5" s="19" customFormat="1" ht="44.25" customHeight="1" thickBot="1" x14ac:dyDescent="0.4">
      <c r="A15" s="56" t="s">
        <v>60</v>
      </c>
      <c r="B15" s="57" t="s">
        <v>59</v>
      </c>
      <c r="C15" s="58">
        <v>4</v>
      </c>
      <c r="D15" s="59" t="s">
        <v>58</v>
      </c>
      <c r="E15" s="60">
        <v>12</v>
      </c>
    </row>
    <row r="16" spans="1:5" ht="20.5" thickBot="1" x14ac:dyDescent="0.4">
      <c r="A16" s="111" t="s">
        <v>35</v>
      </c>
      <c r="B16" s="112"/>
      <c r="C16" s="112"/>
      <c r="D16" s="113"/>
      <c r="E16" s="27">
        <f>SUM(E14:E15)</f>
        <v>30</v>
      </c>
    </row>
    <row r="17" spans="1:6" ht="20" x14ac:dyDescent="0.35">
      <c r="A17" s="31"/>
      <c r="B17" s="31"/>
      <c r="C17" s="31"/>
      <c r="D17" s="31"/>
      <c r="E17" s="32"/>
    </row>
    <row r="18" spans="1:6" ht="15" thickBot="1" x14ac:dyDescent="0.4"/>
    <row r="19" spans="1:6" ht="23.25" customHeight="1" thickBot="1" x14ac:dyDescent="0.4">
      <c r="A19" s="105" t="s">
        <v>57</v>
      </c>
      <c r="B19" s="106"/>
      <c r="C19" s="106"/>
      <c r="D19" s="107"/>
      <c r="E19" s="33">
        <f xml:space="preserve"> 153+E16 - E7</f>
        <v>175</v>
      </c>
    </row>
    <row r="23" spans="1:6" s="30" customFormat="1" ht="21" x14ac:dyDescent="0.5">
      <c r="A23" s="29" t="s">
        <v>39</v>
      </c>
      <c r="B23" s="29"/>
      <c r="C23" s="29"/>
      <c r="D23" s="29"/>
      <c r="E23" s="29"/>
      <c r="F23" s="28"/>
    </row>
    <row r="24" spans="1:6" ht="20" x14ac:dyDescent="0.35">
      <c r="A24" s="28" t="s">
        <v>40</v>
      </c>
      <c r="B24" s="28"/>
      <c r="C24" s="28"/>
      <c r="D24" s="28"/>
      <c r="E24" s="28"/>
      <c r="F24" s="4"/>
    </row>
  </sheetData>
  <mergeCells count="7">
    <mergeCell ref="A19:D19"/>
    <mergeCell ref="A11:E11"/>
    <mergeCell ref="A12:E12"/>
    <mergeCell ref="A16:D16"/>
    <mergeCell ref="A2:E2"/>
    <mergeCell ref="A3:E3"/>
    <mergeCell ref="A7:D7"/>
  </mergeCells>
  <pageMargins left="0.7" right="0.7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111"/>
  <sheetViews>
    <sheetView view="pageBreakPreview" topLeftCell="A55" zoomScale="85" zoomScaleNormal="85" zoomScaleSheetLayoutView="85" workbookViewId="0">
      <selection activeCell="L4" sqref="L4"/>
    </sheetView>
  </sheetViews>
  <sheetFormatPr defaultColWidth="9.1796875" defaultRowHeight="16" x14ac:dyDescent="0.35"/>
  <cols>
    <col min="1" max="1" width="11" style="2" customWidth="1"/>
    <col min="2" max="2" width="31.54296875" style="1" customWidth="1"/>
    <col min="3" max="3" width="16.453125" style="1" customWidth="1"/>
    <col min="4" max="4" width="16.1796875" style="3" customWidth="1"/>
    <col min="5" max="5" width="11.7265625" style="3" customWidth="1"/>
    <col min="6" max="6" width="13.26953125" style="2" customWidth="1"/>
    <col min="7" max="7" width="11.7265625" style="2" customWidth="1"/>
    <col min="8" max="8" width="12.1796875" style="45" customWidth="1"/>
    <col min="9" max="9" width="9.1796875" style="1"/>
    <col min="10" max="10" width="11.26953125" style="1" customWidth="1"/>
    <col min="11" max="11" width="9.1796875" style="1" customWidth="1"/>
    <col min="12" max="12" width="9.1796875" style="1"/>
    <col min="13" max="13" width="9.1796875" style="1" customWidth="1"/>
    <col min="14" max="14" width="10.26953125" style="1" customWidth="1"/>
    <col min="15" max="16384" width="9.1796875" style="1"/>
  </cols>
  <sheetData>
    <row r="1" spans="1:9" ht="60" customHeight="1" x14ac:dyDescent="0.35">
      <c r="A1" s="154"/>
      <c r="B1" s="154"/>
      <c r="C1" s="154"/>
      <c r="D1" s="154"/>
      <c r="E1" s="154"/>
      <c r="F1" s="154"/>
      <c r="G1" s="154"/>
      <c r="H1" s="154"/>
    </row>
    <row r="2" spans="1:9" ht="20" x14ac:dyDescent="0.35">
      <c r="A2" s="155" t="s">
        <v>27</v>
      </c>
      <c r="B2" s="155"/>
      <c r="C2" s="155"/>
      <c r="D2" s="155"/>
      <c r="E2" s="155"/>
      <c r="F2" s="155"/>
      <c r="G2" s="155"/>
      <c r="H2" s="155"/>
    </row>
    <row r="3" spans="1:9" s="4" customFormat="1" ht="17.5" x14ac:dyDescent="0.35">
      <c r="A3" s="156" t="s">
        <v>122</v>
      </c>
      <c r="B3" s="156"/>
      <c r="C3" s="156"/>
      <c r="D3" s="156"/>
      <c r="E3" s="156"/>
      <c r="F3" s="156"/>
      <c r="G3" s="156"/>
      <c r="H3" s="156"/>
    </row>
    <row r="4" spans="1:9" s="4" customFormat="1" ht="25" customHeight="1" x14ac:dyDescent="0.35">
      <c r="A4" s="157" t="s">
        <v>15</v>
      </c>
      <c r="B4" s="157"/>
      <c r="C4" s="157"/>
      <c r="D4" s="157" t="s">
        <v>15</v>
      </c>
      <c r="E4" s="157"/>
      <c r="F4" s="157"/>
      <c r="G4" s="157"/>
      <c r="H4" s="157"/>
      <c r="I4" s="11"/>
    </row>
    <row r="5" spans="1:9" s="4" customFormat="1" ht="25" customHeight="1" x14ac:dyDescent="0.35">
      <c r="A5" s="146" t="s">
        <v>13</v>
      </c>
      <c r="B5" s="146"/>
      <c r="C5" s="146"/>
      <c r="D5" s="146"/>
      <c r="E5" s="52">
        <v>153</v>
      </c>
      <c r="F5" s="146"/>
      <c r="G5" s="146"/>
      <c r="H5" s="146"/>
    </row>
    <row r="6" spans="1:9" s="4" customFormat="1" ht="25" customHeight="1" x14ac:dyDescent="0.35">
      <c r="A6" s="144" t="s">
        <v>12</v>
      </c>
      <c r="B6" s="144"/>
      <c r="C6" s="144"/>
      <c r="D6" s="144"/>
      <c r="E6" s="78">
        <v>8</v>
      </c>
      <c r="F6" s="144"/>
      <c r="G6" s="144"/>
      <c r="H6" s="144"/>
    </row>
    <row r="7" spans="1:9" s="4" customFormat="1" ht="25" customHeight="1" x14ac:dyDescent="0.35">
      <c r="A7" s="144" t="s">
        <v>11</v>
      </c>
      <c r="B7" s="144"/>
      <c r="C7" s="144"/>
      <c r="D7" s="144"/>
      <c r="E7" s="78">
        <v>175</v>
      </c>
      <c r="F7" s="144"/>
      <c r="G7" s="144"/>
      <c r="H7" s="144"/>
    </row>
    <row r="8" spans="1:9" s="4" customFormat="1" ht="25" customHeight="1" x14ac:dyDescent="0.35">
      <c r="A8" s="146" t="s">
        <v>10</v>
      </c>
      <c r="B8" s="146"/>
      <c r="C8" s="146"/>
      <c r="D8" s="146"/>
      <c r="E8" s="52">
        <v>21</v>
      </c>
      <c r="F8" s="146"/>
      <c r="G8" s="146"/>
      <c r="H8" s="146"/>
      <c r="I8" s="11"/>
    </row>
    <row r="9" spans="1:9" s="4" customFormat="1" ht="25" customHeight="1" x14ac:dyDescent="0.35">
      <c r="A9" s="152" t="s">
        <v>77</v>
      </c>
      <c r="B9" s="152"/>
      <c r="C9" s="152"/>
      <c r="D9" s="152"/>
      <c r="E9" s="36">
        <v>2</v>
      </c>
      <c r="F9" s="144" t="s">
        <v>118</v>
      </c>
      <c r="G9" s="144"/>
      <c r="H9" s="144"/>
      <c r="I9" s="11"/>
    </row>
    <row r="10" spans="1:9" s="4" customFormat="1" ht="62" customHeight="1" x14ac:dyDescent="0.35">
      <c r="A10" s="153" t="s">
        <v>41</v>
      </c>
      <c r="B10" s="153"/>
      <c r="C10" s="153"/>
      <c r="D10" s="153"/>
      <c r="E10" s="36">
        <v>4</v>
      </c>
      <c r="F10" s="144" t="s">
        <v>117</v>
      </c>
      <c r="G10" s="144"/>
      <c r="H10" s="144"/>
      <c r="I10" s="11"/>
    </row>
    <row r="11" spans="1:9" s="4" customFormat="1" ht="25" customHeight="1" x14ac:dyDescent="0.35">
      <c r="A11" s="146" t="s">
        <v>9</v>
      </c>
      <c r="B11" s="146"/>
      <c r="C11" s="146"/>
      <c r="D11" s="146"/>
      <c r="E11" s="35">
        <v>11</v>
      </c>
      <c r="F11" s="146"/>
      <c r="G11" s="146"/>
      <c r="H11" s="146"/>
      <c r="I11" s="11"/>
    </row>
    <row r="12" spans="1:9" s="4" customFormat="1" ht="25" customHeight="1" x14ac:dyDescent="0.35">
      <c r="A12" s="144" t="s">
        <v>14</v>
      </c>
      <c r="B12" s="144"/>
      <c r="C12" s="144"/>
      <c r="D12" s="144"/>
      <c r="E12" s="78">
        <v>2</v>
      </c>
      <c r="F12" s="144" t="s">
        <v>78</v>
      </c>
      <c r="G12" s="144"/>
      <c r="H12" s="144"/>
      <c r="I12" s="11"/>
    </row>
    <row r="13" spans="1:9" s="4" customFormat="1" ht="25" customHeight="1" x14ac:dyDescent="0.35">
      <c r="A13" s="144" t="s">
        <v>8</v>
      </c>
      <c r="B13" s="144"/>
      <c r="C13" s="144"/>
      <c r="D13" s="144"/>
      <c r="E13" s="78">
        <v>6</v>
      </c>
      <c r="F13" s="144" t="s">
        <v>121</v>
      </c>
      <c r="G13" s="144"/>
      <c r="H13" s="144"/>
      <c r="I13" s="11"/>
    </row>
    <row r="14" spans="1:9" s="4" customFormat="1" ht="25" customHeight="1" x14ac:dyDescent="0.35">
      <c r="A14" s="144" t="s">
        <v>7</v>
      </c>
      <c r="B14" s="144"/>
      <c r="C14" s="144"/>
      <c r="D14" s="144"/>
      <c r="E14" s="36"/>
      <c r="F14" s="145"/>
      <c r="G14" s="145"/>
      <c r="H14" s="145"/>
      <c r="I14" s="11"/>
    </row>
    <row r="15" spans="1:9" s="4" customFormat="1" ht="25" customHeight="1" x14ac:dyDescent="0.35">
      <c r="A15" s="146" t="s">
        <v>6</v>
      </c>
      <c r="B15" s="146"/>
      <c r="C15" s="146"/>
      <c r="D15" s="146"/>
      <c r="E15" s="35">
        <f>(E8-E9)/E11</f>
        <v>1.7272727272727273</v>
      </c>
      <c r="F15" s="146"/>
      <c r="G15" s="146"/>
      <c r="H15" s="146"/>
      <c r="I15" s="11"/>
    </row>
    <row r="16" spans="1:9" s="4" customFormat="1" ht="30" customHeight="1" thickBot="1" x14ac:dyDescent="0.4">
      <c r="A16" s="147" t="s">
        <v>5</v>
      </c>
      <c r="B16" s="147"/>
      <c r="C16" s="147"/>
      <c r="D16" s="147"/>
      <c r="E16" s="147"/>
      <c r="F16" s="147"/>
      <c r="G16" s="147"/>
      <c r="H16" s="147"/>
      <c r="I16" s="11"/>
    </row>
    <row r="17" spans="1:11" s="4" customFormat="1" ht="25" customHeight="1" x14ac:dyDescent="0.35">
      <c r="A17" s="132" t="s">
        <v>4</v>
      </c>
      <c r="B17" s="134" t="s">
        <v>16</v>
      </c>
      <c r="C17" s="134" t="s">
        <v>52</v>
      </c>
      <c r="D17" s="135" t="s">
        <v>17</v>
      </c>
      <c r="E17" s="135"/>
      <c r="F17" s="135" t="s">
        <v>2</v>
      </c>
      <c r="G17" s="135"/>
      <c r="H17" s="150" t="s">
        <v>1</v>
      </c>
      <c r="I17" s="158" t="s">
        <v>26</v>
      </c>
    </row>
    <row r="18" spans="1:11" s="9" customFormat="1" ht="17" thickBot="1" x14ac:dyDescent="0.4">
      <c r="A18" s="133"/>
      <c r="B18" s="129"/>
      <c r="C18" s="129"/>
      <c r="D18" s="89" t="s">
        <v>3</v>
      </c>
      <c r="E18" s="89" t="s">
        <v>18</v>
      </c>
      <c r="F18" s="89" t="s">
        <v>19</v>
      </c>
      <c r="G18" s="87" t="s">
        <v>18</v>
      </c>
      <c r="H18" s="151"/>
      <c r="I18" s="159"/>
    </row>
    <row r="19" spans="1:11" s="4" customFormat="1" ht="25" customHeight="1" x14ac:dyDescent="0.35">
      <c r="A19" s="141">
        <v>1</v>
      </c>
      <c r="B19" s="148" t="s">
        <v>42</v>
      </c>
      <c r="C19" s="90" t="s">
        <v>79</v>
      </c>
      <c r="D19" s="91" t="s">
        <v>80</v>
      </c>
      <c r="E19" s="15">
        <v>4</v>
      </c>
      <c r="F19" s="15" t="s">
        <v>20</v>
      </c>
      <c r="G19" s="15">
        <v>6</v>
      </c>
      <c r="H19" s="149">
        <f>SUM(E19,G19,E20,G20)</f>
        <v>13</v>
      </c>
      <c r="I19" s="160"/>
      <c r="J19" s="9"/>
      <c r="K19" s="9"/>
    </row>
    <row r="20" spans="1:11" s="4" customFormat="1" ht="25" customHeight="1" x14ac:dyDescent="0.35">
      <c r="A20" s="122"/>
      <c r="B20" s="127"/>
      <c r="C20" s="54" t="s">
        <v>102</v>
      </c>
      <c r="D20" s="54" t="s">
        <v>103</v>
      </c>
      <c r="E20" s="54"/>
      <c r="F20" s="54" t="s">
        <v>104</v>
      </c>
      <c r="G20" s="54">
        <v>3</v>
      </c>
      <c r="H20" s="124"/>
      <c r="I20" s="161"/>
      <c r="J20" s="9"/>
      <c r="K20" s="9"/>
    </row>
    <row r="21" spans="1:11" s="4" customFormat="1" ht="25" customHeight="1" x14ac:dyDescent="0.35">
      <c r="A21" s="122">
        <v>2</v>
      </c>
      <c r="B21" s="127" t="s">
        <v>43</v>
      </c>
      <c r="C21" s="54" t="s">
        <v>82</v>
      </c>
      <c r="D21" s="54" t="s">
        <v>81</v>
      </c>
      <c r="E21" s="54">
        <v>4</v>
      </c>
      <c r="F21" s="54" t="s">
        <v>58</v>
      </c>
      <c r="G21" s="54">
        <v>8</v>
      </c>
      <c r="H21" s="124">
        <f t="shared" ref="H21" si="0">SUM(E21,G21,E22,G22)</f>
        <v>14</v>
      </c>
      <c r="I21" s="162"/>
      <c r="J21" s="9"/>
      <c r="K21" s="9"/>
    </row>
    <row r="22" spans="1:11" s="4" customFormat="1" ht="25" customHeight="1" x14ac:dyDescent="0.35">
      <c r="A22" s="122"/>
      <c r="B22" s="127"/>
      <c r="C22" s="53" t="s">
        <v>79</v>
      </c>
      <c r="D22" s="34" t="s">
        <v>98</v>
      </c>
      <c r="E22" s="54"/>
      <c r="F22" s="54" t="s">
        <v>21</v>
      </c>
      <c r="G22" s="54">
        <v>2</v>
      </c>
      <c r="H22" s="124"/>
      <c r="I22" s="162"/>
      <c r="J22" s="9"/>
      <c r="K22" s="9"/>
    </row>
    <row r="23" spans="1:11" s="4" customFormat="1" ht="25" customHeight="1" x14ac:dyDescent="0.35">
      <c r="A23" s="122">
        <v>3</v>
      </c>
      <c r="B23" s="127" t="s">
        <v>44</v>
      </c>
      <c r="C23" s="53" t="s">
        <v>84</v>
      </c>
      <c r="D23" s="40" t="s">
        <v>85</v>
      </c>
      <c r="E23" s="34">
        <v>4</v>
      </c>
      <c r="F23" s="54" t="s">
        <v>20</v>
      </c>
      <c r="G23" s="34">
        <v>6</v>
      </c>
      <c r="H23" s="124">
        <f>SUM(E23:E25,G23:G25)</f>
        <v>15</v>
      </c>
      <c r="I23" s="161"/>
      <c r="J23" s="9"/>
      <c r="K23" s="9"/>
    </row>
    <row r="24" spans="1:11" s="4" customFormat="1" ht="25" customHeight="1" x14ac:dyDescent="0.35">
      <c r="A24" s="122"/>
      <c r="B24" s="127"/>
      <c r="C24" s="53" t="s">
        <v>84</v>
      </c>
      <c r="D24" s="34" t="s">
        <v>86</v>
      </c>
      <c r="E24" s="34">
        <v>3</v>
      </c>
      <c r="F24" s="54"/>
      <c r="G24" s="34"/>
      <c r="H24" s="124"/>
      <c r="I24" s="161"/>
      <c r="J24" s="9"/>
      <c r="K24" s="9"/>
    </row>
    <row r="25" spans="1:11" s="4" customFormat="1" ht="25" customHeight="1" x14ac:dyDescent="0.35">
      <c r="A25" s="122"/>
      <c r="B25" s="127"/>
      <c r="C25" s="53" t="s">
        <v>84</v>
      </c>
      <c r="D25" s="34" t="s">
        <v>92</v>
      </c>
      <c r="E25" s="34"/>
      <c r="F25" s="34" t="s">
        <v>21</v>
      </c>
      <c r="G25" s="34">
        <v>2</v>
      </c>
      <c r="H25" s="124"/>
      <c r="I25" s="161"/>
      <c r="J25" s="9"/>
      <c r="K25" s="9"/>
    </row>
    <row r="26" spans="1:11" s="4" customFormat="1" ht="25" customHeight="1" x14ac:dyDescent="0.35">
      <c r="A26" s="141">
        <v>4</v>
      </c>
      <c r="B26" s="137" t="s">
        <v>45</v>
      </c>
      <c r="C26" s="53" t="s">
        <v>84</v>
      </c>
      <c r="D26" s="37" t="s">
        <v>87</v>
      </c>
      <c r="E26" s="41">
        <v>3</v>
      </c>
      <c r="F26" s="34" t="s">
        <v>20</v>
      </c>
      <c r="G26" s="41">
        <v>6</v>
      </c>
      <c r="H26" s="142">
        <f>SUM(E26:E27,G26:G27)</f>
        <v>15</v>
      </c>
      <c r="I26" s="163"/>
      <c r="J26" s="9"/>
      <c r="K26" s="9"/>
    </row>
    <row r="27" spans="1:11" s="4" customFormat="1" ht="25" customHeight="1" x14ac:dyDescent="0.35">
      <c r="A27" s="122"/>
      <c r="B27" s="137"/>
      <c r="C27" s="54" t="s">
        <v>102</v>
      </c>
      <c r="D27" s="54" t="s">
        <v>103</v>
      </c>
      <c r="E27" s="54"/>
      <c r="F27" s="54" t="s">
        <v>105</v>
      </c>
      <c r="G27" s="54">
        <v>6</v>
      </c>
      <c r="H27" s="143"/>
      <c r="I27" s="164"/>
      <c r="J27" s="9"/>
      <c r="K27" s="9"/>
    </row>
    <row r="28" spans="1:11" s="4" customFormat="1" ht="25" customHeight="1" x14ac:dyDescent="0.35">
      <c r="A28" s="122">
        <v>5</v>
      </c>
      <c r="B28" s="127" t="s">
        <v>46</v>
      </c>
      <c r="C28" s="53" t="s">
        <v>84</v>
      </c>
      <c r="D28" s="40" t="s">
        <v>89</v>
      </c>
      <c r="E28" s="34">
        <v>4</v>
      </c>
      <c r="F28" s="34" t="s">
        <v>20</v>
      </c>
      <c r="G28" s="34">
        <v>6</v>
      </c>
      <c r="H28" s="124">
        <f>SUM(E28:E30,G28:G30)</f>
        <v>17</v>
      </c>
      <c r="I28" s="166"/>
      <c r="J28" s="9"/>
      <c r="K28" s="9"/>
    </row>
    <row r="29" spans="1:11" s="4" customFormat="1" ht="25" customHeight="1" x14ac:dyDescent="0.35">
      <c r="A29" s="122"/>
      <c r="B29" s="127"/>
      <c r="C29" s="53" t="s">
        <v>83</v>
      </c>
      <c r="D29" s="39" t="s">
        <v>90</v>
      </c>
      <c r="E29" s="39">
        <v>4</v>
      </c>
      <c r="F29" s="54"/>
      <c r="G29" s="54"/>
      <c r="H29" s="124"/>
      <c r="I29" s="167"/>
      <c r="J29" s="9"/>
      <c r="K29" s="9"/>
    </row>
    <row r="30" spans="1:11" s="4" customFormat="1" ht="25" customHeight="1" x14ac:dyDescent="0.35">
      <c r="A30" s="122"/>
      <c r="B30" s="127"/>
      <c r="C30" s="54" t="s">
        <v>102</v>
      </c>
      <c r="D30" s="54" t="s">
        <v>103</v>
      </c>
      <c r="E30" s="54"/>
      <c r="F30" s="54" t="s">
        <v>104</v>
      </c>
      <c r="G30" s="54">
        <v>3</v>
      </c>
      <c r="H30" s="124"/>
      <c r="I30" s="167"/>
      <c r="J30" s="9"/>
      <c r="K30" s="9"/>
    </row>
    <row r="31" spans="1:11" s="4" customFormat="1" ht="25" customHeight="1" x14ac:dyDescent="0.35">
      <c r="A31" s="122">
        <v>6</v>
      </c>
      <c r="B31" s="127" t="s">
        <v>47</v>
      </c>
      <c r="C31" s="53" t="s">
        <v>83</v>
      </c>
      <c r="D31" s="54" t="s">
        <v>91</v>
      </c>
      <c r="E31" s="54">
        <v>4</v>
      </c>
      <c r="F31" s="34" t="s">
        <v>20</v>
      </c>
      <c r="G31" s="54">
        <v>6</v>
      </c>
      <c r="H31" s="124">
        <f>SUM(E31:E32,G31:G32)</f>
        <v>16</v>
      </c>
      <c r="I31" s="166"/>
      <c r="J31" s="9"/>
      <c r="K31" s="9"/>
    </row>
    <row r="32" spans="1:11" s="4" customFormat="1" ht="25" customHeight="1" thickBot="1" x14ac:dyDescent="0.4">
      <c r="A32" s="126"/>
      <c r="B32" s="128"/>
      <c r="C32" s="80" t="s">
        <v>84</v>
      </c>
      <c r="D32" s="81" t="s">
        <v>92</v>
      </c>
      <c r="E32" s="81">
        <v>2</v>
      </c>
      <c r="F32" s="81" t="s">
        <v>22</v>
      </c>
      <c r="G32" s="81">
        <v>4</v>
      </c>
      <c r="H32" s="129"/>
      <c r="I32" s="168"/>
      <c r="J32" s="9"/>
      <c r="K32" s="9"/>
    </row>
    <row r="33" spans="1:11" s="4" customFormat="1" ht="25" customHeight="1" x14ac:dyDescent="0.35">
      <c r="A33" s="132" t="s">
        <v>4</v>
      </c>
      <c r="B33" s="134" t="s">
        <v>16</v>
      </c>
      <c r="C33" s="130" t="s">
        <v>52</v>
      </c>
      <c r="D33" s="135" t="s">
        <v>17</v>
      </c>
      <c r="E33" s="135"/>
      <c r="F33" s="135" t="s">
        <v>2</v>
      </c>
      <c r="G33" s="135"/>
      <c r="H33" s="134" t="s">
        <v>1</v>
      </c>
      <c r="I33" s="169" t="s">
        <v>26</v>
      </c>
    </row>
    <row r="34" spans="1:11" s="9" customFormat="1" ht="17" thickBot="1" x14ac:dyDescent="0.4">
      <c r="A34" s="133"/>
      <c r="B34" s="129"/>
      <c r="C34" s="131"/>
      <c r="D34" s="89" t="s">
        <v>3</v>
      </c>
      <c r="E34" s="89" t="s">
        <v>18</v>
      </c>
      <c r="F34" s="89" t="s">
        <v>19</v>
      </c>
      <c r="G34" s="87" t="s">
        <v>18</v>
      </c>
      <c r="H34" s="129"/>
      <c r="I34" s="170"/>
    </row>
    <row r="35" spans="1:11" s="4" customFormat="1" ht="25" customHeight="1" x14ac:dyDescent="0.35">
      <c r="A35" s="138">
        <v>7</v>
      </c>
      <c r="B35" s="136" t="s">
        <v>48</v>
      </c>
      <c r="C35" s="82" t="s">
        <v>79</v>
      </c>
      <c r="D35" s="83" t="s">
        <v>93</v>
      </c>
      <c r="E35" s="83">
        <v>4</v>
      </c>
      <c r="F35" s="83" t="s">
        <v>20</v>
      </c>
      <c r="G35" s="83">
        <v>6</v>
      </c>
      <c r="H35" s="130">
        <f>SUM(E35:E37,G35:G37)</f>
        <v>15</v>
      </c>
      <c r="I35" s="171"/>
      <c r="J35" s="9"/>
      <c r="K35" s="9"/>
    </row>
    <row r="36" spans="1:11" s="4" customFormat="1" ht="25" customHeight="1" x14ac:dyDescent="0.35">
      <c r="A36" s="139"/>
      <c r="B36" s="137"/>
      <c r="C36" s="53" t="s">
        <v>83</v>
      </c>
      <c r="D36" s="54" t="s">
        <v>94</v>
      </c>
      <c r="E36" s="15">
        <v>3</v>
      </c>
      <c r="F36" s="54"/>
      <c r="G36" s="54"/>
      <c r="H36" s="140"/>
      <c r="I36" s="172"/>
      <c r="J36" s="9"/>
      <c r="K36" s="9"/>
    </row>
    <row r="37" spans="1:11" s="4" customFormat="1" ht="25" customHeight="1" x14ac:dyDescent="0.35">
      <c r="A37" s="139"/>
      <c r="B37" s="137"/>
      <c r="C37" s="53" t="s">
        <v>83</v>
      </c>
      <c r="D37" s="54" t="s">
        <v>90</v>
      </c>
      <c r="E37" s="15"/>
      <c r="F37" s="34" t="s">
        <v>21</v>
      </c>
      <c r="G37" s="8">
        <v>2</v>
      </c>
      <c r="H37" s="140"/>
      <c r="I37" s="172"/>
      <c r="J37" s="9"/>
      <c r="K37" s="9"/>
    </row>
    <row r="38" spans="1:11" s="4" customFormat="1" ht="25" customHeight="1" x14ac:dyDescent="0.35">
      <c r="A38" s="122">
        <v>8</v>
      </c>
      <c r="B38" s="127" t="s">
        <v>49</v>
      </c>
      <c r="C38" s="53" t="s">
        <v>83</v>
      </c>
      <c r="D38" s="34" t="s">
        <v>106</v>
      </c>
      <c r="E38" s="34">
        <v>4</v>
      </c>
      <c r="F38" s="34" t="s">
        <v>22</v>
      </c>
      <c r="G38" s="34">
        <v>4</v>
      </c>
      <c r="H38" s="124">
        <f>SUM(E38:E39,G38:G39)</f>
        <v>16</v>
      </c>
      <c r="I38" s="173"/>
      <c r="J38" s="9"/>
      <c r="K38" s="9"/>
    </row>
    <row r="39" spans="1:11" s="4" customFormat="1" ht="25" customHeight="1" x14ac:dyDescent="0.35">
      <c r="A39" s="122"/>
      <c r="B39" s="127"/>
      <c r="C39" s="53" t="s">
        <v>84</v>
      </c>
      <c r="D39" s="34" t="s">
        <v>95</v>
      </c>
      <c r="E39" s="34">
        <v>4</v>
      </c>
      <c r="F39" s="34" t="s">
        <v>22</v>
      </c>
      <c r="G39" s="34">
        <v>4</v>
      </c>
      <c r="H39" s="124"/>
      <c r="I39" s="173"/>
      <c r="J39" s="9"/>
      <c r="K39" s="9"/>
    </row>
    <row r="40" spans="1:11" s="4" customFormat="1" ht="25" customHeight="1" x14ac:dyDescent="0.35">
      <c r="A40" s="122">
        <v>9</v>
      </c>
      <c r="B40" s="123" t="s">
        <v>50</v>
      </c>
      <c r="C40" s="53" t="s">
        <v>83</v>
      </c>
      <c r="D40" s="40" t="s">
        <v>88</v>
      </c>
      <c r="E40" s="37">
        <v>4</v>
      </c>
      <c r="F40" s="34" t="s">
        <v>21</v>
      </c>
      <c r="G40" s="34">
        <v>2</v>
      </c>
      <c r="H40" s="124">
        <f>SUM(E40:E42,G40:G42)</f>
        <v>16</v>
      </c>
      <c r="I40" s="165"/>
      <c r="J40" s="9"/>
      <c r="K40" s="9"/>
    </row>
    <row r="41" spans="1:11" s="4" customFormat="1" ht="25" customHeight="1" x14ac:dyDescent="0.35">
      <c r="A41" s="122"/>
      <c r="B41" s="123"/>
      <c r="C41" s="53" t="s">
        <v>79</v>
      </c>
      <c r="D41" s="40" t="s">
        <v>97</v>
      </c>
      <c r="E41" s="37">
        <v>2</v>
      </c>
      <c r="F41" s="34" t="s">
        <v>20</v>
      </c>
      <c r="G41" s="38">
        <v>6</v>
      </c>
      <c r="H41" s="124"/>
      <c r="I41" s="165"/>
      <c r="J41" s="9"/>
      <c r="K41" s="9"/>
    </row>
    <row r="42" spans="1:11" s="4" customFormat="1" ht="25" customHeight="1" x14ac:dyDescent="0.35">
      <c r="A42" s="122"/>
      <c r="B42" s="125"/>
      <c r="C42" s="53" t="s">
        <v>83</v>
      </c>
      <c r="D42" s="42" t="s">
        <v>95</v>
      </c>
      <c r="E42" s="39">
        <v>0</v>
      </c>
      <c r="F42" s="34" t="s">
        <v>21</v>
      </c>
      <c r="G42" s="34">
        <v>2</v>
      </c>
      <c r="H42" s="124"/>
      <c r="I42" s="165"/>
      <c r="J42" s="9"/>
      <c r="K42" s="9"/>
    </row>
    <row r="43" spans="1:11" s="4" customFormat="1" ht="25" customHeight="1" x14ac:dyDescent="0.35">
      <c r="A43" s="122">
        <v>10</v>
      </c>
      <c r="B43" s="123" t="s">
        <v>96</v>
      </c>
      <c r="C43" s="53" t="s">
        <v>79</v>
      </c>
      <c r="D43" s="34" t="s">
        <v>98</v>
      </c>
      <c r="E43" s="34">
        <v>4</v>
      </c>
      <c r="F43" s="34" t="s">
        <v>22</v>
      </c>
      <c r="G43" s="34">
        <v>4</v>
      </c>
      <c r="H43" s="124">
        <f>SUM(E43:E45,G43:G45)</f>
        <v>16</v>
      </c>
      <c r="I43" s="166"/>
      <c r="J43" s="9"/>
      <c r="K43" s="9"/>
    </row>
    <row r="44" spans="1:11" s="4" customFormat="1" ht="25" customHeight="1" x14ac:dyDescent="0.35">
      <c r="A44" s="122"/>
      <c r="B44" s="123"/>
      <c r="C44" s="53" t="s">
        <v>84</v>
      </c>
      <c r="D44" s="39" t="s">
        <v>92</v>
      </c>
      <c r="E44" s="39">
        <v>2</v>
      </c>
      <c r="F44" s="34"/>
      <c r="G44" s="39"/>
      <c r="H44" s="124"/>
      <c r="I44" s="167"/>
      <c r="J44" s="9"/>
      <c r="K44" s="9"/>
    </row>
    <row r="45" spans="1:11" s="4" customFormat="1" ht="25" customHeight="1" x14ac:dyDescent="0.35">
      <c r="A45" s="122"/>
      <c r="B45" s="125"/>
      <c r="C45" s="54" t="s">
        <v>102</v>
      </c>
      <c r="D45" s="54" t="s">
        <v>103</v>
      </c>
      <c r="E45" s="54"/>
      <c r="F45" s="54" t="s">
        <v>105</v>
      </c>
      <c r="G45" s="54">
        <v>6</v>
      </c>
      <c r="H45" s="124"/>
      <c r="I45" s="167"/>
      <c r="J45" s="9"/>
      <c r="K45" s="9"/>
    </row>
    <row r="46" spans="1:11" s="4" customFormat="1" ht="25" customHeight="1" x14ac:dyDescent="0.35">
      <c r="A46" s="122">
        <v>11</v>
      </c>
      <c r="B46" s="123" t="s">
        <v>51</v>
      </c>
      <c r="C46" s="53" t="s">
        <v>84</v>
      </c>
      <c r="D46" s="34" t="s">
        <v>100</v>
      </c>
      <c r="E46" s="34">
        <v>3</v>
      </c>
      <c r="F46" s="34" t="s">
        <v>20</v>
      </c>
      <c r="G46" s="34">
        <v>6</v>
      </c>
      <c r="H46" s="124">
        <f>SUM(E46:E48,G46:G48)</f>
        <v>16</v>
      </c>
      <c r="I46" s="166"/>
      <c r="J46" s="9"/>
      <c r="K46" s="9"/>
    </row>
    <row r="47" spans="1:11" s="4" customFormat="1" ht="25" customHeight="1" x14ac:dyDescent="0.35">
      <c r="A47" s="122"/>
      <c r="B47" s="123"/>
      <c r="C47" s="53" t="s">
        <v>53</v>
      </c>
      <c r="D47" s="34" t="s">
        <v>99</v>
      </c>
      <c r="E47" s="34">
        <v>3</v>
      </c>
      <c r="F47" s="34"/>
      <c r="G47" s="34"/>
      <c r="H47" s="124"/>
      <c r="I47" s="166"/>
      <c r="J47" s="9"/>
      <c r="K47" s="9"/>
    </row>
    <row r="48" spans="1:11" s="4" customFormat="1" ht="25" customHeight="1" x14ac:dyDescent="0.35">
      <c r="A48" s="122"/>
      <c r="B48" s="123"/>
      <c r="C48" s="53" t="s">
        <v>83</v>
      </c>
      <c r="D48" s="39" t="s">
        <v>88</v>
      </c>
      <c r="E48" s="39"/>
      <c r="F48" s="34" t="s">
        <v>22</v>
      </c>
      <c r="G48" s="39">
        <v>4</v>
      </c>
      <c r="H48" s="124"/>
      <c r="I48" s="166"/>
      <c r="J48" s="9"/>
      <c r="K48" s="9"/>
    </row>
    <row r="49" spans="1:18" s="4" customFormat="1" ht="35.25" customHeight="1" thickBot="1" x14ac:dyDescent="0.4">
      <c r="A49" s="84">
        <v>12</v>
      </c>
      <c r="B49" s="85" t="s">
        <v>54</v>
      </c>
      <c r="C49" s="80" t="s">
        <v>79</v>
      </c>
      <c r="D49" s="86" t="s">
        <v>101</v>
      </c>
      <c r="E49" s="86">
        <v>4</v>
      </c>
      <c r="F49" s="86">
        <v>1</v>
      </c>
      <c r="G49" s="86">
        <v>1</v>
      </c>
      <c r="H49" s="87">
        <f>SUM(E49,G49)</f>
        <v>5</v>
      </c>
      <c r="I49" s="88"/>
      <c r="J49" s="9"/>
      <c r="K49" s="9"/>
    </row>
    <row r="50" spans="1:18" s="4" customFormat="1" ht="35.25" customHeight="1" x14ac:dyDescent="0.35">
      <c r="A50" s="6"/>
      <c r="B50" s="71"/>
      <c r="C50" s="72"/>
      <c r="D50" s="73"/>
      <c r="E50" s="73"/>
      <c r="F50" s="73"/>
      <c r="G50" s="73"/>
      <c r="H50" s="79"/>
      <c r="I50" s="72"/>
      <c r="J50" s="9"/>
      <c r="K50" s="9"/>
    </row>
    <row r="51" spans="1:18" s="4" customFormat="1" ht="35.25" customHeight="1" x14ac:dyDescent="0.35">
      <c r="A51" s="6"/>
      <c r="B51" s="71"/>
      <c r="C51" s="72"/>
      <c r="D51" s="73"/>
      <c r="E51" s="73"/>
      <c r="F51" s="73"/>
      <c r="G51" s="73"/>
      <c r="H51" s="72"/>
      <c r="I51" s="72"/>
      <c r="J51" s="9"/>
      <c r="K51" s="9"/>
    </row>
    <row r="52" spans="1:18" s="4" customFormat="1" ht="16.5" x14ac:dyDescent="0.35">
      <c r="A52" s="6"/>
      <c r="B52" s="7"/>
      <c r="C52" s="7"/>
      <c r="D52" s="10"/>
      <c r="E52" s="17"/>
      <c r="F52" s="17"/>
      <c r="G52" s="17"/>
      <c r="H52" s="43"/>
    </row>
    <row r="53" spans="1:18" s="4" customFormat="1" ht="16.5" x14ac:dyDescent="0.35">
      <c r="A53" s="118" t="s">
        <v>29</v>
      </c>
      <c r="B53" s="118"/>
      <c r="C53" s="20"/>
      <c r="D53" s="120" t="s">
        <v>55</v>
      </c>
      <c r="E53" s="120"/>
      <c r="F53" s="120"/>
      <c r="G53" s="118" t="s">
        <v>0</v>
      </c>
      <c r="H53" s="118"/>
    </row>
    <row r="54" spans="1:18" s="4" customFormat="1" ht="16.5" x14ac:dyDescent="0.35">
      <c r="A54" s="119" t="s">
        <v>25</v>
      </c>
      <c r="B54" s="119"/>
      <c r="C54" s="21"/>
      <c r="D54" s="121" t="s">
        <v>56</v>
      </c>
      <c r="E54" s="121"/>
      <c r="F54" s="121"/>
      <c r="G54" s="119" t="s">
        <v>23</v>
      </c>
      <c r="H54" s="119"/>
    </row>
    <row r="55" spans="1:18" s="4" customFormat="1" ht="16.5" x14ac:dyDescent="0.35">
      <c r="A55" s="16"/>
      <c r="D55" s="5"/>
      <c r="E55" s="5"/>
      <c r="F55" s="16"/>
      <c r="G55" s="16"/>
      <c r="H55" s="44"/>
    </row>
    <row r="56" spans="1:18" s="4" customFormat="1" ht="16.5" x14ac:dyDescent="0.35">
      <c r="A56" s="16"/>
      <c r="D56" s="5"/>
      <c r="E56" s="5"/>
      <c r="F56" s="16"/>
      <c r="G56" s="16"/>
      <c r="H56" s="44"/>
      <c r="N56" s="1"/>
      <c r="O56" s="1"/>
      <c r="P56" s="1"/>
      <c r="Q56" s="1"/>
      <c r="R56" s="1"/>
    </row>
    <row r="57" spans="1:18" x14ac:dyDescent="0.35">
      <c r="K57" s="2"/>
    </row>
    <row r="58" spans="1:18" x14ac:dyDescent="0.35">
      <c r="A58" s="1"/>
    </row>
    <row r="59" spans="1:18" x14ac:dyDescent="0.35">
      <c r="A59" s="1"/>
    </row>
    <row r="64" spans="1:18" x14ac:dyDescent="0.35">
      <c r="K64" s="14"/>
    </row>
    <row r="66" spans="1:1" x14ac:dyDescent="0.35">
      <c r="A66" s="1"/>
    </row>
    <row r="108" spans="1:11" x14ac:dyDescent="0.35">
      <c r="K108" s="2"/>
    </row>
    <row r="109" spans="1:11" x14ac:dyDescent="0.35">
      <c r="K109" s="2"/>
    </row>
    <row r="110" spans="1:11" x14ac:dyDescent="0.35">
      <c r="A110" s="1"/>
      <c r="E110" s="1"/>
      <c r="F110" s="1"/>
      <c r="G110" s="1"/>
      <c r="H110" s="46"/>
    </row>
    <row r="111" spans="1:11" x14ac:dyDescent="0.35">
      <c r="A111" s="1"/>
      <c r="E111" s="1"/>
      <c r="F111" s="1"/>
      <c r="G111" s="1"/>
      <c r="H111" s="46"/>
    </row>
  </sheetData>
  <mergeCells count="91">
    <mergeCell ref="I40:I42"/>
    <mergeCell ref="I43:I45"/>
    <mergeCell ref="I46:I48"/>
    <mergeCell ref="A23:A25"/>
    <mergeCell ref="H23:H25"/>
    <mergeCell ref="B23:B25"/>
    <mergeCell ref="I28:I30"/>
    <mergeCell ref="I31:I32"/>
    <mergeCell ref="I33:I34"/>
    <mergeCell ref="I35:I37"/>
    <mergeCell ref="I38:I39"/>
    <mergeCell ref="A28:A30"/>
    <mergeCell ref="B28:B30"/>
    <mergeCell ref="H28:H30"/>
    <mergeCell ref="A38:A39"/>
    <mergeCell ref="B38:B39"/>
    <mergeCell ref="I17:I18"/>
    <mergeCell ref="I19:I20"/>
    <mergeCell ref="I21:I22"/>
    <mergeCell ref="I23:I25"/>
    <mergeCell ref="I26:I27"/>
    <mergeCell ref="A1:H1"/>
    <mergeCell ref="A2:H2"/>
    <mergeCell ref="A3:H3"/>
    <mergeCell ref="A4:H4"/>
    <mergeCell ref="A5:D5"/>
    <mergeCell ref="F5:H5"/>
    <mergeCell ref="A9:D9"/>
    <mergeCell ref="F9:H9"/>
    <mergeCell ref="A10:D10"/>
    <mergeCell ref="F10:H10"/>
    <mergeCell ref="A6:D6"/>
    <mergeCell ref="F6:H6"/>
    <mergeCell ref="A7:D7"/>
    <mergeCell ref="F7:H7"/>
    <mergeCell ref="A8:D8"/>
    <mergeCell ref="F8:H8"/>
    <mergeCell ref="A11:D11"/>
    <mergeCell ref="F11:H11"/>
    <mergeCell ref="A12:D12"/>
    <mergeCell ref="F12:H12"/>
    <mergeCell ref="A13:D13"/>
    <mergeCell ref="F13:H13"/>
    <mergeCell ref="A19:A20"/>
    <mergeCell ref="B19:B20"/>
    <mergeCell ref="H19:H20"/>
    <mergeCell ref="A17:A18"/>
    <mergeCell ref="B17:B18"/>
    <mergeCell ref="D17:E17"/>
    <mergeCell ref="F17:G17"/>
    <mergeCell ref="H17:H18"/>
    <mergeCell ref="C17:C18"/>
    <mergeCell ref="A14:D14"/>
    <mergeCell ref="F14:H14"/>
    <mergeCell ref="A15:D15"/>
    <mergeCell ref="F15:H15"/>
    <mergeCell ref="A16:H16"/>
    <mergeCell ref="A21:A22"/>
    <mergeCell ref="B21:B22"/>
    <mergeCell ref="H21:H22"/>
    <mergeCell ref="A26:A27"/>
    <mergeCell ref="B26:B27"/>
    <mergeCell ref="H26:H27"/>
    <mergeCell ref="H38:H39"/>
    <mergeCell ref="A31:A32"/>
    <mergeCell ref="B31:B32"/>
    <mergeCell ref="H31:H32"/>
    <mergeCell ref="C33:C34"/>
    <mergeCell ref="A33:A34"/>
    <mergeCell ref="B33:B34"/>
    <mergeCell ref="D33:E33"/>
    <mergeCell ref="F33:G33"/>
    <mergeCell ref="H33:H34"/>
    <mergeCell ref="B35:B37"/>
    <mergeCell ref="A35:A37"/>
    <mergeCell ref="H35:H37"/>
    <mergeCell ref="A46:A48"/>
    <mergeCell ref="B46:B48"/>
    <mergeCell ref="H46:H48"/>
    <mergeCell ref="A40:A42"/>
    <mergeCell ref="B40:B42"/>
    <mergeCell ref="H40:H42"/>
    <mergeCell ref="A43:A45"/>
    <mergeCell ref="B43:B45"/>
    <mergeCell ref="H43:H45"/>
    <mergeCell ref="A53:B53"/>
    <mergeCell ref="A54:B54"/>
    <mergeCell ref="G53:H53"/>
    <mergeCell ref="G54:H54"/>
    <mergeCell ref="D53:F53"/>
    <mergeCell ref="D54:F54"/>
  </mergeCells>
  <printOptions horizontalCentered="1"/>
  <pageMargins left="0.25" right="0.25" top="0.75" bottom="0.75" header="0.3" footer="0.3"/>
  <pageSetup paperSize="9" scale="74" fitToHeight="0" orientation="portrait" verticalDpi="1200" r:id="rId1"/>
  <headerFooter>
    <oddFooter>&amp;RPage &amp;P of &amp;N</oddFooter>
  </headerFooter>
  <rowBreaks count="1" manualBreakCount="1">
    <brk id="32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Load Calculation</vt:lpstr>
      <vt:lpstr>Load Calculation -part 2</vt:lpstr>
      <vt:lpstr>Faculty Load</vt:lpstr>
      <vt:lpstr>'Faculty Load'!Print_Area</vt:lpstr>
      <vt:lpstr>'Faculty Load'!Print_Titles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</dc:creator>
  <cp:lastModifiedBy>CHHAYA</cp:lastModifiedBy>
  <cp:lastPrinted>2020-04-01T06:45:49Z</cp:lastPrinted>
  <dcterms:created xsi:type="dcterms:W3CDTF">2018-05-14T04:08:42Z</dcterms:created>
  <dcterms:modified xsi:type="dcterms:W3CDTF">2020-04-01T06:47:47Z</dcterms:modified>
</cp:coreProperties>
</file>