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aayushsingh/Desktop/RA/ResultAnalysis/data/"/>
    </mc:Choice>
  </mc:AlternateContent>
  <bookViews>
    <workbookView xWindow="240" yWindow="460" windowWidth="28560" windowHeight="16520" tabRatio="500"/>
  </bookViews>
  <sheets>
    <sheet name="Sheet1 (4)" sheetId="1" r:id="rId1"/>
    <sheet name="Sheet1 (3)" sheetId="2" r:id="rId2"/>
    <sheet name="NOV 17" sheetId="3" r:id="rId3"/>
    <sheet name="TotalClasswiseFormat" sheetId="4" r:id="rId4"/>
    <sheet name="Subjectwise" sheetId="5" r:id="rId5"/>
    <sheet name="Sem" sheetId="6" r:id="rId6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T37" i="6" l="1"/>
  <c r="AT28" i="6"/>
  <c r="AT29" i="6"/>
  <c r="AT30" i="6"/>
  <c r="AT31" i="6"/>
  <c r="AT32" i="6"/>
  <c r="AT33" i="6"/>
  <c r="AT34" i="6"/>
  <c r="AT35" i="6"/>
  <c r="AT36" i="6"/>
  <c r="AU37" i="6" a="1"/>
  <c r="AU37" i="6"/>
  <c r="AQ37" i="6"/>
  <c r="AQ28" i="6"/>
  <c r="AQ29" i="6"/>
  <c r="AQ30" i="6"/>
  <c r="AQ31" i="6"/>
  <c r="AQ32" i="6"/>
  <c r="AQ33" i="6"/>
  <c r="AQ34" i="6"/>
  <c r="AQ35" i="6"/>
  <c r="AQ36" i="6"/>
  <c r="AR37" i="6" a="1"/>
  <c r="AR37" i="6"/>
  <c r="AN37" i="6"/>
  <c r="AN28" i="6"/>
  <c r="AN29" i="6"/>
  <c r="AN30" i="6"/>
  <c r="AN31" i="6"/>
  <c r="AN32" i="6"/>
  <c r="AN33" i="6"/>
  <c r="AN34" i="6"/>
  <c r="AN35" i="6"/>
  <c r="AN36" i="6"/>
  <c r="AO37" i="6" a="1"/>
  <c r="AO37" i="6"/>
  <c r="AK37" i="6"/>
  <c r="AK28" i="6"/>
  <c r="AK29" i="6"/>
  <c r="AK30" i="6"/>
  <c r="AK31" i="6"/>
  <c r="AK32" i="6"/>
  <c r="AK33" i="6"/>
  <c r="AK34" i="6"/>
  <c r="AK35" i="6"/>
  <c r="AK36" i="6"/>
  <c r="AL37" i="6" a="1"/>
  <c r="AL37" i="6"/>
  <c r="AH37" i="6"/>
  <c r="AH28" i="6"/>
  <c r="AH29" i="6"/>
  <c r="AH30" i="6"/>
  <c r="AH31" i="6"/>
  <c r="AH32" i="6"/>
  <c r="AH33" i="6"/>
  <c r="AH34" i="6"/>
  <c r="AH35" i="6"/>
  <c r="AH36" i="6"/>
  <c r="AI37" i="6" a="1"/>
  <c r="AI37" i="6"/>
  <c r="AE37" i="6"/>
  <c r="AE28" i="6"/>
  <c r="AE29" i="6"/>
  <c r="AE30" i="6"/>
  <c r="AE31" i="6"/>
  <c r="AE32" i="6"/>
  <c r="AE33" i="6"/>
  <c r="AE34" i="6"/>
  <c r="AE35" i="6"/>
  <c r="AE36" i="6"/>
  <c r="AF37" i="6" a="1"/>
  <c r="AF37" i="6"/>
  <c r="AB37" i="6"/>
  <c r="AB28" i="6"/>
  <c r="AB29" i="6"/>
  <c r="AB30" i="6"/>
  <c r="AB31" i="6"/>
  <c r="AB32" i="6"/>
  <c r="AB33" i="6"/>
  <c r="AB34" i="6"/>
  <c r="AB35" i="6"/>
  <c r="AB36" i="6"/>
  <c r="AC37" i="6" a="1"/>
  <c r="AC37" i="6"/>
  <c r="AU36" i="6" a="1"/>
  <c r="AU36" i="6"/>
  <c r="AR36" i="6" a="1"/>
  <c r="AR36" i="6"/>
  <c r="AO36" i="6" a="1"/>
  <c r="AO36" i="6"/>
  <c r="AL36" i="6" a="1"/>
  <c r="AL36" i="6"/>
  <c r="AI36" i="6" a="1"/>
  <c r="AI36" i="6"/>
  <c r="AF36" i="6" a="1"/>
  <c r="AF36" i="6"/>
  <c r="AC36" i="6" a="1"/>
  <c r="AC36" i="6"/>
  <c r="AU35" i="6" a="1"/>
  <c r="AU35" i="6"/>
  <c r="AR35" i="6" a="1"/>
  <c r="AR35" i="6"/>
  <c r="AO35" i="6" a="1"/>
  <c r="AO35" i="6"/>
  <c r="AL35" i="6" a="1"/>
  <c r="AL35" i="6"/>
  <c r="AI35" i="6" a="1"/>
  <c r="AI35" i="6"/>
  <c r="AF35" i="6" a="1"/>
  <c r="AF35" i="6"/>
  <c r="AC35" i="6" a="1"/>
  <c r="AC35" i="6"/>
  <c r="AU34" i="6" a="1"/>
  <c r="AU34" i="6"/>
  <c r="AR34" i="6" a="1"/>
  <c r="AR34" i="6"/>
  <c r="AO34" i="6" a="1"/>
  <c r="AO34" i="6"/>
  <c r="AL34" i="6" a="1"/>
  <c r="AL34" i="6"/>
  <c r="AI34" i="6" a="1"/>
  <c r="AI34" i="6"/>
  <c r="AF34" i="6" a="1"/>
  <c r="AF34" i="6"/>
  <c r="AC34" i="6" a="1"/>
  <c r="AC34" i="6"/>
  <c r="AU33" i="6" a="1"/>
  <c r="AU33" i="6"/>
  <c r="AR33" i="6" a="1"/>
  <c r="AR33" i="6"/>
  <c r="AO33" i="6" a="1"/>
  <c r="AO33" i="6"/>
  <c r="AL33" i="6" a="1"/>
  <c r="AL33" i="6"/>
  <c r="AI33" i="6" a="1"/>
  <c r="AI33" i="6"/>
  <c r="AF33" i="6" a="1"/>
  <c r="AF33" i="6"/>
  <c r="AC33" i="6" a="1"/>
  <c r="AC33" i="6"/>
  <c r="AU32" i="6" a="1"/>
  <c r="AU32" i="6"/>
  <c r="AR32" i="6" a="1"/>
  <c r="AR32" i="6"/>
  <c r="AO32" i="6" a="1"/>
  <c r="AO32" i="6"/>
  <c r="AL32" i="6" a="1"/>
  <c r="AL32" i="6"/>
  <c r="AI32" i="6" a="1"/>
  <c r="AI32" i="6"/>
  <c r="AF32" i="6" a="1"/>
  <c r="AF32" i="6"/>
  <c r="AC32" i="6" a="1"/>
  <c r="AC32" i="6"/>
  <c r="AU31" i="6" a="1"/>
  <c r="AU31" i="6"/>
  <c r="AR31" i="6" a="1"/>
  <c r="AR31" i="6"/>
  <c r="AO31" i="6" a="1"/>
  <c r="AO31" i="6"/>
  <c r="AL31" i="6" a="1"/>
  <c r="AL31" i="6"/>
  <c r="AI31" i="6" a="1"/>
  <c r="AI31" i="6"/>
  <c r="AF31" i="6" a="1"/>
  <c r="AF31" i="6"/>
  <c r="AC31" i="6" a="1"/>
  <c r="AC31" i="6"/>
  <c r="AU30" i="6" a="1"/>
  <c r="AU30" i="6"/>
  <c r="AR30" i="6" a="1"/>
  <c r="AR30" i="6"/>
  <c r="AO30" i="6" a="1"/>
  <c r="AO30" i="6"/>
  <c r="AL30" i="6" a="1"/>
  <c r="AL30" i="6"/>
  <c r="AI30" i="6" a="1"/>
  <c r="AI30" i="6"/>
  <c r="AF30" i="6" a="1"/>
  <c r="AF30" i="6"/>
  <c r="AC30" i="6" a="1"/>
  <c r="AC30" i="6"/>
  <c r="AU29" i="6" a="1"/>
  <c r="AU29" i="6"/>
  <c r="AR29" i="6" a="1"/>
  <c r="AR29" i="6"/>
  <c r="AO29" i="6" a="1"/>
  <c r="AO29" i="6"/>
  <c r="AL29" i="6" a="1"/>
  <c r="AL29" i="6"/>
  <c r="AI29" i="6" a="1"/>
  <c r="AI29" i="6"/>
  <c r="AF29" i="6" a="1"/>
  <c r="AF29" i="6"/>
  <c r="AC29" i="6" a="1"/>
  <c r="AC29" i="6"/>
  <c r="AV28" i="6"/>
  <c r="AU28" i="6" a="1"/>
  <c r="AU28" i="6"/>
  <c r="AR28" i="6" a="1"/>
  <c r="AR28" i="6"/>
  <c r="AO28" i="6" a="1"/>
  <c r="AO28" i="6"/>
  <c r="AL28" i="6" a="1"/>
  <c r="AL28" i="6"/>
  <c r="AI28" i="6" a="1"/>
  <c r="AI28" i="6"/>
  <c r="AF28" i="6" a="1"/>
  <c r="AF28" i="6"/>
  <c r="AC28" i="6" a="1"/>
  <c r="AC28" i="6"/>
  <c r="AT27" i="6"/>
  <c r="AQ27" i="6"/>
  <c r="AN27" i="6"/>
  <c r="AK27" i="6"/>
  <c r="AH27" i="6"/>
  <c r="AE27" i="6"/>
  <c r="AB27" i="6"/>
  <c r="AS22" i="6"/>
  <c r="AR22" i="6"/>
  <c r="AQ22" i="6"/>
  <c r="AP22" i="6"/>
  <c r="AO22" i="6"/>
  <c r="AN22" i="6"/>
  <c r="AM22" i="6"/>
  <c r="AL22" i="6"/>
  <c r="AK22" i="6"/>
  <c r="AJ22" i="6"/>
  <c r="AI22" i="6"/>
  <c r="AH22" i="6"/>
  <c r="AG22" i="6"/>
  <c r="AF22" i="6"/>
  <c r="AE22" i="6"/>
  <c r="AD22" i="6"/>
  <c r="AC22" i="6"/>
  <c r="AB22" i="6"/>
  <c r="AS21" i="6"/>
  <c r="AR21" i="6"/>
  <c r="AQ21" i="6"/>
  <c r="AP21" i="6"/>
  <c r="AO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T20" i="6"/>
  <c r="AS20" i="6"/>
  <c r="AR20" i="6"/>
  <c r="AQ20" i="6"/>
  <c r="AP20" i="6"/>
  <c r="AO20" i="6"/>
  <c r="AN20" i="6"/>
  <c r="AM20" i="6"/>
  <c r="AL20" i="6"/>
  <c r="AK20" i="6"/>
  <c r="AJ20" i="6"/>
  <c r="AI20" i="6"/>
  <c r="AH20" i="6"/>
  <c r="AG20" i="6"/>
  <c r="AF20" i="6"/>
  <c r="AE20" i="6"/>
  <c r="AD20" i="6"/>
  <c r="AC20" i="6"/>
  <c r="AB20" i="6"/>
  <c r="AT19" i="6"/>
  <c r="AS19" i="6"/>
  <c r="AR19" i="6"/>
  <c r="AQ19" i="6"/>
  <c r="AP19" i="6"/>
  <c r="AO19" i="6"/>
  <c r="AN19" i="6"/>
  <c r="AM19" i="6"/>
  <c r="AL19" i="6"/>
  <c r="AK19" i="6"/>
  <c r="AJ19" i="6"/>
  <c r="AI19" i="6"/>
  <c r="AH19" i="6"/>
  <c r="AG19" i="6"/>
  <c r="AF19" i="6"/>
  <c r="AE19" i="6"/>
  <c r="AD19" i="6"/>
  <c r="AC19" i="6"/>
  <c r="AB19" i="6"/>
  <c r="AT18" i="6"/>
  <c r="AS18" i="6"/>
  <c r="AR18" i="6"/>
  <c r="AQ18" i="6"/>
  <c r="AP18" i="6"/>
  <c r="AO18" i="6"/>
  <c r="AN18" i="6"/>
  <c r="AM18" i="6"/>
  <c r="AL18" i="6"/>
  <c r="AK18" i="6"/>
  <c r="AJ18" i="6"/>
  <c r="AI18" i="6"/>
  <c r="AH18" i="6"/>
  <c r="AG18" i="6"/>
  <c r="AF18" i="6"/>
  <c r="AE18" i="6"/>
  <c r="AD18" i="6"/>
  <c r="AC18" i="6"/>
  <c r="AB18" i="6"/>
  <c r="AT17" i="6"/>
  <c r="AS17" i="6"/>
  <c r="AR17" i="6"/>
  <c r="AQ17" i="6"/>
  <c r="AP17" i="6"/>
  <c r="AO17" i="6"/>
  <c r="AN17" i="6"/>
  <c r="AM17" i="6"/>
  <c r="AL17" i="6"/>
  <c r="AK17" i="6"/>
  <c r="AJ17" i="6"/>
  <c r="AI17" i="6"/>
  <c r="AH17" i="6"/>
  <c r="AG17" i="6"/>
  <c r="AF17" i="6"/>
  <c r="AE17" i="6"/>
  <c r="AD17" i="6"/>
  <c r="AC17" i="6"/>
  <c r="AB17" i="6"/>
  <c r="AT16" i="6"/>
  <c r="AS16" i="6"/>
  <c r="AR16" i="6"/>
  <c r="AQ16" i="6"/>
  <c r="AP16" i="6"/>
  <c r="AO16" i="6"/>
  <c r="AN16" i="6"/>
  <c r="AM16" i="6"/>
  <c r="AL16" i="6"/>
  <c r="AK16" i="6"/>
  <c r="AJ16" i="6"/>
  <c r="AI16" i="6"/>
  <c r="AH16" i="6"/>
  <c r="AG16" i="6"/>
  <c r="AF16" i="6"/>
  <c r="AE16" i="6"/>
  <c r="AD16" i="6"/>
  <c r="AC16" i="6"/>
  <c r="AB16" i="6"/>
  <c r="AT15" i="6"/>
  <c r="AS15" i="6"/>
  <c r="AR15" i="6"/>
  <c r="AQ15" i="6"/>
  <c r="AP15" i="6"/>
  <c r="AO15" i="6"/>
  <c r="AN15" i="6"/>
  <c r="AM15" i="6"/>
  <c r="AL15" i="6"/>
  <c r="AK15" i="6"/>
  <c r="AJ15" i="6"/>
  <c r="AI15" i="6"/>
  <c r="AH15" i="6"/>
  <c r="AG15" i="6"/>
  <c r="AF15" i="6"/>
  <c r="AE15" i="6"/>
  <c r="AD15" i="6"/>
  <c r="AC15" i="6"/>
  <c r="AB15" i="6"/>
  <c r="AT9" i="6"/>
  <c r="AT12" i="6"/>
  <c r="AS8" i="6"/>
  <c r="AS9" i="6"/>
  <c r="AS12" i="6"/>
  <c r="AR8" i="6"/>
  <c r="AR9" i="6"/>
  <c r="AR12" i="6"/>
  <c r="AQ8" i="6"/>
  <c r="AQ9" i="6"/>
  <c r="AQ12" i="6"/>
  <c r="AP8" i="6"/>
  <c r="AP9" i="6"/>
  <c r="AP12" i="6"/>
  <c r="AO8" i="6"/>
  <c r="AO9" i="6"/>
  <c r="AO12" i="6"/>
  <c r="AN8" i="6"/>
  <c r="AN9" i="6"/>
  <c r="AN12" i="6"/>
  <c r="AM8" i="6"/>
  <c r="AM9" i="6"/>
  <c r="AM12" i="6"/>
  <c r="AL8" i="6"/>
  <c r="AL9" i="6"/>
  <c r="AL12" i="6"/>
  <c r="AK8" i="6"/>
  <c r="AK9" i="6"/>
  <c r="AK12" i="6"/>
  <c r="AJ8" i="6"/>
  <c r="AJ9" i="6"/>
  <c r="AJ12" i="6"/>
  <c r="AI8" i="6"/>
  <c r="AI9" i="6"/>
  <c r="AI12" i="6"/>
  <c r="AH8" i="6"/>
  <c r="AH9" i="6"/>
  <c r="AH12" i="6"/>
  <c r="AB8" i="6"/>
  <c r="AB9" i="6"/>
  <c r="AG8" i="6"/>
  <c r="AG9" i="6"/>
  <c r="AG12" i="6"/>
  <c r="AF8" i="6"/>
  <c r="AF9" i="6"/>
  <c r="AF12" i="6"/>
  <c r="AE8" i="6"/>
  <c r="AE9" i="6"/>
  <c r="AE12" i="6"/>
  <c r="AD8" i="6"/>
  <c r="AD9" i="6"/>
  <c r="AD12" i="6"/>
  <c r="AC8" i="6"/>
  <c r="AC9" i="6"/>
  <c r="AC12" i="6"/>
  <c r="AB12" i="6"/>
  <c r="AS10" i="6"/>
  <c r="AS11" i="6"/>
  <c r="AR10" i="6"/>
  <c r="AR11" i="6"/>
  <c r="AQ10" i="6"/>
  <c r="AQ11" i="6"/>
  <c r="AP10" i="6"/>
  <c r="AP11" i="6"/>
  <c r="AO10" i="6"/>
  <c r="AO11" i="6"/>
  <c r="AN10" i="6"/>
  <c r="AN11" i="6"/>
  <c r="AM10" i="6"/>
  <c r="AM11" i="6"/>
  <c r="AL10" i="6"/>
  <c r="AL11" i="6"/>
  <c r="AK10" i="6"/>
  <c r="AK11" i="6"/>
  <c r="AJ10" i="6"/>
  <c r="AJ11" i="6"/>
  <c r="AI10" i="6"/>
  <c r="AI11" i="6"/>
  <c r="AH10" i="6"/>
  <c r="AH11" i="6"/>
  <c r="AG10" i="6"/>
  <c r="AG11" i="6"/>
  <c r="AF10" i="6"/>
  <c r="AF11" i="6"/>
  <c r="AE10" i="6"/>
  <c r="AE11" i="6"/>
  <c r="AD10" i="6"/>
  <c r="AD11" i="6"/>
  <c r="AC10" i="6"/>
  <c r="AC11" i="6"/>
  <c r="AB10" i="6"/>
  <c r="AB11" i="6"/>
  <c r="AT10" i="6"/>
  <c r="AT8" i="6"/>
  <c r="AT7" i="6"/>
  <c r="AQ7" i="6"/>
  <c r="AN7" i="6"/>
  <c r="AK7" i="6"/>
  <c r="AH7" i="6"/>
  <c r="AE7" i="6"/>
  <c r="AB7" i="6"/>
  <c r="N27" i="5"/>
  <c r="M27" i="5"/>
  <c r="N26" i="5"/>
  <c r="M26" i="5"/>
  <c r="N25" i="5"/>
  <c r="M25" i="5"/>
  <c r="L25" i="5"/>
  <c r="K25" i="5"/>
  <c r="J25" i="5"/>
  <c r="I25" i="5"/>
  <c r="H25" i="5"/>
  <c r="G25" i="5"/>
  <c r="F25" i="5"/>
  <c r="E25" i="5"/>
  <c r="D25" i="5"/>
  <c r="C25" i="5"/>
  <c r="A25" i="5"/>
  <c r="N24" i="5"/>
  <c r="M24" i="5"/>
  <c r="N23" i="5"/>
  <c r="M23" i="5"/>
  <c r="N22" i="5"/>
  <c r="M22" i="5"/>
  <c r="N21" i="5"/>
  <c r="M21" i="5"/>
  <c r="L21" i="5"/>
  <c r="K21" i="5"/>
  <c r="J21" i="5"/>
  <c r="I21" i="5"/>
  <c r="H21" i="5"/>
  <c r="G21" i="5"/>
  <c r="F21" i="5"/>
  <c r="E21" i="5"/>
  <c r="D21" i="5"/>
  <c r="C21" i="5"/>
  <c r="A21" i="5"/>
  <c r="N20" i="5"/>
  <c r="M20" i="5"/>
  <c r="N19" i="5"/>
  <c r="M19" i="5"/>
  <c r="N18" i="5"/>
  <c r="M18" i="5"/>
  <c r="L18" i="5"/>
  <c r="K18" i="5"/>
  <c r="J18" i="5"/>
  <c r="I18" i="5"/>
  <c r="H18" i="5"/>
  <c r="G18" i="5"/>
  <c r="F18" i="5"/>
  <c r="E18" i="5"/>
  <c r="D18" i="5"/>
  <c r="C18" i="5"/>
  <c r="A18" i="5"/>
  <c r="N17" i="5"/>
  <c r="M17" i="5"/>
  <c r="N16" i="5"/>
  <c r="M16" i="5"/>
  <c r="N15" i="5"/>
  <c r="M15" i="5"/>
  <c r="L15" i="5"/>
  <c r="K15" i="5"/>
  <c r="J15" i="5"/>
  <c r="I15" i="5"/>
  <c r="H15" i="5"/>
  <c r="G15" i="5"/>
  <c r="F15" i="5"/>
  <c r="E15" i="5"/>
  <c r="D15" i="5"/>
  <c r="C15" i="5"/>
  <c r="A15" i="5"/>
  <c r="N14" i="5"/>
  <c r="M14" i="5"/>
  <c r="N13" i="5"/>
  <c r="M13" i="5"/>
  <c r="N12" i="5"/>
  <c r="M12" i="5"/>
  <c r="N11" i="5"/>
  <c r="M11" i="5"/>
  <c r="L11" i="5"/>
  <c r="K11" i="5"/>
  <c r="J11" i="5"/>
  <c r="I11" i="5"/>
  <c r="H11" i="5"/>
  <c r="G11" i="5"/>
  <c r="F11" i="5"/>
  <c r="E11" i="5"/>
  <c r="D11" i="5"/>
  <c r="C11" i="5"/>
  <c r="A11" i="5"/>
  <c r="N10" i="5"/>
  <c r="M10" i="5"/>
  <c r="N9" i="5"/>
  <c r="M9" i="5"/>
  <c r="N8" i="5"/>
  <c r="M8" i="5"/>
  <c r="L8" i="5"/>
  <c r="K8" i="5"/>
  <c r="J8" i="5"/>
  <c r="I8" i="5"/>
  <c r="H8" i="5"/>
  <c r="G8" i="5"/>
  <c r="F8" i="5"/>
  <c r="E8" i="5"/>
  <c r="D8" i="5"/>
  <c r="C8" i="5"/>
  <c r="A8" i="5"/>
  <c r="A4" i="5"/>
  <c r="A3" i="5"/>
  <c r="D26" i="4"/>
  <c r="C26" i="4"/>
  <c r="D25" i="4"/>
  <c r="C25" i="4"/>
  <c r="D24" i="4"/>
  <c r="C24" i="4"/>
  <c r="D23" i="4"/>
  <c r="C23" i="4"/>
  <c r="D22" i="4"/>
  <c r="C22" i="4"/>
  <c r="D17" i="4"/>
  <c r="D11" i="4"/>
  <c r="D10" i="4"/>
  <c r="D9" i="4"/>
  <c r="D8" i="4"/>
  <c r="A4" i="4"/>
  <c r="A3" i="4"/>
</calcChain>
</file>

<file path=xl/sharedStrings.xml><?xml version="1.0" encoding="utf-8"?>
<sst xmlns="http://schemas.openxmlformats.org/spreadsheetml/2006/main" count="27194" uniqueCount="666">
  <si>
    <t>Result Sheet for S.E., Mechanical Engineering, Semester III (CHOICE BASED) ,Exam: November 2017 (Regular)</t>
  </si>
  <si>
    <t>Courses →</t>
  </si>
  <si>
    <t>MEC301</t>
  </si>
  <si>
    <t>MEC302</t>
  </si>
  <si>
    <t>MEC303</t>
  </si>
  <si>
    <t>MEC304</t>
  </si>
  <si>
    <t>MEC305</t>
  </si>
  <si>
    <t>MEL301</t>
  </si>
  <si>
    <t>MEL302</t>
  </si>
  <si>
    <t>MEL303</t>
  </si>
  <si>
    <t>MEL304</t>
  </si>
  <si>
    <t>TOTAL</t>
  </si>
  <si>
    <t>SGPI (GPA)</t>
  </si>
  <si>
    <t>RESULT</t>
  </si>
  <si>
    <t>CGPI</t>
  </si>
  <si>
    <t>RLE</t>
  </si>
  <si>
    <t>APPLIED MATHEMATICS III</t>
  </si>
  <si>
    <t>THERMODYNAMICS</t>
  </si>
  <si>
    <t>STRENGTH OF MATERIALS</t>
  </si>
  <si>
    <t>PRODUCTION PROCESS I</t>
  </si>
  <si>
    <t>MATERIAL TECHNOLOGY</t>
  </si>
  <si>
    <t xml:space="preserve">COMPUTER AIDED MACHINE DRAWING </t>
  </si>
  <si>
    <t>MACHINE SHOP PRACTICE I</t>
  </si>
  <si>
    <t>Seat No / Name of Student ↓</t>
  </si>
  <si>
    <t xml:space="preserve">ESE </t>
  </si>
  <si>
    <t xml:space="preserve">IA </t>
  </si>
  <si>
    <t>TOT</t>
  </si>
  <si>
    <t>PR OR</t>
  </si>
  <si>
    <t>TW</t>
  </si>
  <si>
    <t>MaxM</t>
  </si>
  <si>
    <t>MinM</t>
  </si>
  <si>
    <t>MarksO</t>
  </si>
  <si>
    <t>34E</t>
  </si>
  <si>
    <t>02F</t>
  </si>
  <si>
    <t>15F</t>
  </si>
  <si>
    <t>09E</t>
  </si>
  <si>
    <t>26F</t>
  </si>
  <si>
    <t>04F</t>
  </si>
  <si>
    <t>41E</t>
  </si>
  <si>
    <t>16E</t>
  </si>
  <si>
    <t>06F</t>
  </si>
  <si>
    <t>30E</t>
  </si>
  <si>
    <t>26E</t>
  </si>
  <si>
    <t>18E</t>
  </si>
  <si>
    <t>19E</t>
  </si>
  <si>
    <t>36</t>
  </si>
  <si>
    <t>F</t>
  </si>
  <si>
    <t>24</t>
  </si>
  <si>
    <t>ABHIJITH SHAH  NITA</t>
  </si>
  <si>
    <t>30</t>
  </si>
  <si>
    <t>57</t>
  </si>
  <si>
    <t>Grade</t>
  </si>
  <si>
    <t>47</t>
  </si>
  <si>
    <t>P</t>
  </si>
  <si>
    <t>56</t>
  </si>
  <si>
    <t>37</t>
  </si>
  <si>
    <t>344</t>
  </si>
  <si>
    <t>E</t>
  </si>
  <si>
    <t>D</t>
  </si>
  <si>
    <t>O</t>
  </si>
  <si>
    <t>C</t>
  </si>
  <si>
    <t>B</t>
  </si>
  <si>
    <t>A</t>
  </si>
  <si>
    <t>39E</t>
  </si>
  <si>
    <t>05F</t>
  </si>
  <si>
    <t>21F</t>
  </si>
  <si>
    <t>48E</t>
  </si>
  <si>
    <t>10E</t>
  </si>
  <si>
    <t>15E</t>
  </si>
  <si>
    <t>17E</t>
  </si>
  <si>
    <t>35E</t>
  </si>
  <si>
    <t/>
  </si>
  <si>
    <t>AGRAWAL AKHILESH SANJAY ANURADHA</t>
  </si>
  <si>
    <t>- -</t>
  </si>
  <si>
    <t>4</t>
  </si>
  <si>
    <t>03</t>
  </si>
  <si>
    <t>01</t>
  </si>
  <si>
    <t>1</t>
  </si>
  <si>
    <t>02</t>
  </si>
  <si>
    <t>11</t>
  </si>
  <si>
    <t>GP*C</t>
  </si>
  <si>
    <t>0</t>
  </si>
  <si>
    <t>AGRAWAL RONAK ANIL VARSHA</t>
  </si>
  <si>
    <t>18</t>
  </si>
  <si>
    <t>8</t>
  </si>
  <si>
    <t>77</t>
  </si>
  <si>
    <t>44</t>
  </si>
  <si>
    <t>38E</t>
  </si>
  <si>
    <t>08E</t>
  </si>
  <si>
    <t>37E</t>
  </si>
  <si>
    <t>50</t>
  </si>
  <si>
    <t>22E</t>
  </si>
  <si>
    <t>32E</t>
  </si>
  <si>
    <t>13E</t>
  </si>
  <si>
    <t>51</t>
  </si>
  <si>
    <t>49</t>
  </si>
  <si>
    <t>33</t>
  </si>
  <si>
    <t>ALDAR ROHAN PANDHARINATH SANGITA</t>
  </si>
  <si>
    <t>366</t>
  </si>
  <si>
    <t>00F</t>
  </si>
  <si>
    <t>10F</t>
  </si>
  <si>
    <t>22F</t>
  </si>
  <si>
    <t>45E</t>
  </si>
  <si>
    <t>33E</t>
  </si>
  <si>
    <t>11E</t>
  </si>
  <si>
    <t>40E</t>
  </si>
  <si>
    <t>AWATE TEJAS PANDURANG RANJANA</t>
  </si>
  <si>
    <t>3</t>
  </si>
  <si>
    <t>15</t>
  </si>
  <si>
    <t>BHALERAO ASHUTOSH VIJAY AARTI</t>
  </si>
  <si>
    <t>7</t>
  </si>
  <si>
    <t>96</t>
  </si>
  <si>
    <t>14</t>
  </si>
  <si>
    <t>61</t>
  </si>
  <si>
    <t>39</t>
  </si>
  <si>
    <t>53</t>
  </si>
  <si>
    <t>64</t>
  </si>
  <si>
    <t>12</t>
  </si>
  <si>
    <t>76</t>
  </si>
  <si>
    <t>68</t>
  </si>
  <si>
    <t>31</t>
  </si>
  <si>
    <t>62</t>
  </si>
  <si>
    <t>17</t>
  </si>
  <si>
    <t>35</t>
  </si>
  <si>
    <t>34</t>
  </si>
  <si>
    <t>471</t>
  </si>
  <si>
    <t>/ BHARAMBE DAMINI NITIN JYOTI</t>
  </si>
  <si>
    <t>BHOIR CHIRAG PRADEEP PRACHI</t>
  </si>
  <si>
    <t>26</t>
  </si>
  <si>
    <t>28</t>
  </si>
  <si>
    <t>21</t>
  </si>
  <si>
    <t>188</t>
  </si>
  <si>
    <t>40</t>
  </si>
  <si>
    <t>46</t>
  </si>
  <si>
    <t>BHURKE SOHAM NITIN NEHA</t>
  </si>
  <si>
    <t>43</t>
  </si>
  <si>
    <t>42</t>
  </si>
  <si>
    <t>54</t>
  </si>
  <si>
    <t>333</t>
  </si>
  <si>
    <t>BOKKA HARISH TATARAO KUSUMA</t>
  </si>
  <si>
    <t>65E</t>
  </si>
  <si>
    <t>19F</t>
  </si>
  <si>
    <t>44E</t>
  </si>
  <si>
    <t>14E</t>
  </si>
  <si>
    <t>12E</t>
  </si>
  <si>
    <t>43E</t>
  </si>
  <si>
    <t>20E</t>
  </si>
  <si>
    <t>BORHADE SHUBHAM GORAKHNATH VAISHALI</t>
  </si>
  <si>
    <t>20</t>
  </si>
  <si>
    <t>16</t>
  </si>
  <si>
    <t>81</t>
  </si>
  <si>
    <t>5</t>
  </si>
  <si>
    <t>58</t>
  </si>
  <si>
    <t>323</t>
  </si>
  <si>
    <t>CHACHARE AKSHAY DNYANESHWAR VANDANA</t>
  </si>
  <si>
    <t>CHAUHAN RAHUL RAMKUMAR SUMITRA</t>
  </si>
  <si>
    <t>95</t>
  </si>
  <si>
    <t>09</t>
  </si>
  <si>
    <t>48</t>
  </si>
  <si>
    <t>66</t>
  </si>
  <si>
    <t>83</t>
  </si>
  <si>
    <t>71</t>
  </si>
  <si>
    <t>86</t>
  </si>
  <si>
    <t>23</t>
  </si>
  <si>
    <t>517</t>
  </si>
  <si>
    <t>/ CHAVAN SHREYA TUSHAR PRATIBHA</t>
  </si>
  <si>
    <t>10</t>
  </si>
  <si>
    <t>206</t>
  </si>
  <si>
    <t>84</t>
  </si>
  <si>
    <t>67</t>
  </si>
  <si>
    <t>CHOWTA PAWAN NAGESH SHARMILA</t>
  </si>
  <si>
    <t>65</t>
  </si>
  <si>
    <t>13</t>
  </si>
  <si>
    <t>78</t>
  </si>
  <si>
    <t>55</t>
  </si>
  <si>
    <t>72</t>
  </si>
  <si>
    <t>88</t>
  </si>
  <si>
    <t>41</t>
  </si>
  <si>
    <t>584</t>
  </si>
  <si>
    <t>20F</t>
  </si>
  <si>
    <t>36E</t>
  </si>
  <si>
    <t>51E</t>
  </si>
  <si>
    <t>42E</t>
  </si>
  <si>
    <t>DAGALE AKASH KALU LAXMIBAI</t>
  </si>
  <si>
    <t>32</t>
  </si>
  <si>
    <t>27</t>
  </si>
  <si>
    <t>18F</t>
  </si>
  <si>
    <t>243</t>
  </si>
  <si>
    <t>69</t>
  </si>
  <si>
    <t>45</t>
  </si>
  <si>
    <t>21E</t>
  </si>
  <si>
    <t>79</t>
  </si>
  <si>
    <t>19</t>
  </si>
  <si>
    <t>22</t>
  </si>
  <si>
    <t>38</t>
  </si>
  <si>
    <t>521</t>
  </si>
  <si>
    <t>/ DAMANKAR SAKSHI UDAY SHWETA</t>
  </si>
  <si>
    <t>24F</t>
  </si>
  <si>
    <t>56E</t>
  </si>
  <si>
    <t>31E</t>
  </si>
  <si>
    <t>/ DAMRE SHWETA GANGARAM JAYSHREE</t>
  </si>
  <si>
    <t>210</t>
  </si>
  <si>
    <t xml:space="preserve">/-Female;   # - 0.229 ;   @- 0.5042 ;    * - 0.5045 ;    ! - 3.4CBGSM ;  RCC - 0.5050  P - Pass  ;   F- Fail ;    E - Exempted ;   Ab - Absent ;   NULL - Null &amp; Void;  RR - Result Reserved ; $ :- Provisional Admission </t>
  </si>
  <si>
    <t>C- Credit;    G- Grade;   GP- Grade Point ;   CGP - C*GP;   ∑C - Sum of Credits ;   ∑CGP - Sum of CGPs;   GPA - ∑CGP/∑C</t>
  </si>
  <si>
    <t>MARKS                  :</t>
  </si>
  <si>
    <t>&gt;=80</t>
  </si>
  <si>
    <t>&gt;=75 and &lt;80</t>
  </si>
  <si>
    <t>&gt;=70 and &lt;75</t>
  </si>
  <si>
    <t>&gt;=60 and &lt;70</t>
  </si>
  <si>
    <t>&gt;=50 and &lt;60</t>
  </si>
  <si>
    <t>&gt;=45 and &lt;50</t>
  </si>
  <si>
    <t>&gt;=40 and &lt;45</t>
  </si>
  <si>
    <t>&lt;40</t>
  </si>
  <si>
    <t>GRADE                   :</t>
  </si>
  <si>
    <t>DAVANDE TEJAS VIJAY SHWETA</t>
  </si>
  <si>
    <t>GRADE POINT     :</t>
  </si>
  <si>
    <t>MR. S. P. DESHMUKH</t>
  </si>
  <si>
    <t xml:space="preserve">PROF. G.K. SHENDE </t>
  </si>
  <si>
    <t>/ DEVARE JAGRUTI YOGESH PUSHPANJALI</t>
  </si>
  <si>
    <t>PROF. S.K. SABNIS</t>
  </si>
  <si>
    <t xml:space="preserve">Dr. UDHAV BHOSLE </t>
  </si>
  <si>
    <t xml:space="preserve">PREPARED BY </t>
  </si>
  <si>
    <t xml:space="preserve">CHECKED BY </t>
  </si>
  <si>
    <t xml:space="preserve">EXAM INCHARGE </t>
  </si>
  <si>
    <t>PRINCIPAL</t>
  </si>
  <si>
    <t>Ab</t>
  </si>
  <si>
    <t>03F</t>
  </si>
  <si>
    <t>82</t>
  </si>
  <si>
    <t>59</t>
  </si>
  <si>
    <t>80</t>
  </si>
  <si>
    <t>477</t>
  </si>
  <si>
    <t>DHOLE SHRIKANT VIKASRAO CHHAYA</t>
  </si>
  <si>
    <t>01F</t>
  </si>
  <si>
    <t>11F</t>
  </si>
  <si>
    <t>DHUM JAGDISH SANDESH BHAGYASHRI</t>
  </si>
  <si>
    <t>194</t>
  </si>
  <si>
    <t>492</t>
  </si>
  <si>
    <t>FURNITUREWALA ABBAS ALI RAZA RASHID MAHEEN</t>
  </si>
  <si>
    <t>GHADGE ATUL SAMBHAJI MANGAL</t>
  </si>
  <si>
    <t>9</t>
  </si>
  <si>
    <t>200</t>
  </si>
  <si>
    <t>75</t>
  </si>
  <si>
    <t>433</t>
  </si>
  <si>
    <t>GHALOT AYUR JITENDRA KARUNA</t>
  </si>
  <si>
    <t>14F</t>
  </si>
  <si>
    <t>13F</t>
  </si>
  <si>
    <t>25E</t>
  </si>
  <si>
    <t>27E</t>
  </si>
  <si>
    <t>/ GHATKAR TEJASHREE SUNIL RUPALI</t>
  </si>
  <si>
    <t>158</t>
  </si>
  <si>
    <t>90</t>
  </si>
  <si>
    <t>516</t>
  </si>
  <si>
    <t>/ GHOLAP ARATI VIJAY LATA</t>
  </si>
  <si>
    <t>16F</t>
  </si>
  <si>
    <t>24E</t>
  </si>
  <si>
    <t>GODE NIKHIL RANGNATH PALLAVI</t>
  </si>
  <si>
    <t>204</t>
  </si>
  <si>
    <t>85</t>
  </si>
  <si>
    <t>91</t>
  </si>
  <si>
    <t>538</t>
  </si>
  <si>
    <t>GOSAVI KALPESH DNYANESHWAR DNYANESHWARI</t>
  </si>
  <si>
    <t>219</t>
  </si>
  <si>
    <t>25
*</t>
  </si>
  <si>
    <t>GUPTE SOMIL SANJAY SUMEDHA</t>
  </si>
  <si>
    <t>36
*</t>
  </si>
  <si>
    <t>60</t>
  </si>
  <si>
    <t>402</t>
  </si>
  <si>
    <t>HADAWALE VISHAL SHANKAR SAVITA</t>
  </si>
  <si>
    <t>25F</t>
  </si>
  <si>
    <t>23F</t>
  </si>
  <si>
    <t>23E</t>
  </si>
  <si>
    <t>HAJARE SAURABH SANDEEP RADHIKA</t>
  </si>
  <si>
    <t>157</t>
  </si>
  <si>
    <t>100</t>
  </si>
  <si>
    <t>63</t>
  </si>
  <si>
    <t>07F</t>
  </si>
  <si>
    <t>608</t>
  </si>
  <si>
    <t>IDRISI RAHIL RUSTAM FARIDA</t>
  </si>
  <si>
    <t>49E</t>
  </si>
  <si>
    <t>JADHAO PRATHAMESH GANESH SNEHA</t>
  </si>
  <si>
    <t>29</t>
  </si>
  <si>
    <t>384</t>
  </si>
  <si>
    <t>/ JADHAV KOMAL YASHWANT MEENA</t>
  </si>
  <si>
    <t>122</t>
  </si>
  <si>
    <t>358</t>
  </si>
  <si>
    <t>JADHAV MAYUR RAJENDRA ARUNAWATI</t>
  </si>
  <si>
    <t>46E</t>
  </si>
  <si>
    <t>JADHAV VARUN RAJENDRA SEEMA</t>
  </si>
  <si>
    <t>101</t>
  </si>
  <si>
    <t>JAGTAP RUTUJ RAJENDRA MADHUMATI</t>
  </si>
  <si>
    <t>50E</t>
  </si>
  <si>
    <t>53E</t>
  </si>
  <si>
    <t>JAIN PARAG HAJARI KANCHAN</t>
  </si>
  <si>
    <t>74</t>
  </si>
  <si>
    <t>430</t>
  </si>
  <si>
    <t>JAIN SACHIN DHARMCHAND MANGIDEVI</t>
  </si>
  <si>
    <t>154</t>
  </si>
  <si>
    <t>/ JOSHI NEHA GANGADHAR ANURADHA</t>
  </si>
  <si>
    <t>89</t>
  </si>
  <si>
    <t>518</t>
  </si>
  <si>
    <t>52E</t>
  </si>
  <si>
    <t>KACHARE HARSHAL PANDURANG LALITA</t>
  </si>
  <si>
    <t>212</t>
  </si>
  <si>
    <t>52</t>
  </si>
  <si>
    <t>470</t>
  </si>
  <si>
    <t>KADAM PRATHAMESH PRAKASH SHOBHATAI</t>
  </si>
  <si>
    <t>184</t>
  </si>
  <si>
    <t>KANTAK ATHARVA AMAR DURVA</t>
  </si>
  <si>
    <t>153</t>
  </si>
  <si>
    <t>08F</t>
  </si>
  <si>
    <t>KASHMIRE SUNNY MANOHAR MEENA</t>
  </si>
  <si>
    <t>2</t>
  </si>
  <si>
    <t>62E</t>
  </si>
  <si>
    <t>54E</t>
  </si>
  <si>
    <t>120</t>
  </si>
  <si>
    <t>KAZI AWAIS SAYEED AKHTARI</t>
  </si>
  <si>
    <t>KHAN AKBAR AFSAR AYESHABEE</t>
  </si>
  <si>
    <t>KHARE PRAVIN MAHENDRA SUMANBAI</t>
  </si>
  <si>
    <t>KOUL SATYAM RAVINDER SUNITA</t>
  </si>
  <si>
    <t>169</t>
  </si>
  <si>
    <t>438</t>
  </si>
  <si>
    <t>KSHIRSAGAR SHUBHAM BHARAT SANDHYA</t>
  </si>
  <si>
    <t>172</t>
  </si>
  <si>
    <t>KULKARNI TEJAS GAJANAN SWAPNA</t>
  </si>
  <si>
    <t>446</t>
  </si>
  <si>
    <t>KUMBHAR SUMIT KRISHNA KALPANA</t>
  </si>
  <si>
    <t>179</t>
  </si>
  <si>
    <t>KURRI OMKAR RAMESH JAYA</t>
  </si>
  <si>
    <t>271</t>
  </si>
  <si>
    <t>LOHIA SUMIT SIDDHARTH INDERJEET</t>
  </si>
  <si>
    <t>MAHADIK ANIKET ANIL ANAGHA</t>
  </si>
  <si>
    <t>09F</t>
  </si>
  <si>
    <t>12F</t>
  </si>
  <si>
    <t>MAHAJAN HARSHAL RAVINDRA PRATIBHA</t>
  </si>
  <si>
    <t>MAHORE RUSHIKESH RAMRAO SUNANDA</t>
  </si>
  <si>
    <t>MALE NINAD MAHENDRA CHITRA</t>
  </si>
  <si>
    <t>114</t>
  </si>
  <si>
    <t>25</t>
  </si>
  <si>
    <t>319</t>
  </si>
  <si>
    <t>MALI NINAD DHANESH DEEPA</t>
  </si>
  <si>
    <t>/ MANDARKAR SARIKA ASHOK APARNA</t>
  </si>
  <si>
    <t>73</t>
  </si>
  <si>
    <t>MARUCHA TANVEET KESHAV SHASHIKALA</t>
  </si>
  <si>
    <t>193</t>
  </si>
  <si>
    <t>MASURKAR ISHAN MAHESH APARNA</t>
  </si>
  <si>
    <t>439</t>
  </si>
  <si>
    <t>MORE DHAWAL ASHOK NANDITA</t>
  </si>
  <si>
    <t>170</t>
  </si>
  <si>
    <t>08</t>
  </si>
  <si>
    <t>413</t>
  </si>
  <si>
    <t>MUJUMDAR SUMEET SANTOSH CHARU</t>
  </si>
  <si>
    <t>MULLAJI PARTH MULLAJI TEJAL</t>
  </si>
  <si>
    <t>150</t>
  </si>
  <si>
    <t>349</t>
  </si>
  <si>
    <t>/ NAIK JAGRUTI ANKUSH ANAGHA</t>
  </si>
  <si>
    <t>NANDGAONKAR SWAPNIL SHRIDHAR SNEHAL</t>
  </si>
  <si>
    <t>99</t>
  </si>
  <si>
    <t>290</t>
  </si>
  <si>
    <t>NAWALE PRANAV BALASAHEB KALPANA</t>
  </si>
  <si>
    <t>NIRMAL ANKIT KUMAR RAMKISHOR LEELAVATI</t>
  </si>
  <si>
    <t>365</t>
  </si>
  <si>
    <t>PAI HRISHIKESH PANDURANG PRIYANKA</t>
  </si>
  <si>
    <t>128</t>
  </si>
  <si>
    <t>PANDEY ARUN BALRAM NEETU</t>
  </si>
  <si>
    <t>445</t>
  </si>
  <si>
    <t>47E</t>
  </si>
  <si>
    <t>29E</t>
  </si>
  <si>
    <t>PARAB KANISHK PRAMOD SUCHITRA</t>
  </si>
  <si>
    <t>67E</t>
  </si>
  <si>
    <t>17F</t>
  </si>
  <si>
    <t>PAREKH NIRAJ JAYANTILAL SHANTA</t>
  </si>
  <si>
    <t>PATEKAR NILESH BALU CHINGU</t>
  </si>
  <si>
    <t>257</t>
  </si>
  <si>
    <t>/ PATHAVE RESHAMA LAXMAN ALKA</t>
  </si>
  <si>
    <t>PATIL AMIT MANOHAR MAINAVATI</t>
  </si>
  <si>
    <t>403</t>
  </si>
  <si>
    <t>PATIL JAY PRADIP PRATIBHA</t>
  </si>
  <si>
    <t>143</t>
  </si>
  <si>
    <t>07
!</t>
  </si>
  <si>
    <t>PATIL ONKAR RAJENDRA ANITA</t>
  </si>
  <si>
    <t>PATIL ROHAN RAJENDRA RUTUJA</t>
  </si>
  <si>
    <t>166</t>
  </si>
  <si>
    <t>70</t>
  </si>
  <si>
    <t>PATIL SHUBHAM SUNIL MANISHA</t>
  </si>
  <si>
    <t>PAWAR KIRAN TULSA ABHAYSING</t>
  </si>
  <si>
    <t>PAWAR RAJKUMAR SAHEBRAO RATNA</t>
  </si>
  <si>
    <t>624</t>
  </si>
  <si>
    <t>PHADKE NIKHIL PRADYOT SUJATA</t>
  </si>
  <si>
    <t>260</t>
  </si>
  <si>
    <t>PHAPALE HRISHIKESH KHANDU REKHA</t>
  </si>
  <si>
    <t>442</t>
  </si>
  <si>
    <t>/ PHAPALE RUTUJA ANANDA SANGEETA</t>
  </si>
  <si>
    <t>181</t>
  </si>
  <si>
    <t>PILLAI SHIVANAND PARAMASHIVAM RADHIKA</t>
  </si>
  <si>
    <t>376</t>
  </si>
  <si>
    <t>PINGALE PRASHANT ASHOK SANGITA</t>
  </si>
  <si>
    <t>127</t>
  </si>
  <si>
    <t>93</t>
  </si>
  <si>
    <t>524</t>
  </si>
  <si>
    <t>/ POWAR KOMAL BHIMRAO VAISHALI</t>
  </si>
  <si>
    <t>PUJARI NIRMAY NIREN SANGITA</t>
  </si>
  <si>
    <t>412</t>
  </si>
  <si>
    <t>QURESHI AKRAM FAZAL MEHZEBEIN</t>
  </si>
  <si>
    <t>151</t>
  </si>
  <si>
    <t>/ RANADE SHRADDHA MADHUKAR SUPRIYA</t>
  </si>
  <si>
    <t>RATHOD HIMANSHU HIRAMAN KALPANA</t>
  </si>
  <si>
    <t>RAUT SOURABH VIJAY SWATI</t>
  </si>
  <si>
    <t>217</t>
  </si>
  <si>
    <t>REDKAR SUYASH PRAKASH PRACHI</t>
  </si>
  <si>
    <t>REDKAR VEDANT PRASHANT PRIYANKA</t>
  </si>
  <si>
    <t>485</t>
  </si>
  <si>
    <t>RINAIT TILAK LAXMAN GAYATRI</t>
  </si>
  <si>
    <t>165</t>
  </si>
  <si>
    <t>/ SABLE VISHAKHA DNYANESHWAR TARAMATI</t>
  </si>
  <si>
    <t>409</t>
  </si>
  <si>
    <t>SAHU SANJAY DILCHANDRA ASHA</t>
  </si>
  <si>
    <t>160</t>
  </si>
  <si>
    <t>87</t>
  </si>
  <si>
    <t>529</t>
  </si>
  <si>
    <t>SAINI PANKAJ SHIVKUMAR SUNITA</t>
  </si>
  <si>
    <t>04
!</t>
  </si>
  <si>
    <t>SAKARWALA BURHANUDDIN IBRAHIM RUKHSANA</t>
  </si>
  <si>
    <t>215</t>
  </si>
  <si>
    <t>362</t>
  </si>
  <si>
    <t>SALEMA ZAID RIZWAN MEMOONA</t>
  </si>
  <si>
    <t>SALVE RAHUL ADESH MALAN</t>
  </si>
  <si>
    <t>113</t>
  </si>
  <si>
    <t>422</t>
  </si>
  <si>
    <t>SANCHETI ASHISH RAVIKUMAR PADMA</t>
  </si>
  <si>
    <t>SANKHE HIMANK SANTOSH DAKSHA</t>
  </si>
  <si>
    <t>163</t>
  </si>
  <si>
    <t>467</t>
  </si>
  <si>
    <t>/ SANKHE SAYLI SURESH SUCHITRA</t>
  </si>
  <si>
    <t>178</t>
  </si>
  <si>
    <t>NULL</t>
  </si>
  <si>
    <t>97</t>
  </si>
  <si>
    <t>SAPARIYA HARDIK ASHOK NISHA</t>
  </si>
  <si>
    <t>619</t>
  </si>
  <si>
    <t>SAWANT AMEYA NANDAKUMAR NAMRATA</t>
  </si>
  <si>
    <t>251</t>
  </si>
  <si>
    <t>SAYYED SAIFULLAH IRFAN SALWANA</t>
  </si>
  <si>
    <t>503</t>
  </si>
  <si>
    <t>SHAIKH AKIF JAKIR KHURSHID</t>
  </si>
  <si>
    <t>205</t>
  </si>
  <si>
    <t>SHARMA DURGESH KUMAR GANESH LEELA</t>
  </si>
  <si>
    <t>/ SHARMA PRERNA YOGENDRA MEENU</t>
  </si>
  <si>
    <t>487</t>
  </si>
  <si>
    <t>SHARMA SAHIL SUNIL SWETA</t>
  </si>
  <si>
    <t>SHARMA YOGESH KOUSHAL RAJESH KUMAR SHUBH</t>
  </si>
  <si>
    <t>195</t>
  </si>
  <si>
    <t>07E
!</t>
  </si>
  <si>
    <t>259</t>
  </si>
  <si>
    <t>SHEDAGE AMIT RAVINDRA VAISHALI</t>
  </si>
  <si>
    <t>SHELKE AKASH PRAKASH SUSHAMA</t>
  </si>
  <si>
    <t>261</t>
  </si>
  <si>
    <t>SHINDE ADARSH ANILKUMAR ASHWINI</t>
  </si>
  <si>
    <t>28E</t>
  </si>
  <si>
    <t>SHINDE AKSHAY SUNIL AARATI</t>
  </si>
  <si>
    <t>6</t>
  </si>
  <si>
    <t>SHINDE NIKHIL RAJENDRA ANITA</t>
  </si>
  <si>
    <t>SINGH ANUP SHATRUJEETSINGH REETASINGH</t>
  </si>
  <si>
    <t>06
@2</t>
  </si>
  <si>
    <t>43
@2</t>
  </si>
  <si>
    <t>07
@1</t>
  </si>
  <si>
    <t>46
@1</t>
  </si>
  <si>
    <t>414
@3</t>
  </si>
  <si>
    <t>SUTAR NISHANT ASHOK VAISHALI</t>
  </si>
  <si>
    <t>SUVARNA AAKASH LEELADHAR SUREKHA</t>
  </si>
  <si>
    <t>277</t>
  </si>
  <si>
    <t>/ TAMBADKAR KSHITIJA PRAKASH RAKSHA</t>
  </si>
  <si>
    <t>/ THAKUR UTKARSHA SANJAY NILIMA</t>
  </si>
  <si>
    <t>TODANKAR SWARAJ VIKAS VISHAYA</t>
  </si>
  <si>
    <t>501</t>
  </si>
  <si>
    <t>TOMAR ABHIJEET D SUNITA</t>
  </si>
  <si>
    <t>196</t>
  </si>
  <si>
    <t>UBALE KAUSTUBH HARILAL HARSHADA</t>
  </si>
  <si>
    <t>305</t>
  </si>
  <si>
    <t>VANJARE SIDDHESH VISHNU VEENA</t>
  </si>
  <si>
    <t>VENGURLEKAR PRASAD SHRIDHAR SEEMA</t>
  </si>
  <si>
    <t>VHAVALE PANKAJ SANJAY MANISHA</t>
  </si>
  <si>
    <t>WAGH KAMLESH ARUN SUREKHA</t>
  </si>
  <si>
    <t>/ WANI PRIYANKA BIJU NISHA</t>
  </si>
  <si>
    <t>432</t>
  </si>
  <si>
    <t>YADAV PRATHMESH BHUPESH VAISHALI</t>
  </si>
  <si>
    <t>173</t>
  </si>
  <si>
    <t>YEOLA SAURABH SUNIL VANDANA</t>
  </si>
  <si>
    <t>39
@2</t>
  </si>
  <si>
    <t>390
@2</t>
  </si>
  <si>
    <t>148</t>
  </si>
  <si>
    <t>586</t>
  </si>
  <si>
    <t>240</t>
  </si>
  <si>
    <t>347</t>
  </si>
  <si>
    <t>106</t>
  </si>
  <si>
    <t>508</t>
  </si>
  <si>
    <t>495</t>
  </si>
  <si>
    <t>197</t>
  </si>
  <si>
    <t>186</t>
  </si>
  <si>
    <t>304</t>
  </si>
  <si>
    <t>452</t>
  </si>
  <si>
    <t>504</t>
  </si>
  <si>
    <t>297</t>
  </si>
  <si>
    <t>410</t>
  </si>
  <si>
    <t>429</t>
  </si>
  <si>
    <t>164</t>
  </si>
  <si>
    <t>390</t>
  </si>
  <si>
    <t>133</t>
  </si>
  <si>
    <t>490</t>
  </si>
  <si>
    <t>198</t>
  </si>
  <si>
    <t>48
@2</t>
  </si>
  <si>
    <t>433
@2</t>
  </si>
  <si>
    <t>171</t>
  </si>
  <si>
    <t>543</t>
  </si>
  <si>
    <t>222</t>
  </si>
  <si>
    <t>394</t>
  </si>
  <si>
    <t>450</t>
  </si>
  <si>
    <t>182</t>
  </si>
  <si>
    <t>519</t>
  </si>
  <si>
    <t>454</t>
  </si>
  <si>
    <t>488</t>
  </si>
  <si>
    <t>189</t>
  </si>
  <si>
    <t>425</t>
  </si>
  <si>
    <t>522</t>
  </si>
  <si>
    <t>481</t>
  </si>
  <si>
    <t>192</t>
  </si>
  <si>
    <t>04E
!</t>
  </si>
  <si>
    <t>345</t>
  </si>
  <si>
    <t>118</t>
  </si>
  <si>
    <t>459</t>
  </si>
  <si>
    <t>180</t>
  </si>
  <si>
    <t>401</t>
  </si>
  <si>
    <t>141</t>
  </si>
  <si>
    <t>497</t>
  </si>
  <si>
    <t>199</t>
  </si>
  <si>
    <t>375</t>
  </si>
  <si>
    <t>119</t>
  </si>
  <si>
    <t>566</t>
  </si>
  <si>
    <t>227</t>
  </si>
  <si>
    <t>526</t>
  </si>
  <si>
    <t>213</t>
  </si>
  <si>
    <t>525</t>
  </si>
  <si>
    <t>220</t>
  </si>
  <si>
    <t>421</t>
  </si>
  <si>
    <t>406</t>
  </si>
  <si>
    <t>269</t>
  </si>
  <si>
    <t>457</t>
  </si>
  <si>
    <t>176</t>
  </si>
  <si>
    <t>451</t>
  </si>
  <si>
    <t>177</t>
  </si>
  <si>
    <t>98</t>
  </si>
  <si>
    <t>326</t>
  </si>
  <si>
    <t>94</t>
  </si>
  <si>
    <t>408</t>
  </si>
  <si>
    <t>513</t>
  </si>
  <si>
    <t>202</t>
  </si>
  <si>
    <t>545</t>
  </si>
  <si>
    <t>426</t>
  </si>
  <si>
    <t>533</t>
  </si>
  <si>
    <t>214</t>
  </si>
  <si>
    <t>539</t>
  </si>
  <si>
    <t>391</t>
  </si>
  <si>
    <t>DEPARTMENT OF MECHANICAL ENGINEERING</t>
  </si>
  <si>
    <t>Total no. of students Appeared</t>
  </si>
  <si>
    <t>216</t>
  </si>
  <si>
    <t>No. of students Passed</t>
  </si>
  <si>
    <t>458</t>
  </si>
  <si>
    <t>No. of students Failed</t>
  </si>
  <si>
    <t>% of Passing</t>
  </si>
  <si>
    <r>
      <t xml:space="preserve">9 </t>
    </r>
    <r>
      <rPr>
        <u/>
        <sz val="12"/>
        <color rgb="FF000000"/>
        <rFont val="Calibri"/>
      </rPr>
      <t>&lt;</t>
    </r>
    <r>
      <rPr>
        <sz val="12"/>
        <color rgb="FF000000"/>
        <rFont val="Calibri"/>
      </rPr>
      <t xml:space="preserve"> Number of students with CGPA  &lt;  10.0</t>
    </r>
  </si>
  <si>
    <r>
      <t xml:space="preserve">8 </t>
    </r>
    <r>
      <rPr>
        <u/>
        <sz val="12"/>
        <color rgb="FF000000"/>
        <rFont val="Calibri"/>
      </rPr>
      <t>&lt;</t>
    </r>
    <r>
      <rPr>
        <sz val="12"/>
        <color rgb="FF000000"/>
        <rFont val="Calibri"/>
      </rPr>
      <t xml:space="preserve"> Number of students with CGPA  &lt;  9.0</t>
    </r>
  </si>
  <si>
    <r>
      <t xml:space="preserve">7 </t>
    </r>
    <r>
      <rPr>
        <u/>
        <sz val="12"/>
        <color rgb="FF000000"/>
        <rFont val="Calibri"/>
      </rPr>
      <t>&lt;</t>
    </r>
    <r>
      <rPr>
        <sz val="12"/>
        <color rgb="FF000000"/>
        <rFont val="Calibri"/>
      </rPr>
      <t xml:space="preserve"> Number of students with CGPA  &lt;  8.0</t>
    </r>
  </si>
  <si>
    <r>
      <t xml:space="preserve">6 </t>
    </r>
    <r>
      <rPr>
        <u/>
        <sz val="12"/>
        <color rgb="FF000000"/>
        <rFont val="Calibri"/>
      </rPr>
      <t>&lt;</t>
    </r>
    <r>
      <rPr>
        <sz val="12"/>
        <color rgb="FF000000"/>
        <rFont val="Calibri"/>
      </rPr>
      <t xml:space="preserve"> Number of students with CGPA  &lt;  7.0</t>
    </r>
  </si>
  <si>
    <t>395</t>
  </si>
  <si>
    <r>
      <t xml:space="preserve">5 </t>
    </r>
    <r>
      <rPr>
        <u/>
        <sz val="12"/>
        <color rgb="FF000000"/>
        <rFont val="Calibri"/>
      </rPr>
      <t>&lt;</t>
    </r>
    <r>
      <rPr>
        <sz val="12"/>
        <color rgb="FF000000"/>
        <rFont val="Calibri"/>
      </rPr>
      <t xml:space="preserve"> Number of students with CGPA  &lt;  6.0</t>
    </r>
  </si>
  <si>
    <r>
      <t xml:space="preserve">4 </t>
    </r>
    <r>
      <rPr>
        <u/>
        <sz val="12"/>
        <color rgb="FF000000"/>
        <rFont val="Calibri"/>
      </rPr>
      <t>&lt;</t>
    </r>
    <r>
      <rPr>
        <sz val="12"/>
        <color rgb="FF000000"/>
        <rFont val="Calibri"/>
      </rPr>
      <t xml:space="preserve"> Number of students with CGPA  &lt;  5.0</t>
    </r>
  </si>
  <si>
    <t>Toppers of the Class</t>
  </si>
  <si>
    <t>Sr. No.</t>
  </si>
  <si>
    <t>Name of the Students</t>
  </si>
  <si>
    <t>Marks</t>
  </si>
  <si>
    <t>1)</t>
  </si>
  <si>
    <t>363</t>
  </si>
  <si>
    <t>2)</t>
  </si>
  <si>
    <t>3)</t>
  </si>
  <si>
    <t>4)</t>
  </si>
  <si>
    <t>5)</t>
  </si>
  <si>
    <t>105</t>
  </si>
  <si>
    <t>531</t>
  </si>
  <si>
    <t>Head of the Department</t>
  </si>
  <si>
    <t>211</t>
  </si>
  <si>
    <t>Name of the subject</t>
  </si>
  <si>
    <t>Name of the staff</t>
  </si>
  <si>
    <t>Total no. of students appeared</t>
  </si>
  <si>
    <t>No. of students passed</t>
  </si>
  <si>
    <t>% of passing</t>
  </si>
  <si>
    <t>Grade obtained</t>
  </si>
  <si>
    <t>Toppers of the Subjects</t>
  </si>
  <si>
    <t>4=&gt; - &lt;5</t>
  </si>
  <si>
    <t>5=&gt; - &lt;6</t>
  </si>
  <si>
    <t>6=&gt; - &lt;7</t>
  </si>
  <si>
    <t>7=&gt; - &lt;8</t>
  </si>
  <si>
    <t>8=&gt; - &lt;9</t>
  </si>
  <si>
    <t>9=&gt;</t>
  </si>
  <si>
    <t>Prof. Rohini Ghule</t>
  </si>
  <si>
    <t>Prof. R. V. Kale</t>
  </si>
  <si>
    <t>318</t>
  </si>
  <si>
    <t>Prof. A. A. Vyas</t>
  </si>
  <si>
    <t>Prof. P.R.Potdar</t>
  </si>
  <si>
    <t>28
*</t>
  </si>
  <si>
    <t>37
*</t>
  </si>
  <si>
    <t>Prof. Ashwini Gotmare</t>
  </si>
  <si>
    <t>Dr.S.U.Bokade</t>
  </si>
  <si>
    <t>Prof.Deepa Pandey</t>
  </si>
  <si>
    <t>Prof. N. N. Bhostekar</t>
  </si>
  <si>
    <t>Prof. R. M. Siddiqui</t>
  </si>
  <si>
    <t>Prof.D.J.Dhangar</t>
  </si>
  <si>
    <t>334</t>
  </si>
  <si>
    <t>Prof.Anita Lahane</t>
  </si>
  <si>
    <t>Result Analysis: Assistant(s)</t>
  </si>
  <si>
    <t>Result Analysis: In-charge(s)</t>
  </si>
  <si>
    <t>Mr. J. M. Hajare</t>
  </si>
  <si>
    <t>Prof. R. Y. Kurne</t>
  </si>
  <si>
    <t>Dr. S. U. Bokade</t>
  </si>
  <si>
    <t>Ms. K. A. Vartak</t>
  </si>
  <si>
    <t>33
*</t>
  </si>
  <si>
    <t>364</t>
  </si>
  <si>
    <t>136</t>
  </si>
  <si>
    <t>324</t>
  </si>
  <si>
    <t>550</t>
  </si>
  <si>
    <t>BHATTACHARJEE ARNAB SUSHMITA BHATTACHARJEE</t>
  </si>
  <si>
    <t>144</t>
  </si>
  <si>
    <t>KESHKAR PRASHANT DESHRAJ CHEDDI</t>
  </si>
  <si>
    <t>BHANGLE SWAPNIL SAKHARAM KANTA</t>
  </si>
  <si>
    <t>BHANDARI JAINISH RAKESH LALITA</t>
  </si>
  <si>
    <t>KHAN MOHAMMAD JAVED MOHAMMAD NASIM AZURNNISSA</t>
  </si>
  <si>
    <t>/ AKHADE BHAVIKA SHANTARAM PRATIBHA</t>
  </si>
  <si>
    <t>AVHAD OMKAR JAYADEO SAPANA</t>
  </si>
  <si>
    <t>CHAVAN PRATHAMESH SANDESH SUVARNA</t>
  </si>
  <si>
    <t>RESULT ANALYSIS YEAR 2017-2018</t>
  </si>
  <si>
    <t>SEM III (DEC 2017)</t>
  </si>
  <si>
    <t>MEC306</t>
  </si>
  <si>
    <t>TOTAL STUDENT</t>
  </si>
  <si>
    <t>Applied Mathematics III</t>
  </si>
  <si>
    <t>Thermodynamics</t>
  </si>
  <si>
    <t>Strength of Materials</t>
  </si>
  <si>
    <t>Production Process- I</t>
  </si>
  <si>
    <t>Computer Aided M/c Drawing</t>
  </si>
  <si>
    <t>Data Base &amp; Information Retrieval System</t>
  </si>
  <si>
    <t>Appeared</t>
  </si>
  <si>
    <t>% Passed</t>
  </si>
  <si>
    <r>
      <t xml:space="preserve">9 </t>
    </r>
    <r>
      <rPr>
        <u/>
        <sz val="12"/>
        <color rgb="FF000000"/>
        <rFont val="Times New Roman"/>
      </rPr>
      <t>&lt;</t>
    </r>
    <r>
      <rPr>
        <sz val="12"/>
        <color rgb="FF000000"/>
        <rFont val="Times New Roman"/>
      </rPr>
      <t xml:space="preserve"> Number of students with CGPA  &lt;  10.0</t>
    </r>
  </si>
  <si>
    <r>
      <t xml:space="preserve">8 </t>
    </r>
    <r>
      <rPr>
        <u/>
        <sz val="12"/>
        <color rgb="FF000000"/>
        <rFont val="Times New Roman"/>
      </rPr>
      <t>&lt;</t>
    </r>
    <r>
      <rPr>
        <sz val="12"/>
        <color rgb="FF000000"/>
        <rFont val="Times New Roman"/>
      </rPr>
      <t xml:space="preserve"> Number of students with CGPA  &lt;  9.0</t>
    </r>
  </si>
  <si>
    <r>
      <t xml:space="preserve">7 </t>
    </r>
    <r>
      <rPr>
        <u/>
        <sz val="12"/>
        <color rgb="FF000000"/>
        <rFont val="Times New Roman"/>
      </rPr>
      <t>&lt;</t>
    </r>
    <r>
      <rPr>
        <sz val="12"/>
        <color rgb="FF000000"/>
        <rFont val="Times New Roman"/>
      </rPr>
      <t xml:space="preserve"> Number of students with CGPA  &lt;  8.0</t>
    </r>
  </si>
  <si>
    <r>
      <t xml:space="preserve">6 </t>
    </r>
    <r>
      <rPr>
        <u/>
        <sz val="12"/>
        <color rgb="FF000000"/>
        <rFont val="Times New Roman"/>
      </rPr>
      <t>&lt;</t>
    </r>
    <r>
      <rPr>
        <sz val="12"/>
        <color rgb="FF000000"/>
        <rFont val="Times New Roman"/>
      </rPr>
      <t xml:space="preserve"> Number of students with CGPA  &lt;  7.0</t>
    </r>
  </si>
  <si>
    <r>
      <t xml:space="preserve">5 </t>
    </r>
    <r>
      <rPr>
        <u/>
        <sz val="12"/>
        <color rgb="FF000000"/>
        <rFont val="Times New Roman"/>
      </rPr>
      <t>&lt;</t>
    </r>
    <r>
      <rPr>
        <sz val="12"/>
        <color rgb="FF000000"/>
        <rFont val="Times New Roman"/>
      </rPr>
      <t xml:space="preserve"> Number of students with CGPA  &lt;  6.0</t>
    </r>
  </si>
  <si>
    <r>
      <t xml:space="preserve">4 </t>
    </r>
    <r>
      <rPr>
        <u/>
        <sz val="12"/>
        <color rgb="FF000000"/>
        <rFont val="Times New Roman"/>
      </rPr>
      <t>&lt;</t>
    </r>
    <r>
      <rPr>
        <sz val="12"/>
        <color rgb="FF000000"/>
        <rFont val="Times New Roman"/>
      </rPr>
      <t xml:space="preserve"> Number of students with CGPA  &lt;  5.0</t>
    </r>
  </si>
  <si>
    <t>TOPPER1</t>
  </si>
  <si>
    <t>TOPPER2</t>
  </si>
  <si>
    <t>TOPPER3</t>
  </si>
  <si>
    <t>TOPPER4</t>
  </si>
  <si>
    <t>TOPPER5</t>
  </si>
  <si>
    <t>TOPPER6</t>
  </si>
  <si>
    <t>TOPPER7</t>
  </si>
  <si>
    <t>TOPPER8</t>
  </si>
  <si>
    <t>TOPPER9</t>
  </si>
  <si>
    <t>TOPPER10</t>
  </si>
  <si>
    <t>DO NOT MERGE NAMES</t>
  </si>
  <si>
    <t>SHIFT+CTRL+ENTER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</si>
</sst>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Arial"/>
    </font>
    <font>
      <sz val="11"/>
      <color theme="1"/>
      <name val="Calibri"/>
    </font>
    <font>
      <b/>
      <sz val="18"/>
      <color theme="1"/>
      <name val="Calibri"/>
    </font>
    <font>
      <sz val="11"/>
      <name val="Arial"/>
    </font>
    <font>
      <b/>
      <sz val="9"/>
      <color theme="1"/>
      <name val="Calibri"/>
    </font>
    <font>
      <sz val="9"/>
      <color theme="1"/>
      <name val="Calibri"/>
    </font>
    <font>
      <sz val="10"/>
      <color theme="1"/>
      <name val="Calibri"/>
    </font>
    <font>
      <b/>
      <sz val="10"/>
      <color theme="1"/>
      <name val="Calibri"/>
    </font>
    <font>
      <sz val="8"/>
      <color theme="1"/>
      <name val="Calibri"/>
    </font>
    <font>
      <sz val="16"/>
      <color theme="1"/>
      <name val="Calibri"/>
    </font>
    <font>
      <sz val="14"/>
      <color theme="1"/>
      <name val="Calibri"/>
    </font>
    <font>
      <sz val="12"/>
      <color theme="1"/>
      <name val="Calibri"/>
    </font>
    <font>
      <b/>
      <sz val="14"/>
      <color theme="1"/>
      <name val="Calibri"/>
    </font>
    <font>
      <sz val="18"/>
      <color theme="1"/>
      <name val="Calibri"/>
    </font>
    <font>
      <b/>
      <sz val="12"/>
      <color theme="1"/>
      <name val="Calibri"/>
    </font>
    <font>
      <sz val="11"/>
      <color theme="0"/>
      <name val="Calibri"/>
    </font>
    <font>
      <b/>
      <sz val="11"/>
      <color theme="0"/>
      <name val="Calibri"/>
    </font>
    <font>
      <b/>
      <sz val="11"/>
      <color theme="1"/>
      <name val="Calibri"/>
    </font>
    <font>
      <sz val="12"/>
      <color rgb="FF000000"/>
      <name val="Times New Roman"/>
    </font>
    <font>
      <b/>
      <sz val="20"/>
      <color rgb="FFFF0000"/>
      <name val="Cambria"/>
    </font>
    <font>
      <u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0000"/>
        <bgColor rgb="FFFF0000"/>
      </patternFill>
    </fill>
    <fill>
      <patternFill patternType="solid">
        <fgColor rgb="FFFF99FF"/>
        <bgColor rgb="FFFF99FF"/>
      </patternFill>
    </fill>
    <fill>
      <patternFill patternType="solid">
        <fgColor rgb="FFB2A1C7"/>
        <bgColor rgb="FFB2A1C7"/>
      </patternFill>
    </fill>
    <fill>
      <patternFill patternType="solid">
        <fgColor rgb="FFFFC000"/>
        <bgColor rgb="FFFFC000"/>
      </patternFill>
    </fill>
  </fills>
  <borders count="7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14">
    <xf numFmtId="0" fontId="0" fillId="0" borderId="0" xfId="0" applyFont="1" applyAlignment="1"/>
    <xf numFmtId="0" fontId="1" fillId="0" borderId="0" xfId="0" applyFo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49" fontId="6" fillId="0" borderId="17" xfId="0" applyNumberFormat="1" applyFont="1" applyBorder="1" applyAlignment="1">
      <alignment horizontal="center"/>
    </xf>
    <xf numFmtId="49" fontId="7" fillId="0" borderId="17" xfId="0" applyNumberFormat="1" applyFont="1" applyBorder="1" applyAlignment="1">
      <alignment horizontal="center"/>
    </xf>
    <xf numFmtId="0" fontId="5" fillId="0" borderId="1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horizontal="center" wrapText="1"/>
    </xf>
    <xf numFmtId="0" fontId="6" fillId="0" borderId="2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4" fillId="0" borderId="8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0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49" fontId="6" fillId="0" borderId="10" xfId="0" applyNumberFormat="1" applyFont="1" applyBorder="1" applyAlignment="1">
      <alignment horizontal="center" wrapText="1"/>
    </xf>
    <xf numFmtId="49" fontId="7" fillId="0" borderId="10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1" fontId="10" fillId="0" borderId="27" xfId="0" applyNumberFormat="1" applyFont="1" applyBorder="1" applyAlignment="1">
      <alignment horizontal="center" vertical="center" wrapText="1"/>
    </xf>
    <xf numFmtId="1" fontId="10" fillId="0" borderId="30" xfId="0" applyNumberFormat="1" applyFont="1" applyBorder="1" applyAlignment="1">
      <alignment horizontal="center" vertical="center" wrapText="1"/>
    </xf>
    <xf numFmtId="2" fontId="10" fillId="0" borderId="30" xfId="0" applyNumberFormat="1" applyFont="1" applyBorder="1" applyAlignment="1">
      <alignment horizontal="center" vertical="center" wrapText="1"/>
    </xf>
    <xf numFmtId="1" fontId="10" fillId="0" borderId="32" xfId="0" applyNumberFormat="1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1" fontId="11" fillId="0" borderId="27" xfId="0" applyNumberFormat="1" applyFont="1" applyBorder="1" applyAlignment="1">
      <alignment horizontal="left" vertical="center" wrapText="1"/>
    </xf>
    <xf numFmtId="1" fontId="11" fillId="0" borderId="26" xfId="0" applyNumberFormat="1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1" fontId="11" fillId="0" borderId="30" xfId="0" applyNumberFormat="1" applyFont="1" applyBorder="1" applyAlignment="1">
      <alignment horizontal="left" vertical="center" wrapText="1"/>
    </xf>
    <xf numFmtId="1" fontId="11" fillId="0" borderId="29" xfId="0" applyNumberFormat="1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1" fontId="11" fillId="0" borderId="37" xfId="0" applyNumberFormat="1" applyFont="1" applyBorder="1" applyAlignment="1">
      <alignment horizontal="left" vertical="center" wrapText="1"/>
    </xf>
    <xf numFmtId="1" fontId="11" fillId="0" borderId="32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1" fillId="0" borderId="1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45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left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left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50" xfId="0" applyFont="1" applyBorder="1" applyAlignment="1">
      <alignment horizontal="left" vertical="center" wrapText="1"/>
    </xf>
    <xf numFmtId="0" fontId="11" fillId="0" borderId="50" xfId="0" applyFont="1" applyBorder="1" applyAlignment="1">
      <alignment horizontal="center" vertical="center" wrapText="1"/>
    </xf>
    <xf numFmtId="0" fontId="11" fillId="0" borderId="43" xfId="0" applyFont="1" applyBorder="1" applyAlignment="1">
      <alignment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1" xfId="0" applyFont="1" applyBorder="1" applyAlignment="1">
      <alignment vertical="center"/>
    </xf>
    <xf numFmtId="0" fontId="15" fillId="2" borderId="5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/>
    </xf>
    <xf numFmtId="0" fontId="17" fillId="0" borderId="2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2" fontId="1" fillId="0" borderId="59" xfId="0" applyNumberFormat="1" applyFont="1" applyBorder="1" applyAlignment="1">
      <alignment horizontal="center" vertical="center"/>
    </xf>
    <xf numFmtId="2" fontId="1" fillId="0" borderId="17" xfId="0" applyNumberFormat="1" applyFont="1" applyBorder="1" applyAlignment="1">
      <alignment horizontal="center" vertical="center"/>
    </xf>
    <xf numFmtId="2" fontId="1" fillId="0" borderId="60" xfId="0" applyNumberFormat="1" applyFont="1" applyBorder="1" applyAlignment="1">
      <alignment horizontal="center" vertical="center"/>
    </xf>
    <xf numFmtId="2" fontId="1" fillId="0" borderId="61" xfId="0" applyNumberFormat="1" applyFont="1" applyBorder="1" applyAlignment="1">
      <alignment horizontal="center" vertical="center"/>
    </xf>
    <xf numFmtId="2" fontId="1" fillId="0" borderId="62" xfId="0" applyNumberFormat="1" applyFont="1" applyBorder="1" applyAlignment="1">
      <alignment horizontal="center" vertical="center"/>
    </xf>
    <xf numFmtId="2" fontId="1" fillId="3" borderId="17" xfId="0" applyNumberFormat="1" applyFont="1" applyFill="1" applyBorder="1" applyAlignment="1">
      <alignment horizontal="center" vertical="center"/>
    </xf>
    <xf numFmtId="2" fontId="1" fillId="0" borderId="32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0" borderId="59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" fillId="0" borderId="3" xfId="0" applyFont="1" applyBorder="1" applyAlignment="1">
      <alignment horizontal="left" vertical="center"/>
    </xf>
    <xf numFmtId="0" fontId="15" fillId="2" borderId="3" xfId="0" applyFont="1" applyFill="1" applyBorder="1" applyAlignment="1">
      <alignment vertical="center"/>
    </xf>
    <xf numFmtId="0" fontId="15" fillId="4" borderId="3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67" xfId="0" applyFont="1" applyFill="1" applyBorder="1" applyAlignment="1">
      <alignment vertical="center"/>
    </xf>
    <xf numFmtId="0" fontId="1" fillId="5" borderId="68" xfId="0" applyFont="1" applyFill="1" applyBorder="1" applyAlignment="1">
      <alignment vertical="center"/>
    </xf>
    <xf numFmtId="0" fontId="4" fillId="0" borderId="22" xfId="0" applyFont="1" applyBorder="1" applyAlignment="1">
      <alignment wrapText="1"/>
    </xf>
    <xf numFmtId="0" fontId="4" fillId="0" borderId="16" xfId="0" applyFont="1" applyBorder="1" applyAlignment="1">
      <alignment wrapText="1"/>
    </xf>
    <xf numFmtId="0" fontId="5" fillId="0" borderId="5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4" fillId="0" borderId="11" xfId="0" applyFont="1" applyBorder="1" applyAlignment="1">
      <alignment horizontal="center" wrapText="1"/>
    </xf>
    <xf numFmtId="0" fontId="3" fillId="0" borderId="8" xfId="0" applyFont="1" applyBorder="1"/>
    <xf numFmtId="0" fontId="4" fillId="0" borderId="22" xfId="0" applyFont="1" applyBorder="1" applyAlignment="1">
      <alignment horizontal="center" wrapText="1"/>
    </xf>
    <xf numFmtId="0" fontId="3" fillId="0" borderId="16" xfId="0" applyFont="1" applyBorder="1"/>
    <xf numFmtId="0" fontId="4" fillId="0" borderId="8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3" fillId="0" borderId="14" xfId="0" applyFont="1" applyBorder="1"/>
    <xf numFmtId="0" fontId="3" fillId="0" borderId="20" xfId="0" applyFont="1" applyBorder="1"/>
    <xf numFmtId="0" fontId="4" fillId="0" borderId="23" xfId="0" applyFont="1" applyBorder="1" applyAlignment="1">
      <alignment horizontal="center" wrapText="1"/>
    </xf>
    <xf numFmtId="0" fontId="3" fillId="0" borderId="24" xfId="0" applyFont="1" applyBorder="1"/>
    <xf numFmtId="0" fontId="4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4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 wrapText="1"/>
    </xf>
    <xf numFmtId="0" fontId="3" fillId="0" borderId="7" xfId="0" applyFont="1" applyBorder="1"/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9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8" fillId="0" borderId="0" xfId="0" applyFont="1" applyAlignment="1">
      <alignment horizontal="center"/>
    </xf>
    <xf numFmtId="0" fontId="5" fillId="0" borderId="13" xfId="0" applyFont="1" applyBorder="1" applyAlignment="1">
      <alignment horizontal="center" vertical="center" wrapText="1"/>
    </xf>
    <xf numFmtId="0" fontId="3" fillId="0" borderId="15" xfId="0" applyFont="1" applyBorder="1"/>
    <xf numFmtId="0" fontId="11" fillId="0" borderId="28" xfId="0" applyFont="1" applyBorder="1" applyAlignment="1">
      <alignment vertical="center" wrapText="1"/>
    </xf>
    <xf numFmtId="0" fontId="3" fillId="0" borderId="29" xfId="0" applyFont="1" applyBorder="1"/>
    <xf numFmtId="0" fontId="1" fillId="0" borderId="0" xfId="0" applyFont="1" applyAlignment="1">
      <alignment horizontal="right" vertical="center" wrapText="1"/>
    </xf>
    <xf numFmtId="0" fontId="11" fillId="0" borderId="31" xfId="0" applyFont="1" applyBorder="1" applyAlignment="1">
      <alignment vertical="center" wrapText="1"/>
    </xf>
    <xf numFmtId="0" fontId="3" fillId="0" borderId="32" xfId="0" applyFont="1" applyBorder="1"/>
    <xf numFmtId="0" fontId="12" fillId="0" borderId="0" xfId="0" applyFont="1" applyAlignment="1">
      <alignment horizontal="center" vertical="center" wrapText="1"/>
    </xf>
    <xf numFmtId="0" fontId="11" fillId="0" borderId="25" xfId="0" applyFont="1" applyBorder="1" applyAlignment="1">
      <alignment vertical="center" wrapText="1"/>
    </xf>
    <xf numFmtId="0" fontId="3" fillId="0" borderId="26" xfId="0" applyFont="1" applyBorder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1" fontId="1" fillId="0" borderId="22" xfId="0" applyNumberFormat="1" applyFont="1" applyBorder="1" applyAlignment="1">
      <alignment horizontal="center" vertical="center" wrapText="1"/>
    </xf>
    <xf numFmtId="0" fontId="3" fillId="0" borderId="48" xfId="0" applyFont="1" applyBorder="1"/>
    <xf numFmtId="1" fontId="1" fillId="0" borderId="11" xfId="0" applyNumberFormat="1" applyFont="1" applyBorder="1" applyAlignment="1">
      <alignment horizontal="center" vertical="center" wrapText="1"/>
    </xf>
    <xf numFmtId="2" fontId="1" fillId="0" borderId="35" xfId="0" applyNumberFormat="1" applyFont="1" applyBorder="1" applyAlignment="1">
      <alignment horizontal="center" vertical="center" wrapText="1"/>
    </xf>
    <xf numFmtId="0" fontId="3" fillId="0" borderId="46" xfId="0" applyFont="1" applyBorder="1"/>
    <xf numFmtId="1" fontId="1" fillId="0" borderId="8" xfId="0" applyNumberFormat="1" applyFont="1" applyBorder="1" applyAlignment="1">
      <alignment horizontal="center" vertical="center" wrapText="1"/>
    </xf>
    <xf numFmtId="1" fontId="1" fillId="0" borderId="15" xfId="0" applyNumberFormat="1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3" fillId="0" borderId="42" xfId="0" applyFont="1" applyBorder="1"/>
    <xf numFmtId="0" fontId="11" fillId="0" borderId="35" xfId="0" applyFont="1" applyBorder="1" applyAlignment="1">
      <alignment horizontal="center" vertical="center" wrapText="1"/>
    </xf>
    <xf numFmtId="0" fontId="3" fillId="0" borderId="43" xfId="0" applyFont="1" applyBorder="1"/>
    <xf numFmtId="0" fontId="1" fillId="0" borderId="35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left" vertical="center" wrapText="1"/>
    </xf>
    <xf numFmtId="0" fontId="11" fillId="0" borderId="46" xfId="0" applyFont="1" applyBorder="1" applyAlignment="1">
      <alignment horizontal="left" vertical="center" wrapText="1"/>
    </xf>
    <xf numFmtId="1" fontId="1" fillId="0" borderId="35" xfId="0" applyNumberFormat="1" applyFont="1" applyBorder="1" applyAlignment="1">
      <alignment horizontal="center" vertical="center" wrapText="1"/>
    </xf>
    <xf numFmtId="0" fontId="3" fillId="0" borderId="47" xfId="0" applyFont="1" applyBorder="1"/>
    <xf numFmtId="0" fontId="11" fillId="0" borderId="39" xfId="0" applyFont="1" applyBorder="1" applyAlignment="1">
      <alignment horizontal="center" vertical="center" wrapText="1"/>
    </xf>
    <xf numFmtId="0" fontId="3" fillId="0" borderId="44" xfId="0" applyFont="1" applyBorder="1"/>
    <xf numFmtId="1" fontId="1" fillId="0" borderId="12" xfId="0" applyNumberFormat="1" applyFont="1" applyBorder="1" applyAlignment="1">
      <alignment horizontal="center" vertical="center" wrapText="1"/>
    </xf>
    <xf numFmtId="0" fontId="3" fillId="0" borderId="49" xfId="0" applyFont="1" applyBorder="1"/>
    <xf numFmtId="1" fontId="1" fillId="0" borderId="14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0" borderId="40" xfId="0" applyFont="1" applyBorder="1" applyAlignment="1">
      <alignment horizontal="center" vertical="center" wrapText="1"/>
    </xf>
    <xf numFmtId="0" fontId="3" fillId="0" borderId="40" xfId="0" applyFont="1" applyBorder="1"/>
    <xf numFmtId="0" fontId="3" fillId="0" borderId="41" xfId="0" applyFont="1" applyBorder="1"/>
    <xf numFmtId="0" fontId="13" fillId="0" borderId="0" xfId="0" applyFont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/>
    </xf>
    <xf numFmtId="0" fontId="3" fillId="0" borderId="55" xfId="0" applyFont="1" applyBorder="1"/>
    <xf numFmtId="0" fontId="15" fillId="2" borderId="63" xfId="0" applyFont="1" applyFill="1" applyBorder="1" applyAlignment="1">
      <alignment horizontal="center" vertical="center"/>
    </xf>
    <xf numFmtId="0" fontId="15" fillId="2" borderId="64" xfId="0" applyFont="1" applyFill="1" applyBorder="1" applyAlignment="1">
      <alignment horizontal="center" vertical="center"/>
    </xf>
    <xf numFmtId="0" fontId="3" fillId="0" borderId="65" xfId="0" applyFont="1" applyBorder="1"/>
    <xf numFmtId="0" fontId="3" fillId="0" borderId="66" xfId="0" applyFont="1" applyBorder="1"/>
    <xf numFmtId="0" fontId="1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textRotation="90" wrapText="1"/>
    </xf>
    <xf numFmtId="0" fontId="4" fillId="0" borderId="12" xfId="0" applyFont="1" applyBorder="1" applyAlignment="1">
      <alignment horizontal="center" vertical="center" textRotation="90" wrapText="1"/>
    </xf>
    <xf numFmtId="0" fontId="15" fillId="2" borderId="51" xfId="0" applyFont="1" applyFill="1" applyBorder="1" applyAlignment="1">
      <alignment horizontal="center" vertical="center" wrapText="1"/>
    </xf>
    <xf numFmtId="0" fontId="3" fillId="0" borderId="52" xfId="0" applyFont="1" applyBorder="1"/>
    <xf numFmtId="0" fontId="3" fillId="0" borderId="53" xfId="0" applyFont="1" applyBorder="1"/>
    <xf numFmtId="0" fontId="4" fillId="0" borderId="22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right" vertical="center"/>
    </xf>
    <xf numFmtId="0" fontId="3" fillId="0" borderId="34" xfId="0" applyFont="1" applyBorder="1"/>
    <xf numFmtId="0" fontId="4" fillId="0" borderId="13" xfId="0" applyFont="1" applyBorder="1" applyAlignment="1">
      <alignment horizontal="center" vertical="center" wrapText="1"/>
    </xf>
    <xf numFmtId="0" fontId="18" fillId="0" borderId="28" xfId="0" applyFont="1" applyBorder="1" applyAlignment="1">
      <alignment vertical="center"/>
    </xf>
    <xf numFmtId="0" fontId="4" fillId="0" borderId="21" xfId="0" applyFont="1" applyBorder="1" applyAlignment="1">
      <alignment horizontal="center" wrapText="1"/>
    </xf>
    <xf numFmtId="0" fontId="16" fillId="2" borderId="4" xfId="0" applyFont="1" applyFill="1" applyBorder="1" applyAlignment="1">
      <alignment horizontal="center" vertical="center"/>
    </xf>
    <xf numFmtId="0" fontId="18" fillId="0" borderId="31" xfId="0" applyFont="1" applyBorder="1" applyAlignment="1">
      <alignment vertical="center"/>
    </xf>
    <xf numFmtId="0" fontId="3" fillId="0" borderId="62" xfId="0" applyFont="1" applyBorder="1"/>
    <xf numFmtId="0" fontId="18" fillId="0" borderId="25" xfId="0" applyFont="1" applyBorder="1" applyAlignment="1">
      <alignment vertical="center"/>
    </xf>
    <xf numFmtId="0" fontId="19" fillId="6" borderId="69" xfId="0" applyFont="1" applyFill="1" applyBorder="1" applyAlignment="1">
      <alignment horizontal="center" vertical="center"/>
    </xf>
    <xf numFmtId="0" fontId="3" fillId="0" borderId="70" xfId="0" applyFont="1" applyBorder="1"/>
    <xf numFmtId="0" fontId="3" fillId="0" borderId="71" xfId="0" applyFont="1" applyBorder="1"/>
    <xf numFmtId="0" fontId="4" fillId="0" borderId="72" xfId="0" applyFont="1" applyBorder="1" applyAlignment="1">
      <alignment horizontal="center" wrapText="1"/>
    </xf>
    <xf numFmtId="0" fontId="3" fillId="0" borderId="73" xfId="0" applyFont="1" applyBorder="1"/>
    <xf numFmtId="0" fontId="4" fillId="0" borderId="35" xfId="0" applyFont="1" applyBorder="1" applyAlignment="1">
      <alignment horizontal="center" wrapText="1"/>
    </xf>
  </cellXfs>
  <cellStyles count="1">
    <cellStyle name="Normal" xfId="0" builtinId="0"/>
  </cellStyles>
  <dxfs count="1"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6038850" cy="561975"/>
    <xdr:pic>
      <xdr:nvPicPr>
        <xdr:cNvPr id="2" name="image1.png" descr="C:\Documents and Settings\DIGIT\Desktop\LOGO.bmp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66675</xdr:rowOff>
    </xdr:from>
    <xdr:ext cx="5724525" cy="438150"/>
    <xdr:pic>
      <xdr:nvPicPr>
        <xdr:cNvPr id="2" name="image1.png" descr="C:\Documents and Settings\DIGIT\Desktop\LOGO.bmp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600075</xdr:colOff>
      <xdr:row>0</xdr:row>
      <xdr:rowOff>142875</xdr:rowOff>
    </xdr:from>
    <xdr:ext cx="5943600" cy="542925"/>
    <xdr:pic>
      <xdr:nvPicPr>
        <xdr:cNvPr id="2" name="image1.png" descr="C:\Documents and Settings\DIGIT\Desktop\LOGO.bmp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561975</xdr:colOff>
      <xdr:row>0</xdr:row>
      <xdr:rowOff>142875</xdr:rowOff>
    </xdr:from>
    <xdr:ext cx="5286375" cy="542925"/>
    <xdr:pic>
      <xdr:nvPicPr>
        <xdr:cNvPr id="2" name="image1.png" descr="C:\Documents and Settings\DIGIT\Desktop\LOGO.bmp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tabSelected="1" topLeftCell="A4" workbookViewId="0">
      <selection activeCell="D4" sqref="D1:D1048576"/>
    </sheetView>
  </sheetViews>
  <sheetFormatPr baseColWidth="10" defaultColWidth="12.6640625" defaultRowHeight="15" customHeight="1" x14ac:dyDescent="0.15"/>
  <cols>
    <col min="1" max="1" width="28.6640625" customWidth="1"/>
    <col min="2" max="2" width="5.6640625" customWidth="1"/>
    <col min="3" max="5" width="5.33203125" customWidth="1"/>
    <col min="6" max="23" width="4.83203125" customWidth="1"/>
    <col min="24" max="24" width="9.1640625" customWidth="1"/>
    <col min="25" max="25" width="10.1640625" customWidth="1"/>
    <col min="26" max="28" width="5.6640625" customWidth="1"/>
    <col min="29" max="30" width="5.6640625" hidden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" x14ac:dyDescent="0.3">
      <c r="A6" s="141" t="s">
        <v>0</v>
      </c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"/>
      <c r="AD6" s="1"/>
    </row>
    <row r="7" spans="1:30" ht="14" x14ac:dyDescent="0.15">
      <c r="A7" s="140" t="s">
        <v>1</v>
      </c>
      <c r="B7" s="2"/>
      <c r="C7" s="134" t="s">
        <v>2</v>
      </c>
      <c r="D7" s="135"/>
      <c r="E7" s="136"/>
      <c r="F7" s="134" t="s">
        <v>3</v>
      </c>
      <c r="G7" s="135"/>
      <c r="H7" s="136"/>
      <c r="I7" s="134" t="s">
        <v>4</v>
      </c>
      <c r="J7" s="135"/>
      <c r="K7" s="136"/>
      <c r="L7" s="134" t="s">
        <v>5</v>
      </c>
      <c r="M7" s="135"/>
      <c r="N7" s="136"/>
      <c r="O7" s="134" t="s">
        <v>6</v>
      </c>
      <c r="P7" s="135"/>
      <c r="Q7" s="136"/>
      <c r="R7" s="134" t="s">
        <v>7</v>
      </c>
      <c r="S7" s="135"/>
      <c r="T7" s="136"/>
      <c r="U7" s="134" t="s">
        <v>8</v>
      </c>
      <c r="V7" s="135"/>
      <c r="W7" s="136"/>
      <c r="X7" s="3" t="s">
        <v>9</v>
      </c>
      <c r="Y7" s="3" t="s">
        <v>10</v>
      </c>
      <c r="Z7" s="138" t="s">
        <v>11</v>
      </c>
      <c r="AA7" s="138" t="s">
        <v>12</v>
      </c>
      <c r="AB7" s="138" t="s">
        <v>13</v>
      </c>
      <c r="AC7" s="138" t="s">
        <v>14</v>
      </c>
      <c r="AD7" s="138" t="s">
        <v>15</v>
      </c>
    </row>
    <row r="8" spans="1:30" ht="30" customHeight="1" x14ac:dyDescent="0.15">
      <c r="A8" s="139"/>
      <c r="B8" s="2"/>
      <c r="C8" s="137" t="s">
        <v>16</v>
      </c>
      <c r="D8" s="135"/>
      <c r="E8" s="136"/>
      <c r="F8" s="137" t="s">
        <v>17</v>
      </c>
      <c r="G8" s="135"/>
      <c r="H8" s="136"/>
      <c r="I8" s="137" t="s">
        <v>18</v>
      </c>
      <c r="J8" s="135"/>
      <c r="K8" s="136"/>
      <c r="L8" s="137" t="s">
        <v>19</v>
      </c>
      <c r="M8" s="135"/>
      <c r="N8" s="136"/>
      <c r="O8" s="137" t="s">
        <v>20</v>
      </c>
      <c r="P8" s="135"/>
      <c r="Q8" s="136"/>
      <c r="R8" s="137" t="s">
        <v>21</v>
      </c>
      <c r="S8" s="135"/>
      <c r="T8" s="136"/>
      <c r="U8" s="137" t="s">
        <v>18</v>
      </c>
      <c r="V8" s="135"/>
      <c r="W8" s="136"/>
      <c r="X8" s="4" t="s">
        <v>20</v>
      </c>
      <c r="Y8" s="4" t="s">
        <v>22</v>
      </c>
      <c r="Z8" s="125"/>
      <c r="AA8" s="125"/>
      <c r="AB8" s="125"/>
      <c r="AC8" s="125"/>
      <c r="AD8" s="125"/>
    </row>
    <row r="9" spans="1:30" ht="14" x14ac:dyDescent="0.15">
      <c r="A9" s="140" t="s">
        <v>23</v>
      </c>
      <c r="B9" s="2"/>
      <c r="C9" s="2" t="s">
        <v>24</v>
      </c>
      <c r="D9" s="2" t="s">
        <v>25</v>
      </c>
      <c r="E9" s="2" t="s">
        <v>26</v>
      </c>
      <c r="F9" s="2" t="s">
        <v>24</v>
      </c>
      <c r="G9" s="2" t="s">
        <v>25</v>
      </c>
      <c r="H9" s="2" t="s">
        <v>26</v>
      </c>
      <c r="I9" s="2" t="s">
        <v>24</v>
      </c>
      <c r="J9" s="2" t="s">
        <v>25</v>
      </c>
      <c r="K9" s="2" t="s">
        <v>26</v>
      </c>
      <c r="L9" s="2" t="s">
        <v>24</v>
      </c>
      <c r="M9" s="2" t="s">
        <v>25</v>
      </c>
      <c r="N9" s="2" t="s">
        <v>26</v>
      </c>
      <c r="O9" s="2" t="s">
        <v>24</v>
      </c>
      <c r="P9" s="2" t="s">
        <v>25</v>
      </c>
      <c r="Q9" s="2" t="s">
        <v>26</v>
      </c>
      <c r="R9" s="2" t="s">
        <v>27</v>
      </c>
      <c r="S9" s="2" t="s">
        <v>28</v>
      </c>
      <c r="T9" s="2" t="s">
        <v>26</v>
      </c>
      <c r="U9" s="2" t="s">
        <v>27</v>
      </c>
      <c r="V9" s="2" t="s">
        <v>28</v>
      </c>
      <c r="W9" s="2" t="s">
        <v>26</v>
      </c>
      <c r="X9" s="2" t="s">
        <v>28</v>
      </c>
      <c r="Y9" s="2" t="s">
        <v>28</v>
      </c>
      <c r="Z9" s="139"/>
      <c r="AA9" s="125"/>
      <c r="AB9" s="125"/>
      <c r="AC9" s="125"/>
      <c r="AD9" s="125"/>
    </row>
    <row r="10" spans="1:30" ht="14" x14ac:dyDescent="0.15">
      <c r="A10" s="125"/>
      <c r="B10" s="2" t="s">
        <v>29</v>
      </c>
      <c r="C10" s="2">
        <v>80</v>
      </c>
      <c r="D10" s="2">
        <v>20</v>
      </c>
      <c r="E10" s="2">
        <v>100</v>
      </c>
      <c r="F10" s="2">
        <v>80</v>
      </c>
      <c r="G10" s="2">
        <v>20</v>
      </c>
      <c r="H10" s="2">
        <v>100</v>
      </c>
      <c r="I10" s="2">
        <v>80</v>
      </c>
      <c r="J10" s="2">
        <v>20</v>
      </c>
      <c r="K10" s="2">
        <v>100</v>
      </c>
      <c r="L10" s="2">
        <v>80</v>
      </c>
      <c r="M10" s="2">
        <v>20</v>
      </c>
      <c r="N10" s="2">
        <v>100</v>
      </c>
      <c r="O10" s="2">
        <v>80</v>
      </c>
      <c r="P10" s="2">
        <v>20</v>
      </c>
      <c r="Q10" s="2">
        <v>100</v>
      </c>
      <c r="R10" s="2">
        <v>50</v>
      </c>
      <c r="S10" s="2">
        <v>50</v>
      </c>
      <c r="T10" s="2">
        <v>100</v>
      </c>
      <c r="U10" s="2">
        <v>25</v>
      </c>
      <c r="V10" s="2">
        <v>25</v>
      </c>
      <c r="W10" s="2">
        <v>50</v>
      </c>
      <c r="X10" s="2">
        <v>25</v>
      </c>
      <c r="Y10" s="2">
        <v>50</v>
      </c>
      <c r="Z10" s="2">
        <v>725</v>
      </c>
      <c r="AA10" s="125"/>
      <c r="AB10" s="125"/>
      <c r="AC10" s="125"/>
      <c r="AD10" s="125"/>
    </row>
    <row r="11" spans="1:30" ht="14" x14ac:dyDescent="0.15">
      <c r="A11" s="139"/>
      <c r="B11" s="2" t="s">
        <v>30</v>
      </c>
      <c r="C11" s="2">
        <v>32</v>
      </c>
      <c r="D11" s="2">
        <v>8</v>
      </c>
      <c r="E11" s="2">
        <v>40</v>
      </c>
      <c r="F11" s="2">
        <v>32</v>
      </c>
      <c r="G11" s="2">
        <v>8</v>
      </c>
      <c r="H11" s="2">
        <v>40</v>
      </c>
      <c r="I11" s="2">
        <v>32</v>
      </c>
      <c r="J11" s="2">
        <v>8</v>
      </c>
      <c r="K11" s="2">
        <v>40</v>
      </c>
      <c r="L11" s="2">
        <v>32</v>
      </c>
      <c r="M11" s="2">
        <v>8</v>
      </c>
      <c r="N11" s="2">
        <v>40</v>
      </c>
      <c r="O11" s="2">
        <v>32</v>
      </c>
      <c r="P11" s="2">
        <v>8</v>
      </c>
      <c r="Q11" s="2">
        <v>40</v>
      </c>
      <c r="R11" s="2">
        <v>20</v>
      </c>
      <c r="S11" s="2">
        <v>20</v>
      </c>
      <c r="T11" s="2">
        <v>40</v>
      </c>
      <c r="U11" s="2">
        <v>10</v>
      </c>
      <c r="V11" s="2">
        <v>10</v>
      </c>
      <c r="W11" s="2">
        <v>20</v>
      </c>
      <c r="X11" s="2">
        <v>10</v>
      </c>
      <c r="Y11" s="2">
        <v>20</v>
      </c>
      <c r="Z11" s="2"/>
      <c r="AA11" s="139"/>
      <c r="AB11" s="139"/>
      <c r="AC11" s="139"/>
      <c r="AD11" s="139"/>
    </row>
    <row r="12" spans="1:30" x14ac:dyDescent="0.2">
      <c r="A12" s="5">
        <v>13001</v>
      </c>
      <c r="B12" s="6" t="s">
        <v>31</v>
      </c>
      <c r="C12" s="7" t="s">
        <v>32</v>
      </c>
      <c r="D12" s="8" t="s">
        <v>33</v>
      </c>
      <c r="E12" s="9">
        <v>36</v>
      </c>
      <c r="F12" s="8" t="s">
        <v>34</v>
      </c>
      <c r="G12" s="8" t="s">
        <v>35</v>
      </c>
      <c r="H12" s="9">
        <v>24</v>
      </c>
      <c r="I12" s="8" t="s">
        <v>36</v>
      </c>
      <c r="J12" s="8" t="s">
        <v>37</v>
      </c>
      <c r="K12" s="9">
        <v>30</v>
      </c>
      <c r="L12" s="8" t="s">
        <v>38</v>
      </c>
      <c r="M12" s="8" t="s">
        <v>39</v>
      </c>
      <c r="N12" s="9">
        <v>57</v>
      </c>
      <c r="O12" s="8" t="s">
        <v>38</v>
      </c>
      <c r="P12" s="8" t="s">
        <v>40</v>
      </c>
      <c r="Q12" s="9">
        <v>47</v>
      </c>
      <c r="R12" s="8" t="s">
        <v>41</v>
      </c>
      <c r="S12" s="8" t="s">
        <v>42</v>
      </c>
      <c r="T12" s="9">
        <v>56</v>
      </c>
      <c r="U12" s="8" t="s">
        <v>43</v>
      </c>
      <c r="V12" s="8" t="s">
        <v>44</v>
      </c>
      <c r="W12" s="9">
        <v>37</v>
      </c>
      <c r="X12" s="8" t="s">
        <v>39</v>
      </c>
      <c r="Y12" s="8" t="s">
        <v>38</v>
      </c>
      <c r="Z12" s="10">
        <v>344</v>
      </c>
      <c r="AA12" s="124">
        <v>2.96</v>
      </c>
      <c r="AB12" s="124" t="s">
        <v>46</v>
      </c>
      <c r="AC12" s="124">
        <v>2.96</v>
      </c>
      <c r="AD12" s="129"/>
    </row>
    <row r="13" spans="1:30" x14ac:dyDescent="0.2">
      <c r="A13" s="12" t="s">
        <v>48</v>
      </c>
      <c r="B13" s="13" t="s">
        <v>51</v>
      </c>
      <c r="C13" s="14" t="s">
        <v>53</v>
      </c>
      <c r="D13" s="14" t="s">
        <v>46</v>
      </c>
      <c r="E13" s="15" t="s">
        <v>46</v>
      </c>
      <c r="F13" s="14" t="s">
        <v>46</v>
      </c>
      <c r="G13" s="14" t="s">
        <v>57</v>
      </c>
      <c r="H13" s="15" t="s">
        <v>46</v>
      </c>
      <c r="I13" s="14" t="s">
        <v>46</v>
      </c>
      <c r="J13" s="14" t="s">
        <v>46</v>
      </c>
      <c r="K13" s="15" t="s">
        <v>46</v>
      </c>
      <c r="L13" s="14" t="s">
        <v>58</v>
      </c>
      <c r="M13" s="14" t="s">
        <v>59</v>
      </c>
      <c r="N13" s="15" t="s">
        <v>58</v>
      </c>
      <c r="O13" s="14" t="s">
        <v>58</v>
      </c>
      <c r="P13" s="14" t="s">
        <v>46</v>
      </c>
      <c r="Q13" s="15" t="s">
        <v>46</v>
      </c>
      <c r="R13" s="14" t="s">
        <v>60</v>
      </c>
      <c r="S13" s="14" t="s">
        <v>58</v>
      </c>
      <c r="T13" s="15" t="s">
        <v>58</v>
      </c>
      <c r="U13" s="14" t="s">
        <v>61</v>
      </c>
      <c r="V13" s="14" t="s">
        <v>62</v>
      </c>
      <c r="W13" s="15" t="s">
        <v>61</v>
      </c>
      <c r="X13" s="14" t="s">
        <v>60</v>
      </c>
      <c r="Y13" s="14" t="s">
        <v>59</v>
      </c>
      <c r="Z13" s="14"/>
      <c r="AA13" s="125"/>
      <c r="AB13" s="125"/>
      <c r="AC13" s="125"/>
      <c r="AD13" s="130"/>
    </row>
    <row r="14" spans="1:30" x14ac:dyDescent="0.2">
      <c r="A14" s="5">
        <v>13002</v>
      </c>
      <c r="B14" s="6" t="s">
        <v>31</v>
      </c>
      <c r="C14" s="8" t="s">
        <v>63</v>
      </c>
      <c r="D14" s="8" t="s">
        <v>64</v>
      </c>
      <c r="E14" s="9">
        <v>44</v>
      </c>
      <c r="F14" s="8" t="s">
        <v>65</v>
      </c>
      <c r="G14" s="8" t="s">
        <v>35</v>
      </c>
      <c r="H14" s="9">
        <v>30</v>
      </c>
      <c r="I14" s="8" t="s">
        <v>38</v>
      </c>
      <c r="J14" s="8" t="s">
        <v>35</v>
      </c>
      <c r="K14" s="9">
        <v>50</v>
      </c>
      <c r="L14" s="8" t="s">
        <v>66</v>
      </c>
      <c r="M14" s="8" t="s">
        <v>35</v>
      </c>
      <c r="N14" s="9">
        <v>57</v>
      </c>
      <c r="O14" s="8" t="s">
        <v>38</v>
      </c>
      <c r="P14" s="8" t="s">
        <v>67</v>
      </c>
      <c r="Q14" s="9">
        <v>51</v>
      </c>
      <c r="R14" s="8" t="s">
        <v>34</v>
      </c>
      <c r="S14" s="8" t="s">
        <v>32</v>
      </c>
      <c r="T14" s="9">
        <v>49</v>
      </c>
      <c r="U14" s="8" t="s">
        <v>68</v>
      </c>
      <c r="V14" s="8" t="s">
        <v>43</v>
      </c>
      <c r="W14" s="9">
        <v>33</v>
      </c>
      <c r="X14" s="8" t="s">
        <v>69</v>
      </c>
      <c r="Y14" s="8" t="s">
        <v>70</v>
      </c>
      <c r="Z14" s="10">
        <v>366</v>
      </c>
      <c r="AA14" s="124">
        <v>3.69</v>
      </c>
      <c r="AB14" s="124" t="s">
        <v>46</v>
      </c>
      <c r="AC14" s="124">
        <v>3.69</v>
      </c>
      <c r="AD14" s="129"/>
    </row>
    <row r="15" spans="1:30" ht="15" customHeight="1" x14ac:dyDescent="0.2">
      <c r="A15" s="12" t="s">
        <v>72</v>
      </c>
      <c r="B15" s="13" t="s">
        <v>51</v>
      </c>
      <c r="C15" s="14" t="s">
        <v>57</v>
      </c>
      <c r="D15" s="14" t="s">
        <v>46</v>
      </c>
      <c r="E15" s="15" t="s">
        <v>46</v>
      </c>
      <c r="F15" s="14" t="s">
        <v>46</v>
      </c>
      <c r="G15" s="14" t="s">
        <v>57</v>
      </c>
      <c r="H15" s="15" t="s">
        <v>46</v>
      </c>
      <c r="I15" s="14" t="s">
        <v>58</v>
      </c>
      <c r="J15" s="14" t="s">
        <v>57</v>
      </c>
      <c r="K15" s="15" t="s">
        <v>58</v>
      </c>
      <c r="L15" s="14" t="s">
        <v>60</v>
      </c>
      <c r="M15" s="14" t="s">
        <v>57</v>
      </c>
      <c r="N15" s="15" t="s">
        <v>58</v>
      </c>
      <c r="O15" s="14" t="s">
        <v>58</v>
      </c>
      <c r="P15" s="14" t="s">
        <v>58</v>
      </c>
      <c r="Q15" s="15" t="s">
        <v>58</v>
      </c>
      <c r="R15" s="14" t="s">
        <v>46</v>
      </c>
      <c r="S15" s="14" t="s">
        <v>60</v>
      </c>
      <c r="T15" s="15" t="s">
        <v>46</v>
      </c>
      <c r="U15" s="14" t="s">
        <v>60</v>
      </c>
      <c r="V15" s="14" t="s">
        <v>61</v>
      </c>
      <c r="W15" s="15" t="s">
        <v>60</v>
      </c>
      <c r="X15" s="14" t="s">
        <v>60</v>
      </c>
      <c r="Y15" s="14" t="s">
        <v>61</v>
      </c>
      <c r="Z15" s="14"/>
      <c r="AA15" s="125"/>
      <c r="AB15" s="125"/>
      <c r="AC15" s="125"/>
      <c r="AD15" s="130"/>
    </row>
    <row r="16" spans="1:30" x14ac:dyDescent="0.2">
      <c r="A16" s="5">
        <v>13003</v>
      </c>
      <c r="B16" s="6" t="s">
        <v>31</v>
      </c>
      <c r="C16" s="10">
        <v>47</v>
      </c>
      <c r="D16" s="10">
        <v>14</v>
      </c>
      <c r="E16" s="9">
        <v>61</v>
      </c>
      <c r="F16" s="10">
        <v>39</v>
      </c>
      <c r="G16" s="10">
        <v>14</v>
      </c>
      <c r="H16" s="9">
        <v>53</v>
      </c>
      <c r="I16" s="10">
        <v>64</v>
      </c>
      <c r="J16" s="10">
        <v>12</v>
      </c>
      <c r="K16" s="9">
        <v>76</v>
      </c>
      <c r="L16" s="10">
        <v>53</v>
      </c>
      <c r="M16" s="10">
        <v>15</v>
      </c>
      <c r="N16" s="9">
        <v>68</v>
      </c>
      <c r="O16" s="10">
        <v>49</v>
      </c>
      <c r="P16" s="10">
        <v>15</v>
      </c>
      <c r="Q16" s="9">
        <v>64</v>
      </c>
      <c r="R16" s="10">
        <v>31</v>
      </c>
      <c r="S16" s="10">
        <v>31</v>
      </c>
      <c r="T16" s="9">
        <v>62</v>
      </c>
      <c r="U16" s="10">
        <v>17</v>
      </c>
      <c r="V16" s="10">
        <v>18</v>
      </c>
      <c r="W16" s="9">
        <v>35</v>
      </c>
      <c r="X16" s="10">
        <v>18</v>
      </c>
      <c r="Y16" s="10">
        <v>34</v>
      </c>
      <c r="Z16" s="10">
        <v>471</v>
      </c>
      <c r="AA16" s="124">
        <v>7.23</v>
      </c>
      <c r="AB16" s="124" t="s">
        <v>53</v>
      </c>
      <c r="AC16" s="124">
        <v>7.23</v>
      </c>
      <c r="AD16" s="129"/>
    </row>
    <row r="17" spans="1:30" ht="15" customHeight="1" x14ac:dyDescent="0.2">
      <c r="A17" s="21" t="s">
        <v>82</v>
      </c>
      <c r="B17" s="13" t="s">
        <v>51</v>
      </c>
      <c r="C17" s="14" t="s">
        <v>58</v>
      </c>
      <c r="D17" s="14" t="s">
        <v>61</v>
      </c>
      <c r="E17" s="15" t="s">
        <v>60</v>
      </c>
      <c r="F17" s="14" t="s">
        <v>57</v>
      </c>
      <c r="G17" s="14" t="s">
        <v>61</v>
      </c>
      <c r="H17" s="15" t="s">
        <v>58</v>
      </c>
      <c r="I17" s="14" t="s">
        <v>59</v>
      </c>
      <c r="J17" s="14" t="s">
        <v>60</v>
      </c>
      <c r="K17" s="15" t="s">
        <v>62</v>
      </c>
      <c r="L17" s="14" t="s">
        <v>60</v>
      </c>
      <c r="M17" s="14" t="s">
        <v>62</v>
      </c>
      <c r="N17" s="15" t="s">
        <v>60</v>
      </c>
      <c r="O17" s="14" t="s">
        <v>60</v>
      </c>
      <c r="P17" s="14" t="s">
        <v>62</v>
      </c>
      <c r="Q17" s="15" t="s">
        <v>60</v>
      </c>
      <c r="R17" s="14" t="s">
        <v>60</v>
      </c>
      <c r="S17" s="14" t="s">
        <v>60</v>
      </c>
      <c r="T17" s="15" t="s">
        <v>60</v>
      </c>
      <c r="U17" s="14" t="s">
        <v>60</v>
      </c>
      <c r="V17" s="14" t="s">
        <v>61</v>
      </c>
      <c r="W17" s="15" t="s">
        <v>61</v>
      </c>
      <c r="X17" s="14" t="s">
        <v>61</v>
      </c>
      <c r="Y17" s="14" t="s">
        <v>60</v>
      </c>
      <c r="Z17" s="14"/>
      <c r="AA17" s="125"/>
      <c r="AB17" s="125"/>
      <c r="AC17" s="125"/>
      <c r="AD17" s="130"/>
    </row>
    <row r="18" spans="1:30" x14ac:dyDescent="0.2">
      <c r="A18" s="5">
        <v>13004</v>
      </c>
      <c r="B18" s="6" t="s">
        <v>31</v>
      </c>
      <c r="C18" s="8" t="s">
        <v>70</v>
      </c>
      <c r="D18" s="8" t="s">
        <v>64</v>
      </c>
      <c r="E18" s="9">
        <v>40</v>
      </c>
      <c r="F18" s="8" t="s">
        <v>65</v>
      </c>
      <c r="G18" s="8" t="s">
        <v>35</v>
      </c>
      <c r="H18" s="9">
        <v>30</v>
      </c>
      <c r="I18" s="8" t="s">
        <v>87</v>
      </c>
      <c r="J18" s="8" t="s">
        <v>88</v>
      </c>
      <c r="K18" s="9">
        <v>46</v>
      </c>
      <c r="L18" s="8" t="s">
        <v>32</v>
      </c>
      <c r="M18" s="8" t="s">
        <v>35</v>
      </c>
      <c r="N18" s="9">
        <v>43</v>
      </c>
      <c r="O18" s="8" t="s">
        <v>89</v>
      </c>
      <c r="P18" s="8" t="s">
        <v>64</v>
      </c>
      <c r="Q18" s="9">
        <v>42</v>
      </c>
      <c r="R18" s="8" t="s">
        <v>91</v>
      </c>
      <c r="S18" s="8" t="s">
        <v>92</v>
      </c>
      <c r="T18" s="9">
        <v>54</v>
      </c>
      <c r="U18" s="8" t="s">
        <v>39</v>
      </c>
      <c r="V18" s="8" t="s">
        <v>69</v>
      </c>
      <c r="W18" s="9">
        <v>33</v>
      </c>
      <c r="X18" s="8" t="s">
        <v>93</v>
      </c>
      <c r="Y18" s="8" t="s">
        <v>92</v>
      </c>
      <c r="Z18" s="10">
        <v>333</v>
      </c>
      <c r="AA18" s="124">
        <v>3.12</v>
      </c>
      <c r="AB18" s="124" t="s">
        <v>46</v>
      </c>
      <c r="AC18" s="124">
        <v>3.12</v>
      </c>
      <c r="AD18" s="129"/>
    </row>
    <row r="19" spans="1:30" ht="15" customHeight="1" x14ac:dyDescent="0.2">
      <c r="A19" s="21" t="s">
        <v>97</v>
      </c>
      <c r="B19" s="13" t="s">
        <v>51</v>
      </c>
      <c r="C19" s="14" t="s">
        <v>53</v>
      </c>
      <c r="D19" s="14" t="s">
        <v>46</v>
      </c>
      <c r="E19" s="15" t="s">
        <v>46</v>
      </c>
      <c r="F19" s="14" t="s">
        <v>46</v>
      </c>
      <c r="G19" s="14" t="s">
        <v>57</v>
      </c>
      <c r="H19" s="15" t="s">
        <v>46</v>
      </c>
      <c r="I19" s="14" t="s">
        <v>57</v>
      </c>
      <c r="J19" s="14" t="s">
        <v>53</v>
      </c>
      <c r="K19" s="15" t="s">
        <v>57</v>
      </c>
      <c r="L19" s="14" t="s">
        <v>53</v>
      </c>
      <c r="M19" s="14" t="s">
        <v>57</v>
      </c>
      <c r="N19" s="15" t="s">
        <v>53</v>
      </c>
      <c r="O19" s="14" t="s">
        <v>57</v>
      </c>
      <c r="P19" s="14" t="s">
        <v>46</v>
      </c>
      <c r="Q19" s="15" t="s">
        <v>46</v>
      </c>
      <c r="R19" s="14" t="s">
        <v>53</v>
      </c>
      <c r="S19" s="14" t="s">
        <v>60</v>
      </c>
      <c r="T19" s="15" t="s">
        <v>58</v>
      </c>
      <c r="U19" s="14" t="s">
        <v>60</v>
      </c>
      <c r="V19" s="14" t="s">
        <v>60</v>
      </c>
      <c r="W19" s="15" t="s">
        <v>60</v>
      </c>
      <c r="X19" s="14" t="s">
        <v>58</v>
      </c>
      <c r="Y19" s="14" t="s">
        <v>60</v>
      </c>
      <c r="Z19" s="14"/>
      <c r="AA19" s="125"/>
      <c r="AB19" s="125"/>
      <c r="AC19" s="125"/>
      <c r="AD19" s="130"/>
    </row>
    <row r="20" spans="1:30" x14ac:dyDescent="0.2">
      <c r="A20" s="5">
        <v>13005</v>
      </c>
      <c r="B20" s="6" t="s">
        <v>31</v>
      </c>
      <c r="C20" s="8" t="s">
        <v>99</v>
      </c>
      <c r="D20" s="8" t="s">
        <v>64</v>
      </c>
      <c r="E20" s="9">
        <v>5</v>
      </c>
      <c r="F20" s="8" t="s">
        <v>100</v>
      </c>
      <c r="G20" s="8" t="s">
        <v>88</v>
      </c>
      <c r="H20" s="9">
        <v>18</v>
      </c>
      <c r="I20" s="8" t="s">
        <v>101</v>
      </c>
      <c r="J20" s="8" t="s">
        <v>88</v>
      </c>
      <c r="K20" s="9">
        <v>30</v>
      </c>
      <c r="L20" s="8" t="s">
        <v>102</v>
      </c>
      <c r="M20" s="8" t="s">
        <v>93</v>
      </c>
      <c r="N20" s="9">
        <v>58</v>
      </c>
      <c r="O20" s="8" t="s">
        <v>103</v>
      </c>
      <c r="P20" s="8" t="s">
        <v>104</v>
      </c>
      <c r="Q20" s="9">
        <v>44</v>
      </c>
      <c r="R20" s="8" t="s">
        <v>38</v>
      </c>
      <c r="S20" s="8" t="s">
        <v>105</v>
      </c>
      <c r="T20" s="9">
        <v>81</v>
      </c>
      <c r="U20" s="8" t="s">
        <v>43</v>
      </c>
      <c r="V20" s="8" t="s">
        <v>44</v>
      </c>
      <c r="W20" s="9">
        <v>37</v>
      </c>
      <c r="X20" s="8" t="s">
        <v>39</v>
      </c>
      <c r="Y20" s="8" t="s">
        <v>32</v>
      </c>
      <c r="Z20" s="10">
        <v>323</v>
      </c>
      <c r="AA20" s="124">
        <v>3.65</v>
      </c>
      <c r="AB20" s="124" t="s">
        <v>46</v>
      </c>
      <c r="AC20" s="124">
        <v>3.65</v>
      </c>
      <c r="AD20" s="129"/>
    </row>
    <row r="21" spans="1:30" ht="15" customHeight="1" x14ac:dyDescent="0.2">
      <c r="A21" s="21" t="s">
        <v>106</v>
      </c>
      <c r="B21" s="13" t="s">
        <v>51</v>
      </c>
      <c r="C21" s="14" t="s">
        <v>46</v>
      </c>
      <c r="D21" s="14" t="s">
        <v>46</v>
      </c>
      <c r="E21" s="15" t="s">
        <v>46</v>
      </c>
      <c r="F21" s="14" t="s">
        <v>46</v>
      </c>
      <c r="G21" s="14" t="s">
        <v>53</v>
      </c>
      <c r="H21" s="15" t="s">
        <v>46</v>
      </c>
      <c r="I21" s="14" t="s">
        <v>46</v>
      </c>
      <c r="J21" s="14" t="s">
        <v>53</v>
      </c>
      <c r="K21" s="15" t="s">
        <v>46</v>
      </c>
      <c r="L21" s="14" t="s">
        <v>58</v>
      </c>
      <c r="M21" s="14" t="s">
        <v>60</v>
      </c>
      <c r="N21" s="15" t="s">
        <v>58</v>
      </c>
      <c r="O21" s="14" t="s">
        <v>53</v>
      </c>
      <c r="P21" s="14" t="s">
        <v>58</v>
      </c>
      <c r="Q21" s="15" t="s">
        <v>53</v>
      </c>
      <c r="R21" s="14" t="s">
        <v>59</v>
      </c>
      <c r="S21" s="14" t="s">
        <v>59</v>
      </c>
      <c r="T21" s="15" t="s">
        <v>59</v>
      </c>
      <c r="U21" s="14" t="s">
        <v>61</v>
      </c>
      <c r="V21" s="14" t="s">
        <v>62</v>
      </c>
      <c r="W21" s="15" t="s">
        <v>61</v>
      </c>
      <c r="X21" s="14" t="s">
        <v>60</v>
      </c>
      <c r="Y21" s="14" t="s">
        <v>60</v>
      </c>
      <c r="Z21" s="14"/>
      <c r="AA21" s="125"/>
      <c r="AB21" s="125"/>
      <c r="AC21" s="125"/>
      <c r="AD21" s="130"/>
    </row>
    <row r="22" spans="1:30" ht="15.75" customHeight="1" x14ac:dyDescent="0.2">
      <c r="A22" s="5">
        <v>13006</v>
      </c>
      <c r="B22" s="6" t="s">
        <v>31</v>
      </c>
      <c r="C22" s="10">
        <v>39</v>
      </c>
      <c r="D22" s="10">
        <v>9</v>
      </c>
      <c r="E22" s="9">
        <v>48</v>
      </c>
      <c r="F22" s="10">
        <v>39</v>
      </c>
      <c r="G22" s="10">
        <v>15</v>
      </c>
      <c r="H22" s="9">
        <v>54</v>
      </c>
      <c r="I22" s="10">
        <v>54</v>
      </c>
      <c r="J22" s="10">
        <v>14</v>
      </c>
      <c r="K22" s="9">
        <v>68</v>
      </c>
      <c r="L22" s="10">
        <v>66</v>
      </c>
      <c r="M22" s="10">
        <v>17</v>
      </c>
      <c r="N22" s="9">
        <v>83</v>
      </c>
      <c r="O22" s="10">
        <v>57</v>
      </c>
      <c r="P22" s="10">
        <v>14</v>
      </c>
      <c r="Q22" s="9">
        <v>71</v>
      </c>
      <c r="R22" s="10">
        <v>42</v>
      </c>
      <c r="S22" s="10">
        <v>44</v>
      </c>
      <c r="T22" s="9">
        <v>86</v>
      </c>
      <c r="U22" s="10">
        <v>23</v>
      </c>
      <c r="V22" s="10">
        <v>24</v>
      </c>
      <c r="W22" s="9">
        <v>47</v>
      </c>
      <c r="X22" s="10">
        <v>20</v>
      </c>
      <c r="Y22" s="10">
        <v>40</v>
      </c>
      <c r="Z22" s="10">
        <v>517</v>
      </c>
      <c r="AA22" s="124">
        <v>7.92</v>
      </c>
      <c r="AB22" s="124" t="s">
        <v>53</v>
      </c>
      <c r="AC22" s="124">
        <v>7.92</v>
      </c>
      <c r="AD22" s="129"/>
    </row>
    <row r="23" spans="1:30" ht="15" customHeight="1" x14ac:dyDescent="0.2">
      <c r="A23" s="21" t="s">
        <v>109</v>
      </c>
      <c r="B23" s="13" t="s">
        <v>51</v>
      </c>
      <c r="C23" s="14" t="s">
        <v>57</v>
      </c>
      <c r="D23" s="14" t="s">
        <v>57</v>
      </c>
      <c r="E23" s="15" t="s">
        <v>57</v>
      </c>
      <c r="F23" s="14" t="s">
        <v>57</v>
      </c>
      <c r="G23" s="14" t="s">
        <v>62</v>
      </c>
      <c r="H23" s="15" t="s">
        <v>58</v>
      </c>
      <c r="I23" s="14" t="s">
        <v>60</v>
      </c>
      <c r="J23" s="14" t="s">
        <v>61</v>
      </c>
      <c r="K23" s="15" t="s">
        <v>60</v>
      </c>
      <c r="L23" s="14" t="s">
        <v>59</v>
      </c>
      <c r="M23" s="14" t="s">
        <v>59</v>
      </c>
      <c r="N23" s="15" t="s">
        <v>59</v>
      </c>
      <c r="O23" s="14" t="s">
        <v>61</v>
      </c>
      <c r="P23" s="14" t="s">
        <v>61</v>
      </c>
      <c r="Q23" s="15" t="s">
        <v>61</v>
      </c>
      <c r="R23" s="14" t="s">
        <v>59</v>
      </c>
      <c r="S23" s="14" t="s">
        <v>59</v>
      </c>
      <c r="T23" s="15" t="s">
        <v>59</v>
      </c>
      <c r="U23" s="14" t="s">
        <v>59</v>
      </c>
      <c r="V23" s="14" t="s">
        <v>59</v>
      </c>
      <c r="W23" s="15" t="s">
        <v>59</v>
      </c>
      <c r="X23" s="14" t="s">
        <v>59</v>
      </c>
      <c r="Y23" s="14" t="s">
        <v>59</v>
      </c>
      <c r="Z23" s="14"/>
      <c r="AA23" s="125"/>
      <c r="AB23" s="125"/>
      <c r="AC23" s="125"/>
      <c r="AD23" s="130"/>
    </row>
    <row r="24" spans="1:30" ht="15.75" customHeight="1" x14ac:dyDescent="0.2">
      <c r="A24" s="5">
        <v>13007</v>
      </c>
      <c r="B24" s="6" t="s">
        <v>31</v>
      </c>
      <c r="C24" s="10">
        <v>66</v>
      </c>
      <c r="D24" s="10">
        <v>18</v>
      </c>
      <c r="E24" s="9">
        <v>84</v>
      </c>
      <c r="F24" s="10">
        <v>67</v>
      </c>
      <c r="G24" s="10">
        <v>17</v>
      </c>
      <c r="H24" s="9">
        <v>84</v>
      </c>
      <c r="I24" s="10">
        <v>65</v>
      </c>
      <c r="J24" s="10">
        <v>13</v>
      </c>
      <c r="K24" s="9">
        <v>78</v>
      </c>
      <c r="L24" s="10">
        <v>55</v>
      </c>
      <c r="M24" s="10">
        <v>17</v>
      </c>
      <c r="N24" s="9">
        <v>72</v>
      </c>
      <c r="O24" s="10">
        <v>61</v>
      </c>
      <c r="P24" s="10">
        <v>17</v>
      </c>
      <c r="Q24" s="9">
        <v>78</v>
      </c>
      <c r="R24" s="10">
        <v>44</v>
      </c>
      <c r="S24" s="10">
        <v>44</v>
      </c>
      <c r="T24" s="9">
        <v>88</v>
      </c>
      <c r="U24" s="10">
        <v>20</v>
      </c>
      <c r="V24" s="10">
        <v>21</v>
      </c>
      <c r="W24" s="9">
        <v>41</v>
      </c>
      <c r="X24" s="10">
        <v>18</v>
      </c>
      <c r="Y24" s="10">
        <v>41</v>
      </c>
      <c r="Z24" s="10">
        <v>584</v>
      </c>
      <c r="AA24" s="124">
        <v>9.35</v>
      </c>
      <c r="AB24" s="124" t="s">
        <v>53</v>
      </c>
      <c r="AC24" s="124">
        <v>9.35</v>
      </c>
      <c r="AD24" s="129"/>
    </row>
    <row r="25" spans="1:30" ht="15" customHeight="1" x14ac:dyDescent="0.2">
      <c r="A25" s="21" t="s">
        <v>126</v>
      </c>
      <c r="B25" s="13" t="s">
        <v>51</v>
      </c>
      <c r="C25" s="14" t="s">
        <v>59</v>
      </c>
      <c r="D25" s="14" t="s">
        <v>59</v>
      </c>
      <c r="E25" s="15" t="s">
        <v>59</v>
      </c>
      <c r="F25" s="14" t="s">
        <v>59</v>
      </c>
      <c r="G25" s="14" t="s">
        <v>59</v>
      </c>
      <c r="H25" s="15" t="s">
        <v>59</v>
      </c>
      <c r="I25" s="14" t="s">
        <v>59</v>
      </c>
      <c r="J25" s="14" t="s">
        <v>60</v>
      </c>
      <c r="K25" s="15" t="s">
        <v>62</v>
      </c>
      <c r="L25" s="14" t="s">
        <v>60</v>
      </c>
      <c r="M25" s="14" t="s">
        <v>59</v>
      </c>
      <c r="N25" s="15" t="s">
        <v>61</v>
      </c>
      <c r="O25" s="14" t="s">
        <v>62</v>
      </c>
      <c r="P25" s="14" t="s">
        <v>59</v>
      </c>
      <c r="Q25" s="15" t="s">
        <v>62</v>
      </c>
      <c r="R25" s="14" t="s">
        <v>59</v>
      </c>
      <c r="S25" s="14" t="s">
        <v>59</v>
      </c>
      <c r="T25" s="15" t="s">
        <v>59</v>
      </c>
      <c r="U25" s="14" t="s">
        <v>59</v>
      </c>
      <c r="V25" s="14" t="s">
        <v>59</v>
      </c>
      <c r="W25" s="15" t="s">
        <v>59</v>
      </c>
      <c r="X25" s="14" t="s">
        <v>61</v>
      </c>
      <c r="Y25" s="14" t="s">
        <v>59</v>
      </c>
      <c r="Z25" s="14"/>
      <c r="AA25" s="125"/>
      <c r="AB25" s="125"/>
      <c r="AC25" s="125"/>
      <c r="AD25" s="130"/>
    </row>
    <row r="26" spans="1:30" ht="15.75" customHeight="1" x14ac:dyDescent="0.2">
      <c r="A26" s="5">
        <v>13008</v>
      </c>
      <c r="B26" s="6" t="s">
        <v>31</v>
      </c>
      <c r="C26" s="10">
        <v>69</v>
      </c>
      <c r="D26" s="10">
        <v>17</v>
      </c>
      <c r="E26" s="9">
        <v>86</v>
      </c>
      <c r="F26" s="10">
        <v>45</v>
      </c>
      <c r="G26" s="10">
        <v>13</v>
      </c>
      <c r="H26" s="9">
        <v>58</v>
      </c>
      <c r="I26" s="10">
        <v>64</v>
      </c>
      <c r="J26" s="10">
        <v>12</v>
      </c>
      <c r="K26" s="9">
        <v>76</v>
      </c>
      <c r="L26" s="10">
        <v>45</v>
      </c>
      <c r="M26" s="10">
        <v>11</v>
      </c>
      <c r="N26" s="9">
        <v>56</v>
      </c>
      <c r="O26" s="10">
        <v>54</v>
      </c>
      <c r="P26" s="10">
        <v>12</v>
      </c>
      <c r="Q26" s="9">
        <v>66</v>
      </c>
      <c r="R26" s="10">
        <v>34</v>
      </c>
      <c r="S26" s="10">
        <v>45</v>
      </c>
      <c r="T26" s="9">
        <v>79</v>
      </c>
      <c r="U26" s="10">
        <v>19</v>
      </c>
      <c r="V26" s="10">
        <v>22</v>
      </c>
      <c r="W26" s="9">
        <v>41</v>
      </c>
      <c r="X26" s="10">
        <v>21</v>
      </c>
      <c r="Y26" s="10">
        <v>38</v>
      </c>
      <c r="Z26" s="10">
        <v>521</v>
      </c>
      <c r="AA26" s="124">
        <v>8.08</v>
      </c>
      <c r="AB26" s="124" t="s">
        <v>53</v>
      </c>
      <c r="AC26" s="124">
        <v>8.08</v>
      </c>
      <c r="AD26" s="129"/>
    </row>
    <row r="27" spans="1:30" ht="15" customHeight="1" x14ac:dyDescent="0.2">
      <c r="A27" s="21" t="s">
        <v>127</v>
      </c>
      <c r="B27" s="13" t="s">
        <v>51</v>
      </c>
      <c r="C27" s="14" t="s">
        <v>59</v>
      </c>
      <c r="D27" s="14" t="s">
        <v>59</v>
      </c>
      <c r="E27" s="15" t="s">
        <v>59</v>
      </c>
      <c r="F27" s="14" t="s">
        <v>58</v>
      </c>
      <c r="G27" s="14" t="s">
        <v>60</v>
      </c>
      <c r="H27" s="15" t="s">
        <v>58</v>
      </c>
      <c r="I27" s="14" t="s">
        <v>59</v>
      </c>
      <c r="J27" s="14" t="s">
        <v>60</v>
      </c>
      <c r="K27" s="15" t="s">
        <v>62</v>
      </c>
      <c r="L27" s="14" t="s">
        <v>58</v>
      </c>
      <c r="M27" s="14" t="s">
        <v>58</v>
      </c>
      <c r="N27" s="15" t="s">
        <v>58</v>
      </c>
      <c r="O27" s="14" t="s">
        <v>60</v>
      </c>
      <c r="P27" s="14" t="s">
        <v>60</v>
      </c>
      <c r="Q27" s="15" t="s">
        <v>60</v>
      </c>
      <c r="R27" s="14" t="s">
        <v>60</v>
      </c>
      <c r="S27" s="14" t="s">
        <v>59</v>
      </c>
      <c r="T27" s="15" t="s">
        <v>62</v>
      </c>
      <c r="U27" s="14" t="s">
        <v>62</v>
      </c>
      <c r="V27" s="14" t="s">
        <v>59</v>
      </c>
      <c r="W27" s="15" t="s">
        <v>59</v>
      </c>
      <c r="X27" s="14" t="s">
        <v>59</v>
      </c>
      <c r="Y27" s="14" t="s">
        <v>62</v>
      </c>
      <c r="Z27" s="14"/>
      <c r="AA27" s="125"/>
      <c r="AB27" s="125"/>
      <c r="AC27" s="125"/>
      <c r="AD27" s="130"/>
    </row>
    <row r="28" spans="1:30" ht="15.75" customHeight="1" x14ac:dyDescent="0.2">
      <c r="A28" s="5">
        <v>13009</v>
      </c>
      <c r="B28" s="6" t="s">
        <v>31</v>
      </c>
      <c r="C28" s="10">
        <v>51</v>
      </c>
      <c r="D28" s="10">
        <v>16</v>
      </c>
      <c r="E28" s="9">
        <v>67</v>
      </c>
      <c r="F28" s="10">
        <v>32</v>
      </c>
      <c r="G28" s="10">
        <v>13</v>
      </c>
      <c r="H28" s="9">
        <v>45</v>
      </c>
      <c r="I28" s="10">
        <v>68</v>
      </c>
      <c r="J28" s="10">
        <v>14</v>
      </c>
      <c r="K28" s="9">
        <v>82</v>
      </c>
      <c r="L28" s="10">
        <v>34</v>
      </c>
      <c r="M28" s="10">
        <v>12</v>
      </c>
      <c r="N28" s="9">
        <v>46</v>
      </c>
      <c r="O28" s="10">
        <v>46</v>
      </c>
      <c r="P28" s="10">
        <v>13</v>
      </c>
      <c r="Q28" s="9">
        <v>59</v>
      </c>
      <c r="R28" s="10">
        <v>39</v>
      </c>
      <c r="S28" s="10">
        <v>41</v>
      </c>
      <c r="T28" s="9">
        <v>80</v>
      </c>
      <c r="U28" s="10">
        <v>19</v>
      </c>
      <c r="V28" s="10">
        <v>21</v>
      </c>
      <c r="W28" s="9">
        <v>40</v>
      </c>
      <c r="X28" s="10">
        <v>20</v>
      </c>
      <c r="Y28" s="10">
        <v>38</v>
      </c>
      <c r="Z28" s="10">
        <v>477</v>
      </c>
      <c r="AA28" s="124">
        <v>7.46</v>
      </c>
      <c r="AB28" s="124" t="s">
        <v>53</v>
      </c>
      <c r="AC28" s="124">
        <v>7.46</v>
      </c>
      <c r="AD28" s="129"/>
    </row>
    <row r="29" spans="1:30" ht="15" customHeight="1" x14ac:dyDescent="0.2">
      <c r="A29" s="21" t="s">
        <v>134</v>
      </c>
      <c r="B29" s="13" t="s">
        <v>51</v>
      </c>
      <c r="C29" s="14" t="s">
        <v>60</v>
      </c>
      <c r="D29" s="14" t="s">
        <v>59</v>
      </c>
      <c r="E29" s="15" t="s">
        <v>60</v>
      </c>
      <c r="F29" s="14" t="s">
        <v>53</v>
      </c>
      <c r="G29" s="14" t="s">
        <v>60</v>
      </c>
      <c r="H29" s="15" t="s">
        <v>57</v>
      </c>
      <c r="I29" s="14" t="s">
        <v>59</v>
      </c>
      <c r="J29" s="14" t="s">
        <v>61</v>
      </c>
      <c r="K29" s="15" t="s">
        <v>59</v>
      </c>
      <c r="L29" s="14" t="s">
        <v>53</v>
      </c>
      <c r="M29" s="14" t="s">
        <v>60</v>
      </c>
      <c r="N29" s="15" t="s">
        <v>57</v>
      </c>
      <c r="O29" s="14" t="s">
        <v>58</v>
      </c>
      <c r="P29" s="14" t="s">
        <v>60</v>
      </c>
      <c r="Q29" s="15" t="s">
        <v>58</v>
      </c>
      <c r="R29" s="14" t="s">
        <v>62</v>
      </c>
      <c r="S29" s="14" t="s">
        <v>59</v>
      </c>
      <c r="T29" s="15" t="s">
        <v>59</v>
      </c>
      <c r="U29" s="14" t="s">
        <v>62</v>
      </c>
      <c r="V29" s="14" t="s">
        <v>59</v>
      </c>
      <c r="W29" s="15" t="s">
        <v>59</v>
      </c>
      <c r="X29" s="14" t="s">
        <v>59</v>
      </c>
      <c r="Y29" s="14" t="s">
        <v>62</v>
      </c>
      <c r="Z29" s="14"/>
      <c r="AA29" s="125"/>
      <c r="AB29" s="125"/>
      <c r="AC29" s="125"/>
      <c r="AD29" s="130"/>
    </row>
    <row r="30" spans="1:30" ht="15.75" customHeight="1" x14ac:dyDescent="0.2">
      <c r="A30" s="5">
        <v>13010</v>
      </c>
      <c r="B30" s="6" t="s">
        <v>31</v>
      </c>
      <c r="C30" s="10">
        <v>62</v>
      </c>
      <c r="D30" s="10">
        <v>18</v>
      </c>
      <c r="E30" s="9">
        <v>80</v>
      </c>
      <c r="F30" s="10">
        <v>44</v>
      </c>
      <c r="G30" s="10">
        <v>14</v>
      </c>
      <c r="H30" s="9">
        <v>58</v>
      </c>
      <c r="I30" s="10">
        <v>46</v>
      </c>
      <c r="J30" s="10">
        <v>15</v>
      </c>
      <c r="K30" s="9">
        <v>61</v>
      </c>
      <c r="L30" s="10">
        <v>46</v>
      </c>
      <c r="M30" s="10">
        <v>13</v>
      </c>
      <c r="N30" s="9">
        <v>59</v>
      </c>
      <c r="O30" s="10">
        <v>48</v>
      </c>
      <c r="P30" s="10">
        <v>14</v>
      </c>
      <c r="Q30" s="9">
        <v>62</v>
      </c>
      <c r="R30" s="10">
        <v>38</v>
      </c>
      <c r="S30" s="10">
        <v>39</v>
      </c>
      <c r="T30" s="9">
        <v>77</v>
      </c>
      <c r="U30" s="10">
        <v>18</v>
      </c>
      <c r="V30" s="10">
        <v>20</v>
      </c>
      <c r="W30" s="9">
        <v>38</v>
      </c>
      <c r="X30" s="10">
        <v>19</v>
      </c>
      <c r="Y30" s="10">
        <v>38</v>
      </c>
      <c r="Z30" s="10">
        <v>492</v>
      </c>
      <c r="AA30" s="124">
        <v>7.69</v>
      </c>
      <c r="AB30" s="124" t="s">
        <v>53</v>
      </c>
      <c r="AC30" s="124">
        <v>7.69</v>
      </c>
      <c r="AD30" s="129"/>
    </row>
    <row r="31" spans="1:30" ht="15" customHeight="1" x14ac:dyDescent="0.2">
      <c r="A31" s="21" t="s">
        <v>139</v>
      </c>
      <c r="B31" s="13" t="s">
        <v>51</v>
      </c>
      <c r="C31" s="14" t="s">
        <v>62</v>
      </c>
      <c r="D31" s="14" t="s">
        <v>59</v>
      </c>
      <c r="E31" s="15" t="s">
        <v>59</v>
      </c>
      <c r="F31" s="14" t="s">
        <v>58</v>
      </c>
      <c r="G31" s="14" t="s">
        <v>61</v>
      </c>
      <c r="H31" s="15" t="s">
        <v>58</v>
      </c>
      <c r="I31" s="14" t="s">
        <v>58</v>
      </c>
      <c r="J31" s="14" t="s">
        <v>62</v>
      </c>
      <c r="K31" s="15" t="s">
        <v>60</v>
      </c>
      <c r="L31" s="14" t="s">
        <v>58</v>
      </c>
      <c r="M31" s="14" t="s">
        <v>60</v>
      </c>
      <c r="N31" s="15" t="s">
        <v>58</v>
      </c>
      <c r="O31" s="14" t="s">
        <v>60</v>
      </c>
      <c r="P31" s="14" t="s">
        <v>61</v>
      </c>
      <c r="Q31" s="15" t="s">
        <v>60</v>
      </c>
      <c r="R31" s="14" t="s">
        <v>62</v>
      </c>
      <c r="S31" s="14" t="s">
        <v>62</v>
      </c>
      <c r="T31" s="15" t="s">
        <v>62</v>
      </c>
      <c r="U31" s="14" t="s">
        <v>61</v>
      </c>
      <c r="V31" s="14" t="s">
        <v>59</v>
      </c>
      <c r="W31" s="15" t="s">
        <v>62</v>
      </c>
      <c r="X31" s="14" t="s">
        <v>62</v>
      </c>
      <c r="Y31" s="14" t="s">
        <v>62</v>
      </c>
      <c r="Z31" s="14"/>
      <c r="AA31" s="125"/>
      <c r="AB31" s="125"/>
      <c r="AC31" s="125"/>
      <c r="AD31" s="130"/>
    </row>
    <row r="32" spans="1:30" ht="15.75" customHeight="1" x14ac:dyDescent="0.2">
      <c r="A32" s="5">
        <v>13011</v>
      </c>
      <c r="B32" s="6" t="s">
        <v>31</v>
      </c>
      <c r="C32" s="8" t="s">
        <v>140</v>
      </c>
      <c r="D32" s="8" t="s">
        <v>93</v>
      </c>
      <c r="E32" s="9">
        <v>78</v>
      </c>
      <c r="F32" s="8" t="s">
        <v>141</v>
      </c>
      <c r="G32" s="8" t="s">
        <v>104</v>
      </c>
      <c r="H32" s="9">
        <v>30</v>
      </c>
      <c r="I32" s="8" t="s">
        <v>102</v>
      </c>
      <c r="J32" s="8" t="s">
        <v>88</v>
      </c>
      <c r="K32" s="9">
        <v>53</v>
      </c>
      <c r="L32" s="8" t="s">
        <v>142</v>
      </c>
      <c r="M32" s="8" t="s">
        <v>143</v>
      </c>
      <c r="N32" s="9">
        <v>58</v>
      </c>
      <c r="O32" s="8" t="s">
        <v>92</v>
      </c>
      <c r="P32" s="8" t="s">
        <v>144</v>
      </c>
      <c r="Q32" s="9">
        <v>44</v>
      </c>
      <c r="R32" s="8" t="s">
        <v>92</v>
      </c>
      <c r="S32" s="8" t="s">
        <v>145</v>
      </c>
      <c r="T32" s="9">
        <v>75</v>
      </c>
      <c r="U32" s="8" t="s">
        <v>69</v>
      </c>
      <c r="V32" s="8" t="s">
        <v>146</v>
      </c>
      <c r="W32" s="9">
        <v>37</v>
      </c>
      <c r="X32" s="8" t="s">
        <v>44</v>
      </c>
      <c r="Y32" s="8" t="s">
        <v>63</v>
      </c>
      <c r="Z32" s="10">
        <v>433</v>
      </c>
      <c r="AA32" s="124">
        <v>6.08</v>
      </c>
      <c r="AB32" s="124" t="s">
        <v>46</v>
      </c>
      <c r="AC32" s="124">
        <v>6.08</v>
      </c>
      <c r="AD32" s="129"/>
    </row>
    <row r="33" spans="1:30" ht="15" customHeight="1" x14ac:dyDescent="0.2">
      <c r="A33" s="21" t="s">
        <v>147</v>
      </c>
      <c r="B33" s="13" t="s">
        <v>51</v>
      </c>
      <c r="C33" s="14" t="s">
        <v>59</v>
      </c>
      <c r="D33" s="14" t="s">
        <v>60</v>
      </c>
      <c r="E33" s="15" t="s">
        <v>62</v>
      </c>
      <c r="F33" s="14" t="s">
        <v>46</v>
      </c>
      <c r="G33" s="14" t="s">
        <v>58</v>
      </c>
      <c r="H33" s="15" t="s">
        <v>46</v>
      </c>
      <c r="I33" s="14" t="s">
        <v>58</v>
      </c>
      <c r="J33" s="14" t="s">
        <v>53</v>
      </c>
      <c r="K33" s="15" t="s">
        <v>58</v>
      </c>
      <c r="L33" s="14" t="s">
        <v>58</v>
      </c>
      <c r="M33" s="14" t="s">
        <v>61</v>
      </c>
      <c r="N33" s="15" t="s">
        <v>58</v>
      </c>
      <c r="O33" s="14" t="s">
        <v>53</v>
      </c>
      <c r="P33" s="14" t="s">
        <v>60</v>
      </c>
      <c r="Q33" s="15" t="s">
        <v>53</v>
      </c>
      <c r="R33" s="14" t="s">
        <v>60</v>
      </c>
      <c r="S33" s="14" t="s">
        <v>59</v>
      </c>
      <c r="T33" s="15" t="s">
        <v>62</v>
      </c>
      <c r="U33" s="14" t="s">
        <v>60</v>
      </c>
      <c r="V33" s="14" t="s">
        <v>59</v>
      </c>
      <c r="W33" s="15" t="s">
        <v>61</v>
      </c>
      <c r="X33" s="14" t="s">
        <v>62</v>
      </c>
      <c r="Y33" s="14" t="s">
        <v>62</v>
      </c>
      <c r="Z33" s="14"/>
      <c r="AA33" s="125"/>
      <c r="AB33" s="125"/>
      <c r="AC33" s="125"/>
      <c r="AD33" s="130"/>
    </row>
    <row r="34" spans="1:30" ht="15.75" customHeight="1" x14ac:dyDescent="0.2">
      <c r="A34" s="5">
        <v>13012</v>
      </c>
      <c r="B34" s="6" t="s">
        <v>31</v>
      </c>
      <c r="C34" s="10">
        <v>55</v>
      </c>
      <c r="D34" s="10">
        <v>9</v>
      </c>
      <c r="E34" s="9">
        <v>64</v>
      </c>
      <c r="F34" s="10">
        <v>45</v>
      </c>
      <c r="G34" s="10">
        <v>11</v>
      </c>
      <c r="H34" s="9">
        <v>56</v>
      </c>
      <c r="I34" s="10">
        <v>34</v>
      </c>
      <c r="J34" s="10">
        <v>14</v>
      </c>
      <c r="K34" s="9">
        <v>48</v>
      </c>
      <c r="L34" s="10">
        <v>58</v>
      </c>
      <c r="M34" s="10">
        <v>19</v>
      </c>
      <c r="N34" s="9">
        <v>77</v>
      </c>
      <c r="O34" s="10">
        <v>62</v>
      </c>
      <c r="P34" s="10">
        <v>15</v>
      </c>
      <c r="Q34" s="9">
        <v>77</v>
      </c>
      <c r="R34" s="10">
        <v>46</v>
      </c>
      <c r="S34" s="10">
        <v>44</v>
      </c>
      <c r="T34" s="9">
        <v>90</v>
      </c>
      <c r="U34" s="10">
        <v>22</v>
      </c>
      <c r="V34" s="10">
        <v>23</v>
      </c>
      <c r="W34" s="9">
        <v>45</v>
      </c>
      <c r="X34" s="10">
        <v>19</v>
      </c>
      <c r="Y34" s="10">
        <v>40</v>
      </c>
      <c r="Z34" s="10">
        <v>516</v>
      </c>
      <c r="AA34" s="124">
        <v>7.85</v>
      </c>
      <c r="AB34" s="124" t="s">
        <v>53</v>
      </c>
      <c r="AC34" s="124">
        <v>7.85</v>
      </c>
      <c r="AD34" s="129"/>
    </row>
    <row r="35" spans="1:30" ht="15" customHeight="1" x14ac:dyDescent="0.2">
      <c r="A35" s="21" t="s">
        <v>154</v>
      </c>
      <c r="B35" s="13" t="s">
        <v>51</v>
      </c>
      <c r="C35" s="14" t="s">
        <v>60</v>
      </c>
      <c r="D35" s="14" t="s">
        <v>57</v>
      </c>
      <c r="E35" s="15" t="s">
        <v>60</v>
      </c>
      <c r="F35" s="14" t="s">
        <v>58</v>
      </c>
      <c r="G35" s="14" t="s">
        <v>58</v>
      </c>
      <c r="H35" s="15" t="s">
        <v>58</v>
      </c>
      <c r="I35" s="14" t="s">
        <v>53</v>
      </c>
      <c r="J35" s="14" t="s">
        <v>61</v>
      </c>
      <c r="K35" s="15" t="s">
        <v>57</v>
      </c>
      <c r="L35" s="14" t="s">
        <v>61</v>
      </c>
      <c r="M35" s="14" t="s">
        <v>59</v>
      </c>
      <c r="N35" s="15" t="s">
        <v>62</v>
      </c>
      <c r="O35" s="14" t="s">
        <v>62</v>
      </c>
      <c r="P35" s="14" t="s">
        <v>62</v>
      </c>
      <c r="Q35" s="15" t="s">
        <v>62</v>
      </c>
      <c r="R35" s="14" t="s">
        <v>59</v>
      </c>
      <c r="S35" s="14" t="s">
        <v>59</v>
      </c>
      <c r="T35" s="15" t="s">
        <v>59</v>
      </c>
      <c r="U35" s="14" t="s">
        <v>59</v>
      </c>
      <c r="V35" s="14" t="s">
        <v>59</v>
      </c>
      <c r="W35" s="15" t="s">
        <v>59</v>
      </c>
      <c r="X35" s="14" t="s">
        <v>62</v>
      </c>
      <c r="Y35" s="14" t="s">
        <v>59</v>
      </c>
      <c r="Z35" s="14"/>
      <c r="AA35" s="125"/>
      <c r="AB35" s="125"/>
      <c r="AC35" s="125"/>
      <c r="AD35" s="130"/>
    </row>
    <row r="36" spans="1:30" ht="15.75" customHeight="1" x14ac:dyDescent="0.2">
      <c r="A36" s="5">
        <v>13013</v>
      </c>
      <c r="B36" s="6" t="s">
        <v>31</v>
      </c>
      <c r="C36" s="10">
        <v>64</v>
      </c>
      <c r="D36" s="10">
        <v>18</v>
      </c>
      <c r="E36" s="9">
        <v>82</v>
      </c>
      <c r="F36" s="10">
        <v>36</v>
      </c>
      <c r="G36" s="10">
        <v>14</v>
      </c>
      <c r="H36" s="9">
        <v>50</v>
      </c>
      <c r="I36" s="10">
        <v>68</v>
      </c>
      <c r="J36" s="10">
        <v>17</v>
      </c>
      <c r="K36" s="9">
        <v>85</v>
      </c>
      <c r="L36" s="10">
        <v>36</v>
      </c>
      <c r="M36" s="10">
        <v>13</v>
      </c>
      <c r="N36" s="9">
        <v>49</v>
      </c>
      <c r="O36" s="10">
        <v>58</v>
      </c>
      <c r="P36" s="10">
        <v>18</v>
      </c>
      <c r="Q36" s="9">
        <v>76</v>
      </c>
      <c r="R36" s="10">
        <v>46</v>
      </c>
      <c r="S36" s="10">
        <v>45</v>
      </c>
      <c r="T36" s="9">
        <v>91</v>
      </c>
      <c r="U36" s="10">
        <v>22</v>
      </c>
      <c r="V36" s="10">
        <v>23</v>
      </c>
      <c r="W36" s="9">
        <v>45</v>
      </c>
      <c r="X36" s="10">
        <v>22</v>
      </c>
      <c r="Y36" s="10">
        <v>38</v>
      </c>
      <c r="Z36" s="10">
        <v>538</v>
      </c>
      <c r="AA36" s="124">
        <v>8.42</v>
      </c>
      <c r="AB36" s="124" t="s">
        <v>53</v>
      </c>
      <c r="AC36" s="124">
        <v>8.42</v>
      </c>
      <c r="AD36" s="129"/>
    </row>
    <row r="37" spans="1:30" ht="15" customHeight="1" x14ac:dyDescent="0.2">
      <c r="A37" s="21" t="s">
        <v>155</v>
      </c>
      <c r="B37" s="13" t="s">
        <v>51</v>
      </c>
      <c r="C37" s="14" t="s">
        <v>59</v>
      </c>
      <c r="D37" s="14" t="s">
        <v>59</v>
      </c>
      <c r="E37" s="15" t="s">
        <v>59</v>
      </c>
      <c r="F37" s="14" t="s">
        <v>57</v>
      </c>
      <c r="G37" s="14" t="s">
        <v>61</v>
      </c>
      <c r="H37" s="15" t="s">
        <v>58</v>
      </c>
      <c r="I37" s="14" t="s">
        <v>59</v>
      </c>
      <c r="J37" s="14" t="s">
        <v>59</v>
      </c>
      <c r="K37" s="15" t="s">
        <v>59</v>
      </c>
      <c r="L37" s="14" t="s">
        <v>57</v>
      </c>
      <c r="M37" s="14" t="s">
        <v>60</v>
      </c>
      <c r="N37" s="15" t="s">
        <v>57</v>
      </c>
      <c r="O37" s="14" t="s">
        <v>61</v>
      </c>
      <c r="P37" s="14" t="s">
        <v>59</v>
      </c>
      <c r="Q37" s="15" t="s">
        <v>62</v>
      </c>
      <c r="R37" s="14" t="s">
        <v>59</v>
      </c>
      <c r="S37" s="14" t="s">
        <v>59</v>
      </c>
      <c r="T37" s="15" t="s">
        <v>59</v>
      </c>
      <c r="U37" s="14" t="s">
        <v>59</v>
      </c>
      <c r="V37" s="14" t="s">
        <v>59</v>
      </c>
      <c r="W37" s="15" t="s">
        <v>59</v>
      </c>
      <c r="X37" s="14" t="s">
        <v>59</v>
      </c>
      <c r="Y37" s="14" t="s">
        <v>62</v>
      </c>
      <c r="Z37" s="14"/>
      <c r="AA37" s="125"/>
      <c r="AB37" s="125"/>
      <c r="AC37" s="125"/>
      <c r="AD37" s="130"/>
    </row>
    <row r="38" spans="1:30" ht="15.75" customHeight="1" x14ac:dyDescent="0.2">
      <c r="A38" s="5">
        <v>13014</v>
      </c>
      <c r="B38" s="6" t="s">
        <v>31</v>
      </c>
      <c r="C38" s="10">
        <v>55</v>
      </c>
      <c r="D38" s="10">
        <v>12</v>
      </c>
      <c r="E38" s="9">
        <v>67</v>
      </c>
      <c r="F38" s="22">
        <v>32</v>
      </c>
      <c r="G38" s="10">
        <v>11</v>
      </c>
      <c r="H38" s="23">
        <v>43</v>
      </c>
      <c r="I38" s="10">
        <v>51</v>
      </c>
      <c r="J38" s="10">
        <v>13</v>
      </c>
      <c r="K38" s="9">
        <v>64</v>
      </c>
      <c r="L38" s="10">
        <v>32</v>
      </c>
      <c r="M38" s="10">
        <v>9</v>
      </c>
      <c r="N38" s="9">
        <v>41</v>
      </c>
      <c r="O38" s="10">
        <v>40</v>
      </c>
      <c r="P38" s="10">
        <v>11</v>
      </c>
      <c r="Q38" s="9">
        <v>51</v>
      </c>
      <c r="R38" s="10">
        <v>32</v>
      </c>
      <c r="S38" s="10">
        <v>28</v>
      </c>
      <c r="T38" s="9">
        <v>60</v>
      </c>
      <c r="U38" s="10">
        <v>17</v>
      </c>
      <c r="V38" s="10">
        <v>15</v>
      </c>
      <c r="W38" s="9">
        <v>32</v>
      </c>
      <c r="X38" s="10">
        <v>16</v>
      </c>
      <c r="Y38" s="10">
        <v>35</v>
      </c>
      <c r="Z38" s="10">
        <v>402</v>
      </c>
      <c r="AA38" s="124">
        <v>6.04</v>
      </c>
      <c r="AB38" s="124" t="s">
        <v>53</v>
      </c>
      <c r="AC38" s="124">
        <v>6.04</v>
      </c>
      <c r="AD38" s="129"/>
    </row>
    <row r="39" spans="1:30" ht="15" customHeight="1" x14ac:dyDescent="0.2">
      <c r="A39" s="21" t="s">
        <v>165</v>
      </c>
      <c r="B39" s="13" t="s">
        <v>51</v>
      </c>
      <c r="C39" s="14" t="s">
        <v>60</v>
      </c>
      <c r="D39" s="14" t="s">
        <v>60</v>
      </c>
      <c r="E39" s="15" t="s">
        <v>60</v>
      </c>
      <c r="F39" s="14" t="s">
        <v>53</v>
      </c>
      <c r="G39" s="14" t="s">
        <v>58</v>
      </c>
      <c r="H39" s="15" t="s">
        <v>53</v>
      </c>
      <c r="I39" s="14" t="s">
        <v>60</v>
      </c>
      <c r="J39" s="14" t="s">
        <v>60</v>
      </c>
      <c r="K39" s="15" t="s">
        <v>60</v>
      </c>
      <c r="L39" s="14" t="s">
        <v>53</v>
      </c>
      <c r="M39" s="14" t="s">
        <v>57</v>
      </c>
      <c r="N39" s="15" t="s">
        <v>53</v>
      </c>
      <c r="O39" s="14" t="s">
        <v>58</v>
      </c>
      <c r="P39" s="14" t="s">
        <v>58</v>
      </c>
      <c r="Q39" s="15" t="s">
        <v>58</v>
      </c>
      <c r="R39" s="14" t="s">
        <v>60</v>
      </c>
      <c r="S39" s="14" t="s">
        <v>58</v>
      </c>
      <c r="T39" s="15" t="s">
        <v>60</v>
      </c>
      <c r="U39" s="14" t="s">
        <v>60</v>
      </c>
      <c r="V39" s="14" t="s">
        <v>60</v>
      </c>
      <c r="W39" s="15" t="s">
        <v>60</v>
      </c>
      <c r="X39" s="14" t="s">
        <v>60</v>
      </c>
      <c r="Y39" s="14" t="s">
        <v>61</v>
      </c>
      <c r="Z39" s="14"/>
      <c r="AA39" s="125"/>
      <c r="AB39" s="125"/>
      <c r="AC39" s="125"/>
      <c r="AD39" s="130"/>
    </row>
    <row r="40" spans="1:30" ht="15.75" customHeight="1" x14ac:dyDescent="0.2">
      <c r="A40" s="5">
        <v>13015</v>
      </c>
      <c r="B40" s="6" t="s">
        <v>31</v>
      </c>
      <c r="C40" s="10">
        <v>80</v>
      </c>
      <c r="D40" s="10">
        <v>20</v>
      </c>
      <c r="E40" s="9">
        <v>100</v>
      </c>
      <c r="F40" s="10">
        <v>59</v>
      </c>
      <c r="G40" s="10">
        <v>19</v>
      </c>
      <c r="H40" s="9">
        <v>78</v>
      </c>
      <c r="I40" s="10">
        <v>72</v>
      </c>
      <c r="J40" s="10">
        <v>18</v>
      </c>
      <c r="K40" s="9">
        <v>90</v>
      </c>
      <c r="L40" s="10">
        <v>63</v>
      </c>
      <c r="M40" s="10">
        <v>16</v>
      </c>
      <c r="N40" s="9">
        <v>79</v>
      </c>
      <c r="O40" s="10">
        <v>65</v>
      </c>
      <c r="P40" s="10">
        <v>19</v>
      </c>
      <c r="Q40" s="9">
        <v>84</v>
      </c>
      <c r="R40" s="10">
        <v>36</v>
      </c>
      <c r="S40" s="10">
        <v>32</v>
      </c>
      <c r="T40" s="9">
        <v>68</v>
      </c>
      <c r="U40" s="10">
        <v>22</v>
      </c>
      <c r="V40" s="10">
        <v>23</v>
      </c>
      <c r="W40" s="9">
        <v>45</v>
      </c>
      <c r="X40" s="10">
        <v>24</v>
      </c>
      <c r="Y40" s="10">
        <v>40</v>
      </c>
      <c r="Z40" s="10">
        <v>608</v>
      </c>
      <c r="AA40" s="124">
        <v>9.35</v>
      </c>
      <c r="AB40" s="124" t="s">
        <v>53</v>
      </c>
      <c r="AC40" s="124">
        <v>9.35</v>
      </c>
      <c r="AD40" s="129"/>
    </row>
    <row r="41" spans="1:30" ht="15" customHeight="1" x14ac:dyDescent="0.2">
      <c r="A41" s="21" t="s">
        <v>170</v>
      </c>
      <c r="B41" s="13" t="s">
        <v>51</v>
      </c>
      <c r="C41" s="14" t="s">
        <v>59</v>
      </c>
      <c r="D41" s="14" t="s">
        <v>59</v>
      </c>
      <c r="E41" s="15" t="s">
        <v>59</v>
      </c>
      <c r="F41" s="14" t="s">
        <v>61</v>
      </c>
      <c r="G41" s="14" t="s">
        <v>59</v>
      </c>
      <c r="H41" s="15" t="s">
        <v>62</v>
      </c>
      <c r="I41" s="14" t="s">
        <v>59</v>
      </c>
      <c r="J41" s="14" t="s">
        <v>59</v>
      </c>
      <c r="K41" s="15" t="s">
        <v>59</v>
      </c>
      <c r="L41" s="14" t="s">
        <v>62</v>
      </c>
      <c r="M41" s="14" t="s">
        <v>59</v>
      </c>
      <c r="N41" s="15" t="s">
        <v>62</v>
      </c>
      <c r="O41" s="14" t="s">
        <v>59</v>
      </c>
      <c r="P41" s="14" t="s">
        <v>59</v>
      </c>
      <c r="Q41" s="15" t="s">
        <v>59</v>
      </c>
      <c r="R41" s="14" t="s">
        <v>61</v>
      </c>
      <c r="S41" s="14" t="s">
        <v>60</v>
      </c>
      <c r="T41" s="15" t="s">
        <v>60</v>
      </c>
      <c r="U41" s="14" t="s">
        <v>59</v>
      </c>
      <c r="V41" s="14" t="s">
        <v>59</v>
      </c>
      <c r="W41" s="15" t="s">
        <v>59</v>
      </c>
      <c r="X41" s="14" t="s">
        <v>59</v>
      </c>
      <c r="Y41" s="14" t="s">
        <v>59</v>
      </c>
      <c r="Z41" s="14"/>
      <c r="AA41" s="125"/>
      <c r="AB41" s="125"/>
      <c r="AC41" s="125"/>
      <c r="AD41" s="130"/>
    </row>
    <row r="42" spans="1:30" ht="15.75" customHeight="1" x14ac:dyDescent="0.2">
      <c r="A42" s="5">
        <v>13016</v>
      </c>
      <c r="B42" s="6" t="s">
        <v>31</v>
      </c>
      <c r="C42" s="8" t="s">
        <v>179</v>
      </c>
      <c r="D42" s="8" t="s">
        <v>40</v>
      </c>
      <c r="E42" s="9">
        <v>26</v>
      </c>
      <c r="F42" s="8" t="s">
        <v>65</v>
      </c>
      <c r="G42" s="8" t="s">
        <v>88</v>
      </c>
      <c r="H42" s="9">
        <v>29</v>
      </c>
      <c r="I42" s="8" t="s">
        <v>180</v>
      </c>
      <c r="J42" s="8" t="s">
        <v>88</v>
      </c>
      <c r="K42" s="9">
        <v>44</v>
      </c>
      <c r="L42" s="8" t="s">
        <v>38</v>
      </c>
      <c r="M42" s="8" t="s">
        <v>93</v>
      </c>
      <c r="N42" s="9">
        <v>54</v>
      </c>
      <c r="O42" s="8" t="s">
        <v>181</v>
      </c>
      <c r="P42" s="8" t="s">
        <v>88</v>
      </c>
      <c r="Q42" s="9">
        <v>59</v>
      </c>
      <c r="R42" s="8" t="s">
        <v>32</v>
      </c>
      <c r="S42" s="8" t="s">
        <v>182</v>
      </c>
      <c r="T42" s="9">
        <v>76</v>
      </c>
      <c r="U42" s="8" t="s">
        <v>43</v>
      </c>
      <c r="V42" s="8" t="s">
        <v>146</v>
      </c>
      <c r="W42" s="9">
        <v>38</v>
      </c>
      <c r="X42" s="8" t="s">
        <v>43</v>
      </c>
      <c r="Y42" s="8" t="s">
        <v>105</v>
      </c>
      <c r="Z42" s="10">
        <v>384</v>
      </c>
      <c r="AA42" s="124">
        <v>4.6900000000000004</v>
      </c>
      <c r="AB42" s="124" t="s">
        <v>46</v>
      </c>
      <c r="AC42" s="124">
        <v>4.6900000000000004</v>
      </c>
      <c r="AD42" s="129"/>
    </row>
    <row r="43" spans="1:30" ht="15" customHeight="1" x14ac:dyDescent="0.2">
      <c r="A43" s="21" t="s">
        <v>183</v>
      </c>
      <c r="B43" s="13" t="s">
        <v>51</v>
      </c>
      <c r="C43" s="14" t="s">
        <v>46</v>
      </c>
      <c r="D43" s="14" t="s">
        <v>46</v>
      </c>
      <c r="E43" s="15" t="s">
        <v>46</v>
      </c>
      <c r="F43" s="14" t="s">
        <v>46</v>
      </c>
      <c r="G43" s="14" t="s">
        <v>53</v>
      </c>
      <c r="H43" s="15" t="s">
        <v>46</v>
      </c>
      <c r="I43" s="14" t="s">
        <v>57</v>
      </c>
      <c r="J43" s="14" t="s">
        <v>53</v>
      </c>
      <c r="K43" s="15" t="s">
        <v>53</v>
      </c>
      <c r="L43" s="14" t="s">
        <v>58</v>
      </c>
      <c r="M43" s="14" t="s">
        <v>60</v>
      </c>
      <c r="N43" s="15" t="s">
        <v>58</v>
      </c>
      <c r="O43" s="14" t="s">
        <v>60</v>
      </c>
      <c r="P43" s="14" t="s">
        <v>53</v>
      </c>
      <c r="Q43" s="15" t="s">
        <v>58</v>
      </c>
      <c r="R43" s="14" t="s">
        <v>60</v>
      </c>
      <c r="S43" s="14" t="s">
        <v>59</v>
      </c>
      <c r="T43" s="15" t="s">
        <v>62</v>
      </c>
      <c r="U43" s="14" t="s">
        <v>61</v>
      </c>
      <c r="V43" s="14" t="s">
        <v>59</v>
      </c>
      <c r="W43" s="15" t="s">
        <v>62</v>
      </c>
      <c r="X43" s="14" t="s">
        <v>61</v>
      </c>
      <c r="Y43" s="14" t="s">
        <v>59</v>
      </c>
      <c r="Z43" s="14"/>
      <c r="AA43" s="125"/>
      <c r="AB43" s="125"/>
      <c r="AC43" s="125"/>
      <c r="AD43" s="130"/>
    </row>
    <row r="44" spans="1:30" ht="15.75" customHeight="1" x14ac:dyDescent="0.2">
      <c r="A44" s="5">
        <v>13017</v>
      </c>
      <c r="B44" s="6" t="s">
        <v>31</v>
      </c>
      <c r="C44" s="8" t="s">
        <v>65</v>
      </c>
      <c r="D44" s="8" t="s">
        <v>88</v>
      </c>
      <c r="E44" s="9">
        <v>29</v>
      </c>
      <c r="F44" s="8" t="s">
        <v>186</v>
      </c>
      <c r="G44" s="8" t="s">
        <v>67</v>
      </c>
      <c r="H44" s="9">
        <v>28</v>
      </c>
      <c r="I44" s="8" t="s">
        <v>179</v>
      </c>
      <c r="J44" s="8" t="s">
        <v>88</v>
      </c>
      <c r="K44" s="9">
        <v>28</v>
      </c>
      <c r="L44" s="8" t="s">
        <v>70</v>
      </c>
      <c r="M44" s="8" t="s">
        <v>104</v>
      </c>
      <c r="N44" s="9">
        <v>46</v>
      </c>
      <c r="O44" s="8" t="s">
        <v>70</v>
      </c>
      <c r="P44" s="8" t="s">
        <v>144</v>
      </c>
      <c r="Q44" s="9">
        <v>47</v>
      </c>
      <c r="R44" s="8" t="s">
        <v>142</v>
      </c>
      <c r="S44" s="8" t="s">
        <v>105</v>
      </c>
      <c r="T44" s="9">
        <v>84</v>
      </c>
      <c r="U44" s="8" t="s">
        <v>43</v>
      </c>
      <c r="V44" s="8" t="s">
        <v>43</v>
      </c>
      <c r="W44" s="9">
        <v>36</v>
      </c>
      <c r="X44" s="8" t="s">
        <v>190</v>
      </c>
      <c r="Y44" s="8" t="s">
        <v>63</v>
      </c>
      <c r="Z44" s="24">
        <v>358</v>
      </c>
      <c r="AA44" s="126">
        <v>3.88</v>
      </c>
      <c r="AB44" s="129" t="s">
        <v>46</v>
      </c>
      <c r="AC44" s="132">
        <v>3.88</v>
      </c>
      <c r="AD44" s="129"/>
    </row>
    <row r="45" spans="1:30" ht="15" customHeight="1" x14ac:dyDescent="0.2">
      <c r="A45" s="21" t="s">
        <v>196</v>
      </c>
      <c r="B45" s="13" t="s">
        <v>51</v>
      </c>
      <c r="C45" s="14" t="s">
        <v>46</v>
      </c>
      <c r="D45" s="14" t="s">
        <v>53</v>
      </c>
      <c r="E45" s="15" t="s">
        <v>46</v>
      </c>
      <c r="F45" s="14" t="s">
        <v>46</v>
      </c>
      <c r="G45" s="14" t="s">
        <v>58</v>
      </c>
      <c r="H45" s="15" t="s">
        <v>46</v>
      </c>
      <c r="I45" s="14" t="s">
        <v>46</v>
      </c>
      <c r="J45" s="14" t="s">
        <v>53</v>
      </c>
      <c r="K45" s="15" t="s">
        <v>46</v>
      </c>
      <c r="L45" s="14" t="s">
        <v>53</v>
      </c>
      <c r="M45" s="14" t="s">
        <v>58</v>
      </c>
      <c r="N45" s="15" t="s">
        <v>57</v>
      </c>
      <c r="O45" s="14" t="s">
        <v>53</v>
      </c>
      <c r="P45" s="14" t="s">
        <v>60</v>
      </c>
      <c r="Q45" s="15" t="s">
        <v>57</v>
      </c>
      <c r="R45" s="14" t="s">
        <v>59</v>
      </c>
      <c r="S45" s="14" t="s">
        <v>59</v>
      </c>
      <c r="T45" s="15" t="s">
        <v>59</v>
      </c>
      <c r="U45" s="14" t="s">
        <v>61</v>
      </c>
      <c r="V45" s="14" t="s">
        <v>61</v>
      </c>
      <c r="W45" s="15" t="s">
        <v>61</v>
      </c>
      <c r="X45" s="14" t="s">
        <v>59</v>
      </c>
      <c r="Y45" s="14" t="s">
        <v>62</v>
      </c>
      <c r="Z45" s="25"/>
      <c r="AA45" s="127"/>
      <c r="AB45" s="131"/>
      <c r="AC45" s="133"/>
      <c r="AD45" s="130"/>
    </row>
    <row r="46" spans="1:30" ht="15.75" customHeight="1" x14ac:dyDescent="0.2">
      <c r="A46" s="5">
        <v>13018</v>
      </c>
      <c r="B46" s="6" t="s">
        <v>31</v>
      </c>
      <c r="C46" s="8" t="s">
        <v>103</v>
      </c>
      <c r="D46" s="8" t="s">
        <v>67</v>
      </c>
      <c r="E46" s="9">
        <v>43</v>
      </c>
      <c r="F46" s="8" t="s">
        <v>32</v>
      </c>
      <c r="G46" s="8" t="s">
        <v>104</v>
      </c>
      <c r="H46" s="9">
        <v>45</v>
      </c>
      <c r="I46" s="8" t="s">
        <v>197</v>
      </c>
      <c r="J46" s="8" t="s">
        <v>67</v>
      </c>
      <c r="K46" s="9">
        <v>34</v>
      </c>
      <c r="L46" s="8" t="s">
        <v>198</v>
      </c>
      <c r="M46" s="8" t="s">
        <v>44</v>
      </c>
      <c r="N46" s="9">
        <v>75</v>
      </c>
      <c r="O46" s="8" t="s">
        <v>38</v>
      </c>
      <c r="P46" s="8" t="s">
        <v>44</v>
      </c>
      <c r="Q46" s="9">
        <v>60</v>
      </c>
      <c r="R46" s="8" t="s">
        <v>199</v>
      </c>
      <c r="S46" s="8" t="s">
        <v>145</v>
      </c>
      <c r="T46" s="9">
        <v>74</v>
      </c>
      <c r="U46" s="8" t="s">
        <v>146</v>
      </c>
      <c r="V46" s="8" t="s">
        <v>190</v>
      </c>
      <c r="W46" s="9">
        <v>41</v>
      </c>
      <c r="X46" s="8" t="s">
        <v>44</v>
      </c>
      <c r="Y46" s="8" t="s">
        <v>63</v>
      </c>
      <c r="Z46" s="10">
        <v>430</v>
      </c>
      <c r="AA46" s="128">
        <v>5.92</v>
      </c>
      <c r="AB46" s="128" t="s">
        <v>46</v>
      </c>
      <c r="AC46" s="26"/>
      <c r="AD46" s="27"/>
    </row>
    <row r="47" spans="1:30" ht="15" customHeight="1" x14ac:dyDescent="0.2">
      <c r="A47" s="21" t="s">
        <v>200</v>
      </c>
      <c r="B47" s="13" t="s">
        <v>51</v>
      </c>
      <c r="C47" s="14" t="s">
        <v>53</v>
      </c>
      <c r="D47" s="14" t="s">
        <v>58</v>
      </c>
      <c r="E47" s="15" t="s">
        <v>53</v>
      </c>
      <c r="F47" s="14" t="s">
        <v>53</v>
      </c>
      <c r="G47" s="14" t="s">
        <v>58</v>
      </c>
      <c r="H47" s="15" t="s">
        <v>57</v>
      </c>
      <c r="I47" s="14" t="s">
        <v>46</v>
      </c>
      <c r="J47" s="14" t="s">
        <v>58</v>
      </c>
      <c r="K47" s="15" t="s">
        <v>46</v>
      </c>
      <c r="L47" s="14" t="s">
        <v>61</v>
      </c>
      <c r="M47" s="14" t="s">
        <v>59</v>
      </c>
      <c r="N47" s="15" t="s">
        <v>62</v>
      </c>
      <c r="O47" s="14" t="s">
        <v>58</v>
      </c>
      <c r="P47" s="14" t="s">
        <v>59</v>
      </c>
      <c r="Q47" s="15" t="s">
        <v>60</v>
      </c>
      <c r="R47" s="14" t="s">
        <v>60</v>
      </c>
      <c r="S47" s="14" t="s">
        <v>59</v>
      </c>
      <c r="T47" s="15" t="s">
        <v>61</v>
      </c>
      <c r="U47" s="14" t="s">
        <v>59</v>
      </c>
      <c r="V47" s="14" t="s">
        <v>59</v>
      </c>
      <c r="W47" s="15" t="s">
        <v>59</v>
      </c>
      <c r="X47" s="14" t="s">
        <v>62</v>
      </c>
      <c r="Y47" s="14" t="s">
        <v>62</v>
      </c>
      <c r="Z47" s="14"/>
      <c r="AA47" s="125"/>
      <c r="AB47" s="125"/>
      <c r="AC47" s="26"/>
      <c r="AD47" s="27"/>
    </row>
    <row r="48" spans="1:30" ht="15.75" customHeight="1" x14ac:dyDescent="0.2">
      <c r="A48" s="5">
        <v>13019</v>
      </c>
      <c r="B48" s="6" t="s">
        <v>31</v>
      </c>
      <c r="C48" s="10">
        <v>62</v>
      </c>
      <c r="D48" s="10">
        <v>16</v>
      </c>
      <c r="E48" s="9">
        <v>78</v>
      </c>
      <c r="F48" s="10">
        <v>40</v>
      </c>
      <c r="G48" s="10">
        <v>11</v>
      </c>
      <c r="H48" s="9">
        <v>51</v>
      </c>
      <c r="I48" s="10">
        <v>63</v>
      </c>
      <c r="J48" s="10">
        <v>15</v>
      </c>
      <c r="K48" s="9">
        <v>78</v>
      </c>
      <c r="L48" s="10">
        <v>48</v>
      </c>
      <c r="M48" s="10">
        <v>12</v>
      </c>
      <c r="N48" s="9">
        <v>60</v>
      </c>
      <c r="O48" s="10">
        <v>53</v>
      </c>
      <c r="P48" s="10">
        <v>11</v>
      </c>
      <c r="Q48" s="9">
        <v>64</v>
      </c>
      <c r="R48" s="10">
        <v>45</v>
      </c>
      <c r="S48" s="10">
        <v>44</v>
      </c>
      <c r="T48" s="9">
        <v>89</v>
      </c>
      <c r="U48" s="10">
        <v>17</v>
      </c>
      <c r="V48" s="10">
        <v>21</v>
      </c>
      <c r="W48" s="9">
        <v>38</v>
      </c>
      <c r="X48" s="10">
        <v>22</v>
      </c>
      <c r="Y48" s="10">
        <v>38</v>
      </c>
      <c r="Z48" s="10">
        <v>518</v>
      </c>
      <c r="AA48" s="124">
        <v>8.15</v>
      </c>
      <c r="AB48" s="124" t="s">
        <v>53</v>
      </c>
      <c r="AC48" s="124">
        <v>8.15</v>
      </c>
      <c r="AD48" s="129"/>
    </row>
    <row r="49" spans="1:30" ht="15" customHeight="1" x14ac:dyDescent="0.2">
      <c r="A49" s="21" t="s">
        <v>214</v>
      </c>
      <c r="B49" s="13" t="s">
        <v>51</v>
      </c>
      <c r="C49" s="14" t="s">
        <v>62</v>
      </c>
      <c r="D49" s="14" t="s">
        <v>59</v>
      </c>
      <c r="E49" s="15" t="s">
        <v>62</v>
      </c>
      <c r="F49" s="14" t="s">
        <v>58</v>
      </c>
      <c r="G49" s="14" t="s">
        <v>58</v>
      </c>
      <c r="H49" s="15" t="s">
        <v>58</v>
      </c>
      <c r="I49" s="14" t="s">
        <v>62</v>
      </c>
      <c r="J49" s="14" t="s">
        <v>62</v>
      </c>
      <c r="K49" s="15" t="s">
        <v>62</v>
      </c>
      <c r="L49" s="14" t="s">
        <v>60</v>
      </c>
      <c r="M49" s="14" t="s">
        <v>60</v>
      </c>
      <c r="N49" s="15" t="s">
        <v>60</v>
      </c>
      <c r="O49" s="14" t="s">
        <v>60</v>
      </c>
      <c r="P49" s="14" t="s">
        <v>58</v>
      </c>
      <c r="Q49" s="15" t="s">
        <v>60</v>
      </c>
      <c r="R49" s="14" t="s">
        <v>59</v>
      </c>
      <c r="S49" s="14" t="s">
        <v>59</v>
      </c>
      <c r="T49" s="15" t="s">
        <v>59</v>
      </c>
      <c r="U49" s="14" t="s">
        <v>60</v>
      </c>
      <c r="V49" s="14" t="s">
        <v>59</v>
      </c>
      <c r="W49" s="15" t="s">
        <v>62</v>
      </c>
      <c r="X49" s="14" t="s">
        <v>59</v>
      </c>
      <c r="Y49" s="14" t="s">
        <v>62</v>
      </c>
      <c r="Z49" s="14"/>
      <c r="AA49" s="125"/>
      <c r="AB49" s="125"/>
      <c r="AC49" s="125"/>
      <c r="AD49" s="130"/>
    </row>
    <row r="50" spans="1:30" ht="15.75" customHeight="1" x14ac:dyDescent="0.2">
      <c r="A50" s="5">
        <v>13020</v>
      </c>
      <c r="B50" s="6" t="s">
        <v>31</v>
      </c>
      <c r="C50" s="10">
        <v>43</v>
      </c>
      <c r="D50" s="10">
        <v>9</v>
      </c>
      <c r="E50" s="9">
        <v>52</v>
      </c>
      <c r="F50" s="10">
        <v>32</v>
      </c>
      <c r="G50" s="10">
        <v>15</v>
      </c>
      <c r="H50" s="9">
        <v>47</v>
      </c>
      <c r="I50" s="10">
        <v>44</v>
      </c>
      <c r="J50" s="10">
        <v>11</v>
      </c>
      <c r="K50" s="9">
        <v>55</v>
      </c>
      <c r="L50" s="10">
        <v>51</v>
      </c>
      <c r="M50" s="10">
        <v>17</v>
      </c>
      <c r="N50" s="9">
        <v>68</v>
      </c>
      <c r="O50" s="10">
        <v>53</v>
      </c>
      <c r="P50" s="10">
        <v>16</v>
      </c>
      <c r="Q50" s="9">
        <v>69</v>
      </c>
      <c r="R50" s="10">
        <v>32</v>
      </c>
      <c r="S50" s="10">
        <v>43</v>
      </c>
      <c r="T50" s="9">
        <v>75</v>
      </c>
      <c r="U50" s="10">
        <v>20</v>
      </c>
      <c r="V50" s="10">
        <v>21</v>
      </c>
      <c r="W50" s="9">
        <v>41</v>
      </c>
      <c r="X50" s="10">
        <v>21</v>
      </c>
      <c r="Y50" s="10">
        <v>42</v>
      </c>
      <c r="Z50" s="10">
        <v>470</v>
      </c>
      <c r="AA50" s="124">
        <v>7.08</v>
      </c>
      <c r="AB50" s="124" t="s">
        <v>53</v>
      </c>
      <c r="AC50" s="124">
        <v>7.08</v>
      </c>
      <c r="AD50" s="129"/>
    </row>
    <row r="51" spans="1:30" ht="15" customHeight="1" x14ac:dyDescent="0.2">
      <c r="A51" s="21" t="s">
        <v>218</v>
      </c>
      <c r="B51" s="13" t="s">
        <v>51</v>
      </c>
      <c r="C51" s="14" t="s">
        <v>58</v>
      </c>
      <c r="D51" s="14" t="s">
        <v>57</v>
      </c>
      <c r="E51" s="15" t="s">
        <v>58</v>
      </c>
      <c r="F51" s="14" t="s">
        <v>53</v>
      </c>
      <c r="G51" s="14" t="s">
        <v>62</v>
      </c>
      <c r="H51" s="15" t="s">
        <v>57</v>
      </c>
      <c r="I51" s="14" t="s">
        <v>58</v>
      </c>
      <c r="J51" s="14" t="s">
        <v>58</v>
      </c>
      <c r="K51" s="15" t="s">
        <v>58</v>
      </c>
      <c r="L51" s="14" t="s">
        <v>60</v>
      </c>
      <c r="M51" s="14" t="s">
        <v>59</v>
      </c>
      <c r="N51" s="15" t="s">
        <v>60</v>
      </c>
      <c r="O51" s="14" t="s">
        <v>60</v>
      </c>
      <c r="P51" s="14" t="s">
        <v>59</v>
      </c>
      <c r="Q51" s="15" t="s">
        <v>60</v>
      </c>
      <c r="R51" s="14" t="s">
        <v>60</v>
      </c>
      <c r="S51" s="14" t="s">
        <v>59</v>
      </c>
      <c r="T51" s="15" t="s">
        <v>62</v>
      </c>
      <c r="U51" s="14" t="s">
        <v>59</v>
      </c>
      <c r="V51" s="14" t="s">
        <v>59</v>
      </c>
      <c r="W51" s="15" t="s">
        <v>59</v>
      </c>
      <c r="X51" s="14" t="s">
        <v>59</v>
      </c>
      <c r="Y51" s="14" t="s">
        <v>59</v>
      </c>
      <c r="Z51" s="14"/>
      <c r="AA51" s="125"/>
      <c r="AB51" s="125"/>
      <c r="AC51" s="125"/>
      <c r="AD51" s="130"/>
    </row>
    <row r="52" spans="1:30" ht="15.75" customHeight="1" x14ac:dyDescent="0.2">
      <c r="A52" s="5">
        <v>13021</v>
      </c>
      <c r="B52" s="6" t="s">
        <v>31</v>
      </c>
      <c r="C52" s="8" t="s">
        <v>225</v>
      </c>
      <c r="D52" s="8" t="s">
        <v>226</v>
      </c>
      <c r="E52" s="9">
        <v>3</v>
      </c>
      <c r="F52" s="8" t="s">
        <v>141</v>
      </c>
      <c r="G52" s="8" t="s">
        <v>88</v>
      </c>
      <c r="H52" s="9">
        <v>27</v>
      </c>
      <c r="I52" s="8" t="s">
        <v>100</v>
      </c>
      <c r="J52" s="8" t="s">
        <v>33</v>
      </c>
      <c r="K52" s="9">
        <v>12</v>
      </c>
      <c r="L52" s="8" t="s">
        <v>225</v>
      </c>
      <c r="M52" s="8" t="s">
        <v>37</v>
      </c>
      <c r="N52" s="9">
        <v>4</v>
      </c>
      <c r="O52" s="8" t="s">
        <v>225</v>
      </c>
      <c r="P52" s="8" t="s">
        <v>226</v>
      </c>
      <c r="Q52" s="9">
        <v>3</v>
      </c>
      <c r="R52" s="8" t="s">
        <v>100</v>
      </c>
      <c r="S52" s="8" t="s">
        <v>146</v>
      </c>
      <c r="T52" s="9">
        <v>30</v>
      </c>
      <c r="U52" s="8" t="s">
        <v>144</v>
      </c>
      <c r="V52" s="8" t="s">
        <v>144</v>
      </c>
      <c r="W52" s="9">
        <v>24</v>
      </c>
      <c r="X52" s="8" t="s">
        <v>39</v>
      </c>
      <c r="Y52" s="8" t="s">
        <v>32</v>
      </c>
      <c r="Z52" s="10">
        <v>153</v>
      </c>
      <c r="AA52" s="124">
        <v>1</v>
      </c>
      <c r="AB52" s="124" t="s">
        <v>46</v>
      </c>
      <c r="AC52" s="124">
        <v>1</v>
      </c>
      <c r="AD52" s="129"/>
    </row>
    <row r="53" spans="1:30" ht="15" customHeight="1" x14ac:dyDescent="0.2">
      <c r="A53" s="21" t="s">
        <v>231</v>
      </c>
      <c r="B53" s="13" t="s">
        <v>51</v>
      </c>
      <c r="C53" s="14" t="s">
        <v>46</v>
      </c>
      <c r="D53" s="14" t="s">
        <v>46</v>
      </c>
      <c r="E53" s="15" t="s">
        <v>46</v>
      </c>
      <c r="F53" s="14" t="s">
        <v>46</v>
      </c>
      <c r="G53" s="14" t="s">
        <v>53</v>
      </c>
      <c r="H53" s="15" t="s">
        <v>46</v>
      </c>
      <c r="I53" s="14" t="s">
        <v>46</v>
      </c>
      <c r="J53" s="14" t="s">
        <v>46</v>
      </c>
      <c r="K53" s="15" t="s">
        <v>46</v>
      </c>
      <c r="L53" s="14" t="s">
        <v>46</v>
      </c>
      <c r="M53" s="14" t="s">
        <v>46</v>
      </c>
      <c r="N53" s="15" t="s">
        <v>46</v>
      </c>
      <c r="O53" s="14" t="s">
        <v>46</v>
      </c>
      <c r="P53" s="14" t="s">
        <v>46</v>
      </c>
      <c r="Q53" s="15" t="s">
        <v>46</v>
      </c>
      <c r="R53" s="14" t="s">
        <v>46</v>
      </c>
      <c r="S53" s="14" t="s">
        <v>53</v>
      </c>
      <c r="T53" s="15" t="s">
        <v>46</v>
      </c>
      <c r="U53" s="14" t="s">
        <v>57</v>
      </c>
      <c r="V53" s="14" t="s">
        <v>57</v>
      </c>
      <c r="W53" s="15" t="s">
        <v>57</v>
      </c>
      <c r="X53" s="14" t="s">
        <v>60</v>
      </c>
      <c r="Y53" s="14" t="s">
        <v>60</v>
      </c>
      <c r="Z53" s="14"/>
      <c r="AA53" s="125"/>
      <c r="AB53" s="125"/>
      <c r="AC53" s="125"/>
      <c r="AD53" s="130"/>
    </row>
    <row r="54" spans="1:30" ht="15.75" customHeight="1" x14ac:dyDescent="0.2">
      <c r="A54" s="5">
        <v>13022</v>
      </c>
      <c r="B54" s="6" t="s">
        <v>31</v>
      </c>
      <c r="C54" s="8" t="s">
        <v>225</v>
      </c>
      <c r="D54" s="8" t="s">
        <v>33</v>
      </c>
      <c r="E54" s="9">
        <v>2</v>
      </c>
      <c r="F54" s="8" t="s">
        <v>232</v>
      </c>
      <c r="G54" s="8" t="s">
        <v>33</v>
      </c>
      <c r="H54" s="9">
        <v>3</v>
      </c>
      <c r="I54" s="8" t="s">
        <v>225</v>
      </c>
      <c r="J54" s="8" t="s">
        <v>33</v>
      </c>
      <c r="K54" s="9">
        <v>2</v>
      </c>
      <c r="L54" s="8" t="s">
        <v>225</v>
      </c>
      <c r="M54" s="8" t="s">
        <v>64</v>
      </c>
      <c r="N54" s="9">
        <v>5</v>
      </c>
      <c r="O54" s="8" t="s">
        <v>225</v>
      </c>
      <c r="P54" s="8" t="s">
        <v>37</v>
      </c>
      <c r="Q54" s="9">
        <v>4</v>
      </c>
      <c r="R54" s="8" t="s">
        <v>233</v>
      </c>
      <c r="S54" s="8" t="s">
        <v>146</v>
      </c>
      <c r="T54" s="9">
        <v>31</v>
      </c>
      <c r="U54" s="8" t="s">
        <v>144</v>
      </c>
      <c r="V54" s="8" t="s">
        <v>144</v>
      </c>
      <c r="W54" s="9">
        <v>24</v>
      </c>
      <c r="X54" s="8" t="s">
        <v>93</v>
      </c>
      <c r="Y54" s="8" t="s">
        <v>180</v>
      </c>
      <c r="Z54" s="10">
        <v>120</v>
      </c>
      <c r="AA54" s="124">
        <v>1.04</v>
      </c>
      <c r="AB54" s="124" t="s">
        <v>46</v>
      </c>
      <c r="AC54" s="124">
        <v>1.04</v>
      </c>
      <c r="AD54" s="129"/>
    </row>
    <row r="55" spans="1:30" ht="15" customHeight="1" x14ac:dyDescent="0.2">
      <c r="A55" s="21" t="s">
        <v>234</v>
      </c>
      <c r="B55" s="13" t="s">
        <v>51</v>
      </c>
      <c r="C55" s="14" t="s">
        <v>46</v>
      </c>
      <c r="D55" s="14" t="s">
        <v>46</v>
      </c>
      <c r="E55" s="15" t="s">
        <v>46</v>
      </c>
      <c r="F55" s="14" t="s">
        <v>46</v>
      </c>
      <c r="G55" s="14" t="s">
        <v>46</v>
      </c>
      <c r="H55" s="15" t="s">
        <v>46</v>
      </c>
      <c r="I55" s="14" t="s">
        <v>46</v>
      </c>
      <c r="J55" s="14" t="s">
        <v>46</v>
      </c>
      <c r="K55" s="15" t="s">
        <v>46</v>
      </c>
      <c r="L55" s="14" t="s">
        <v>46</v>
      </c>
      <c r="M55" s="14" t="s">
        <v>46</v>
      </c>
      <c r="N55" s="15" t="s">
        <v>46</v>
      </c>
      <c r="O55" s="14" t="s">
        <v>46</v>
      </c>
      <c r="P55" s="14" t="s">
        <v>46</v>
      </c>
      <c r="Q55" s="15" t="s">
        <v>46</v>
      </c>
      <c r="R55" s="14" t="s">
        <v>46</v>
      </c>
      <c r="S55" s="14" t="s">
        <v>53</v>
      </c>
      <c r="T55" s="15" t="s">
        <v>46</v>
      </c>
      <c r="U55" s="14" t="s">
        <v>57</v>
      </c>
      <c r="V55" s="14" t="s">
        <v>57</v>
      </c>
      <c r="W55" s="15" t="s">
        <v>57</v>
      </c>
      <c r="X55" s="14" t="s">
        <v>58</v>
      </c>
      <c r="Y55" s="14" t="s">
        <v>61</v>
      </c>
      <c r="Z55" s="14"/>
      <c r="AA55" s="125"/>
      <c r="AB55" s="125"/>
      <c r="AC55" s="125"/>
      <c r="AD55" s="130"/>
    </row>
    <row r="56" spans="1:30" ht="15.75" customHeight="1" x14ac:dyDescent="0.2">
      <c r="A56" s="5">
        <v>13023</v>
      </c>
      <c r="B56" s="6" t="s">
        <v>31</v>
      </c>
      <c r="C56" s="10">
        <v>61</v>
      </c>
      <c r="D56" s="10">
        <v>11</v>
      </c>
      <c r="E56" s="9">
        <v>72</v>
      </c>
      <c r="F56" s="10">
        <v>32</v>
      </c>
      <c r="G56" s="10">
        <v>13</v>
      </c>
      <c r="H56" s="9">
        <v>45</v>
      </c>
      <c r="I56" s="10">
        <v>32</v>
      </c>
      <c r="J56" s="10">
        <v>12</v>
      </c>
      <c r="K56" s="9">
        <v>44</v>
      </c>
      <c r="L56" s="10">
        <v>42</v>
      </c>
      <c r="M56" s="10">
        <v>12</v>
      </c>
      <c r="N56" s="9">
        <v>54</v>
      </c>
      <c r="O56" s="10">
        <v>39</v>
      </c>
      <c r="P56" s="10">
        <v>10</v>
      </c>
      <c r="Q56" s="9">
        <v>49</v>
      </c>
      <c r="R56" s="10">
        <v>38</v>
      </c>
      <c r="S56" s="10">
        <v>34</v>
      </c>
      <c r="T56" s="9">
        <v>72</v>
      </c>
      <c r="U56" s="10">
        <v>16</v>
      </c>
      <c r="V56" s="10">
        <v>21</v>
      </c>
      <c r="W56" s="9">
        <v>37</v>
      </c>
      <c r="X56" s="10">
        <v>20</v>
      </c>
      <c r="Y56" s="10">
        <v>40</v>
      </c>
      <c r="Z56" s="10">
        <v>433</v>
      </c>
      <c r="AA56" s="124">
        <v>6.5</v>
      </c>
      <c r="AB56" s="124" t="s">
        <v>53</v>
      </c>
      <c r="AC56" s="124">
        <v>6.5</v>
      </c>
      <c r="AD56" s="129"/>
    </row>
    <row r="57" spans="1:30" ht="15" customHeight="1" x14ac:dyDescent="0.2">
      <c r="A57" s="21" t="s">
        <v>237</v>
      </c>
      <c r="B57" s="13" t="s">
        <v>51</v>
      </c>
      <c r="C57" s="14" t="s">
        <v>62</v>
      </c>
      <c r="D57" s="14" t="s">
        <v>58</v>
      </c>
      <c r="E57" s="15" t="s">
        <v>61</v>
      </c>
      <c r="F57" s="14" t="s">
        <v>53</v>
      </c>
      <c r="G57" s="14" t="s">
        <v>60</v>
      </c>
      <c r="H57" s="15" t="s">
        <v>57</v>
      </c>
      <c r="I57" s="14" t="s">
        <v>53</v>
      </c>
      <c r="J57" s="14" t="s">
        <v>60</v>
      </c>
      <c r="K57" s="15" t="s">
        <v>53</v>
      </c>
      <c r="L57" s="14" t="s">
        <v>58</v>
      </c>
      <c r="M57" s="14" t="s">
        <v>60</v>
      </c>
      <c r="N57" s="15" t="s">
        <v>58</v>
      </c>
      <c r="O57" s="14" t="s">
        <v>57</v>
      </c>
      <c r="P57" s="14" t="s">
        <v>58</v>
      </c>
      <c r="Q57" s="15" t="s">
        <v>57</v>
      </c>
      <c r="R57" s="14" t="s">
        <v>62</v>
      </c>
      <c r="S57" s="14" t="s">
        <v>60</v>
      </c>
      <c r="T57" s="15" t="s">
        <v>61</v>
      </c>
      <c r="U57" s="14" t="s">
        <v>60</v>
      </c>
      <c r="V57" s="14" t="s">
        <v>59</v>
      </c>
      <c r="W57" s="15" t="s">
        <v>61</v>
      </c>
      <c r="X57" s="14" t="s">
        <v>59</v>
      </c>
      <c r="Y57" s="14" t="s">
        <v>59</v>
      </c>
      <c r="Z57" s="14"/>
      <c r="AA57" s="125"/>
      <c r="AB57" s="125"/>
      <c r="AC57" s="125"/>
      <c r="AD57" s="130"/>
    </row>
    <row r="58" spans="1:30" ht="15.75" customHeight="1" x14ac:dyDescent="0.2">
      <c r="A58" s="5">
        <v>13024</v>
      </c>
      <c r="B58" s="6" t="s">
        <v>31</v>
      </c>
      <c r="C58" s="10">
        <v>56</v>
      </c>
      <c r="D58" s="10">
        <v>15</v>
      </c>
      <c r="E58" s="9">
        <v>71</v>
      </c>
      <c r="F58" s="10">
        <v>32</v>
      </c>
      <c r="G58" s="10">
        <v>12</v>
      </c>
      <c r="H58" s="9">
        <v>44</v>
      </c>
      <c r="I58" s="10">
        <v>66</v>
      </c>
      <c r="J58" s="10">
        <v>13</v>
      </c>
      <c r="K58" s="9">
        <v>79</v>
      </c>
      <c r="L58" s="10">
        <v>32</v>
      </c>
      <c r="M58" s="10">
        <v>9</v>
      </c>
      <c r="N58" s="9">
        <v>41</v>
      </c>
      <c r="O58" s="10">
        <v>38</v>
      </c>
      <c r="P58" s="10">
        <v>13</v>
      </c>
      <c r="Q58" s="9">
        <v>51</v>
      </c>
      <c r="R58" s="10">
        <v>21</v>
      </c>
      <c r="S58" s="10">
        <v>33</v>
      </c>
      <c r="T58" s="9">
        <v>54</v>
      </c>
      <c r="U58" s="10">
        <v>21</v>
      </c>
      <c r="V58" s="10">
        <v>22</v>
      </c>
      <c r="W58" s="9">
        <v>43</v>
      </c>
      <c r="X58" s="10">
        <v>20</v>
      </c>
      <c r="Y58" s="10">
        <v>35</v>
      </c>
      <c r="Z58" s="10">
        <v>438</v>
      </c>
      <c r="AA58" s="124">
        <v>6.62</v>
      </c>
      <c r="AB58" s="124" t="s">
        <v>53</v>
      </c>
      <c r="AC58" s="124">
        <v>6.62</v>
      </c>
      <c r="AD58" s="129"/>
    </row>
    <row r="59" spans="1:30" ht="15" customHeight="1" x14ac:dyDescent="0.2">
      <c r="A59" s="21" t="s">
        <v>238</v>
      </c>
      <c r="B59" s="13" t="s">
        <v>51</v>
      </c>
      <c r="C59" s="14" t="s">
        <v>61</v>
      </c>
      <c r="D59" s="14" t="s">
        <v>62</v>
      </c>
      <c r="E59" s="15" t="s">
        <v>61</v>
      </c>
      <c r="F59" s="14" t="s">
        <v>53</v>
      </c>
      <c r="G59" s="14" t="s">
        <v>60</v>
      </c>
      <c r="H59" s="15" t="s">
        <v>53</v>
      </c>
      <c r="I59" s="14" t="s">
        <v>59</v>
      </c>
      <c r="J59" s="14" t="s">
        <v>60</v>
      </c>
      <c r="K59" s="15" t="s">
        <v>62</v>
      </c>
      <c r="L59" s="14" t="s">
        <v>53</v>
      </c>
      <c r="M59" s="14" t="s">
        <v>57</v>
      </c>
      <c r="N59" s="15" t="s">
        <v>53</v>
      </c>
      <c r="O59" s="14" t="s">
        <v>57</v>
      </c>
      <c r="P59" s="14" t="s">
        <v>60</v>
      </c>
      <c r="Q59" s="15" t="s">
        <v>58</v>
      </c>
      <c r="R59" s="14" t="s">
        <v>53</v>
      </c>
      <c r="S59" s="14" t="s">
        <v>60</v>
      </c>
      <c r="T59" s="15" t="s">
        <v>58</v>
      </c>
      <c r="U59" s="14" t="s">
        <v>59</v>
      </c>
      <c r="V59" s="14" t="s">
        <v>59</v>
      </c>
      <c r="W59" s="15" t="s">
        <v>59</v>
      </c>
      <c r="X59" s="14" t="s">
        <v>59</v>
      </c>
      <c r="Y59" s="14" t="s">
        <v>61</v>
      </c>
      <c r="Z59" s="14"/>
      <c r="AA59" s="125"/>
      <c r="AB59" s="125"/>
      <c r="AC59" s="125"/>
      <c r="AD59" s="130"/>
    </row>
    <row r="60" spans="1:30" ht="15.75" customHeight="1" x14ac:dyDescent="0.2">
      <c r="A60" s="5">
        <v>13025</v>
      </c>
      <c r="B60" s="6" t="s">
        <v>31</v>
      </c>
      <c r="C60" s="10">
        <v>39</v>
      </c>
      <c r="D60" s="10">
        <v>12</v>
      </c>
      <c r="E60" s="9">
        <v>51</v>
      </c>
      <c r="F60" s="10">
        <v>32</v>
      </c>
      <c r="G60" s="10">
        <v>13</v>
      </c>
      <c r="H60" s="9">
        <v>45</v>
      </c>
      <c r="I60" s="10">
        <v>35</v>
      </c>
      <c r="J60" s="10">
        <v>9</v>
      </c>
      <c r="K60" s="9">
        <v>44</v>
      </c>
      <c r="L60" s="10">
        <v>45</v>
      </c>
      <c r="M60" s="10">
        <v>15</v>
      </c>
      <c r="N60" s="9">
        <v>60</v>
      </c>
      <c r="O60" s="10">
        <v>45</v>
      </c>
      <c r="P60" s="10">
        <v>16</v>
      </c>
      <c r="Q60" s="9">
        <v>61</v>
      </c>
      <c r="R60" s="10">
        <v>43</v>
      </c>
      <c r="S60" s="10">
        <v>40</v>
      </c>
      <c r="T60" s="9">
        <v>83</v>
      </c>
      <c r="U60" s="10">
        <v>20</v>
      </c>
      <c r="V60" s="10">
        <v>21</v>
      </c>
      <c r="W60" s="9">
        <v>41</v>
      </c>
      <c r="X60" s="10">
        <v>21</v>
      </c>
      <c r="Y60" s="10">
        <v>40</v>
      </c>
      <c r="Z60" s="10">
        <v>446</v>
      </c>
      <c r="AA60" s="124">
        <v>6.88</v>
      </c>
      <c r="AB60" s="124" t="s">
        <v>53</v>
      </c>
      <c r="AC60" s="124">
        <v>6.88</v>
      </c>
      <c r="AD60" s="129"/>
    </row>
    <row r="61" spans="1:30" ht="15" customHeight="1" x14ac:dyDescent="0.2">
      <c r="A61" s="21" t="s">
        <v>243</v>
      </c>
      <c r="B61" s="13" t="s">
        <v>51</v>
      </c>
      <c r="C61" s="14" t="s">
        <v>57</v>
      </c>
      <c r="D61" s="14" t="s">
        <v>60</v>
      </c>
      <c r="E61" s="15" t="s">
        <v>58</v>
      </c>
      <c r="F61" s="14" t="s">
        <v>53</v>
      </c>
      <c r="G61" s="14" t="s">
        <v>60</v>
      </c>
      <c r="H61" s="15" t="s">
        <v>57</v>
      </c>
      <c r="I61" s="14" t="s">
        <v>53</v>
      </c>
      <c r="J61" s="14" t="s">
        <v>57</v>
      </c>
      <c r="K61" s="15" t="s">
        <v>53</v>
      </c>
      <c r="L61" s="14" t="s">
        <v>58</v>
      </c>
      <c r="M61" s="14" t="s">
        <v>62</v>
      </c>
      <c r="N61" s="15" t="s">
        <v>60</v>
      </c>
      <c r="O61" s="14" t="s">
        <v>58</v>
      </c>
      <c r="P61" s="14" t="s">
        <v>59</v>
      </c>
      <c r="Q61" s="15" t="s">
        <v>60</v>
      </c>
      <c r="R61" s="14" t="s">
        <v>59</v>
      </c>
      <c r="S61" s="14" t="s">
        <v>59</v>
      </c>
      <c r="T61" s="15" t="s">
        <v>59</v>
      </c>
      <c r="U61" s="14" t="s">
        <v>59</v>
      </c>
      <c r="V61" s="14" t="s">
        <v>59</v>
      </c>
      <c r="W61" s="15" t="s">
        <v>59</v>
      </c>
      <c r="X61" s="14" t="s">
        <v>59</v>
      </c>
      <c r="Y61" s="14" t="s">
        <v>59</v>
      </c>
      <c r="Z61" s="14"/>
      <c r="AA61" s="125"/>
      <c r="AB61" s="125"/>
      <c r="AC61" s="125"/>
      <c r="AD61" s="130"/>
    </row>
    <row r="62" spans="1:30" ht="15.75" customHeight="1" x14ac:dyDescent="0.2">
      <c r="A62" s="5">
        <v>13026</v>
      </c>
      <c r="B62" s="6" t="s">
        <v>31</v>
      </c>
      <c r="C62" s="8" t="s">
        <v>101</v>
      </c>
      <c r="D62" s="8" t="s">
        <v>37</v>
      </c>
      <c r="E62" s="9">
        <v>26</v>
      </c>
      <c r="F62" s="8" t="s">
        <v>244</v>
      </c>
      <c r="G62" s="8" t="s">
        <v>88</v>
      </c>
      <c r="H62" s="9">
        <v>22</v>
      </c>
      <c r="I62" s="8" t="s">
        <v>244</v>
      </c>
      <c r="J62" s="8" t="s">
        <v>88</v>
      </c>
      <c r="K62" s="9">
        <v>22</v>
      </c>
      <c r="L62" s="8" t="s">
        <v>34</v>
      </c>
      <c r="M62" s="8" t="s">
        <v>144</v>
      </c>
      <c r="N62" s="9">
        <v>27</v>
      </c>
      <c r="O62" s="8" t="s">
        <v>245</v>
      </c>
      <c r="P62" s="8" t="s">
        <v>67</v>
      </c>
      <c r="Q62" s="9">
        <v>23</v>
      </c>
      <c r="R62" s="8" t="s">
        <v>246</v>
      </c>
      <c r="S62" s="8" t="s">
        <v>247</v>
      </c>
      <c r="T62" s="9">
        <v>52</v>
      </c>
      <c r="U62" s="8" t="s">
        <v>146</v>
      </c>
      <c r="V62" s="8" t="s">
        <v>43</v>
      </c>
      <c r="W62" s="9">
        <v>38</v>
      </c>
      <c r="X62" s="8" t="s">
        <v>44</v>
      </c>
      <c r="Y62" s="8" t="s">
        <v>182</v>
      </c>
      <c r="Z62" s="10">
        <v>271</v>
      </c>
      <c r="AA62" s="124">
        <v>2.15</v>
      </c>
      <c r="AB62" s="124" t="s">
        <v>46</v>
      </c>
      <c r="AC62" s="124">
        <v>2.15</v>
      </c>
      <c r="AD62" s="129"/>
    </row>
    <row r="63" spans="1:30" ht="15" customHeight="1" x14ac:dyDescent="0.2">
      <c r="A63" s="21" t="s">
        <v>248</v>
      </c>
      <c r="B63" s="13" t="s">
        <v>51</v>
      </c>
      <c r="C63" s="14" t="s">
        <v>46</v>
      </c>
      <c r="D63" s="14" t="s">
        <v>46</v>
      </c>
      <c r="E63" s="15" t="s">
        <v>46</v>
      </c>
      <c r="F63" s="14" t="s">
        <v>46</v>
      </c>
      <c r="G63" s="14" t="s">
        <v>53</v>
      </c>
      <c r="H63" s="15" t="s">
        <v>46</v>
      </c>
      <c r="I63" s="14" t="s">
        <v>46</v>
      </c>
      <c r="J63" s="14" t="s">
        <v>53</v>
      </c>
      <c r="K63" s="15" t="s">
        <v>46</v>
      </c>
      <c r="L63" s="14" t="s">
        <v>46</v>
      </c>
      <c r="M63" s="14" t="s">
        <v>60</v>
      </c>
      <c r="N63" s="15" t="s">
        <v>46</v>
      </c>
      <c r="O63" s="14" t="s">
        <v>46</v>
      </c>
      <c r="P63" s="14" t="s">
        <v>58</v>
      </c>
      <c r="Q63" s="15" t="s">
        <v>46</v>
      </c>
      <c r="R63" s="14" t="s">
        <v>58</v>
      </c>
      <c r="S63" s="14" t="s">
        <v>58</v>
      </c>
      <c r="T63" s="15" t="s">
        <v>58</v>
      </c>
      <c r="U63" s="14" t="s">
        <v>59</v>
      </c>
      <c r="V63" s="14" t="s">
        <v>61</v>
      </c>
      <c r="W63" s="15" t="s">
        <v>62</v>
      </c>
      <c r="X63" s="14" t="s">
        <v>62</v>
      </c>
      <c r="Y63" s="14" t="s">
        <v>59</v>
      </c>
      <c r="Z63" s="14"/>
      <c r="AA63" s="125"/>
      <c r="AB63" s="125"/>
      <c r="AC63" s="125"/>
      <c r="AD63" s="130"/>
    </row>
    <row r="64" spans="1:30" ht="15.75" customHeight="1" x14ac:dyDescent="0.2">
      <c r="A64" s="5">
        <v>13027</v>
      </c>
      <c r="B64" s="6" t="s">
        <v>31</v>
      </c>
      <c r="C64" s="8" t="s">
        <v>34</v>
      </c>
      <c r="D64" s="8" t="s">
        <v>35</v>
      </c>
      <c r="E64" s="9">
        <v>24</v>
      </c>
      <c r="F64" s="8" t="s">
        <v>244</v>
      </c>
      <c r="G64" s="8" t="s">
        <v>93</v>
      </c>
      <c r="H64" s="9">
        <v>27</v>
      </c>
      <c r="I64" s="8" t="s">
        <v>32</v>
      </c>
      <c r="J64" s="8" t="s">
        <v>88</v>
      </c>
      <c r="K64" s="9">
        <v>42</v>
      </c>
      <c r="L64" s="8" t="s">
        <v>66</v>
      </c>
      <c r="M64" s="8" t="s">
        <v>43</v>
      </c>
      <c r="N64" s="9">
        <v>66</v>
      </c>
      <c r="O64" s="8" t="s">
        <v>244</v>
      </c>
      <c r="P64" s="8" t="s">
        <v>144</v>
      </c>
      <c r="Q64" s="9">
        <v>26</v>
      </c>
      <c r="R64" s="8" t="s">
        <v>180</v>
      </c>
      <c r="S64" s="8" t="s">
        <v>142</v>
      </c>
      <c r="T64" s="9">
        <v>80</v>
      </c>
      <c r="U64" s="8" t="s">
        <v>190</v>
      </c>
      <c r="V64" s="8" t="s">
        <v>146</v>
      </c>
      <c r="W64" s="9">
        <v>41</v>
      </c>
      <c r="X64" s="8" t="s">
        <v>146</v>
      </c>
      <c r="Y64" s="8" t="s">
        <v>105</v>
      </c>
      <c r="Z64" s="10">
        <v>366</v>
      </c>
      <c r="AA64" s="124">
        <v>4.38</v>
      </c>
      <c r="AB64" s="124" t="s">
        <v>46</v>
      </c>
      <c r="AC64" s="124">
        <v>4.38</v>
      </c>
      <c r="AD64" s="129"/>
    </row>
    <row r="65" spans="1:30" ht="15.75" customHeight="1" x14ac:dyDescent="0.2">
      <c r="A65" s="21" t="s">
        <v>252</v>
      </c>
      <c r="B65" s="13" t="s">
        <v>51</v>
      </c>
      <c r="C65" s="14" t="s">
        <v>46</v>
      </c>
      <c r="D65" s="14" t="s">
        <v>57</v>
      </c>
      <c r="E65" s="15" t="s">
        <v>46</v>
      </c>
      <c r="F65" s="14" t="s">
        <v>46</v>
      </c>
      <c r="G65" s="14" t="s">
        <v>60</v>
      </c>
      <c r="H65" s="15" t="s">
        <v>46</v>
      </c>
      <c r="I65" s="14" t="s">
        <v>53</v>
      </c>
      <c r="J65" s="14" t="s">
        <v>53</v>
      </c>
      <c r="K65" s="15" t="s">
        <v>53</v>
      </c>
      <c r="L65" s="14" t="s">
        <v>60</v>
      </c>
      <c r="M65" s="14" t="s">
        <v>59</v>
      </c>
      <c r="N65" s="15" t="s">
        <v>60</v>
      </c>
      <c r="O65" s="14" t="s">
        <v>46</v>
      </c>
      <c r="P65" s="14" t="s">
        <v>60</v>
      </c>
      <c r="Q65" s="15" t="s">
        <v>46</v>
      </c>
      <c r="R65" s="14" t="s">
        <v>61</v>
      </c>
      <c r="S65" s="14" t="s">
        <v>59</v>
      </c>
      <c r="T65" s="15" t="s">
        <v>59</v>
      </c>
      <c r="U65" s="14" t="s">
        <v>59</v>
      </c>
      <c r="V65" s="14" t="s">
        <v>59</v>
      </c>
      <c r="W65" s="15" t="s">
        <v>59</v>
      </c>
      <c r="X65" s="14" t="s">
        <v>59</v>
      </c>
      <c r="Y65" s="14" t="s">
        <v>59</v>
      </c>
      <c r="Z65" s="14"/>
      <c r="AA65" s="125"/>
      <c r="AB65" s="125"/>
      <c r="AC65" s="125"/>
      <c r="AD65" s="130"/>
    </row>
    <row r="66" spans="1:30" ht="15.75" customHeight="1" x14ac:dyDescent="0.2">
      <c r="A66" s="5">
        <v>13028</v>
      </c>
      <c r="B66" s="6" t="s">
        <v>31</v>
      </c>
      <c r="C66" s="8" t="s">
        <v>92</v>
      </c>
      <c r="D66" s="8" t="s">
        <v>88</v>
      </c>
      <c r="E66" s="9">
        <v>40</v>
      </c>
      <c r="F66" s="8" t="s">
        <v>253</v>
      </c>
      <c r="G66" s="8" t="s">
        <v>35</v>
      </c>
      <c r="H66" s="9">
        <v>25</v>
      </c>
      <c r="I66" s="8" t="s">
        <v>36</v>
      </c>
      <c r="J66" s="8" t="s">
        <v>35</v>
      </c>
      <c r="K66" s="9">
        <v>35</v>
      </c>
      <c r="L66" s="8" t="s">
        <v>92</v>
      </c>
      <c r="M66" s="8" t="s">
        <v>104</v>
      </c>
      <c r="N66" s="9">
        <v>43</v>
      </c>
      <c r="O66" s="8" t="s">
        <v>65</v>
      </c>
      <c r="P66" s="8" t="s">
        <v>88</v>
      </c>
      <c r="Q66" s="9">
        <v>29</v>
      </c>
      <c r="R66" s="8" t="s">
        <v>254</v>
      </c>
      <c r="S66" s="8" t="s">
        <v>180</v>
      </c>
      <c r="T66" s="9">
        <v>60</v>
      </c>
      <c r="U66" s="8" t="s">
        <v>68</v>
      </c>
      <c r="V66" s="8" t="s">
        <v>69</v>
      </c>
      <c r="W66" s="9">
        <v>32</v>
      </c>
      <c r="X66" s="8" t="s">
        <v>44</v>
      </c>
      <c r="Y66" s="8" t="s">
        <v>180</v>
      </c>
      <c r="Z66" s="10">
        <v>319</v>
      </c>
      <c r="AA66" s="124">
        <v>3.27</v>
      </c>
      <c r="AB66" s="124" t="s">
        <v>46</v>
      </c>
      <c r="AC66" s="124">
        <v>3.27</v>
      </c>
      <c r="AD66" s="129"/>
    </row>
    <row r="67" spans="1:30" ht="15" customHeight="1" x14ac:dyDescent="0.2">
      <c r="A67" s="21" t="s">
        <v>255</v>
      </c>
      <c r="B67" s="13" t="s">
        <v>51</v>
      </c>
      <c r="C67" s="14" t="s">
        <v>53</v>
      </c>
      <c r="D67" s="14" t="s">
        <v>53</v>
      </c>
      <c r="E67" s="15" t="s">
        <v>53</v>
      </c>
      <c r="F67" s="14" t="s">
        <v>46</v>
      </c>
      <c r="G67" s="14" t="s">
        <v>57</v>
      </c>
      <c r="H67" s="15" t="s">
        <v>46</v>
      </c>
      <c r="I67" s="14" t="s">
        <v>46</v>
      </c>
      <c r="J67" s="14" t="s">
        <v>57</v>
      </c>
      <c r="K67" s="15" t="s">
        <v>46</v>
      </c>
      <c r="L67" s="14" t="s">
        <v>53</v>
      </c>
      <c r="M67" s="14" t="s">
        <v>58</v>
      </c>
      <c r="N67" s="15" t="s">
        <v>53</v>
      </c>
      <c r="O67" s="14" t="s">
        <v>46</v>
      </c>
      <c r="P67" s="14" t="s">
        <v>53</v>
      </c>
      <c r="Q67" s="15" t="s">
        <v>46</v>
      </c>
      <c r="R67" s="14" t="s">
        <v>57</v>
      </c>
      <c r="S67" s="14" t="s">
        <v>61</v>
      </c>
      <c r="T67" s="15" t="s">
        <v>60</v>
      </c>
      <c r="U67" s="14" t="s">
        <v>60</v>
      </c>
      <c r="V67" s="14" t="s">
        <v>60</v>
      </c>
      <c r="W67" s="15" t="s">
        <v>60</v>
      </c>
      <c r="X67" s="14" t="s">
        <v>62</v>
      </c>
      <c r="Y67" s="14" t="s">
        <v>61</v>
      </c>
      <c r="Z67" s="14"/>
      <c r="AA67" s="125"/>
      <c r="AB67" s="125"/>
      <c r="AC67" s="125"/>
      <c r="AD67" s="130"/>
    </row>
    <row r="68" spans="1:30" ht="15.75" customHeight="1" x14ac:dyDescent="0.2">
      <c r="A68" s="5">
        <v>13029</v>
      </c>
      <c r="B68" s="6" t="s">
        <v>31</v>
      </c>
      <c r="C68" s="10">
        <v>61</v>
      </c>
      <c r="D68" s="10">
        <v>15</v>
      </c>
      <c r="E68" s="9">
        <v>76</v>
      </c>
      <c r="F68" s="10">
        <v>39</v>
      </c>
      <c r="G68" s="10">
        <v>11</v>
      </c>
      <c r="H68" s="9">
        <v>50</v>
      </c>
      <c r="I68" s="10">
        <v>58</v>
      </c>
      <c r="J68" s="10">
        <v>13</v>
      </c>
      <c r="K68" s="9">
        <v>71</v>
      </c>
      <c r="L68" s="10">
        <v>46</v>
      </c>
      <c r="M68" s="10">
        <v>12</v>
      </c>
      <c r="N68" s="9">
        <v>58</v>
      </c>
      <c r="O68" s="10">
        <v>46</v>
      </c>
      <c r="P68" s="10">
        <v>12</v>
      </c>
      <c r="Q68" s="9">
        <v>58</v>
      </c>
      <c r="R68" s="10">
        <v>40</v>
      </c>
      <c r="S68" s="10">
        <v>33</v>
      </c>
      <c r="T68" s="9">
        <v>73</v>
      </c>
      <c r="U68" s="10">
        <v>16</v>
      </c>
      <c r="V68" s="10">
        <v>17</v>
      </c>
      <c r="W68" s="9">
        <v>33</v>
      </c>
      <c r="X68" s="10">
        <v>20</v>
      </c>
      <c r="Y68" s="10">
        <v>38</v>
      </c>
      <c r="Z68" s="10">
        <v>477</v>
      </c>
      <c r="AA68" s="124">
        <v>7.42</v>
      </c>
      <c r="AB68" s="124" t="s">
        <v>53</v>
      </c>
      <c r="AC68" s="124">
        <v>7.42</v>
      </c>
      <c r="AD68" s="129"/>
    </row>
    <row r="69" spans="1:30" ht="15" customHeight="1" x14ac:dyDescent="0.2">
      <c r="A69" s="21" t="s">
        <v>260</v>
      </c>
      <c r="B69" s="13" t="s">
        <v>51</v>
      </c>
      <c r="C69" s="14" t="s">
        <v>62</v>
      </c>
      <c r="D69" s="14" t="s">
        <v>62</v>
      </c>
      <c r="E69" s="15" t="s">
        <v>62</v>
      </c>
      <c r="F69" s="14" t="s">
        <v>57</v>
      </c>
      <c r="G69" s="14" t="s">
        <v>58</v>
      </c>
      <c r="H69" s="15" t="s">
        <v>58</v>
      </c>
      <c r="I69" s="14" t="s">
        <v>61</v>
      </c>
      <c r="J69" s="14" t="s">
        <v>60</v>
      </c>
      <c r="K69" s="15" t="s">
        <v>61</v>
      </c>
      <c r="L69" s="14" t="s">
        <v>58</v>
      </c>
      <c r="M69" s="14" t="s">
        <v>60</v>
      </c>
      <c r="N69" s="15" t="s">
        <v>58</v>
      </c>
      <c r="O69" s="14" t="s">
        <v>58</v>
      </c>
      <c r="P69" s="14" t="s">
        <v>60</v>
      </c>
      <c r="Q69" s="15" t="s">
        <v>58</v>
      </c>
      <c r="R69" s="14" t="s">
        <v>59</v>
      </c>
      <c r="S69" s="14" t="s">
        <v>60</v>
      </c>
      <c r="T69" s="15" t="s">
        <v>61</v>
      </c>
      <c r="U69" s="14" t="s">
        <v>60</v>
      </c>
      <c r="V69" s="14" t="s">
        <v>60</v>
      </c>
      <c r="W69" s="15" t="s">
        <v>60</v>
      </c>
      <c r="X69" s="14" t="s">
        <v>59</v>
      </c>
      <c r="Y69" s="14" t="s">
        <v>62</v>
      </c>
      <c r="Z69" s="14"/>
      <c r="AA69" s="125"/>
      <c r="AB69" s="125"/>
      <c r="AC69" s="125"/>
      <c r="AD69" s="130"/>
    </row>
    <row r="70" spans="1:30" ht="15.75" customHeight="1" x14ac:dyDescent="0.2">
      <c r="A70" s="5">
        <v>13030</v>
      </c>
      <c r="B70" s="6" t="s">
        <v>31</v>
      </c>
      <c r="C70" s="10">
        <v>53</v>
      </c>
      <c r="D70" s="10">
        <v>16</v>
      </c>
      <c r="E70" s="9">
        <v>69</v>
      </c>
      <c r="F70" s="10">
        <v>38</v>
      </c>
      <c r="G70" s="10">
        <v>11</v>
      </c>
      <c r="H70" s="9">
        <v>49</v>
      </c>
      <c r="I70" s="10">
        <v>38</v>
      </c>
      <c r="J70" s="10">
        <v>17</v>
      </c>
      <c r="K70" s="9">
        <v>55</v>
      </c>
      <c r="L70" s="10">
        <v>40</v>
      </c>
      <c r="M70" s="10">
        <v>13</v>
      </c>
      <c r="N70" s="9">
        <v>53</v>
      </c>
      <c r="O70" s="10">
        <v>51</v>
      </c>
      <c r="P70" s="10">
        <v>13</v>
      </c>
      <c r="Q70" s="9">
        <v>64</v>
      </c>
      <c r="R70" s="10">
        <v>27</v>
      </c>
      <c r="S70" s="10">
        <v>26</v>
      </c>
      <c r="T70" s="9">
        <v>53</v>
      </c>
      <c r="U70" s="10">
        <v>20</v>
      </c>
      <c r="V70" s="10">
        <v>19</v>
      </c>
      <c r="W70" s="9">
        <v>39</v>
      </c>
      <c r="X70" s="10">
        <v>18</v>
      </c>
      <c r="Y70" s="10">
        <v>39</v>
      </c>
      <c r="Z70" s="10">
        <v>439</v>
      </c>
      <c r="AA70" s="124">
        <v>6.54</v>
      </c>
      <c r="AB70" s="124" t="s">
        <v>53</v>
      </c>
      <c r="AC70" s="124">
        <v>6.54</v>
      </c>
      <c r="AD70" s="129"/>
    </row>
    <row r="71" spans="1:30" ht="15" customHeight="1" x14ac:dyDescent="0.2">
      <c r="A71" s="21" t="s">
        <v>263</v>
      </c>
      <c r="B71" s="13" t="s">
        <v>51</v>
      </c>
      <c r="C71" s="14" t="s">
        <v>60</v>
      </c>
      <c r="D71" s="14" t="s">
        <v>59</v>
      </c>
      <c r="E71" s="15" t="s">
        <v>60</v>
      </c>
      <c r="F71" s="14" t="s">
        <v>57</v>
      </c>
      <c r="G71" s="14" t="s">
        <v>58</v>
      </c>
      <c r="H71" s="15" t="s">
        <v>57</v>
      </c>
      <c r="I71" s="14" t="s">
        <v>57</v>
      </c>
      <c r="J71" s="14" t="s">
        <v>59</v>
      </c>
      <c r="K71" s="15" t="s">
        <v>58</v>
      </c>
      <c r="L71" s="14" t="s">
        <v>58</v>
      </c>
      <c r="M71" s="14" t="s">
        <v>60</v>
      </c>
      <c r="N71" s="15" t="s">
        <v>58</v>
      </c>
      <c r="O71" s="14" t="s">
        <v>60</v>
      </c>
      <c r="P71" s="14" t="s">
        <v>60</v>
      </c>
      <c r="Q71" s="15" t="s">
        <v>60</v>
      </c>
      <c r="R71" s="14" t="s">
        <v>58</v>
      </c>
      <c r="S71" s="14" t="s">
        <v>58</v>
      </c>
      <c r="T71" s="15" t="s">
        <v>58</v>
      </c>
      <c r="U71" s="14" t="s">
        <v>59</v>
      </c>
      <c r="V71" s="14" t="s">
        <v>62</v>
      </c>
      <c r="W71" s="15" t="s">
        <v>62</v>
      </c>
      <c r="X71" s="14" t="s">
        <v>61</v>
      </c>
      <c r="Y71" s="14" t="s">
        <v>62</v>
      </c>
      <c r="Z71" s="14"/>
      <c r="AA71" s="125"/>
      <c r="AB71" s="125"/>
      <c r="AC71" s="125"/>
      <c r="AD71" s="130"/>
    </row>
    <row r="72" spans="1:30" ht="15.75" customHeight="1" x14ac:dyDescent="0.2">
      <c r="A72" s="5">
        <v>13031</v>
      </c>
      <c r="B72" s="6" t="s">
        <v>31</v>
      </c>
      <c r="C72" s="10">
        <v>32</v>
      </c>
      <c r="D72" s="10">
        <v>8</v>
      </c>
      <c r="E72" s="9">
        <v>40</v>
      </c>
      <c r="F72" s="10">
        <v>32</v>
      </c>
      <c r="G72" s="10">
        <v>10</v>
      </c>
      <c r="H72" s="9">
        <v>42</v>
      </c>
      <c r="I72" s="10">
        <v>33</v>
      </c>
      <c r="J72" s="10">
        <v>11</v>
      </c>
      <c r="K72" s="9">
        <v>44</v>
      </c>
      <c r="L72" s="10">
        <v>41</v>
      </c>
      <c r="M72" s="10">
        <v>18</v>
      </c>
      <c r="N72" s="9">
        <v>59</v>
      </c>
      <c r="O72" s="10">
        <v>44</v>
      </c>
      <c r="P72" s="10">
        <v>11</v>
      </c>
      <c r="Q72" s="9">
        <v>55</v>
      </c>
      <c r="R72" s="10">
        <v>38</v>
      </c>
      <c r="S72" s="10">
        <v>36</v>
      </c>
      <c r="T72" s="9">
        <v>74</v>
      </c>
      <c r="U72" s="10">
        <v>22</v>
      </c>
      <c r="V72" s="10">
        <v>21</v>
      </c>
      <c r="W72" s="9">
        <v>43</v>
      </c>
      <c r="X72" s="10">
        <v>18</v>
      </c>
      <c r="Y72" s="10">
        <v>38</v>
      </c>
      <c r="Z72" s="10">
        <v>413</v>
      </c>
      <c r="AA72" s="124">
        <v>5.77</v>
      </c>
      <c r="AB72" s="124" t="s">
        <v>53</v>
      </c>
      <c r="AC72" s="124">
        <v>5.77</v>
      </c>
      <c r="AD72" s="129"/>
    </row>
    <row r="73" spans="1:30" ht="15" customHeight="1" x14ac:dyDescent="0.2">
      <c r="A73" s="21" t="s">
        <v>267</v>
      </c>
      <c r="B73" s="13" t="s">
        <v>51</v>
      </c>
      <c r="C73" s="14" t="s">
        <v>53</v>
      </c>
      <c r="D73" s="14" t="s">
        <v>53</v>
      </c>
      <c r="E73" s="15" t="s">
        <v>53</v>
      </c>
      <c r="F73" s="14" t="s">
        <v>53</v>
      </c>
      <c r="G73" s="14" t="s">
        <v>58</v>
      </c>
      <c r="H73" s="15" t="s">
        <v>53</v>
      </c>
      <c r="I73" s="14" t="s">
        <v>53</v>
      </c>
      <c r="J73" s="14" t="s">
        <v>58</v>
      </c>
      <c r="K73" s="15" t="s">
        <v>53</v>
      </c>
      <c r="L73" s="14" t="s">
        <v>58</v>
      </c>
      <c r="M73" s="14" t="s">
        <v>59</v>
      </c>
      <c r="N73" s="15" t="s">
        <v>58</v>
      </c>
      <c r="O73" s="14" t="s">
        <v>58</v>
      </c>
      <c r="P73" s="14" t="s">
        <v>58</v>
      </c>
      <c r="Q73" s="15" t="s">
        <v>58</v>
      </c>
      <c r="R73" s="14" t="s">
        <v>62</v>
      </c>
      <c r="S73" s="14" t="s">
        <v>61</v>
      </c>
      <c r="T73" s="15" t="s">
        <v>61</v>
      </c>
      <c r="U73" s="14" t="s">
        <v>59</v>
      </c>
      <c r="V73" s="14" t="s">
        <v>59</v>
      </c>
      <c r="W73" s="15" t="s">
        <v>59</v>
      </c>
      <c r="X73" s="14" t="s">
        <v>61</v>
      </c>
      <c r="Y73" s="14" t="s">
        <v>62</v>
      </c>
      <c r="Z73" s="14"/>
      <c r="AA73" s="125"/>
      <c r="AB73" s="125"/>
      <c r="AC73" s="125"/>
      <c r="AD73" s="130"/>
    </row>
    <row r="74" spans="1:30" ht="15.75" customHeight="1" x14ac:dyDescent="0.2">
      <c r="A74" s="5">
        <v>13032</v>
      </c>
      <c r="B74" s="6" t="s">
        <v>31</v>
      </c>
      <c r="C74" s="8" t="s">
        <v>198</v>
      </c>
      <c r="D74" s="8" t="s">
        <v>93</v>
      </c>
      <c r="E74" s="9">
        <v>69</v>
      </c>
      <c r="F74" s="8" t="s">
        <v>268</v>
      </c>
      <c r="G74" s="8" t="s">
        <v>35</v>
      </c>
      <c r="H74" s="9">
        <v>34</v>
      </c>
      <c r="I74" s="8" t="s">
        <v>269</v>
      </c>
      <c r="J74" s="8" t="s">
        <v>88</v>
      </c>
      <c r="K74" s="9">
        <v>31</v>
      </c>
      <c r="L74" s="8" t="s">
        <v>92</v>
      </c>
      <c r="M74" s="8" t="s">
        <v>67</v>
      </c>
      <c r="N74" s="9">
        <v>42</v>
      </c>
      <c r="O74" s="8" t="s">
        <v>103</v>
      </c>
      <c r="P74" s="8" t="s">
        <v>88</v>
      </c>
      <c r="Q74" s="9">
        <v>41</v>
      </c>
      <c r="R74" s="8" t="s">
        <v>146</v>
      </c>
      <c r="S74" s="8" t="s">
        <v>270</v>
      </c>
      <c r="T74" s="9">
        <v>43</v>
      </c>
      <c r="U74" s="8" t="s">
        <v>44</v>
      </c>
      <c r="V74" s="8" t="s">
        <v>69</v>
      </c>
      <c r="W74" s="9">
        <v>36</v>
      </c>
      <c r="X74" s="8" t="s">
        <v>69</v>
      </c>
      <c r="Y74" s="8" t="s">
        <v>180</v>
      </c>
      <c r="Z74" s="10">
        <v>349</v>
      </c>
      <c r="AA74" s="124">
        <v>3.81</v>
      </c>
      <c r="AB74" s="124" t="s">
        <v>46</v>
      </c>
      <c r="AC74" s="124">
        <v>3.81</v>
      </c>
      <c r="AD74" s="129"/>
    </row>
    <row r="75" spans="1:30" ht="15" customHeight="1" x14ac:dyDescent="0.2">
      <c r="A75" s="21" t="s">
        <v>271</v>
      </c>
      <c r="B75" s="13" t="s">
        <v>51</v>
      </c>
      <c r="C75" s="14" t="s">
        <v>61</v>
      </c>
      <c r="D75" s="14" t="s">
        <v>60</v>
      </c>
      <c r="E75" s="15" t="s">
        <v>60</v>
      </c>
      <c r="F75" s="14" t="s">
        <v>46</v>
      </c>
      <c r="G75" s="14" t="s">
        <v>57</v>
      </c>
      <c r="H75" s="15" t="s">
        <v>46</v>
      </c>
      <c r="I75" s="14" t="s">
        <v>46</v>
      </c>
      <c r="J75" s="14" t="s">
        <v>53</v>
      </c>
      <c r="K75" s="15" t="s">
        <v>46</v>
      </c>
      <c r="L75" s="14" t="s">
        <v>53</v>
      </c>
      <c r="M75" s="14" t="s">
        <v>58</v>
      </c>
      <c r="N75" s="15" t="s">
        <v>53</v>
      </c>
      <c r="O75" s="14" t="s">
        <v>53</v>
      </c>
      <c r="P75" s="14" t="s">
        <v>53</v>
      </c>
      <c r="Q75" s="15" t="s">
        <v>53</v>
      </c>
      <c r="R75" s="14" t="s">
        <v>53</v>
      </c>
      <c r="S75" s="14" t="s">
        <v>57</v>
      </c>
      <c r="T75" s="15" t="s">
        <v>53</v>
      </c>
      <c r="U75" s="14" t="s">
        <v>62</v>
      </c>
      <c r="V75" s="14" t="s">
        <v>60</v>
      </c>
      <c r="W75" s="15" t="s">
        <v>61</v>
      </c>
      <c r="X75" s="14" t="s">
        <v>60</v>
      </c>
      <c r="Y75" s="14" t="s">
        <v>61</v>
      </c>
      <c r="Z75" s="14"/>
      <c r="AA75" s="125"/>
      <c r="AB75" s="125"/>
      <c r="AC75" s="125"/>
      <c r="AD75" s="130"/>
    </row>
    <row r="76" spans="1:30" ht="15.75" customHeight="1" x14ac:dyDescent="0.2">
      <c r="A76" s="5">
        <v>13033</v>
      </c>
      <c r="B76" s="6" t="s">
        <v>31</v>
      </c>
      <c r="C76" s="8" t="s">
        <v>141</v>
      </c>
      <c r="D76" s="8" t="s">
        <v>275</v>
      </c>
      <c r="E76" s="9">
        <v>26</v>
      </c>
      <c r="F76" s="8" t="s">
        <v>179</v>
      </c>
      <c r="G76" s="8" t="s">
        <v>35</v>
      </c>
      <c r="H76" s="9">
        <v>29</v>
      </c>
      <c r="I76" s="8" t="s">
        <v>244</v>
      </c>
      <c r="J76" s="8" t="s">
        <v>88</v>
      </c>
      <c r="K76" s="9">
        <v>22</v>
      </c>
      <c r="L76" s="8" t="s">
        <v>38</v>
      </c>
      <c r="M76" s="8" t="s">
        <v>104</v>
      </c>
      <c r="N76" s="9">
        <v>52</v>
      </c>
      <c r="O76" s="8" t="s">
        <v>89</v>
      </c>
      <c r="P76" s="8" t="s">
        <v>35</v>
      </c>
      <c r="Q76" s="9">
        <v>46</v>
      </c>
      <c r="R76" s="8" t="s">
        <v>245</v>
      </c>
      <c r="S76" s="8" t="s">
        <v>190</v>
      </c>
      <c r="T76" s="9">
        <v>34</v>
      </c>
      <c r="U76" s="8" t="s">
        <v>68</v>
      </c>
      <c r="V76" s="8" t="s">
        <v>69</v>
      </c>
      <c r="W76" s="9">
        <v>32</v>
      </c>
      <c r="X76" s="8" t="s">
        <v>69</v>
      </c>
      <c r="Y76" s="8" t="s">
        <v>92</v>
      </c>
      <c r="Z76" s="10">
        <v>290</v>
      </c>
      <c r="AA76" s="124">
        <v>2.58</v>
      </c>
      <c r="AB76" s="124" t="s">
        <v>46</v>
      </c>
      <c r="AC76" s="124">
        <v>2.58</v>
      </c>
      <c r="AD76" s="129"/>
    </row>
    <row r="77" spans="1:30" ht="15" customHeight="1" x14ac:dyDescent="0.2">
      <c r="A77" s="21" t="s">
        <v>277</v>
      </c>
      <c r="B77" s="13" t="s">
        <v>51</v>
      </c>
      <c r="C77" s="14" t="s">
        <v>46</v>
      </c>
      <c r="D77" s="14" t="s">
        <v>46</v>
      </c>
      <c r="E77" s="15" t="s">
        <v>46</v>
      </c>
      <c r="F77" s="14" t="s">
        <v>46</v>
      </c>
      <c r="G77" s="14" t="s">
        <v>57</v>
      </c>
      <c r="H77" s="15" t="s">
        <v>46</v>
      </c>
      <c r="I77" s="14" t="s">
        <v>46</v>
      </c>
      <c r="J77" s="14" t="s">
        <v>53</v>
      </c>
      <c r="K77" s="15" t="s">
        <v>46</v>
      </c>
      <c r="L77" s="14" t="s">
        <v>58</v>
      </c>
      <c r="M77" s="14" t="s">
        <v>58</v>
      </c>
      <c r="N77" s="15" t="s">
        <v>58</v>
      </c>
      <c r="O77" s="14" t="s">
        <v>57</v>
      </c>
      <c r="P77" s="14" t="s">
        <v>57</v>
      </c>
      <c r="Q77" s="15" t="s">
        <v>57</v>
      </c>
      <c r="R77" s="14" t="s">
        <v>46</v>
      </c>
      <c r="S77" s="14" t="s">
        <v>53</v>
      </c>
      <c r="T77" s="15" t="s">
        <v>46</v>
      </c>
      <c r="U77" s="14" t="s">
        <v>60</v>
      </c>
      <c r="V77" s="14" t="s">
        <v>60</v>
      </c>
      <c r="W77" s="15" t="s">
        <v>60</v>
      </c>
      <c r="X77" s="14" t="s">
        <v>60</v>
      </c>
      <c r="Y77" s="14" t="s">
        <v>60</v>
      </c>
      <c r="Z77" s="14"/>
      <c r="AA77" s="125"/>
      <c r="AB77" s="125"/>
      <c r="AC77" s="125"/>
      <c r="AD77" s="130"/>
    </row>
    <row r="78" spans="1:30" ht="15.75" customHeight="1" x14ac:dyDescent="0.2">
      <c r="A78" s="5">
        <v>13034</v>
      </c>
      <c r="B78" s="6" t="s">
        <v>31</v>
      </c>
      <c r="C78" s="8" t="s">
        <v>180</v>
      </c>
      <c r="D78" s="8" t="s">
        <v>88</v>
      </c>
      <c r="E78" s="9">
        <v>44</v>
      </c>
      <c r="F78" s="8" t="s">
        <v>101</v>
      </c>
      <c r="G78" s="8" t="s">
        <v>104</v>
      </c>
      <c r="H78" s="9">
        <v>33</v>
      </c>
      <c r="I78" s="8" t="s">
        <v>92</v>
      </c>
      <c r="J78" s="8" t="s">
        <v>88</v>
      </c>
      <c r="K78" s="9">
        <v>40</v>
      </c>
      <c r="L78" s="8" t="s">
        <v>105</v>
      </c>
      <c r="M78" s="8" t="s">
        <v>67</v>
      </c>
      <c r="N78" s="9">
        <v>50</v>
      </c>
      <c r="O78" s="8" t="s">
        <v>278</v>
      </c>
      <c r="P78" s="8" t="s">
        <v>104</v>
      </c>
      <c r="Q78" s="9">
        <v>60</v>
      </c>
      <c r="R78" s="8" t="s">
        <v>146</v>
      </c>
      <c r="S78" s="8" t="s">
        <v>41</v>
      </c>
      <c r="T78" s="9">
        <v>50</v>
      </c>
      <c r="U78" s="8" t="s">
        <v>39</v>
      </c>
      <c r="V78" s="8" t="s">
        <v>68</v>
      </c>
      <c r="W78" s="9">
        <v>31</v>
      </c>
      <c r="X78" s="8" t="s">
        <v>190</v>
      </c>
      <c r="Y78" s="8" t="s">
        <v>180</v>
      </c>
      <c r="Z78" s="10">
        <v>365</v>
      </c>
      <c r="AA78" s="124">
        <v>4.92</v>
      </c>
      <c r="AB78" s="124" t="s">
        <v>46</v>
      </c>
      <c r="AC78" s="124">
        <v>4.92</v>
      </c>
      <c r="AD78" s="129"/>
    </row>
    <row r="79" spans="1:30" ht="15" customHeight="1" x14ac:dyDescent="0.2">
      <c r="A79" s="21" t="s">
        <v>279</v>
      </c>
      <c r="B79" s="13" t="s">
        <v>51</v>
      </c>
      <c r="C79" s="14" t="s">
        <v>57</v>
      </c>
      <c r="D79" s="14" t="s">
        <v>53</v>
      </c>
      <c r="E79" s="15" t="s">
        <v>53</v>
      </c>
      <c r="F79" s="14" t="s">
        <v>46</v>
      </c>
      <c r="G79" s="14" t="s">
        <v>58</v>
      </c>
      <c r="H79" s="15" t="s">
        <v>46</v>
      </c>
      <c r="I79" s="14" t="s">
        <v>53</v>
      </c>
      <c r="J79" s="14" t="s">
        <v>53</v>
      </c>
      <c r="K79" s="15" t="s">
        <v>53</v>
      </c>
      <c r="L79" s="14" t="s">
        <v>58</v>
      </c>
      <c r="M79" s="14" t="s">
        <v>58</v>
      </c>
      <c r="N79" s="15" t="s">
        <v>58</v>
      </c>
      <c r="O79" s="14" t="s">
        <v>60</v>
      </c>
      <c r="P79" s="14" t="s">
        <v>58</v>
      </c>
      <c r="Q79" s="15" t="s">
        <v>60</v>
      </c>
      <c r="R79" s="14" t="s">
        <v>53</v>
      </c>
      <c r="S79" s="14" t="s">
        <v>60</v>
      </c>
      <c r="T79" s="15" t="s">
        <v>58</v>
      </c>
      <c r="U79" s="14" t="s">
        <v>60</v>
      </c>
      <c r="V79" s="14" t="s">
        <v>60</v>
      </c>
      <c r="W79" s="15" t="s">
        <v>60</v>
      </c>
      <c r="X79" s="14" t="s">
        <v>59</v>
      </c>
      <c r="Y79" s="14" t="s">
        <v>61</v>
      </c>
      <c r="Z79" s="14"/>
      <c r="AA79" s="125"/>
      <c r="AB79" s="125"/>
      <c r="AC79" s="125"/>
      <c r="AD79" s="130"/>
    </row>
    <row r="80" spans="1:30" ht="15.75" customHeight="1" x14ac:dyDescent="0.2">
      <c r="A80" s="5">
        <v>13035</v>
      </c>
      <c r="B80" s="6" t="s">
        <v>31</v>
      </c>
      <c r="C80" s="10">
        <v>63</v>
      </c>
      <c r="D80" s="10">
        <v>14</v>
      </c>
      <c r="E80" s="9">
        <v>77</v>
      </c>
      <c r="F80" s="10">
        <v>44</v>
      </c>
      <c r="G80" s="10">
        <v>13</v>
      </c>
      <c r="H80" s="9">
        <v>57</v>
      </c>
      <c r="I80" s="10">
        <v>50</v>
      </c>
      <c r="J80" s="10">
        <v>10</v>
      </c>
      <c r="K80" s="9">
        <v>60</v>
      </c>
      <c r="L80" s="10">
        <v>35</v>
      </c>
      <c r="M80" s="10">
        <v>10</v>
      </c>
      <c r="N80" s="9">
        <v>45</v>
      </c>
      <c r="O80" s="10">
        <v>35</v>
      </c>
      <c r="P80" s="10">
        <v>13</v>
      </c>
      <c r="Q80" s="9">
        <v>48</v>
      </c>
      <c r="R80" s="10">
        <v>26</v>
      </c>
      <c r="S80" s="10">
        <v>38</v>
      </c>
      <c r="T80" s="9">
        <v>64</v>
      </c>
      <c r="U80" s="10">
        <v>17</v>
      </c>
      <c r="V80" s="10">
        <v>20</v>
      </c>
      <c r="W80" s="9">
        <v>37</v>
      </c>
      <c r="X80" s="10">
        <v>19</v>
      </c>
      <c r="Y80" s="10">
        <v>38</v>
      </c>
      <c r="Z80" s="10">
        <v>445</v>
      </c>
      <c r="AA80" s="124">
        <v>6.88</v>
      </c>
      <c r="AB80" s="124" t="s">
        <v>53</v>
      </c>
      <c r="AC80" s="124">
        <v>6.88</v>
      </c>
      <c r="AD80" s="129"/>
    </row>
    <row r="81" spans="1:30" ht="15" customHeight="1" x14ac:dyDescent="0.2">
      <c r="A81" s="21" t="s">
        <v>282</v>
      </c>
      <c r="B81" s="13" t="s">
        <v>51</v>
      </c>
      <c r="C81" s="14" t="s">
        <v>62</v>
      </c>
      <c r="D81" s="14" t="s">
        <v>61</v>
      </c>
      <c r="E81" s="15" t="s">
        <v>62</v>
      </c>
      <c r="F81" s="14" t="s">
        <v>58</v>
      </c>
      <c r="G81" s="14" t="s">
        <v>60</v>
      </c>
      <c r="H81" s="15" t="s">
        <v>58</v>
      </c>
      <c r="I81" s="14" t="s">
        <v>60</v>
      </c>
      <c r="J81" s="14" t="s">
        <v>58</v>
      </c>
      <c r="K81" s="15" t="s">
        <v>60</v>
      </c>
      <c r="L81" s="14" t="s">
        <v>53</v>
      </c>
      <c r="M81" s="14" t="s">
        <v>58</v>
      </c>
      <c r="N81" s="15" t="s">
        <v>57</v>
      </c>
      <c r="O81" s="14" t="s">
        <v>53</v>
      </c>
      <c r="P81" s="14" t="s">
        <v>60</v>
      </c>
      <c r="Q81" s="15" t="s">
        <v>57</v>
      </c>
      <c r="R81" s="14" t="s">
        <v>58</v>
      </c>
      <c r="S81" s="14" t="s">
        <v>62</v>
      </c>
      <c r="T81" s="15" t="s">
        <v>60</v>
      </c>
      <c r="U81" s="14" t="s">
        <v>60</v>
      </c>
      <c r="V81" s="14" t="s">
        <v>59</v>
      </c>
      <c r="W81" s="15" t="s">
        <v>61</v>
      </c>
      <c r="X81" s="14" t="s">
        <v>62</v>
      </c>
      <c r="Y81" s="14" t="s">
        <v>62</v>
      </c>
      <c r="Z81" s="14"/>
      <c r="AA81" s="125"/>
      <c r="AB81" s="125"/>
      <c r="AC81" s="125"/>
      <c r="AD81" s="130"/>
    </row>
    <row r="82" spans="1:30" ht="15.75" customHeight="1" x14ac:dyDescent="0.2">
      <c r="A82" s="5">
        <v>13036</v>
      </c>
      <c r="B82" s="6" t="s">
        <v>31</v>
      </c>
      <c r="C82" s="8" t="s">
        <v>245</v>
      </c>
      <c r="D82" s="8" t="s">
        <v>67</v>
      </c>
      <c r="E82" s="9">
        <v>23</v>
      </c>
      <c r="F82" s="8" t="s">
        <v>40</v>
      </c>
      <c r="G82" s="8" t="s">
        <v>35</v>
      </c>
      <c r="H82" s="9">
        <v>15</v>
      </c>
      <c r="I82" s="8" t="s">
        <v>269</v>
      </c>
      <c r="J82" s="8" t="s">
        <v>88</v>
      </c>
      <c r="K82" s="9">
        <v>31</v>
      </c>
      <c r="L82" s="8" t="s">
        <v>275</v>
      </c>
      <c r="M82" s="8" t="s">
        <v>275</v>
      </c>
      <c r="N82" s="9">
        <v>14</v>
      </c>
      <c r="O82" s="8" t="s">
        <v>32</v>
      </c>
      <c r="P82" s="8" t="s">
        <v>88</v>
      </c>
      <c r="Q82" s="9">
        <v>42</v>
      </c>
      <c r="R82" s="8" t="s">
        <v>146</v>
      </c>
      <c r="S82" s="8" t="s">
        <v>190</v>
      </c>
      <c r="T82" s="9">
        <v>41</v>
      </c>
      <c r="U82" s="8" t="s">
        <v>69</v>
      </c>
      <c r="V82" s="8" t="s">
        <v>69</v>
      </c>
      <c r="W82" s="9">
        <v>34</v>
      </c>
      <c r="X82" s="8" t="s">
        <v>44</v>
      </c>
      <c r="Y82" s="8" t="s">
        <v>87</v>
      </c>
      <c r="Z82" s="10">
        <v>257</v>
      </c>
      <c r="AA82" s="124">
        <v>2.23</v>
      </c>
      <c r="AB82" s="124" t="s">
        <v>46</v>
      </c>
      <c r="AC82" s="124">
        <v>2.23</v>
      </c>
      <c r="AD82" s="129"/>
    </row>
    <row r="83" spans="1:30" ht="15" customHeight="1" x14ac:dyDescent="0.2">
      <c r="A83" s="21" t="s">
        <v>285</v>
      </c>
      <c r="B83" s="13" t="s">
        <v>51</v>
      </c>
      <c r="C83" s="14" t="s">
        <v>46</v>
      </c>
      <c r="D83" s="14" t="s">
        <v>58</v>
      </c>
      <c r="E83" s="15" t="s">
        <v>46</v>
      </c>
      <c r="F83" s="14" t="s">
        <v>46</v>
      </c>
      <c r="G83" s="14" t="s">
        <v>57</v>
      </c>
      <c r="H83" s="15" t="s">
        <v>46</v>
      </c>
      <c r="I83" s="14" t="s">
        <v>46</v>
      </c>
      <c r="J83" s="14" t="s">
        <v>53</v>
      </c>
      <c r="K83" s="15" t="s">
        <v>46</v>
      </c>
      <c r="L83" s="14" t="s">
        <v>46</v>
      </c>
      <c r="M83" s="14" t="s">
        <v>46</v>
      </c>
      <c r="N83" s="15" t="s">
        <v>46</v>
      </c>
      <c r="O83" s="14" t="s">
        <v>53</v>
      </c>
      <c r="P83" s="14" t="s">
        <v>53</v>
      </c>
      <c r="Q83" s="15" t="s">
        <v>53</v>
      </c>
      <c r="R83" s="14" t="s">
        <v>53</v>
      </c>
      <c r="S83" s="14" t="s">
        <v>53</v>
      </c>
      <c r="T83" s="15" t="s">
        <v>53</v>
      </c>
      <c r="U83" s="14" t="s">
        <v>60</v>
      </c>
      <c r="V83" s="14" t="s">
        <v>60</v>
      </c>
      <c r="W83" s="15" t="s">
        <v>60</v>
      </c>
      <c r="X83" s="14" t="s">
        <v>62</v>
      </c>
      <c r="Y83" s="14" t="s">
        <v>62</v>
      </c>
      <c r="Z83" s="14"/>
      <c r="AA83" s="125"/>
      <c r="AB83" s="125"/>
      <c r="AC83" s="125"/>
      <c r="AD83" s="130"/>
    </row>
    <row r="84" spans="1:30" ht="15.75" customHeight="1" x14ac:dyDescent="0.2">
      <c r="A84" s="5">
        <v>13037</v>
      </c>
      <c r="B84" s="6" t="s">
        <v>31</v>
      </c>
      <c r="C84" s="8" t="s">
        <v>38</v>
      </c>
      <c r="D84" s="8" t="s">
        <v>144</v>
      </c>
      <c r="E84" s="9">
        <v>53</v>
      </c>
      <c r="F84" s="8" t="s">
        <v>101</v>
      </c>
      <c r="G84" s="8" t="s">
        <v>143</v>
      </c>
      <c r="H84" s="9">
        <v>36</v>
      </c>
      <c r="I84" s="8" t="s">
        <v>180</v>
      </c>
      <c r="J84" s="8" t="s">
        <v>104</v>
      </c>
      <c r="K84" s="9">
        <v>47</v>
      </c>
      <c r="L84" s="8" t="s">
        <v>38</v>
      </c>
      <c r="M84" s="8" t="s">
        <v>93</v>
      </c>
      <c r="N84" s="9">
        <v>54</v>
      </c>
      <c r="O84" s="8" t="s">
        <v>286</v>
      </c>
      <c r="P84" s="8" t="s">
        <v>143</v>
      </c>
      <c r="Q84" s="9">
        <v>60</v>
      </c>
      <c r="R84" s="8" t="s">
        <v>270</v>
      </c>
      <c r="S84" s="8" t="s">
        <v>32</v>
      </c>
      <c r="T84" s="9">
        <v>57</v>
      </c>
      <c r="U84" s="8" t="s">
        <v>146</v>
      </c>
      <c r="V84" s="8" t="s">
        <v>146</v>
      </c>
      <c r="W84" s="9">
        <v>40</v>
      </c>
      <c r="X84" s="8" t="s">
        <v>146</v>
      </c>
      <c r="Y84" s="8" t="s">
        <v>180</v>
      </c>
      <c r="Z84" s="10">
        <v>403</v>
      </c>
      <c r="AA84" s="124">
        <v>5.5</v>
      </c>
      <c r="AB84" s="124" t="s">
        <v>46</v>
      </c>
      <c r="AC84" s="124">
        <v>5.5</v>
      </c>
      <c r="AD84" s="129"/>
    </row>
    <row r="85" spans="1:30" ht="15" customHeight="1" x14ac:dyDescent="0.2">
      <c r="A85" s="21" t="s">
        <v>287</v>
      </c>
      <c r="B85" s="13" t="s">
        <v>51</v>
      </c>
      <c r="C85" s="14" t="s">
        <v>58</v>
      </c>
      <c r="D85" s="14" t="s">
        <v>60</v>
      </c>
      <c r="E85" s="15" t="s">
        <v>58</v>
      </c>
      <c r="F85" s="14" t="s">
        <v>46</v>
      </c>
      <c r="G85" s="14" t="s">
        <v>61</v>
      </c>
      <c r="H85" s="15" t="s">
        <v>46</v>
      </c>
      <c r="I85" s="14" t="s">
        <v>57</v>
      </c>
      <c r="J85" s="14" t="s">
        <v>58</v>
      </c>
      <c r="K85" s="15" t="s">
        <v>57</v>
      </c>
      <c r="L85" s="14" t="s">
        <v>58</v>
      </c>
      <c r="M85" s="14" t="s">
        <v>60</v>
      </c>
      <c r="N85" s="15" t="s">
        <v>58</v>
      </c>
      <c r="O85" s="14" t="s">
        <v>58</v>
      </c>
      <c r="P85" s="14" t="s">
        <v>61</v>
      </c>
      <c r="Q85" s="15" t="s">
        <v>60</v>
      </c>
      <c r="R85" s="14" t="s">
        <v>57</v>
      </c>
      <c r="S85" s="14" t="s">
        <v>60</v>
      </c>
      <c r="T85" s="15" t="s">
        <v>58</v>
      </c>
      <c r="U85" s="14" t="s">
        <v>59</v>
      </c>
      <c r="V85" s="14" t="s">
        <v>59</v>
      </c>
      <c r="W85" s="15" t="s">
        <v>59</v>
      </c>
      <c r="X85" s="14" t="s">
        <v>59</v>
      </c>
      <c r="Y85" s="14" t="s">
        <v>61</v>
      </c>
      <c r="Z85" s="14"/>
      <c r="AA85" s="125"/>
      <c r="AB85" s="125"/>
      <c r="AC85" s="125"/>
      <c r="AD85" s="130"/>
    </row>
    <row r="86" spans="1:30" ht="15.75" customHeight="1" x14ac:dyDescent="0.2">
      <c r="A86" s="5">
        <v>13038</v>
      </c>
      <c r="B86" s="6" t="s">
        <v>31</v>
      </c>
      <c r="C86" s="10">
        <v>54</v>
      </c>
      <c r="D86" s="10">
        <v>12</v>
      </c>
      <c r="E86" s="9">
        <v>66</v>
      </c>
      <c r="F86" s="10">
        <v>48</v>
      </c>
      <c r="G86" s="22">
        <v>8</v>
      </c>
      <c r="H86" s="9">
        <v>55</v>
      </c>
      <c r="I86" s="10">
        <v>57</v>
      </c>
      <c r="J86" s="10">
        <v>11</v>
      </c>
      <c r="K86" s="9">
        <v>68</v>
      </c>
      <c r="L86" s="10">
        <v>32</v>
      </c>
      <c r="M86" s="10">
        <v>12</v>
      </c>
      <c r="N86" s="9">
        <v>44</v>
      </c>
      <c r="O86" s="10">
        <v>50</v>
      </c>
      <c r="P86" s="10">
        <v>8</v>
      </c>
      <c r="Q86" s="9">
        <v>58</v>
      </c>
      <c r="R86" s="10">
        <v>25</v>
      </c>
      <c r="S86" s="10">
        <v>31</v>
      </c>
      <c r="T86" s="9">
        <v>56</v>
      </c>
      <c r="U86" s="10">
        <v>15</v>
      </c>
      <c r="V86" s="10">
        <v>20</v>
      </c>
      <c r="W86" s="9">
        <v>35</v>
      </c>
      <c r="X86" s="10">
        <v>21</v>
      </c>
      <c r="Y86" s="10">
        <v>36</v>
      </c>
      <c r="Z86" s="10">
        <v>439</v>
      </c>
      <c r="AA86" s="124">
        <v>6.38</v>
      </c>
      <c r="AB86" s="124" t="s">
        <v>53</v>
      </c>
      <c r="AC86" s="124">
        <v>6.38</v>
      </c>
      <c r="AD86" s="129"/>
    </row>
    <row r="87" spans="1:30" ht="15" customHeight="1" x14ac:dyDescent="0.2">
      <c r="A87" s="21" t="s">
        <v>289</v>
      </c>
      <c r="B87" s="13" t="s">
        <v>51</v>
      </c>
      <c r="C87" s="14" t="s">
        <v>60</v>
      </c>
      <c r="D87" s="14" t="s">
        <v>60</v>
      </c>
      <c r="E87" s="15" t="s">
        <v>60</v>
      </c>
      <c r="F87" s="14" t="s">
        <v>60</v>
      </c>
      <c r="G87" s="14" t="s">
        <v>53</v>
      </c>
      <c r="H87" s="15" t="s">
        <v>58</v>
      </c>
      <c r="I87" s="14" t="s">
        <v>61</v>
      </c>
      <c r="J87" s="14" t="s">
        <v>58</v>
      </c>
      <c r="K87" s="15" t="s">
        <v>60</v>
      </c>
      <c r="L87" s="14" t="s">
        <v>53</v>
      </c>
      <c r="M87" s="14" t="s">
        <v>60</v>
      </c>
      <c r="N87" s="15" t="s">
        <v>53</v>
      </c>
      <c r="O87" s="14" t="s">
        <v>60</v>
      </c>
      <c r="P87" s="14" t="s">
        <v>53</v>
      </c>
      <c r="Q87" s="15" t="s">
        <v>58</v>
      </c>
      <c r="R87" s="14" t="s">
        <v>58</v>
      </c>
      <c r="S87" s="14" t="s">
        <v>60</v>
      </c>
      <c r="T87" s="15" t="s">
        <v>58</v>
      </c>
      <c r="U87" s="14" t="s">
        <v>60</v>
      </c>
      <c r="V87" s="14" t="s">
        <v>59</v>
      </c>
      <c r="W87" s="15" t="s">
        <v>61</v>
      </c>
      <c r="X87" s="14" t="s">
        <v>59</v>
      </c>
      <c r="Y87" s="14" t="s">
        <v>61</v>
      </c>
      <c r="Z87" s="14"/>
      <c r="AA87" s="125"/>
      <c r="AB87" s="125"/>
      <c r="AC87" s="125"/>
      <c r="AD87" s="130"/>
    </row>
    <row r="88" spans="1:30" ht="15.75" customHeight="1" x14ac:dyDescent="0.2">
      <c r="A88" s="5">
        <v>13039</v>
      </c>
      <c r="B88" s="6" t="s">
        <v>31</v>
      </c>
      <c r="C88" s="8" t="s">
        <v>290</v>
      </c>
      <c r="D88" s="8" t="s">
        <v>146</v>
      </c>
      <c r="E88" s="9">
        <v>70</v>
      </c>
      <c r="F88" s="8" t="s">
        <v>269</v>
      </c>
      <c r="G88" s="8" t="s">
        <v>104</v>
      </c>
      <c r="H88" s="9">
        <v>34</v>
      </c>
      <c r="I88" s="8" t="s">
        <v>182</v>
      </c>
      <c r="J88" s="8" t="s">
        <v>104</v>
      </c>
      <c r="K88" s="9">
        <v>53</v>
      </c>
      <c r="L88" s="8" t="s">
        <v>63</v>
      </c>
      <c r="M88" s="8" t="s">
        <v>88</v>
      </c>
      <c r="N88" s="9">
        <v>47</v>
      </c>
      <c r="O88" s="8" t="s">
        <v>291</v>
      </c>
      <c r="P88" s="8" t="s">
        <v>93</v>
      </c>
      <c r="Q88" s="9">
        <v>66</v>
      </c>
      <c r="R88" s="8" t="s">
        <v>103</v>
      </c>
      <c r="S88" s="8" t="s">
        <v>89</v>
      </c>
      <c r="T88" s="9">
        <v>70</v>
      </c>
      <c r="U88" s="8" t="s">
        <v>43</v>
      </c>
      <c r="V88" s="8" t="s">
        <v>91</v>
      </c>
      <c r="W88" s="9">
        <v>40</v>
      </c>
      <c r="X88" s="8" t="s">
        <v>91</v>
      </c>
      <c r="Y88" s="8" t="s">
        <v>180</v>
      </c>
      <c r="Z88" s="10">
        <v>438</v>
      </c>
      <c r="AA88" s="124">
        <v>6.04</v>
      </c>
      <c r="AB88" s="124" t="s">
        <v>46</v>
      </c>
      <c r="AC88" s="124">
        <v>6.04</v>
      </c>
      <c r="AD88" s="129"/>
    </row>
    <row r="89" spans="1:30" ht="15" customHeight="1" x14ac:dyDescent="0.2">
      <c r="A89" s="21" t="s">
        <v>292</v>
      </c>
      <c r="B89" s="13" t="s">
        <v>51</v>
      </c>
      <c r="C89" s="14" t="s">
        <v>60</v>
      </c>
      <c r="D89" s="14" t="s">
        <v>59</v>
      </c>
      <c r="E89" s="15" t="s">
        <v>61</v>
      </c>
      <c r="F89" s="14" t="s">
        <v>46</v>
      </c>
      <c r="G89" s="14" t="s">
        <v>58</v>
      </c>
      <c r="H89" s="15" t="s">
        <v>46</v>
      </c>
      <c r="I89" s="14" t="s">
        <v>58</v>
      </c>
      <c r="J89" s="14" t="s">
        <v>58</v>
      </c>
      <c r="K89" s="15" t="s">
        <v>58</v>
      </c>
      <c r="L89" s="14" t="s">
        <v>57</v>
      </c>
      <c r="M89" s="14" t="s">
        <v>53</v>
      </c>
      <c r="N89" s="15" t="s">
        <v>57</v>
      </c>
      <c r="O89" s="14" t="s">
        <v>60</v>
      </c>
      <c r="P89" s="14" t="s">
        <v>60</v>
      </c>
      <c r="Q89" s="15" t="s">
        <v>60</v>
      </c>
      <c r="R89" s="14" t="s">
        <v>60</v>
      </c>
      <c r="S89" s="14" t="s">
        <v>61</v>
      </c>
      <c r="T89" s="15" t="s">
        <v>61</v>
      </c>
      <c r="U89" s="14" t="s">
        <v>61</v>
      </c>
      <c r="V89" s="14" t="s">
        <v>59</v>
      </c>
      <c r="W89" s="15" t="s">
        <v>59</v>
      </c>
      <c r="X89" s="14" t="s">
        <v>59</v>
      </c>
      <c r="Y89" s="14" t="s">
        <v>61</v>
      </c>
      <c r="Z89" s="14"/>
      <c r="AA89" s="125"/>
      <c r="AB89" s="125"/>
      <c r="AC89" s="125"/>
      <c r="AD89" s="130"/>
    </row>
    <row r="90" spans="1:30" ht="15.75" customHeight="1" x14ac:dyDescent="0.2">
      <c r="A90" s="5">
        <v>13040</v>
      </c>
      <c r="B90" s="6" t="s">
        <v>31</v>
      </c>
      <c r="C90" s="10">
        <v>72</v>
      </c>
      <c r="D90" s="10">
        <v>18</v>
      </c>
      <c r="E90" s="9">
        <v>90</v>
      </c>
      <c r="F90" s="10">
        <v>63</v>
      </c>
      <c r="G90" s="10">
        <v>18</v>
      </c>
      <c r="H90" s="9">
        <v>81</v>
      </c>
      <c r="I90" s="10">
        <v>76</v>
      </c>
      <c r="J90" s="10">
        <v>14</v>
      </c>
      <c r="K90" s="9">
        <v>90</v>
      </c>
      <c r="L90" s="10">
        <v>71</v>
      </c>
      <c r="M90" s="10">
        <v>19</v>
      </c>
      <c r="N90" s="9">
        <v>90</v>
      </c>
      <c r="O90" s="10">
        <v>65</v>
      </c>
      <c r="P90" s="10">
        <v>15</v>
      </c>
      <c r="Q90" s="9">
        <v>80</v>
      </c>
      <c r="R90" s="10">
        <v>46</v>
      </c>
      <c r="S90" s="10">
        <v>44</v>
      </c>
      <c r="T90" s="9">
        <v>90</v>
      </c>
      <c r="U90" s="10">
        <v>19</v>
      </c>
      <c r="V90" s="10">
        <v>23</v>
      </c>
      <c r="W90" s="9">
        <v>42</v>
      </c>
      <c r="X90" s="10">
        <v>21</v>
      </c>
      <c r="Y90" s="10">
        <v>40</v>
      </c>
      <c r="Z90" s="10">
        <v>624</v>
      </c>
      <c r="AA90" s="124">
        <v>10</v>
      </c>
      <c r="AB90" s="124" t="s">
        <v>53</v>
      </c>
      <c r="AC90" s="124">
        <v>10</v>
      </c>
      <c r="AD90" s="129"/>
    </row>
    <row r="91" spans="1:30" ht="15" customHeight="1" x14ac:dyDescent="0.2">
      <c r="A91" s="21" t="s">
        <v>295</v>
      </c>
      <c r="B91" s="13" t="s">
        <v>51</v>
      </c>
      <c r="C91" s="14" t="s">
        <v>59</v>
      </c>
      <c r="D91" s="14" t="s">
        <v>59</v>
      </c>
      <c r="E91" s="15" t="s">
        <v>59</v>
      </c>
      <c r="F91" s="14" t="s">
        <v>62</v>
      </c>
      <c r="G91" s="14" t="s">
        <v>59</v>
      </c>
      <c r="H91" s="15" t="s">
        <v>59</v>
      </c>
      <c r="I91" s="14" t="s">
        <v>59</v>
      </c>
      <c r="J91" s="14" t="s">
        <v>61</v>
      </c>
      <c r="K91" s="15" t="s">
        <v>59</v>
      </c>
      <c r="L91" s="14" t="s">
        <v>59</v>
      </c>
      <c r="M91" s="14" t="s">
        <v>59</v>
      </c>
      <c r="N91" s="15" t="s">
        <v>59</v>
      </c>
      <c r="O91" s="14" t="s">
        <v>59</v>
      </c>
      <c r="P91" s="14" t="s">
        <v>62</v>
      </c>
      <c r="Q91" s="15" t="s">
        <v>59</v>
      </c>
      <c r="R91" s="14" t="s">
        <v>59</v>
      </c>
      <c r="S91" s="14" t="s">
        <v>59</v>
      </c>
      <c r="T91" s="15" t="s">
        <v>59</v>
      </c>
      <c r="U91" s="14" t="s">
        <v>62</v>
      </c>
      <c r="V91" s="14" t="s">
        <v>59</v>
      </c>
      <c r="W91" s="15" t="s">
        <v>59</v>
      </c>
      <c r="X91" s="14" t="s">
        <v>59</v>
      </c>
      <c r="Y91" s="14" t="s">
        <v>59</v>
      </c>
      <c r="Z91" s="14"/>
      <c r="AA91" s="125"/>
      <c r="AB91" s="125"/>
      <c r="AC91" s="125"/>
      <c r="AD91" s="130"/>
    </row>
    <row r="92" spans="1:30" ht="15.75" customHeight="1" x14ac:dyDescent="0.2">
      <c r="A92" s="5">
        <v>13041</v>
      </c>
      <c r="B92" s="6" t="s">
        <v>31</v>
      </c>
      <c r="C92" s="10">
        <v>67</v>
      </c>
      <c r="D92" s="10">
        <v>14</v>
      </c>
      <c r="E92" s="9">
        <v>81</v>
      </c>
      <c r="F92" s="10">
        <v>36</v>
      </c>
      <c r="G92" s="10">
        <v>10</v>
      </c>
      <c r="H92" s="9">
        <v>46</v>
      </c>
      <c r="I92" s="10">
        <v>64</v>
      </c>
      <c r="J92" s="10">
        <v>16</v>
      </c>
      <c r="K92" s="9">
        <v>80</v>
      </c>
      <c r="L92" s="10">
        <v>32</v>
      </c>
      <c r="M92" s="10">
        <v>8</v>
      </c>
      <c r="N92" s="9">
        <v>40</v>
      </c>
      <c r="O92" s="10">
        <v>32</v>
      </c>
      <c r="P92" s="10">
        <v>11</v>
      </c>
      <c r="Q92" s="9">
        <v>43</v>
      </c>
      <c r="R92" s="10">
        <v>20</v>
      </c>
      <c r="S92" s="10">
        <v>38</v>
      </c>
      <c r="T92" s="9">
        <v>58</v>
      </c>
      <c r="U92" s="10">
        <v>20</v>
      </c>
      <c r="V92" s="10">
        <v>20</v>
      </c>
      <c r="W92" s="9">
        <v>40</v>
      </c>
      <c r="X92" s="10">
        <v>19</v>
      </c>
      <c r="Y92" s="10">
        <v>35</v>
      </c>
      <c r="Z92" s="10">
        <v>442</v>
      </c>
      <c r="AA92" s="124">
        <v>6.96</v>
      </c>
      <c r="AB92" s="124" t="s">
        <v>53</v>
      </c>
      <c r="AC92" s="124">
        <v>6.96</v>
      </c>
      <c r="AD92" s="129"/>
    </row>
    <row r="93" spans="1:30" ht="15" customHeight="1" x14ac:dyDescent="0.2">
      <c r="A93" s="21" t="s">
        <v>297</v>
      </c>
      <c r="B93" s="13" t="s">
        <v>51</v>
      </c>
      <c r="C93" s="14" t="s">
        <v>59</v>
      </c>
      <c r="D93" s="14" t="s">
        <v>61</v>
      </c>
      <c r="E93" s="15" t="s">
        <v>59</v>
      </c>
      <c r="F93" s="14" t="s">
        <v>57</v>
      </c>
      <c r="G93" s="14" t="s">
        <v>58</v>
      </c>
      <c r="H93" s="15" t="s">
        <v>57</v>
      </c>
      <c r="I93" s="14" t="s">
        <v>59</v>
      </c>
      <c r="J93" s="14" t="s">
        <v>59</v>
      </c>
      <c r="K93" s="15" t="s">
        <v>59</v>
      </c>
      <c r="L93" s="14" t="s">
        <v>53</v>
      </c>
      <c r="M93" s="14" t="s">
        <v>53</v>
      </c>
      <c r="N93" s="15" t="s">
        <v>53</v>
      </c>
      <c r="O93" s="14" t="s">
        <v>53</v>
      </c>
      <c r="P93" s="14" t="s">
        <v>58</v>
      </c>
      <c r="Q93" s="15" t="s">
        <v>53</v>
      </c>
      <c r="R93" s="14" t="s">
        <v>53</v>
      </c>
      <c r="S93" s="14" t="s">
        <v>62</v>
      </c>
      <c r="T93" s="15" t="s">
        <v>58</v>
      </c>
      <c r="U93" s="14" t="s">
        <v>59</v>
      </c>
      <c r="V93" s="14" t="s">
        <v>59</v>
      </c>
      <c r="W93" s="15" t="s">
        <v>59</v>
      </c>
      <c r="X93" s="14" t="s">
        <v>62</v>
      </c>
      <c r="Y93" s="14" t="s">
        <v>61</v>
      </c>
      <c r="Z93" s="14"/>
      <c r="AA93" s="125"/>
      <c r="AB93" s="125"/>
      <c r="AC93" s="125"/>
      <c r="AD93" s="130"/>
    </row>
    <row r="94" spans="1:30" ht="15.75" customHeight="1" x14ac:dyDescent="0.2">
      <c r="A94" s="5">
        <v>13042</v>
      </c>
      <c r="B94" s="6" t="s">
        <v>31</v>
      </c>
      <c r="C94" s="8" t="s">
        <v>300</v>
      </c>
      <c r="D94" s="8" t="s">
        <v>143</v>
      </c>
      <c r="E94" s="9">
        <v>66</v>
      </c>
      <c r="F94" s="8" t="s">
        <v>197</v>
      </c>
      <c r="G94" s="8" t="s">
        <v>104</v>
      </c>
      <c r="H94" s="9">
        <v>35</v>
      </c>
      <c r="I94" s="8" t="s">
        <v>63</v>
      </c>
      <c r="J94" s="8" t="s">
        <v>67</v>
      </c>
      <c r="K94" s="9">
        <v>49</v>
      </c>
      <c r="L94" s="8" t="s">
        <v>92</v>
      </c>
      <c r="M94" s="8" t="s">
        <v>88</v>
      </c>
      <c r="N94" s="9">
        <v>40</v>
      </c>
      <c r="O94" s="8" t="s">
        <v>92</v>
      </c>
      <c r="P94" s="8" t="s">
        <v>35</v>
      </c>
      <c r="Q94" s="9">
        <v>41</v>
      </c>
      <c r="R94" s="8" t="s">
        <v>146</v>
      </c>
      <c r="S94" s="8" t="s">
        <v>103</v>
      </c>
      <c r="T94" s="9">
        <v>53</v>
      </c>
      <c r="U94" s="8" t="s">
        <v>69</v>
      </c>
      <c r="V94" s="8" t="s">
        <v>146</v>
      </c>
      <c r="W94" s="9">
        <v>37</v>
      </c>
      <c r="X94" s="8" t="s">
        <v>44</v>
      </c>
      <c r="Y94" s="8" t="s">
        <v>180</v>
      </c>
      <c r="Z94" s="10">
        <v>376</v>
      </c>
      <c r="AA94" s="124">
        <v>4.88</v>
      </c>
      <c r="AB94" s="124" t="s">
        <v>46</v>
      </c>
      <c r="AC94" s="124">
        <v>4.88</v>
      </c>
      <c r="AD94" s="129"/>
    </row>
    <row r="95" spans="1:30" ht="15" customHeight="1" x14ac:dyDescent="0.2">
      <c r="A95" s="21" t="s">
        <v>301</v>
      </c>
      <c r="B95" s="13" t="s">
        <v>51</v>
      </c>
      <c r="C95" s="14" t="s">
        <v>60</v>
      </c>
      <c r="D95" s="14" t="s">
        <v>61</v>
      </c>
      <c r="E95" s="15" t="s">
        <v>60</v>
      </c>
      <c r="F95" s="14" t="s">
        <v>46</v>
      </c>
      <c r="G95" s="14" t="s">
        <v>58</v>
      </c>
      <c r="H95" s="15" t="s">
        <v>46</v>
      </c>
      <c r="I95" s="14" t="s">
        <v>57</v>
      </c>
      <c r="J95" s="14" t="s">
        <v>58</v>
      </c>
      <c r="K95" s="15" t="s">
        <v>57</v>
      </c>
      <c r="L95" s="14" t="s">
        <v>53</v>
      </c>
      <c r="M95" s="14" t="s">
        <v>53</v>
      </c>
      <c r="N95" s="15" t="s">
        <v>53</v>
      </c>
      <c r="O95" s="14" t="s">
        <v>53</v>
      </c>
      <c r="P95" s="14" t="s">
        <v>57</v>
      </c>
      <c r="Q95" s="15" t="s">
        <v>53</v>
      </c>
      <c r="R95" s="14" t="s">
        <v>53</v>
      </c>
      <c r="S95" s="14" t="s">
        <v>60</v>
      </c>
      <c r="T95" s="15" t="s">
        <v>58</v>
      </c>
      <c r="U95" s="14" t="s">
        <v>60</v>
      </c>
      <c r="V95" s="14" t="s">
        <v>59</v>
      </c>
      <c r="W95" s="15" t="s">
        <v>61</v>
      </c>
      <c r="X95" s="14" t="s">
        <v>62</v>
      </c>
      <c r="Y95" s="14" t="s">
        <v>61</v>
      </c>
      <c r="Z95" s="14"/>
      <c r="AA95" s="125"/>
      <c r="AB95" s="125"/>
      <c r="AC95" s="125"/>
      <c r="AD95" s="130"/>
    </row>
    <row r="96" spans="1:30" ht="15.75" customHeight="1" x14ac:dyDescent="0.2">
      <c r="A96" s="5">
        <v>13043</v>
      </c>
      <c r="B96" s="6" t="s">
        <v>31</v>
      </c>
      <c r="C96" s="10">
        <v>53</v>
      </c>
      <c r="D96" s="10">
        <v>10</v>
      </c>
      <c r="E96" s="9">
        <v>63</v>
      </c>
      <c r="F96" s="10">
        <v>43</v>
      </c>
      <c r="G96" s="10">
        <v>14</v>
      </c>
      <c r="H96" s="9">
        <v>57</v>
      </c>
      <c r="I96" s="10">
        <v>61</v>
      </c>
      <c r="J96" s="10">
        <v>12</v>
      </c>
      <c r="K96" s="9">
        <v>73</v>
      </c>
      <c r="L96" s="10">
        <v>55</v>
      </c>
      <c r="M96" s="10">
        <v>20</v>
      </c>
      <c r="N96" s="9">
        <v>75</v>
      </c>
      <c r="O96" s="10">
        <v>52</v>
      </c>
      <c r="P96" s="10">
        <v>15</v>
      </c>
      <c r="Q96" s="9">
        <v>67</v>
      </c>
      <c r="R96" s="10">
        <v>48</v>
      </c>
      <c r="S96" s="10">
        <v>45</v>
      </c>
      <c r="T96" s="9">
        <v>93</v>
      </c>
      <c r="U96" s="10">
        <v>21</v>
      </c>
      <c r="V96" s="10">
        <v>21</v>
      </c>
      <c r="W96" s="9">
        <v>42</v>
      </c>
      <c r="X96" s="10">
        <v>19</v>
      </c>
      <c r="Y96" s="10">
        <v>35</v>
      </c>
      <c r="Z96" s="10">
        <v>524</v>
      </c>
      <c r="AA96" s="124">
        <v>7.92</v>
      </c>
      <c r="AB96" s="124" t="s">
        <v>53</v>
      </c>
      <c r="AC96" s="124">
        <v>7.92</v>
      </c>
      <c r="AD96" s="129"/>
    </row>
    <row r="97" spans="1:30" ht="15" customHeight="1" x14ac:dyDescent="0.2">
      <c r="A97" s="21" t="s">
        <v>305</v>
      </c>
      <c r="B97" s="13" t="s">
        <v>51</v>
      </c>
      <c r="C97" s="14" t="s">
        <v>60</v>
      </c>
      <c r="D97" s="14" t="s">
        <v>58</v>
      </c>
      <c r="E97" s="15" t="s">
        <v>60</v>
      </c>
      <c r="F97" s="14" t="s">
        <v>58</v>
      </c>
      <c r="G97" s="14" t="s">
        <v>61</v>
      </c>
      <c r="H97" s="15" t="s">
        <v>58</v>
      </c>
      <c r="I97" s="14" t="s">
        <v>62</v>
      </c>
      <c r="J97" s="14" t="s">
        <v>60</v>
      </c>
      <c r="K97" s="15" t="s">
        <v>61</v>
      </c>
      <c r="L97" s="14" t="s">
        <v>60</v>
      </c>
      <c r="M97" s="14" t="s">
        <v>59</v>
      </c>
      <c r="N97" s="15" t="s">
        <v>62</v>
      </c>
      <c r="O97" s="14" t="s">
        <v>60</v>
      </c>
      <c r="P97" s="14" t="s">
        <v>62</v>
      </c>
      <c r="Q97" s="15" t="s">
        <v>60</v>
      </c>
      <c r="R97" s="14" t="s">
        <v>59</v>
      </c>
      <c r="S97" s="14" t="s">
        <v>59</v>
      </c>
      <c r="T97" s="15" t="s">
        <v>59</v>
      </c>
      <c r="U97" s="14" t="s">
        <v>59</v>
      </c>
      <c r="V97" s="14" t="s">
        <v>59</v>
      </c>
      <c r="W97" s="15" t="s">
        <v>59</v>
      </c>
      <c r="X97" s="14" t="s">
        <v>62</v>
      </c>
      <c r="Y97" s="14" t="s">
        <v>61</v>
      </c>
      <c r="Z97" s="14"/>
      <c r="AA97" s="125"/>
      <c r="AB97" s="125"/>
      <c r="AC97" s="125"/>
      <c r="AD97" s="130"/>
    </row>
    <row r="98" spans="1:30" ht="15.75" customHeight="1" x14ac:dyDescent="0.2">
      <c r="A98" s="5">
        <v>13044</v>
      </c>
      <c r="B98" s="6" t="s">
        <v>31</v>
      </c>
      <c r="C98" s="8" t="s">
        <v>291</v>
      </c>
      <c r="D98" s="8" t="s">
        <v>144</v>
      </c>
      <c r="E98" s="9">
        <v>65</v>
      </c>
      <c r="F98" s="8" t="s">
        <v>141</v>
      </c>
      <c r="G98" s="8" t="s">
        <v>275</v>
      </c>
      <c r="H98" s="9">
        <v>26</v>
      </c>
      <c r="I98" s="8" t="s">
        <v>87</v>
      </c>
      <c r="J98" s="8" t="s">
        <v>88</v>
      </c>
      <c r="K98" s="9">
        <v>46</v>
      </c>
      <c r="L98" s="8" t="s">
        <v>102</v>
      </c>
      <c r="M98" s="8" t="s">
        <v>144</v>
      </c>
      <c r="N98" s="9">
        <v>57</v>
      </c>
      <c r="O98" s="8" t="s">
        <v>89</v>
      </c>
      <c r="P98" s="8" t="s">
        <v>93</v>
      </c>
      <c r="Q98" s="9">
        <v>50</v>
      </c>
      <c r="R98" s="8" t="s">
        <v>180</v>
      </c>
      <c r="S98" s="8" t="s">
        <v>286</v>
      </c>
      <c r="T98" s="9">
        <v>82</v>
      </c>
      <c r="U98" s="8" t="s">
        <v>69</v>
      </c>
      <c r="V98" s="8" t="s">
        <v>146</v>
      </c>
      <c r="W98" s="9">
        <v>37</v>
      </c>
      <c r="X98" s="8" t="s">
        <v>44</v>
      </c>
      <c r="Y98" s="8" t="s">
        <v>41</v>
      </c>
      <c r="Z98" s="10">
        <v>412</v>
      </c>
      <c r="AA98" s="124">
        <v>5.81</v>
      </c>
      <c r="AB98" s="124" t="s">
        <v>46</v>
      </c>
      <c r="AC98" s="124">
        <v>5.81</v>
      </c>
      <c r="AD98" s="129"/>
    </row>
    <row r="99" spans="1:30" ht="15" customHeight="1" x14ac:dyDescent="0.2">
      <c r="A99" s="21" t="s">
        <v>307</v>
      </c>
      <c r="B99" s="13" t="s">
        <v>51</v>
      </c>
      <c r="C99" s="14" t="s">
        <v>60</v>
      </c>
      <c r="D99" s="14" t="s">
        <v>60</v>
      </c>
      <c r="E99" s="15" t="s">
        <v>60</v>
      </c>
      <c r="F99" s="14" t="s">
        <v>46</v>
      </c>
      <c r="G99" s="14" t="s">
        <v>46</v>
      </c>
      <c r="H99" s="15" t="s">
        <v>46</v>
      </c>
      <c r="I99" s="14" t="s">
        <v>57</v>
      </c>
      <c r="J99" s="14" t="s">
        <v>53</v>
      </c>
      <c r="K99" s="15" t="s">
        <v>57</v>
      </c>
      <c r="L99" s="14" t="s">
        <v>58</v>
      </c>
      <c r="M99" s="14" t="s">
        <v>60</v>
      </c>
      <c r="N99" s="15" t="s">
        <v>58</v>
      </c>
      <c r="O99" s="14" t="s">
        <v>57</v>
      </c>
      <c r="P99" s="14" t="s">
        <v>60</v>
      </c>
      <c r="Q99" s="15" t="s">
        <v>58</v>
      </c>
      <c r="R99" s="14" t="s">
        <v>61</v>
      </c>
      <c r="S99" s="14" t="s">
        <v>59</v>
      </c>
      <c r="T99" s="15" t="s">
        <v>59</v>
      </c>
      <c r="U99" s="14" t="s">
        <v>60</v>
      </c>
      <c r="V99" s="14" t="s">
        <v>59</v>
      </c>
      <c r="W99" s="15" t="s">
        <v>61</v>
      </c>
      <c r="X99" s="14" t="s">
        <v>62</v>
      </c>
      <c r="Y99" s="14" t="s">
        <v>60</v>
      </c>
      <c r="Z99" s="14"/>
      <c r="AA99" s="125"/>
      <c r="AB99" s="125"/>
      <c r="AC99" s="125"/>
      <c r="AD99" s="130"/>
    </row>
    <row r="100" spans="1:30" ht="15.75" customHeight="1" x14ac:dyDescent="0.2">
      <c r="A100" s="5">
        <v>13045</v>
      </c>
      <c r="B100" s="6" t="s">
        <v>31</v>
      </c>
      <c r="C100" s="8" t="s">
        <v>253</v>
      </c>
      <c r="D100" s="8" t="s">
        <v>33</v>
      </c>
      <c r="E100" s="9">
        <v>18</v>
      </c>
      <c r="F100" s="8" t="s">
        <v>275</v>
      </c>
      <c r="G100" s="8" t="s">
        <v>226</v>
      </c>
      <c r="H100" s="9">
        <v>10</v>
      </c>
      <c r="I100" s="8" t="s">
        <v>309</v>
      </c>
      <c r="J100" s="8" t="s">
        <v>37</v>
      </c>
      <c r="K100" s="9">
        <v>12</v>
      </c>
      <c r="L100" s="8" t="s">
        <v>65</v>
      </c>
      <c r="M100" s="8" t="s">
        <v>40</v>
      </c>
      <c r="N100" s="9">
        <v>27</v>
      </c>
      <c r="O100" s="8" t="s">
        <v>37</v>
      </c>
      <c r="P100" s="8" t="s">
        <v>275</v>
      </c>
      <c r="Q100" s="9">
        <v>11</v>
      </c>
      <c r="R100" s="8" t="s">
        <v>91</v>
      </c>
      <c r="S100" s="8" t="s">
        <v>32</v>
      </c>
      <c r="T100" s="9">
        <v>56</v>
      </c>
      <c r="U100" s="8" t="s">
        <v>69</v>
      </c>
      <c r="V100" s="8" t="s">
        <v>69</v>
      </c>
      <c r="W100" s="9">
        <v>34</v>
      </c>
      <c r="X100" s="8" t="s">
        <v>68</v>
      </c>
      <c r="Y100" s="8" t="s">
        <v>32</v>
      </c>
      <c r="Z100" s="10">
        <v>217</v>
      </c>
      <c r="AA100" s="124">
        <v>1.77</v>
      </c>
      <c r="AB100" s="124" t="s">
        <v>46</v>
      </c>
      <c r="AC100" s="124">
        <v>1.77</v>
      </c>
      <c r="AD100" s="129"/>
    </row>
    <row r="101" spans="1:30" ht="15" customHeight="1" x14ac:dyDescent="0.2">
      <c r="A101" s="21" t="s">
        <v>310</v>
      </c>
      <c r="B101" s="13" t="s">
        <v>51</v>
      </c>
      <c r="C101" s="14" t="s">
        <v>46</v>
      </c>
      <c r="D101" s="14" t="s">
        <v>46</v>
      </c>
      <c r="E101" s="15" t="s">
        <v>46</v>
      </c>
      <c r="F101" s="14" t="s">
        <v>46</v>
      </c>
      <c r="G101" s="14" t="s">
        <v>46</v>
      </c>
      <c r="H101" s="15" t="s">
        <v>46</v>
      </c>
      <c r="I101" s="14" t="s">
        <v>46</v>
      </c>
      <c r="J101" s="14" t="s">
        <v>46</v>
      </c>
      <c r="K101" s="15" t="s">
        <v>46</v>
      </c>
      <c r="L101" s="14" t="s">
        <v>46</v>
      </c>
      <c r="M101" s="14" t="s">
        <v>46</v>
      </c>
      <c r="N101" s="15" t="s">
        <v>46</v>
      </c>
      <c r="O101" s="14" t="s">
        <v>46</v>
      </c>
      <c r="P101" s="14" t="s">
        <v>46</v>
      </c>
      <c r="Q101" s="15" t="s">
        <v>46</v>
      </c>
      <c r="R101" s="14" t="s">
        <v>53</v>
      </c>
      <c r="S101" s="14" t="s">
        <v>60</v>
      </c>
      <c r="T101" s="15" t="s">
        <v>58</v>
      </c>
      <c r="U101" s="14" t="s">
        <v>60</v>
      </c>
      <c r="V101" s="14" t="s">
        <v>60</v>
      </c>
      <c r="W101" s="15" t="s">
        <v>60</v>
      </c>
      <c r="X101" s="14" t="s">
        <v>60</v>
      </c>
      <c r="Y101" s="14" t="s">
        <v>60</v>
      </c>
      <c r="Z101" s="14"/>
      <c r="AA101" s="125"/>
      <c r="AB101" s="125"/>
      <c r="AC101" s="125"/>
      <c r="AD101" s="130"/>
    </row>
    <row r="102" spans="1:30" ht="15.75" customHeight="1" x14ac:dyDescent="0.2">
      <c r="A102" s="5">
        <v>13046</v>
      </c>
      <c r="B102" s="6" t="s">
        <v>31</v>
      </c>
      <c r="C102" s="8" t="s">
        <v>142</v>
      </c>
      <c r="D102" s="8" t="s">
        <v>64</v>
      </c>
      <c r="E102" s="9">
        <v>49</v>
      </c>
      <c r="F102" s="8" t="s">
        <v>105</v>
      </c>
      <c r="G102" s="8" t="s">
        <v>93</v>
      </c>
      <c r="H102" s="9">
        <v>53</v>
      </c>
      <c r="I102" s="8" t="s">
        <v>66</v>
      </c>
      <c r="J102" s="8" t="s">
        <v>104</v>
      </c>
      <c r="K102" s="9">
        <v>59</v>
      </c>
      <c r="L102" s="8" t="s">
        <v>312</v>
      </c>
      <c r="M102" s="8" t="s">
        <v>69</v>
      </c>
      <c r="N102" s="9">
        <v>79</v>
      </c>
      <c r="O102" s="8" t="s">
        <v>313</v>
      </c>
      <c r="P102" s="8" t="s">
        <v>143</v>
      </c>
      <c r="Q102" s="9">
        <v>68</v>
      </c>
      <c r="R102" s="8" t="s">
        <v>102</v>
      </c>
      <c r="S102" s="8" t="s">
        <v>145</v>
      </c>
      <c r="T102" s="9">
        <v>88</v>
      </c>
      <c r="U102" s="8" t="s">
        <v>43</v>
      </c>
      <c r="V102" s="8" t="s">
        <v>146</v>
      </c>
      <c r="W102" s="9">
        <v>38</v>
      </c>
      <c r="X102" s="8" t="s">
        <v>69</v>
      </c>
      <c r="Y102" s="8" t="s">
        <v>32</v>
      </c>
      <c r="Z102" s="10">
        <v>485</v>
      </c>
      <c r="AA102" s="124">
        <v>6.35</v>
      </c>
      <c r="AB102" s="124" t="s">
        <v>46</v>
      </c>
      <c r="AC102" s="124">
        <v>6.35</v>
      </c>
      <c r="AD102" s="129"/>
    </row>
    <row r="103" spans="1:30" ht="15" customHeight="1" x14ac:dyDescent="0.2">
      <c r="A103" s="21" t="s">
        <v>315</v>
      </c>
      <c r="B103" s="13" t="s">
        <v>51</v>
      </c>
      <c r="C103" s="14" t="s">
        <v>58</v>
      </c>
      <c r="D103" s="14" t="s">
        <v>46</v>
      </c>
      <c r="E103" s="15" t="s">
        <v>46</v>
      </c>
      <c r="F103" s="14" t="s">
        <v>58</v>
      </c>
      <c r="G103" s="14" t="s">
        <v>60</v>
      </c>
      <c r="H103" s="15" t="s">
        <v>58</v>
      </c>
      <c r="I103" s="14" t="s">
        <v>60</v>
      </c>
      <c r="J103" s="14" t="s">
        <v>58</v>
      </c>
      <c r="K103" s="15" t="s">
        <v>58</v>
      </c>
      <c r="L103" s="14" t="s">
        <v>62</v>
      </c>
      <c r="M103" s="14" t="s">
        <v>59</v>
      </c>
      <c r="N103" s="15" t="s">
        <v>62</v>
      </c>
      <c r="O103" s="14" t="s">
        <v>60</v>
      </c>
      <c r="P103" s="14" t="s">
        <v>61</v>
      </c>
      <c r="Q103" s="15" t="s">
        <v>60</v>
      </c>
      <c r="R103" s="14" t="s">
        <v>59</v>
      </c>
      <c r="S103" s="14" t="s">
        <v>59</v>
      </c>
      <c r="T103" s="15" t="s">
        <v>59</v>
      </c>
      <c r="U103" s="14" t="s">
        <v>61</v>
      </c>
      <c r="V103" s="14" t="s">
        <v>59</v>
      </c>
      <c r="W103" s="15" t="s">
        <v>62</v>
      </c>
      <c r="X103" s="14" t="s">
        <v>60</v>
      </c>
      <c r="Y103" s="14" t="s">
        <v>60</v>
      </c>
      <c r="Z103" s="14"/>
      <c r="AA103" s="125"/>
      <c r="AB103" s="125"/>
      <c r="AC103" s="125"/>
      <c r="AD103" s="130"/>
    </row>
    <row r="104" spans="1:30" ht="15.75" customHeight="1" x14ac:dyDescent="0.2">
      <c r="A104" s="5">
        <v>13047</v>
      </c>
      <c r="B104" s="6" t="s">
        <v>31</v>
      </c>
      <c r="C104" s="10">
        <v>33</v>
      </c>
      <c r="D104" s="10">
        <v>10</v>
      </c>
      <c r="E104" s="9">
        <v>43</v>
      </c>
      <c r="F104" s="10">
        <v>37</v>
      </c>
      <c r="G104" s="10">
        <v>10</v>
      </c>
      <c r="H104" s="9">
        <v>47</v>
      </c>
      <c r="I104" s="10">
        <v>50</v>
      </c>
      <c r="J104" s="10">
        <v>10</v>
      </c>
      <c r="K104" s="9">
        <v>60</v>
      </c>
      <c r="L104" s="10">
        <v>32</v>
      </c>
      <c r="M104" s="10">
        <v>13</v>
      </c>
      <c r="N104" s="9">
        <v>45</v>
      </c>
      <c r="O104" s="10">
        <v>32</v>
      </c>
      <c r="P104" s="10">
        <v>11</v>
      </c>
      <c r="Q104" s="9">
        <v>43</v>
      </c>
      <c r="R104" s="10">
        <v>33</v>
      </c>
      <c r="S104" s="10">
        <v>37</v>
      </c>
      <c r="T104" s="9">
        <v>70</v>
      </c>
      <c r="U104" s="10">
        <v>19</v>
      </c>
      <c r="V104" s="10">
        <v>21</v>
      </c>
      <c r="W104" s="9">
        <v>40</v>
      </c>
      <c r="X104" s="10">
        <v>21</v>
      </c>
      <c r="Y104" s="10">
        <v>40</v>
      </c>
      <c r="Z104" s="10">
        <v>409</v>
      </c>
      <c r="AA104" s="124">
        <v>6.15</v>
      </c>
      <c r="AB104" s="124" t="s">
        <v>53</v>
      </c>
      <c r="AC104" s="124">
        <v>6.15</v>
      </c>
      <c r="AD104" s="129"/>
    </row>
    <row r="105" spans="1:30" ht="15" customHeight="1" x14ac:dyDescent="0.2">
      <c r="A105" s="21" t="s">
        <v>316</v>
      </c>
      <c r="B105" s="13" t="s">
        <v>51</v>
      </c>
      <c r="C105" s="14" t="s">
        <v>53</v>
      </c>
      <c r="D105" s="14" t="s">
        <v>58</v>
      </c>
      <c r="E105" s="15" t="s">
        <v>53</v>
      </c>
      <c r="F105" s="14" t="s">
        <v>57</v>
      </c>
      <c r="G105" s="14" t="s">
        <v>58</v>
      </c>
      <c r="H105" s="15" t="s">
        <v>57</v>
      </c>
      <c r="I105" s="14" t="s">
        <v>60</v>
      </c>
      <c r="J105" s="14" t="s">
        <v>58</v>
      </c>
      <c r="K105" s="15" t="s">
        <v>60</v>
      </c>
      <c r="L105" s="14" t="s">
        <v>53</v>
      </c>
      <c r="M105" s="14" t="s">
        <v>60</v>
      </c>
      <c r="N105" s="15" t="s">
        <v>57</v>
      </c>
      <c r="O105" s="14" t="s">
        <v>53</v>
      </c>
      <c r="P105" s="14" t="s">
        <v>58</v>
      </c>
      <c r="Q105" s="15" t="s">
        <v>53</v>
      </c>
      <c r="R105" s="14" t="s">
        <v>60</v>
      </c>
      <c r="S105" s="14" t="s">
        <v>61</v>
      </c>
      <c r="T105" s="15" t="s">
        <v>61</v>
      </c>
      <c r="U105" s="14" t="s">
        <v>62</v>
      </c>
      <c r="V105" s="14" t="s">
        <v>59</v>
      </c>
      <c r="W105" s="15" t="s">
        <v>59</v>
      </c>
      <c r="X105" s="14" t="s">
        <v>59</v>
      </c>
      <c r="Y105" s="14" t="s">
        <v>59</v>
      </c>
      <c r="Z105" s="14"/>
      <c r="AA105" s="125"/>
      <c r="AB105" s="125"/>
      <c r="AC105" s="125"/>
      <c r="AD105" s="130"/>
    </row>
    <row r="106" spans="1:30" ht="15.75" customHeight="1" x14ac:dyDescent="0.2">
      <c r="A106" s="5">
        <v>13048</v>
      </c>
      <c r="B106" s="6" t="s">
        <v>31</v>
      </c>
      <c r="C106" s="10">
        <v>47</v>
      </c>
      <c r="D106" s="10">
        <v>9</v>
      </c>
      <c r="E106" s="9">
        <v>56</v>
      </c>
      <c r="F106" s="10">
        <v>51</v>
      </c>
      <c r="G106" s="10">
        <v>16</v>
      </c>
      <c r="H106" s="9">
        <v>67</v>
      </c>
      <c r="I106" s="10">
        <v>44</v>
      </c>
      <c r="J106" s="10">
        <v>16</v>
      </c>
      <c r="K106" s="9">
        <v>60</v>
      </c>
      <c r="L106" s="10">
        <v>60</v>
      </c>
      <c r="M106" s="10">
        <v>20</v>
      </c>
      <c r="N106" s="9">
        <v>80</v>
      </c>
      <c r="O106" s="10">
        <v>57</v>
      </c>
      <c r="P106" s="10">
        <v>19</v>
      </c>
      <c r="Q106" s="9">
        <v>76</v>
      </c>
      <c r="R106" s="10">
        <v>41</v>
      </c>
      <c r="S106" s="10">
        <v>46</v>
      </c>
      <c r="T106" s="9">
        <v>87</v>
      </c>
      <c r="U106" s="10">
        <v>21</v>
      </c>
      <c r="V106" s="10">
        <v>23</v>
      </c>
      <c r="W106" s="9">
        <v>44</v>
      </c>
      <c r="X106" s="10">
        <v>18</v>
      </c>
      <c r="Y106" s="10">
        <v>41</v>
      </c>
      <c r="Z106" s="10">
        <v>529</v>
      </c>
      <c r="AA106" s="124">
        <v>8.27</v>
      </c>
      <c r="AB106" s="124" t="s">
        <v>53</v>
      </c>
      <c r="AC106" s="124">
        <v>8.27</v>
      </c>
      <c r="AD106" s="129"/>
    </row>
    <row r="107" spans="1:30" ht="15" customHeight="1" x14ac:dyDescent="0.2">
      <c r="A107" s="21" t="s">
        <v>317</v>
      </c>
      <c r="B107" s="13" t="s">
        <v>51</v>
      </c>
      <c r="C107" s="14" t="s">
        <v>58</v>
      </c>
      <c r="D107" s="14" t="s">
        <v>57</v>
      </c>
      <c r="E107" s="15" t="s">
        <v>58</v>
      </c>
      <c r="F107" s="14" t="s">
        <v>60</v>
      </c>
      <c r="G107" s="14" t="s">
        <v>59</v>
      </c>
      <c r="H107" s="15" t="s">
        <v>60</v>
      </c>
      <c r="I107" s="14" t="s">
        <v>58</v>
      </c>
      <c r="J107" s="14" t="s">
        <v>59</v>
      </c>
      <c r="K107" s="15" t="s">
        <v>60</v>
      </c>
      <c r="L107" s="14" t="s">
        <v>62</v>
      </c>
      <c r="M107" s="14" t="s">
        <v>59</v>
      </c>
      <c r="N107" s="15" t="s">
        <v>59</v>
      </c>
      <c r="O107" s="14" t="s">
        <v>61</v>
      </c>
      <c r="P107" s="14" t="s">
        <v>59</v>
      </c>
      <c r="Q107" s="15" t="s">
        <v>62</v>
      </c>
      <c r="R107" s="14" t="s">
        <v>59</v>
      </c>
      <c r="S107" s="14" t="s">
        <v>59</v>
      </c>
      <c r="T107" s="15" t="s">
        <v>59</v>
      </c>
      <c r="U107" s="14" t="s">
        <v>59</v>
      </c>
      <c r="V107" s="14" t="s">
        <v>59</v>
      </c>
      <c r="W107" s="15" t="s">
        <v>59</v>
      </c>
      <c r="X107" s="14" t="s">
        <v>61</v>
      </c>
      <c r="Y107" s="14" t="s">
        <v>59</v>
      </c>
      <c r="Z107" s="14"/>
      <c r="AA107" s="125"/>
      <c r="AB107" s="125"/>
      <c r="AC107" s="125"/>
      <c r="AD107" s="130"/>
    </row>
    <row r="108" spans="1:30" ht="15.75" customHeight="1" x14ac:dyDescent="0.2">
      <c r="A108" s="5">
        <v>13049</v>
      </c>
      <c r="B108" s="6" t="s">
        <v>31</v>
      </c>
      <c r="C108" s="8" t="s">
        <v>180</v>
      </c>
      <c r="D108" s="8" t="s">
        <v>35</v>
      </c>
      <c r="E108" s="9">
        <v>45</v>
      </c>
      <c r="F108" s="8" t="s">
        <v>141</v>
      </c>
      <c r="G108" s="8" t="s">
        <v>67</v>
      </c>
      <c r="H108" s="9">
        <v>29</v>
      </c>
      <c r="I108" s="8" t="s">
        <v>269</v>
      </c>
      <c r="J108" s="8" t="s">
        <v>67</v>
      </c>
      <c r="K108" s="9">
        <v>33</v>
      </c>
      <c r="L108" s="8" t="s">
        <v>38</v>
      </c>
      <c r="M108" s="8" t="s">
        <v>143</v>
      </c>
      <c r="N108" s="9">
        <v>55</v>
      </c>
      <c r="O108" s="8" t="s">
        <v>105</v>
      </c>
      <c r="P108" s="8" t="s">
        <v>143</v>
      </c>
      <c r="Q108" s="9">
        <v>54</v>
      </c>
      <c r="R108" s="8" t="s">
        <v>32</v>
      </c>
      <c r="S108" s="8" t="s">
        <v>41</v>
      </c>
      <c r="T108" s="9">
        <v>64</v>
      </c>
      <c r="U108" s="8" t="s">
        <v>39</v>
      </c>
      <c r="V108" s="8" t="s">
        <v>39</v>
      </c>
      <c r="W108" s="9">
        <v>32</v>
      </c>
      <c r="X108" s="8" t="s">
        <v>68</v>
      </c>
      <c r="Y108" s="8" t="s">
        <v>70</v>
      </c>
      <c r="Z108" s="10">
        <v>362</v>
      </c>
      <c r="AA108" s="124">
        <v>4.3499999999999996</v>
      </c>
      <c r="AB108" s="124" t="s">
        <v>46</v>
      </c>
      <c r="AC108" s="124">
        <v>4.3499999999999996</v>
      </c>
      <c r="AD108" s="129"/>
    </row>
    <row r="109" spans="1:30" ht="15" customHeight="1" x14ac:dyDescent="0.2">
      <c r="A109" s="21" t="s">
        <v>318</v>
      </c>
      <c r="B109" s="13" t="s">
        <v>51</v>
      </c>
      <c r="C109" s="14" t="s">
        <v>57</v>
      </c>
      <c r="D109" s="14" t="s">
        <v>57</v>
      </c>
      <c r="E109" s="15" t="s">
        <v>57</v>
      </c>
      <c r="F109" s="14" t="s">
        <v>46</v>
      </c>
      <c r="G109" s="14" t="s">
        <v>58</v>
      </c>
      <c r="H109" s="15" t="s">
        <v>46</v>
      </c>
      <c r="I109" s="14" t="s">
        <v>46</v>
      </c>
      <c r="J109" s="14" t="s">
        <v>58</v>
      </c>
      <c r="K109" s="15" t="s">
        <v>46</v>
      </c>
      <c r="L109" s="14" t="s">
        <v>58</v>
      </c>
      <c r="M109" s="14" t="s">
        <v>61</v>
      </c>
      <c r="N109" s="15" t="s">
        <v>58</v>
      </c>
      <c r="O109" s="14" t="s">
        <v>58</v>
      </c>
      <c r="P109" s="14" t="s">
        <v>61</v>
      </c>
      <c r="Q109" s="15" t="s">
        <v>58</v>
      </c>
      <c r="R109" s="14" t="s">
        <v>60</v>
      </c>
      <c r="S109" s="14" t="s">
        <v>60</v>
      </c>
      <c r="T109" s="15" t="s">
        <v>60</v>
      </c>
      <c r="U109" s="14" t="s">
        <v>60</v>
      </c>
      <c r="V109" s="14" t="s">
        <v>60</v>
      </c>
      <c r="W109" s="15" t="s">
        <v>60</v>
      </c>
      <c r="X109" s="14" t="s">
        <v>60</v>
      </c>
      <c r="Y109" s="14" t="s">
        <v>61</v>
      </c>
      <c r="Z109" s="14"/>
      <c r="AA109" s="125"/>
      <c r="AB109" s="125"/>
      <c r="AC109" s="125"/>
      <c r="AD109" s="130"/>
    </row>
    <row r="110" spans="1:30" ht="15.75" customHeight="1" x14ac:dyDescent="0.2">
      <c r="A110" s="5">
        <v>13050</v>
      </c>
      <c r="B110" s="6" t="s">
        <v>31</v>
      </c>
      <c r="C110" s="10">
        <v>43</v>
      </c>
      <c r="D110" s="10">
        <v>13</v>
      </c>
      <c r="E110" s="9">
        <v>56</v>
      </c>
      <c r="F110" s="10">
        <v>40</v>
      </c>
      <c r="G110" s="10">
        <v>10</v>
      </c>
      <c r="H110" s="9">
        <v>50</v>
      </c>
      <c r="I110" s="10">
        <v>66</v>
      </c>
      <c r="J110" s="10">
        <v>8</v>
      </c>
      <c r="K110" s="9">
        <v>74</v>
      </c>
      <c r="L110" s="10">
        <v>33</v>
      </c>
      <c r="M110" s="10">
        <v>11</v>
      </c>
      <c r="N110" s="9">
        <v>44</v>
      </c>
      <c r="O110" s="10">
        <v>54</v>
      </c>
      <c r="P110" s="10">
        <v>13</v>
      </c>
      <c r="Q110" s="9">
        <v>67</v>
      </c>
      <c r="R110" s="10">
        <v>21</v>
      </c>
      <c r="S110" s="10">
        <v>22</v>
      </c>
      <c r="T110" s="9">
        <v>43</v>
      </c>
      <c r="U110" s="10">
        <v>18</v>
      </c>
      <c r="V110" s="10">
        <v>14</v>
      </c>
      <c r="W110" s="9">
        <v>32</v>
      </c>
      <c r="X110" s="10">
        <v>16</v>
      </c>
      <c r="Y110" s="10">
        <v>40</v>
      </c>
      <c r="Z110" s="10">
        <v>422</v>
      </c>
      <c r="AA110" s="124">
        <v>6.27</v>
      </c>
      <c r="AB110" s="124" t="s">
        <v>53</v>
      </c>
      <c r="AC110" s="124">
        <v>6.27</v>
      </c>
      <c r="AD110" s="129"/>
    </row>
    <row r="111" spans="1:30" ht="15" customHeight="1" x14ac:dyDescent="0.2">
      <c r="A111" s="21" t="s">
        <v>321</v>
      </c>
      <c r="B111" s="13" t="s">
        <v>51</v>
      </c>
      <c r="C111" s="14" t="s">
        <v>58</v>
      </c>
      <c r="D111" s="14" t="s">
        <v>60</v>
      </c>
      <c r="E111" s="15" t="s">
        <v>58</v>
      </c>
      <c r="F111" s="14" t="s">
        <v>58</v>
      </c>
      <c r="G111" s="14" t="s">
        <v>58</v>
      </c>
      <c r="H111" s="15" t="s">
        <v>58</v>
      </c>
      <c r="I111" s="14" t="s">
        <v>59</v>
      </c>
      <c r="J111" s="14" t="s">
        <v>53</v>
      </c>
      <c r="K111" s="15" t="s">
        <v>61</v>
      </c>
      <c r="L111" s="14" t="s">
        <v>53</v>
      </c>
      <c r="M111" s="14" t="s">
        <v>58</v>
      </c>
      <c r="N111" s="15" t="s">
        <v>53</v>
      </c>
      <c r="O111" s="14" t="s">
        <v>60</v>
      </c>
      <c r="P111" s="14" t="s">
        <v>60</v>
      </c>
      <c r="Q111" s="15" t="s">
        <v>60</v>
      </c>
      <c r="R111" s="14" t="s">
        <v>53</v>
      </c>
      <c r="S111" s="14" t="s">
        <v>53</v>
      </c>
      <c r="T111" s="15" t="s">
        <v>53</v>
      </c>
      <c r="U111" s="14" t="s">
        <v>61</v>
      </c>
      <c r="V111" s="14" t="s">
        <v>58</v>
      </c>
      <c r="W111" s="15" t="s">
        <v>60</v>
      </c>
      <c r="X111" s="14" t="s">
        <v>60</v>
      </c>
      <c r="Y111" s="14" t="s">
        <v>59</v>
      </c>
      <c r="Z111" s="14"/>
      <c r="AA111" s="125"/>
      <c r="AB111" s="125"/>
      <c r="AC111" s="125"/>
      <c r="AD111" s="130"/>
    </row>
    <row r="112" spans="1:30" ht="15.75" customHeight="1" x14ac:dyDescent="0.2">
      <c r="A112" s="5">
        <v>13051</v>
      </c>
      <c r="B112" s="6" t="s">
        <v>31</v>
      </c>
      <c r="C112" s="10">
        <v>34</v>
      </c>
      <c r="D112" s="10">
        <v>10</v>
      </c>
      <c r="E112" s="9">
        <v>44</v>
      </c>
      <c r="F112" s="10">
        <v>40</v>
      </c>
      <c r="G112" s="10">
        <v>15</v>
      </c>
      <c r="H112" s="9">
        <v>55</v>
      </c>
      <c r="I112" s="10">
        <v>37</v>
      </c>
      <c r="J112" s="10">
        <v>10</v>
      </c>
      <c r="K112" s="9">
        <v>47</v>
      </c>
      <c r="L112" s="10">
        <v>48</v>
      </c>
      <c r="M112" s="10">
        <v>18</v>
      </c>
      <c r="N112" s="9">
        <v>66</v>
      </c>
      <c r="O112" s="10">
        <v>52</v>
      </c>
      <c r="P112" s="10">
        <v>11</v>
      </c>
      <c r="Q112" s="9">
        <v>63</v>
      </c>
      <c r="R112" s="10">
        <v>44</v>
      </c>
      <c r="S112" s="10">
        <v>42</v>
      </c>
      <c r="T112" s="9">
        <v>86</v>
      </c>
      <c r="U112" s="10">
        <v>23</v>
      </c>
      <c r="V112" s="10">
        <v>24</v>
      </c>
      <c r="W112" s="9">
        <v>47</v>
      </c>
      <c r="X112" s="10">
        <v>19</v>
      </c>
      <c r="Y112" s="10">
        <v>40</v>
      </c>
      <c r="Z112" s="10">
        <v>467</v>
      </c>
      <c r="AA112" s="124">
        <v>6.85</v>
      </c>
      <c r="AB112" s="124" t="s">
        <v>53</v>
      </c>
      <c r="AC112" s="124">
        <v>6.85</v>
      </c>
      <c r="AD112" s="129"/>
    </row>
    <row r="113" spans="1:30" ht="15" customHeight="1" x14ac:dyDescent="0.2">
      <c r="A113" s="21" t="s">
        <v>323</v>
      </c>
      <c r="B113" s="13" t="s">
        <v>51</v>
      </c>
      <c r="C113" s="14" t="s">
        <v>53</v>
      </c>
      <c r="D113" s="14" t="s">
        <v>58</v>
      </c>
      <c r="E113" s="15" t="s">
        <v>53</v>
      </c>
      <c r="F113" s="14" t="s">
        <v>58</v>
      </c>
      <c r="G113" s="14" t="s">
        <v>62</v>
      </c>
      <c r="H113" s="15" t="s">
        <v>58</v>
      </c>
      <c r="I113" s="14" t="s">
        <v>57</v>
      </c>
      <c r="J113" s="14" t="s">
        <v>58</v>
      </c>
      <c r="K113" s="15" t="s">
        <v>57</v>
      </c>
      <c r="L113" s="14" t="s">
        <v>60</v>
      </c>
      <c r="M113" s="14" t="s">
        <v>59</v>
      </c>
      <c r="N113" s="15" t="s">
        <v>60</v>
      </c>
      <c r="O113" s="14" t="s">
        <v>60</v>
      </c>
      <c r="P113" s="14" t="s">
        <v>58</v>
      </c>
      <c r="Q113" s="15" t="s">
        <v>60</v>
      </c>
      <c r="R113" s="14" t="s">
        <v>59</v>
      </c>
      <c r="S113" s="14" t="s">
        <v>59</v>
      </c>
      <c r="T113" s="15" t="s">
        <v>59</v>
      </c>
      <c r="U113" s="14" t="s">
        <v>59</v>
      </c>
      <c r="V113" s="14" t="s">
        <v>59</v>
      </c>
      <c r="W113" s="15" t="s">
        <v>59</v>
      </c>
      <c r="X113" s="14" t="s">
        <v>62</v>
      </c>
      <c r="Y113" s="14" t="s">
        <v>59</v>
      </c>
      <c r="Z113" s="14"/>
      <c r="AA113" s="125"/>
      <c r="AB113" s="125"/>
      <c r="AC113" s="125"/>
      <c r="AD113" s="130"/>
    </row>
    <row r="114" spans="1:30" ht="15.75" customHeight="1" x14ac:dyDescent="0.2">
      <c r="A114" s="5">
        <v>13052</v>
      </c>
      <c r="B114" s="6" t="s">
        <v>31</v>
      </c>
      <c r="C114" s="10">
        <v>77</v>
      </c>
      <c r="D114" s="10">
        <v>20</v>
      </c>
      <c r="E114" s="9">
        <v>97</v>
      </c>
      <c r="F114" s="10">
        <v>58</v>
      </c>
      <c r="G114" s="10">
        <v>18</v>
      </c>
      <c r="H114" s="9">
        <v>76</v>
      </c>
      <c r="I114" s="10">
        <v>77</v>
      </c>
      <c r="J114" s="10">
        <v>19</v>
      </c>
      <c r="K114" s="9">
        <v>96</v>
      </c>
      <c r="L114" s="10">
        <v>62</v>
      </c>
      <c r="M114" s="10">
        <v>18</v>
      </c>
      <c r="N114" s="9">
        <v>80</v>
      </c>
      <c r="O114" s="10">
        <v>62</v>
      </c>
      <c r="P114" s="10">
        <v>15</v>
      </c>
      <c r="Q114" s="9">
        <v>77</v>
      </c>
      <c r="R114" s="10">
        <v>46</v>
      </c>
      <c r="S114" s="10">
        <v>43</v>
      </c>
      <c r="T114" s="9">
        <v>89</v>
      </c>
      <c r="U114" s="10">
        <v>24</v>
      </c>
      <c r="V114" s="10">
        <v>21</v>
      </c>
      <c r="W114" s="9">
        <v>45</v>
      </c>
      <c r="X114" s="10">
        <v>21</v>
      </c>
      <c r="Y114" s="10">
        <v>38</v>
      </c>
      <c r="Z114" s="10">
        <v>619</v>
      </c>
      <c r="AA114" s="124">
        <v>9.65</v>
      </c>
      <c r="AB114" s="124" t="s">
        <v>53</v>
      </c>
      <c r="AC114" s="124">
        <v>9.65</v>
      </c>
      <c r="AD114" s="129"/>
    </row>
    <row r="115" spans="1:30" ht="15" customHeight="1" x14ac:dyDescent="0.2">
      <c r="A115" s="21" t="s">
        <v>325</v>
      </c>
      <c r="B115" s="13" t="s">
        <v>51</v>
      </c>
      <c r="C115" s="14" t="s">
        <v>59</v>
      </c>
      <c r="D115" s="14" t="s">
        <v>59</v>
      </c>
      <c r="E115" s="15" t="s">
        <v>59</v>
      </c>
      <c r="F115" s="14" t="s">
        <v>61</v>
      </c>
      <c r="G115" s="14" t="s">
        <v>59</v>
      </c>
      <c r="H115" s="15" t="s">
        <v>62</v>
      </c>
      <c r="I115" s="14" t="s">
        <v>59</v>
      </c>
      <c r="J115" s="14" t="s">
        <v>59</v>
      </c>
      <c r="K115" s="15" t="s">
        <v>59</v>
      </c>
      <c r="L115" s="14" t="s">
        <v>62</v>
      </c>
      <c r="M115" s="14" t="s">
        <v>59</v>
      </c>
      <c r="N115" s="15" t="s">
        <v>59</v>
      </c>
      <c r="O115" s="14" t="s">
        <v>62</v>
      </c>
      <c r="P115" s="14" t="s">
        <v>62</v>
      </c>
      <c r="Q115" s="15" t="s">
        <v>62</v>
      </c>
      <c r="R115" s="14" t="s">
        <v>59</v>
      </c>
      <c r="S115" s="14" t="s">
        <v>59</v>
      </c>
      <c r="T115" s="15" t="s">
        <v>59</v>
      </c>
      <c r="U115" s="14" t="s">
        <v>59</v>
      </c>
      <c r="V115" s="14" t="s">
        <v>59</v>
      </c>
      <c r="W115" s="15" t="s">
        <v>59</v>
      </c>
      <c r="X115" s="14" t="s">
        <v>59</v>
      </c>
      <c r="Y115" s="14" t="s">
        <v>62</v>
      </c>
      <c r="Z115" s="14"/>
      <c r="AA115" s="125"/>
      <c r="AB115" s="125"/>
      <c r="AC115" s="125"/>
      <c r="AD115" s="130"/>
    </row>
    <row r="116" spans="1:30" ht="15.75" customHeight="1" x14ac:dyDescent="0.2">
      <c r="A116" s="5">
        <v>13053</v>
      </c>
      <c r="B116" s="6" t="s">
        <v>31</v>
      </c>
      <c r="C116" s="10">
        <v>68</v>
      </c>
      <c r="D116" s="10">
        <v>16</v>
      </c>
      <c r="E116" s="9">
        <v>84</v>
      </c>
      <c r="F116" s="10">
        <v>46</v>
      </c>
      <c r="G116" s="10">
        <v>14</v>
      </c>
      <c r="H116" s="9">
        <v>60</v>
      </c>
      <c r="I116" s="10">
        <v>60</v>
      </c>
      <c r="J116" s="10">
        <v>17</v>
      </c>
      <c r="K116" s="9">
        <v>77</v>
      </c>
      <c r="L116" s="10">
        <v>44</v>
      </c>
      <c r="M116" s="10">
        <v>11</v>
      </c>
      <c r="N116" s="9">
        <v>55</v>
      </c>
      <c r="O116" s="10">
        <v>50</v>
      </c>
      <c r="P116" s="10">
        <v>11</v>
      </c>
      <c r="Q116" s="9">
        <v>61</v>
      </c>
      <c r="R116" s="10">
        <v>36</v>
      </c>
      <c r="S116" s="10">
        <v>38</v>
      </c>
      <c r="T116" s="9">
        <v>74</v>
      </c>
      <c r="U116" s="10">
        <v>20</v>
      </c>
      <c r="V116" s="10">
        <v>19</v>
      </c>
      <c r="W116" s="9">
        <v>39</v>
      </c>
      <c r="X116" s="10">
        <v>19</v>
      </c>
      <c r="Y116" s="10">
        <v>34</v>
      </c>
      <c r="Z116" s="10">
        <v>503</v>
      </c>
      <c r="AA116" s="124">
        <v>7.88</v>
      </c>
      <c r="AB116" s="124" t="s">
        <v>53</v>
      </c>
      <c r="AC116" s="124">
        <v>7.88</v>
      </c>
      <c r="AD116" s="129"/>
    </row>
    <row r="117" spans="1:30" ht="15.75" customHeight="1" x14ac:dyDescent="0.2">
      <c r="A117" s="21" t="s">
        <v>327</v>
      </c>
      <c r="B117" s="13" t="s">
        <v>51</v>
      </c>
      <c r="C117" s="14" t="s">
        <v>59</v>
      </c>
      <c r="D117" s="14" t="s">
        <v>59</v>
      </c>
      <c r="E117" s="15" t="s">
        <v>59</v>
      </c>
      <c r="F117" s="14" t="s">
        <v>58</v>
      </c>
      <c r="G117" s="14" t="s">
        <v>61</v>
      </c>
      <c r="H117" s="15" t="s">
        <v>60</v>
      </c>
      <c r="I117" s="14" t="s">
        <v>62</v>
      </c>
      <c r="J117" s="14" t="s">
        <v>59</v>
      </c>
      <c r="K117" s="15" t="s">
        <v>62</v>
      </c>
      <c r="L117" s="14" t="s">
        <v>58</v>
      </c>
      <c r="M117" s="14" t="s">
        <v>58</v>
      </c>
      <c r="N117" s="15" t="s">
        <v>58</v>
      </c>
      <c r="O117" s="14" t="s">
        <v>60</v>
      </c>
      <c r="P117" s="14" t="s">
        <v>58</v>
      </c>
      <c r="Q117" s="15" t="s">
        <v>60</v>
      </c>
      <c r="R117" s="14" t="s">
        <v>61</v>
      </c>
      <c r="S117" s="14" t="s">
        <v>62</v>
      </c>
      <c r="T117" s="15" t="s">
        <v>61</v>
      </c>
      <c r="U117" s="14" t="s">
        <v>59</v>
      </c>
      <c r="V117" s="14" t="s">
        <v>62</v>
      </c>
      <c r="W117" s="15" t="s">
        <v>62</v>
      </c>
      <c r="X117" s="14" t="s">
        <v>62</v>
      </c>
      <c r="Y117" s="14" t="s">
        <v>60</v>
      </c>
      <c r="Z117" s="14"/>
      <c r="AA117" s="125"/>
      <c r="AB117" s="125"/>
      <c r="AC117" s="125"/>
      <c r="AD117" s="130"/>
    </row>
    <row r="118" spans="1:30" ht="15.75" customHeight="1" x14ac:dyDescent="0.2">
      <c r="A118" s="5">
        <v>13054</v>
      </c>
      <c r="B118" s="6" t="s">
        <v>31</v>
      </c>
      <c r="C118" s="10">
        <v>50</v>
      </c>
      <c r="D118" s="10">
        <v>12</v>
      </c>
      <c r="E118" s="9">
        <v>62</v>
      </c>
      <c r="F118" s="10">
        <v>36</v>
      </c>
      <c r="G118" s="10">
        <v>9</v>
      </c>
      <c r="H118" s="9">
        <v>45</v>
      </c>
      <c r="I118" s="10">
        <v>51</v>
      </c>
      <c r="J118" s="10">
        <v>13</v>
      </c>
      <c r="K118" s="9">
        <v>64</v>
      </c>
      <c r="L118" s="10">
        <v>58</v>
      </c>
      <c r="M118" s="10">
        <v>13</v>
      </c>
      <c r="N118" s="9">
        <v>71</v>
      </c>
      <c r="O118" s="10">
        <v>49</v>
      </c>
      <c r="P118" s="10">
        <v>16</v>
      </c>
      <c r="Q118" s="9">
        <v>65</v>
      </c>
      <c r="R118" s="10">
        <v>37</v>
      </c>
      <c r="S118" s="10">
        <v>43</v>
      </c>
      <c r="T118" s="9">
        <v>80</v>
      </c>
      <c r="U118" s="10">
        <v>21</v>
      </c>
      <c r="V118" s="10">
        <v>20</v>
      </c>
      <c r="W118" s="9">
        <v>41</v>
      </c>
      <c r="X118" s="10">
        <v>22</v>
      </c>
      <c r="Y118" s="10">
        <v>37</v>
      </c>
      <c r="Z118" s="10">
        <v>487</v>
      </c>
      <c r="AA118" s="124">
        <v>7.5</v>
      </c>
      <c r="AB118" s="124" t="s">
        <v>53</v>
      </c>
      <c r="AC118" s="124">
        <v>7.5</v>
      </c>
      <c r="AD118" s="129"/>
    </row>
    <row r="119" spans="1:30" ht="15" customHeight="1" x14ac:dyDescent="0.2">
      <c r="A119" s="21" t="s">
        <v>329</v>
      </c>
      <c r="B119" s="13" t="s">
        <v>51</v>
      </c>
      <c r="C119" s="14" t="s">
        <v>60</v>
      </c>
      <c r="D119" s="14" t="s">
        <v>60</v>
      </c>
      <c r="E119" s="15" t="s">
        <v>60</v>
      </c>
      <c r="F119" s="14" t="s">
        <v>57</v>
      </c>
      <c r="G119" s="14" t="s">
        <v>57</v>
      </c>
      <c r="H119" s="15" t="s">
        <v>57</v>
      </c>
      <c r="I119" s="14" t="s">
        <v>60</v>
      </c>
      <c r="J119" s="14" t="s">
        <v>60</v>
      </c>
      <c r="K119" s="15" t="s">
        <v>60</v>
      </c>
      <c r="L119" s="14" t="s">
        <v>61</v>
      </c>
      <c r="M119" s="14" t="s">
        <v>60</v>
      </c>
      <c r="N119" s="15" t="s">
        <v>61</v>
      </c>
      <c r="O119" s="14" t="s">
        <v>60</v>
      </c>
      <c r="P119" s="14" t="s">
        <v>59</v>
      </c>
      <c r="Q119" s="15" t="s">
        <v>60</v>
      </c>
      <c r="R119" s="14" t="s">
        <v>61</v>
      </c>
      <c r="S119" s="14" t="s">
        <v>59</v>
      </c>
      <c r="T119" s="15" t="s">
        <v>59</v>
      </c>
      <c r="U119" s="14" t="s">
        <v>59</v>
      </c>
      <c r="V119" s="14" t="s">
        <v>59</v>
      </c>
      <c r="W119" s="15" t="s">
        <v>59</v>
      </c>
      <c r="X119" s="14" t="s">
        <v>59</v>
      </c>
      <c r="Y119" s="14" t="s">
        <v>61</v>
      </c>
      <c r="Z119" s="14"/>
      <c r="AA119" s="125"/>
      <c r="AB119" s="125"/>
      <c r="AC119" s="125"/>
      <c r="AD119" s="130"/>
    </row>
    <row r="120" spans="1:30" ht="15.75" customHeight="1" x14ac:dyDescent="0.2">
      <c r="A120" s="5">
        <v>13055</v>
      </c>
      <c r="B120" s="6" t="s">
        <v>31</v>
      </c>
      <c r="C120" s="8" t="s">
        <v>37</v>
      </c>
      <c r="D120" s="8" t="s">
        <v>99</v>
      </c>
      <c r="E120" s="9">
        <v>4</v>
      </c>
      <c r="F120" s="8" t="s">
        <v>37</v>
      </c>
      <c r="G120" s="8" t="s">
        <v>226</v>
      </c>
      <c r="H120" s="9">
        <v>7</v>
      </c>
      <c r="I120" s="8" t="s">
        <v>101</v>
      </c>
      <c r="J120" s="8" t="s">
        <v>37</v>
      </c>
      <c r="K120" s="9">
        <v>26</v>
      </c>
      <c r="L120" s="8" t="s">
        <v>145</v>
      </c>
      <c r="M120" s="22">
        <v>8</v>
      </c>
      <c r="N120" s="9">
        <v>50</v>
      </c>
      <c r="O120" s="8" t="s">
        <v>92</v>
      </c>
      <c r="P120" s="8" t="s">
        <v>37</v>
      </c>
      <c r="Q120" s="9">
        <v>36</v>
      </c>
      <c r="R120" s="8" t="s">
        <v>34</v>
      </c>
      <c r="S120" s="8" t="s">
        <v>63</v>
      </c>
      <c r="T120" s="9">
        <v>54</v>
      </c>
      <c r="U120" s="8" t="s">
        <v>39</v>
      </c>
      <c r="V120" s="8" t="s">
        <v>68</v>
      </c>
      <c r="W120" s="9">
        <v>31</v>
      </c>
      <c r="X120" s="8" t="s">
        <v>44</v>
      </c>
      <c r="Y120" s="8" t="s">
        <v>92</v>
      </c>
      <c r="Z120" s="10">
        <v>259</v>
      </c>
      <c r="AA120" s="124">
        <v>2.08</v>
      </c>
      <c r="AB120" s="124" t="s">
        <v>46</v>
      </c>
      <c r="AC120" s="124">
        <v>2.08</v>
      </c>
      <c r="AD120" s="129"/>
    </row>
    <row r="121" spans="1:30" ht="15" customHeight="1" x14ac:dyDescent="0.2">
      <c r="A121" s="21" t="s">
        <v>330</v>
      </c>
      <c r="B121" s="13" t="s">
        <v>51</v>
      </c>
      <c r="C121" s="14" t="s">
        <v>46</v>
      </c>
      <c r="D121" s="14" t="s">
        <v>46</v>
      </c>
      <c r="E121" s="15" t="s">
        <v>46</v>
      </c>
      <c r="F121" s="14" t="s">
        <v>46</v>
      </c>
      <c r="G121" s="14" t="s">
        <v>46</v>
      </c>
      <c r="H121" s="15" t="s">
        <v>46</v>
      </c>
      <c r="I121" s="14" t="s">
        <v>46</v>
      </c>
      <c r="J121" s="14" t="s">
        <v>46</v>
      </c>
      <c r="K121" s="15" t="s">
        <v>46</v>
      </c>
      <c r="L121" s="14" t="s">
        <v>58</v>
      </c>
      <c r="M121" s="14" t="s">
        <v>53</v>
      </c>
      <c r="N121" s="15" t="s">
        <v>58</v>
      </c>
      <c r="O121" s="14" t="s">
        <v>53</v>
      </c>
      <c r="P121" s="14" t="s">
        <v>46</v>
      </c>
      <c r="Q121" s="15" t="s">
        <v>46</v>
      </c>
      <c r="R121" s="14" t="s">
        <v>46</v>
      </c>
      <c r="S121" s="14" t="s">
        <v>62</v>
      </c>
      <c r="T121" s="15" t="s">
        <v>46</v>
      </c>
      <c r="U121" s="14" t="s">
        <v>60</v>
      </c>
      <c r="V121" s="14" t="s">
        <v>60</v>
      </c>
      <c r="W121" s="15" t="s">
        <v>60</v>
      </c>
      <c r="X121" s="14" t="s">
        <v>62</v>
      </c>
      <c r="Y121" s="14" t="s">
        <v>60</v>
      </c>
      <c r="Z121" s="14"/>
      <c r="AA121" s="125"/>
      <c r="AB121" s="125"/>
      <c r="AC121" s="125"/>
      <c r="AD121" s="130"/>
    </row>
    <row r="122" spans="1:30" ht="15.75" customHeight="1" x14ac:dyDescent="0.2">
      <c r="A122" s="5">
        <v>13056</v>
      </c>
      <c r="B122" s="6" t="s">
        <v>31</v>
      </c>
      <c r="C122" s="8" t="s">
        <v>182</v>
      </c>
      <c r="D122" s="8" t="s">
        <v>37</v>
      </c>
      <c r="E122" s="9">
        <v>46</v>
      </c>
      <c r="F122" s="8" t="s">
        <v>331</v>
      </c>
      <c r="G122" s="8" t="s">
        <v>226</v>
      </c>
      <c r="H122" s="9">
        <v>12</v>
      </c>
      <c r="I122" s="8" t="s">
        <v>92</v>
      </c>
      <c r="J122" s="8" t="s">
        <v>88</v>
      </c>
      <c r="K122" s="9">
        <v>40</v>
      </c>
      <c r="L122" s="8" t="s">
        <v>332</v>
      </c>
      <c r="M122" s="8" t="s">
        <v>40</v>
      </c>
      <c r="N122" s="9">
        <v>18</v>
      </c>
      <c r="O122" s="8" t="s">
        <v>92</v>
      </c>
      <c r="P122" s="8" t="s">
        <v>64</v>
      </c>
      <c r="Q122" s="9">
        <v>37</v>
      </c>
      <c r="R122" s="8" t="s">
        <v>253</v>
      </c>
      <c r="S122" s="8" t="s">
        <v>41</v>
      </c>
      <c r="T122" s="9">
        <v>46</v>
      </c>
      <c r="U122" s="8" t="s">
        <v>39</v>
      </c>
      <c r="V122" s="8" t="s">
        <v>144</v>
      </c>
      <c r="W122" s="9">
        <v>28</v>
      </c>
      <c r="X122" s="8" t="s">
        <v>144</v>
      </c>
      <c r="Y122" s="8" t="s">
        <v>91</v>
      </c>
      <c r="Z122" s="10">
        <v>261</v>
      </c>
      <c r="AA122" s="124">
        <v>1.35</v>
      </c>
      <c r="AB122" s="124" t="s">
        <v>46</v>
      </c>
      <c r="AC122" s="124">
        <v>1.35</v>
      </c>
      <c r="AD122" s="129"/>
    </row>
    <row r="123" spans="1:30" ht="15" customHeight="1" x14ac:dyDescent="0.2">
      <c r="A123" s="21" t="s">
        <v>333</v>
      </c>
      <c r="B123" s="13" t="s">
        <v>51</v>
      </c>
      <c r="C123" s="14" t="s">
        <v>58</v>
      </c>
      <c r="D123" s="14" t="s">
        <v>46</v>
      </c>
      <c r="E123" s="15" t="s">
        <v>46</v>
      </c>
      <c r="F123" s="14" t="s">
        <v>46</v>
      </c>
      <c r="G123" s="14" t="s">
        <v>46</v>
      </c>
      <c r="H123" s="15" t="s">
        <v>46</v>
      </c>
      <c r="I123" s="14" t="s">
        <v>53</v>
      </c>
      <c r="J123" s="14" t="s">
        <v>53</v>
      </c>
      <c r="K123" s="15" t="s">
        <v>53</v>
      </c>
      <c r="L123" s="14" t="s">
        <v>46</v>
      </c>
      <c r="M123" s="14" t="s">
        <v>46</v>
      </c>
      <c r="N123" s="15" t="s">
        <v>46</v>
      </c>
      <c r="O123" s="14" t="s">
        <v>53</v>
      </c>
      <c r="P123" s="14" t="s">
        <v>46</v>
      </c>
      <c r="Q123" s="15" t="s">
        <v>46</v>
      </c>
      <c r="R123" s="14" t="s">
        <v>46</v>
      </c>
      <c r="S123" s="14" t="s">
        <v>60</v>
      </c>
      <c r="T123" s="15" t="s">
        <v>46</v>
      </c>
      <c r="U123" s="14" t="s">
        <v>60</v>
      </c>
      <c r="V123" s="14" t="s">
        <v>57</v>
      </c>
      <c r="W123" s="15" t="s">
        <v>58</v>
      </c>
      <c r="X123" s="14" t="s">
        <v>57</v>
      </c>
      <c r="Y123" s="14" t="s">
        <v>53</v>
      </c>
      <c r="Z123" s="14"/>
      <c r="AA123" s="125"/>
      <c r="AB123" s="125"/>
      <c r="AC123" s="125"/>
      <c r="AD123" s="130"/>
    </row>
    <row r="124" spans="1:30" ht="15.75" customHeight="1" x14ac:dyDescent="0.2">
      <c r="A124" s="5">
        <v>13057</v>
      </c>
      <c r="B124" s="6" t="s">
        <v>31</v>
      </c>
      <c r="C124" s="8" t="s">
        <v>99</v>
      </c>
      <c r="D124" s="8" t="s">
        <v>99</v>
      </c>
      <c r="E124" s="9">
        <v>0</v>
      </c>
      <c r="F124" s="8" t="s">
        <v>99</v>
      </c>
      <c r="G124" s="8" t="s">
        <v>99</v>
      </c>
      <c r="H124" s="9">
        <v>0</v>
      </c>
      <c r="I124" s="8" t="s">
        <v>225</v>
      </c>
      <c r="J124" s="8" t="s">
        <v>64</v>
      </c>
      <c r="K124" s="9">
        <v>5</v>
      </c>
      <c r="L124" s="8" t="s">
        <v>40</v>
      </c>
      <c r="M124" s="8" t="s">
        <v>37</v>
      </c>
      <c r="N124" s="9">
        <v>10</v>
      </c>
      <c r="O124" s="8" t="s">
        <v>179</v>
      </c>
      <c r="P124" s="8" t="s">
        <v>33</v>
      </c>
      <c r="Q124" s="9">
        <v>22</v>
      </c>
      <c r="R124" s="8" t="s">
        <v>253</v>
      </c>
      <c r="S124" s="8" t="s">
        <v>32</v>
      </c>
      <c r="T124" s="9">
        <v>50</v>
      </c>
      <c r="U124" s="8" t="s">
        <v>143</v>
      </c>
      <c r="V124" s="8" t="s">
        <v>144</v>
      </c>
      <c r="W124" s="9">
        <v>26</v>
      </c>
      <c r="X124" s="8" t="s">
        <v>68</v>
      </c>
      <c r="Y124" s="8" t="s">
        <v>92</v>
      </c>
      <c r="Z124" s="10">
        <v>160</v>
      </c>
      <c r="AA124" s="124">
        <v>1.04</v>
      </c>
      <c r="AB124" s="124" t="s">
        <v>46</v>
      </c>
      <c r="AC124" s="124">
        <v>1.04</v>
      </c>
      <c r="AD124" s="129"/>
    </row>
    <row r="125" spans="1:30" ht="15" customHeight="1" x14ac:dyDescent="0.2">
      <c r="A125" s="21" t="s">
        <v>334</v>
      </c>
      <c r="B125" s="13" t="s">
        <v>51</v>
      </c>
      <c r="C125" s="14" t="s">
        <v>46</v>
      </c>
      <c r="D125" s="14" t="s">
        <v>46</v>
      </c>
      <c r="E125" s="15" t="s">
        <v>46</v>
      </c>
      <c r="F125" s="14" t="s">
        <v>46</v>
      </c>
      <c r="G125" s="14" t="s">
        <v>46</v>
      </c>
      <c r="H125" s="15" t="s">
        <v>46</v>
      </c>
      <c r="I125" s="14" t="s">
        <v>46</v>
      </c>
      <c r="J125" s="14" t="s">
        <v>46</v>
      </c>
      <c r="K125" s="15" t="s">
        <v>46</v>
      </c>
      <c r="L125" s="14" t="s">
        <v>46</v>
      </c>
      <c r="M125" s="14" t="s">
        <v>46</v>
      </c>
      <c r="N125" s="15" t="s">
        <v>46</v>
      </c>
      <c r="O125" s="14" t="s">
        <v>46</v>
      </c>
      <c r="P125" s="14" t="s">
        <v>46</v>
      </c>
      <c r="Q125" s="15" t="s">
        <v>46</v>
      </c>
      <c r="R125" s="14" t="s">
        <v>46</v>
      </c>
      <c r="S125" s="14" t="s">
        <v>60</v>
      </c>
      <c r="T125" s="15" t="s">
        <v>46</v>
      </c>
      <c r="U125" s="14" t="s">
        <v>58</v>
      </c>
      <c r="V125" s="14" t="s">
        <v>57</v>
      </c>
      <c r="W125" s="15" t="s">
        <v>58</v>
      </c>
      <c r="X125" s="14" t="s">
        <v>60</v>
      </c>
      <c r="Y125" s="14" t="s">
        <v>60</v>
      </c>
      <c r="Z125" s="14"/>
      <c r="AA125" s="125"/>
      <c r="AB125" s="125"/>
      <c r="AC125" s="125"/>
      <c r="AD125" s="130"/>
    </row>
    <row r="126" spans="1:30" ht="15.75" customHeight="1" x14ac:dyDescent="0.2">
      <c r="A126" s="5">
        <v>13058</v>
      </c>
      <c r="B126" s="6" t="s">
        <v>31</v>
      </c>
      <c r="C126" s="10">
        <v>55</v>
      </c>
      <c r="D126" s="10">
        <v>9</v>
      </c>
      <c r="E126" s="9">
        <v>64</v>
      </c>
      <c r="F126" s="10">
        <v>37</v>
      </c>
      <c r="G126" s="22">
        <v>8</v>
      </c>
      <c r="H126" s="23">
        <v>45</v>
      </c>
      <c r="I126" s="10">
        <v>49</v>
      </c>
      <c r="J126" s="10">
        <v>8</v>
      </c>
      <c r="K126" s="9">
        <v>57</v>
      </c>
      <c r="L126" s="10">
        <v>39</v>
      </c>
      <c r="M126" s="22">
        <v>8</v>
      </c>
      <c r="N126" s="23">
        <v>47</v>
      </c>
      <c r="O126" s="10">
        <v>48</v>
      </c>
      <c r="P126" s="10">
        <v>10</v>
      </c>
      <c r="Q126" s="9">
        <v>58</v>
      </c>
      <c r="R126" s="10">
        <v>20</v>
      </c>
      <c r="S126" s="10">
        <v>36</v>
      </c>
      <c r="T126" s="9">
        <v>56</v>
      </c>
      <c r="U126" s="10">
        <v>17</v>
      </c>
      <c r="V126" s="10">
        <v>18</v>
      </c>
      <c r="W126" s="9">
        <v>35</v>
      </c>
      <c r="X126" s="10">
        <v>18</v>
      </c>
      <c r="Y126" s="10">
        <v>37</v>
      </c>
      <c r="Z126" s="22">
        <v>417</v>
      </c>
      <c r="AA126" s="124">
        <v>6.15</v>
      </c>
      <c r="AB126" s="124" t="s">
        <v>53</v>
      </c>
      <c r="AC126" s="124">
        <v>6.15</v>
      </c>
      <c r="AD126" s="129"/>
    </row>
    <row r="127" spans="1:30" ht="15" customHeight="1" x14ac:dyDescent="0.2">
      <c r="A127" s="21" t="s">
        <v>335</v>
      </c>
      <c r="B127" s="13" t="s">
        <v>51</v>
      </c>
      <c r="C127" s="14" t="s">
        <v>60</v>
      </c>
      <c r="D127" s="14" t="s">
        <v>57</v>
      </c>
      <c r="E127" s="15" t="s">
        <v>60</v>
      </c>
      <c r="F127" s="14" t="s">
        <v>57</v>
      </c>
      <c r="G127" s="14" t="s">
        <v>53</v>
      </c>
      <c r="H127" s="15" t="s">
        <v>57</v>
      </c>
      <c r="I127" s="14" t="s">
        <v>60</v>
      </c>
      <c r="J127" s="14" t="s">
        <v>53</v>
      </c>
      <c r="K127" s="15" t="s">
        <v>58</v>
      </c>
      <c r="L127" s="14" t="s">
        <v>57</v>
      </c>
      <c r="M127" s="14" t="s">
        <v>53</v>
      </c>
      <c r="N127" s="15" t="s">
        <v>57</v>
      </c>
      <c r="O127" s="14" t="s">
        <v>60</v>
      </c>
      <c r="P127" s="14" t="s">
        <v>58</v>
      </c>
      <c r="Q127" s="15" t="s">
        <v>58</v>
      </c>
      <c r="R127" s="14" t="s">
        <v>53</v>
      </c>
      <c r="S127" s="14" t="s">
        <v>61</v>
      </c>
      <c r="T127" s="15" t="s">
        <v>58</v>
      </c>
      <c r="U127" s="14" t="s">
        <v>60</v>
      </c>
      <c r="V127" s="14" t="s">
        <v>61</v>
      </c>
      <c r="W127" s="15" t="s">
        <v>61</v>
      </c>
      <c r="X127" s="14" t="s">
        <v>61</v>
      </c>
      <c r="Y127" s="14" t="s">
        <v>61</v>
      </c>
      <c r="Z127" s="14"/>
      <c r="AA127" s="125"/>
      <c r="AB127" s="125"/>
      <c r="AC127" s="125"/>
      <c r="AD127" s="130"/>
    </row>
    <row r="128" spans="1:30" ht="15.75" customHeight="1" x14ac:dyDescent="0.2">
      <c r="A128" s="5">
        <v>13059</v>
      </c>
      <c r="B128" s="6" t="s">
        <v>31</v>
      </c>
      <c r="C128" s="8" t="s">
        <v>32</v>
      </c>
      <c r="D128" s="8" t="s">
        <v>88</v>
      </c>
      <c r="E128" s="9">
        <v>42</v>
      </c>
      <c r="F128" s="8" t="s">
        <v>309</v>
      </c>
      <c r="G128" s="8" t="s">
        <v>232</v>
      </c>
      <c r="H128" s="9">
        <v>9</v>
      </c>
      <c r="I128" s="8" t="s">
        <v>101</v>
      </c>
      <c r="J128" s="8" t="s">
        <v>37</v>
      </c>
      <c r="K128" s="9">
        <v>26</v>
      </c>
      <c r="L128" s="8" t="s">
        <v>269</v>
      </c>
      <c r="M128" s="8" t="s">
        <v>226</v>
      </c>
      <c r="N128" s="9">
        <v>26</v>
      </c>
      <c r="O128" s="8" t="s">
        <v>92</v>
      </c>
      <c r="P128" s="8" t="s">
        <v>275</v>
      </c>
      <c r="Q128" s="9">
        <v>39</v>
      </c>
      <c r="R128" s="8" t="s">
        <v>332</v>
      </c>
      <c r="S128" s="8" t="s">
        <v>63</v>
      </c>
      <c r="T128" s="9">
        <v>51</v>
      </c>
      <c r="U128" s="8" t="s">
        <v>68</v>
      </c>
      <c r="V128" s="8" t="s">
        <v>69</v>
      </c>
      <c r="W128" s="9">
        <v>32</v>
      </c>
      <c r="X128" s="8" t="s">
        <v>69</v>
      </c>
      <c r="Y128" s="8" t="s">
        <v>70</v>
      </c>
      <c r="Z128" s="10">
        <v>277</v>
      </c>
      <c r="AA128" s="124">
        <v>1.77</v>
      </c>
      <c r="AB128" s="124" t="s">
        <v>46</v>
      </c>
      <c r="AC128" s="124">
        <v>1.77</v>
      </c>
      <c r="AD128" s="129"/>
    </row>
    <row r="129" spans="1:30" ht="15" customHeight="1" x14ac:dyDescent="0.2">
      <c r="A129" s="21" t="s">
        <v>339</v>
      </c>
      <c r="B129" s="13" t="s">
        <v>51</v>
      </c>
      <c r="C129" s="14" t="s">
        <v>53</v>
      </c>
      <c r="D129" s="14" t="s">
        <v>53</v>
      </c>
      <c r="E129" s="15" t="s">
        <v>53</v>
      </c>
      <c r="F129" s="14" t="s">
        <v>46</v>
      </c>
      <c r="G129" s="14" t="s">
        <v>46</v>
      </c>
      <c r="H129" s="15" t="s">
        <v>46</v>
      </c>
      <c r="I129" s="14" t="s">
        <v>46</v>
      </c>
      <c r="J129" s="14" t="s">
        <v>46</v>
      </c>
      <c r="K129" s="15" t="s">
        <v>46</v>
      </c>
      <c r="L129" s="14" t="s">
        <v>46</v>
      </c>
      <c r="M129" s="14" t="s">
        <v>46</v>
      </c>
      <c r="N129" s="15" t="s">
        <v>46</v>
      </c>
      <c r="O129" s="14" t="s">
        <v>53</v>
      </c>
      <c r="P129" s="14" t="s">
        <v>46</v>
      </c>
      <c r="Q129" s="15" t="s">
        <v>46</v>
      </c>
      <c r="R129" s="14" t="s">
        <v>46</v>
      </c>
      <c r="S129" s="14" t="s">
        <v>62</v>
      </c>
      <c r="T129" s="15" t="s">
        <v>46</v>
      </c>
      <c r="U129" s="14" t="s">
        <v>60</v>
      </c>
      <c r="V129" s="14" t="s">
        <v>60</v>
      </c>
      <c r="W129" s="15" t="s">
        <v>60</v>
      </c>
      <c r="X129" s="14" t="s">
        <v>60</v>
      </c>
      <c r="Y129" s="14" t="s">
        <v>61</v>
      </c>
      <c r="Z129" s="14"/>
      <c r="AA129" s="125"/>
      <c r="AB129" s="125"/>
      <c r="AC129" s="125"/>
      <c r="AD129" s="130"/>
    </row>
    <row r="130" spans="1:30" ht="15.75" customHeight="1" x14ac:dyDescent="0.2">
      <c r="A130" s="5">
        <v>13060</v>
      </c>
      <c r="B130" s="6" t="s">
        <v>31</v>
      </c>
      <c r="C130" s="10">
        <v>47</v>
      </c>
      <c r="D130" s="10">
        <v>10</v>
      </c>
      <c r="E130" s="9">
        <v>57</v>
      </c>
      <c r="F130" s="10">
        <v>33</v>
      </c>
      <c r="G130" s="10">
        <v>13</v>
      </c>
      <c r="H130" s="9">
        <v>46</v>
      </c>
      <c r="I130" s="10">
        <v>53</v>
      </c>
      <c r="J130" s="10">
        <v>14</v>
      </c>
      <c r="K130" s="9">
        <v>67</v>
      </c>
      <c r="L130" s="10">
        <v>49</v>
      </c>
      <c r="M130" s="10">
        <v>17</v>
      </c>
      <c r="N130" s="9">
        <v>66</v>
      </c>
      <c r="O130" s="10">
        <v>58</v>
      </c>
      <c r="P130" s="10">
        <v>18</v>
      </c>
      <c r="Q130" s="9">
        <v>76</v>
      </c>
      <c r="R130" s="10">
        <v>46</v>
      </c>
      <c r="S130" s="10">
        <v>44</v>
      </c>
      <c r="T130" s="9">
        <v>90</v>
      </c>
      <c r="U130" s="10">
        <v>19</v>
      </c>
      <c r="V130" s="10">
        <v>21</v>
      </c>
      <c r="W130" s="9">
        <v>40</v>
      </c>
      <c r="X130" s="10">
        <v>19</v>
      </c>
      <c r="Y130" s="10">
        <v>40</v>
      </c>
      <c r="Z130" s="10">
        <v>501</v>
      </c>
      <c r="AA130" s="124">
        <v>7.54</v>
      </c>
      <c r="AB130" s="124" t="s">
        <v>53</v>
      </c>
      <c r="AC130" s="124">
        <v>7.54</v>
      </c>
      <c r="AD130" s="129"/>
    </row>
    <row r="131" spans="1:30" ht="15" customHeight="1" x14ac:dyDescent="0.2">
      <c r="A131" s="21" t="s">
        <v>340</v>
      </c>
      <c r="B131" s="13" t="s">
        <v>51</v>
      </c>
      <c r="C131" s="14" t="s">
        <v>58</v>
      </c>
      <c r="D131" s="14" t="s">
        <v>58</v>
      </c>
      <c r="E131" s="15" t="s">
        <v>58</v>
      </c>
      <c r="F131" s="14" t="s">
        <v>53</v>
      </c>
      <c r="G131" s="14" t="s">
        <v>60</v>
      </c>
      <c r="H131" s="15" t="s">
        <v>57</v>
      </c>
      <c r="I131" s="14" t="s">
        <v>60</v>
      </c>
      <c r="J131" s="14" t="s">
        <v>61</v>
      </c>
      <c r="K131" s="15" t="s">
        <v>60</v>
      </c>
      <c r="L131" s="14" t="s">
        <v>60</v>
      </c>
      <c r="M131" s="14" t="s">
        <v>59</v>
      </c>
      <c r="N131" s="15" t="s">
        <v>60</v>
      </c>
      <c r="O131" s="14" t="s">
        <v>61</v>
      </c>
      <c r="P131" s="14" t="s">
        <v>59</v>
      </c>
      <c r="Q131" s="15" t="s">
        <v>62</v>
      </c>
      <c r="R131" s="14" t="s">
        <v>59</v>
      </c>
      <c r="S131" s="14" t="s">
        <v>59</v>
      </c>
      <c r="T131" s="15" t="s">
        <v>59</v>
      </c>
      <c r="U131" s="14" t="s">
        <v>62</v>
      </c>
      <c r="V131" s="14" t="s">
        <v>59</v>
      </c>
      <c r="W131" s="15" t="s">
        <v>59</v>
      </c>
      <c r="X131" s="14" t="s">
        <v>62</v>
      </c>
      <c r="Y131" s="14" t="s">
        <v>59</v>
      </c>
      <c r="Z131" s="14"/>
      <c r="AA131" s="125"/>
      <c r="AB131" s="125"/>
      <c r="AC131" s="125"/>
      <c r="AD131" s="130"/>
    </row>
    <row r="132" spans="1:30" ht="15.75" customHeight="1" x14ac:dyDescent="0.2">
      <c r="A132" s="5">
        <v>13061</v>
      </c>
      <c r="B132" s="6" t="s">
        <v>31</v>
      </c>
      <c r="C132" s="8" t="s">
        <v>65</v>
      </c>
      <c r="D132" s="8" t="s">
        <v>226</v>
      </c>
      <c r="E132" s="9">
        <v>24</v>
      </c>
      <c r="F132" s="8" t="s">
        <v>101</v>
      </c>
      <c r="G132" s="8" t="s">
        <v>88</v>
      </c>
      <c r="H132" s="9">
        <v>30</v>
      </c>
      <c r="I132" s="8" t="s">
        <v>65</v>
      </c>
      <c r="J132" s="8" t="s">
        <v>88</v>
      </c>
      <c r="K132" s="9">
        <v>29</v>
      </c>
      <c r="L132" s="8" t="s">
        <v>92</v>
      </c>
      <c r="M132" s="8" t="s">
        <v>93</v>
      </c>
      <c r="N132" s="9">
        <v>45</v>
      </c>
      <c r="O132" s="8" t="s">
        <v>103</v>
      </c>
      <c r="P132" s="8" t="s">
        <v>88</v>
      </c>
      <c r="Q132" s="9">
        <v>41</v>
      </c>
      <c r="R132" s="8" t="s">
        <v>146</v>
      </c>
      <c r="S132" s="8" t="s">
        <v>63</v>
      </c>
      <c r="T132" s="9">
        <v>59</v>
      </c>
      <c r="U132" s="8" t="s">
        <v>68</v>
      </c>
      <c r="V132" s="8" t="s">
        <v>39</v>
      </c>
      <c r="W132" s="9">
        <v>31</v>
      </c>
      <c r="X132" s="8" t="s">
        <v>39</v>
      </c>
      <c r="Y132" s="8" t="s">
        <v>41</v>
      </c>
      <c r="Z132" s="10">
        <v>305</v>
      </c>
      <c r="AA132" s="124">
        <v>3</v>
      </c>
      <c r="AB132" s="124" t="s">
        <v>46</v>
      </c>
      <c r="AC132" s="124">
        <v>3</v>
      </c>
      <c r="AD132" s="129"/>
    </row>
    <row r="133" spans="1:30" ht="15" customHeight="1" x14ac:dyDescent="0.2">
      <c r="A133" s="21" t="s">
        <v>342</v>
      </c>
      <c r="B133" s="13" t="s">
        <v>51</v>
      </c>
      <c r="C133" s="14" t="s">
        <v>46</v>
      </c>
      <c r="D133" s="14" t="s">
        <v>46</v>
      </c>
      <c r="E133" s="15" t="s">
        <v>46</v>
      </c>
      <c r="F133" s="14" t="s">
        <v>46</v>
      </c>
      <c r="G133" s="14" t="s">
        <v>53</v>
      </c>
      <c r="H133" s="15" t="s">
        <v>46</v>
      </c>
      <c r="I133" s="14" t="s">
        <v>46</v>
      </c>
      <c r="J133" s="14" t="s">
        <v>53</v>
      </c>
      <c r="K133" s="15" t="s">
        <v>46</v>
      </c>
      <c r="L133" s="14" t="s">
        <v>53</v>
      </c>
      <c r="M133" s="14" t="s">
        <v>60</v>
      </c>
      <c r="N133" s="15" t="s">
        <v>57</v>
      </c>
      <c r="O133" s="14" t="s">
        <v>53</v>
      </c>
      <c r="P133" s="14" t="s">
        <v>53</v>
      </c>
      <c r="Q133" s="15" t="s">
        <v>53</v>
      </c>
      <c r="R133" s="14" t="s">
        <v>53</v>
      </c>
      <c r="S133" s="14" t="s">
        <v>62</v>
      </c>
      <c r="T133" s="15" t="s">
        <v>58</v>
      </c>
      <c r="U133" s="14" t="s">
        <v>60</v>
      </c>
      <c r="V133" s="14" t="s">
        <v>60</v>
      </c>
      <c r="W133" s="15" t="s">
        <v>60</v>
      </c>
      <c r="X133" s="14" t="s">
        <v>60</v>
      </c>
      <c r="Y133" s="14" t="s">
        <v>60</v>
      </c>
      <c r="Z133" s="14"/>
      <c r="AA133" s="125"/>
      <c r="AB133" s="125"/>
      <c r="AC133" s="125"/>
      <c r="AD133" s="130"/>
    </row>
    <row r="134" spans="1:30" ht="15.75" customHeight="1" x14ac:dyDescent="0.2">
      <c r="A134" s="5">
        <v>13062</v>
      </c>
      <c r="B134" s="6" t="s">
        <v>31</v>
      </c>
      <c r="C134" s="10">
        <v>54</v>
      </c>
      <c r="D134" s="10">
        <v>8</v>
      </c>
      <c r="E134" s="9">
        <v>62</v>
      </c>
      <c r="F134" s="10">
        <v>49</v>
      </c>
      <c r="G134" s="10">
        <v>11</v>
      </c>
      <c r="H134" s="9">
        <v>60</v>
      </c>
      <c r="I134" s="10">
        <v>64</v>
      </c>
      <c r="J134" s="10">
        <v>13</v>
      </c>
      <c r="K134" s="9">
        <v>77</v>
      </c>
      <c r="L134" s="10">
        <v>32</v>
      </c>
      <c r="M134" s="10">
        <v>11</v>
      </c>
      <c r="N134" s="9">
        <v>43</v>
      </c>
      <c r="O134" s="10">
        <v>33</v>
      </c>
      <c r="P134" s="10">
        <v>9</v>
      </c>
      <c r="Q134" s="9">
        <v>42</v>
      </c>
      <c r="R134" s="10">
        <v>20</v>
      </c>
      <c r="S134" s="10">
        <v>33</v>
      </c>
      <c r="T134" s="9">
        <v>53</v>
      </c>
      <c r="U134" s="10">
        <v>19</v>
      </c>
      <c r="V134" s="10">
        <v>20</v>
      </c>
      <c r="W134" s="9">
        <v>39</v>
      </c>
      <c r="X134" s="10">
        <v>18</v>
      </c>
      <c r="Y134" s="10">
        <v>38</v>
      </c>
      <c r="Z134" s="10">
        <v>432</v>
      </c>
      <c r="AA134" s="124">
        <v>6.65</v>
      </c>
      <c r="AB134" s="124" t="s">
        <v>53</v>
      </c>
      <c r="AC134" s="124">
        <v>6.65</v>
      </c>
      <c r="AD134" s="129"/>
    </row>
    <row r="135" spans="1:30" ht="15" customHeight="1" x14ac:dyDescent="0.2">
      <c r="A135" s="21" t="s">
        <v>344</v>
      </c>
      <c r="B135" s="13" t="s">
        <v>51</v>
      </c>
      <c r="C135" s="14" t="s">
        <v>60</v>
      </c>
      <c r="D135" s="14" t="s">
        <v>53</v>
      </c>
      <c r="E135" s="15" t="s">
        <v>60</v>
      </c>
      <c r="F135" s="14" t="s">
        <v>60</v>
      </c>
      <c r="G135" s="14" t="s">
        <v>58</v>
      </c>
      <c r="H135" s="15" t="s">
        <v>60</v>
      </c>
      <c r="I135" s="14" t="s">
        <v>59</v>
      </c>
      <c r="J135" s="14" t="s">
        <v>60</v>
      </c>
      <c r="K135" s="15" t="s">
        <v>62</v>
      </c>
      <c r="L135" s="14" t="s">
        <v>53</v>
      </c>
      <c r="M135" s="14" t="s">
        <v>58</v>
      </c>
      <c r="N135" s="15" t="s">
        <v>53</v>
      </c>
      <c r="O135" s="14" t="s">
        <v>53</v>
      </c>
      <c r="P135" s="14" t="s">
        <v>57</v>
      </c>
      <c r="Q135" s="15" t="s">
        <v>53</v>
      </c>
      <c r="R135" s="14" t="s">
        <v>53</v>
      </c>
      <c r="S135" s="14" t="s">
        <v>60</v>
      </c>
      <c r="T135" s="15" t="s">
        <v>58</v>
      </c>
      <c r="U135" s="14" t="s">
        <v>62</v>
      </c>
      <c r="V135" s="14" t="s">
        <v>59</v>
      </c>
      <c r="W135" s="15" t="s">
        <v>62</v>
      </c>
      <c r="X135" s="14" t="s">
        <v>61</v>
      </c>
      <c r="Y135" s="14" t="s">
        <v>62</v>
      </c>
      <c r="Z135" s="14"/>
      <c r="AA135" s="125"/>
      <c r="AB135" s="125"/>
      <c r="AC135" s="125"/>
      <c r="AD135" s="130"/>
    </row>
    <row r="136" spans="1:30" ht="15.75" customHeight="1" x14ac:dyDescent="0.2">
      <c r="A136" s="5">
        <v>13063</v>
      </c>
      <c r="B136" s="6" t="s">
        <v>31</v>
      </c>
      <c r="C136" s="10">
        <v>33</v>
      </c>
      <c r="D136" s="10">
        <v>13</v>
      </c>
      <c r="E136" s="9">
        <v>46</v>
      </c>
      <c r="F136" s="10">
        <v>33</v>
      </c>
      <c r="G136" s="22">
        <v>8</v>
      </c>
      <c r="H136" s="23">
        <v>41</v>
      </c>
      <c r="I136" s="10">
        <v>49</v>
      </c>
      <c r="J136" s="10">
        <v>8</v>
      </c>
      <c r="K136" s="9">
        <v>57</v>
      </c>
      <c r="L136" s="10">
        <v>32</v>
      </c>
      <c r="M136" s="10">
        <v>9</v>
      </c>
      <c r="N136" s="9">
        <v>41</v>
      </c>
      <c r="O136" s="10">
        <v>32</v>
      </c>
      <c r="P136" s="10">
        <v>10</v>
      </c>
      <c r="Q136" s="9">
        <v>42</v>
      </c>
      <c r="R136" s="10">
        <v>34</v>
      </c>
      <c r="S136" s="10">
        <v>36</v>
      </c>
      <c r="T136" s="9">
        <v>70</v>
      </c>
      <c r="U136" s="10">
        <v>18</v>
      </c>
      <c r="V136" s="10">
        <v>19</v>
      </c>
      <c r="W136" s="9">
        <v>37</v>
      </c>
      <c r="X136" s="10">
        <v>18</v>
      </c>
      <c r="Y136" s="10">
        <v>40</v>
      </c>
      <c r="Z136" s="22">
        <v>392</v>
      </c>
      <c r="AA136" s="124">
        <v>5.69</v>
      </c>
      <c r="AB136" s="124" t="s">
        <v>53</v>
      </c>
      <c r="AC136" s="124">
        <v>5.69</v>
      </c>
      <c r="AD136" s="129"/>
    </row>
    <row r="137" spans="1:30" ht="15" customHeight="1" x14ac:dyDescent="0.2">
      <c r="A137" s="21" t="s">
        <v>346</v>
      </c>
      <c r="B137" s="13" t="s">
        <v>51</v>
      </c>
      <c r="C137" s="14" t="s">
        <v>53</v>
      </c>
      <c r="D137" s="14" t="s">
        <v>60</v>
      </c>
      <c r="E137" s="15" t="s">
        <v>57</v>
      </c>
      <c r="F137" s="14" t="s">
        <v>53</v>
      </c>
      <c r="G137" s="14" t="s">
        <v>53</v>
      </c>
      <c r="H137" s="15" t="s">
        <v>53</v>
      </c>
      <c r="I137" s="14" t="s">
        <v>60</v>
      </c>
      <c r="J137" s="14" t="s">
        <v>53</v>
      </c>
      <c r="K137" s="15" t="s">
        <v>58</v>
      </c>
      <c r="L137" s="14" t="s">
        <v>53</v>
      </c>
      <c r="M137" s="14" t="s">
        <v>57</v>
      </c>
      <c r="N137" s="15" t="s">
        <v>53</v>
      </c>
      <c r="O137" s="14" t="s">
        <v>53</v>
      </c>
      <c r="P137" s="14" t="s">
        <v>58</v>
      </c>
      <c r="Q137" s="15" t="s">
        <v>53</v>
      </c>
      <c r="R137" s="14" t="s">
        <v>60</v>
      </c>
      <c r="S137" s="14" t="s">
        <v>61</v>
      </c>
      <c r="T137" s="15" t="s">
        <v>61</v>
      </c>
      <c r="U137" s="14" t="s">
        <v>61</v>
      </c>
      <c r="V137" s="14" t="s">
        <v>62</v>
      </c>
      <c r="W137" s="15" t="s">
        <v>61</v>
      </c>
      <c r="X137" s="14" t="s">
        <v>61</v>
      </c>
      <c r="Y137" s="14" t="s">
        <v>59</v>
      </c>
      <c r="Z137" s="14"/>
      <c r="AA137" s="125"/>
      <c r="AB137" s="125"/>
      <c r="AC137" s="125"/>
      <c r="AD137" s="130"/>
    </row>
    <row r="138" spans="1:30" ht="15.75" customHeight="1" x14ac:dyDescent="0.2">
      <c r="A138" s="5">
        <v>13064</v>
      </c>
      <c r="B138" s="6" t="s">
        <v>31</v>
      </c>
      <c r="C138" s="10">
        <v>65</v>
      </c>
      <c r="D138" s="10">
        <v>16</v>
      </c>
      <c r="E138" s="9">
        <v>81</v>
      </c>
      <c r="F138" s="10">
        <v>55</v>
      </c>
      <c r="G138" s="10">
        <v>19</v>
      </c>
      <c r="H138" s="9">
        <v>74</v>
      </c>
      <c r="I138" s="10">
        <v>54</v>
      </c>
      <c r="J138" s="10">
        <v>16</v>
      </c>
      <c r="K138" s="9">
        <v>70</v>
      </c>
      <c r="L138" s="10">
        <v>59</v>
      </c>
      <c r="M138" s="10">
        <v>20</v>
      </c>
      <c r="N138" s="9">
        <v>79</v>
      </c>
      <c r="O138" s="10">
        <v>63</v>
      </c>
      <c r="P138" s="10">
        <v>18</v>
      </c>
      <c r="Q138" s="9">
        <v>81</v>
      </c>
      <c r="R138" s="10">
        <v>48</v>
      </c>
      <c r="S138" s="10">
        <v>43</v>
      </c>
      <c r="T138" s="9">
        <v>91</v>
      </c>
      <c r="U138" s="10">
        <v>23</v>
      </c>
      <c r="V138" s="10">
        <v>24</v>
      </c>
      <c r="W138" s="9">
        <v>47</v>
      </c>
      <c r="X138" s="10">
        <v>23</v>
      </c>
      <c r="Y138" s="10">
        <v>40</v>
      </c>
      <c r="Z138" s="10">
        <v>586</v>
      </c>
      <c r="AA138" s="124">
        <v>9.23</v>
      </c>
      <c r="AB138" s="124" t="s">
        <v>53</v>
      </c>
      <c r="AC138" s="124">
        <v>9.23</v>
      </c>
      <c r="AD138" s="129"/>
    </row>
    <row r="139" spans="1:30" ht="15" customHeight="1" x14ac:dyDescent="0.2">
      <c r="A139" s="21" t="s">
        <v>350</v>
      </c>
      <c r="B139" s="13" t="s">
        <v>51</v>
      </c>
      <c r="C139" s="14" t="s">
        <v>59</v>
      </c>
      <c r="D139" s="14" t="s">
        <v>59</v>
      </c>
      <c r="E139" s="15" t="s">
        <v>59</v>
      </c>
      <c r="F139" s="14" t="s">
        <v>60</v>
      </c>
      <c r="G139" s="14" t="s">
        <v>59</v>
      </c>
      <c r="H139" s="15" t="s">
        <v>61</v>
      </c>
      <c r="I139" s="14" t="s">
        <v>60</v>
      </c>
      <c r="J139" s="14" t="s">
        <v>59</v>
      </c>
      <c r="K139" s="15" t="s">
        <v>61</v>
      </c>
      <c r="L139" s="14" t="s">
        <v>61</v>
      </c>
      <c r="M139" s="14" t="s">
        <v>59</v>
      </c>
      <c r="N139" s="15" t="s">
        <v>62</v>
      </c>
      <c r="O139" s="14" t="s">
        <v>62</v>
      </c>
      <c r="P139" s="14" t="s">
        <v>59</v>
      </c>
      <c r="Q139" s="15" t="s">
        <v>59</v>
      </c>
      <c r="R139" s="14" t="s">
        <v>59</v>
      </c>
      <c r="S139" s="14" t="s">
        <v>59</v>
      </c>
      <c r="T139" s="15" t="s">
        <v>59</v>
      </c>
      <c r="U139" s="14" t="s">
        <v>59</v>
      </c>
      <c r="V139" s="14" t="s">
        <v>59</v>
      </c>
      <c r="W139" s="15" t="s">
        <v>59</v>
      </c>
      <c r="X139" s="14" t="s">
        <v>59</v>
      </c>
      <c r="Y139" s="14" t="s">
        <v>59</v>
      </c>
      <c r="Z139" s="14"/>
      <c r="AA139" s="125"/>
      <c r="AB139" s="125"/>
      <c r="AC139" s="125"/>
      <c r="AD139" s="130"/>
    </row>
    <row r="140" spans="1:30" ht="15.75" customHeight="1" x14ac:dyDescent="0.2">
      <c r="A140" s="5">
        <v>13065</v>
      </c>
      <c r="B140" s="6" t="s">
        <v>31</v>
      </c>
      <c r="C140" s="8" t="s">
        <v>105</v>
      </c>
      <c r="D140" s="8" t="s">
        <v>88</v>
      </c>
      <c r="E140" s="9">
        <v>48</v>
      </c>
      <c r="F140" s="8" t="s">
        <v>92</v>
      </c>
      <c r="G140" s="8" t="s">
        <v>33</v>
      </c>
      <c r="H140" s="9">
        <v>34</v>
      </c>
      <c r="I140" s="8" t="s">
        <v>244</v>
      </c>
      <c r="J140" s="8" t="s">
        <v>64</v>
      </c>
      <c r="K140" s="9">
        <v>19</v>
      </c>
      <c r="L140" s="8" t="s">
        <v>103</v>
      </c>
      <c r="M140" s="8" t="s">
        <v>88</v>
      </c>
      <c r="N140" s="9">
        <v>41</v>
      </c>
      <c r="O140" s="8" t="s">
        <v>63</v>
      </c>
      <c r="P140" s="8" t="s">
        <v>67</v>
      </c>
      <c r="Q140" s="9">
        <v>49</v>
      </c>
      <c r="R140" s="8" t="s">
        <v>91</v>
      </c>
      <c r="S140" s="8" t="s">
        <v>142</v>
      </c>
      <c r="T140" s="9">
        <v>66</v>
      </c>
      <c r="U140" s="8" t="s">
        <v>39</v>
      </c>
      <c r="V140" s="8" t="s">
        <v>69</v>
      </c>
      <c r="W140" s="9">
        <v>33</v>
      </c>
      <c r="X140" s="8" t="s">
        <v>69</v>
      </c>
      <c r="Y140" s="8" t="s">
        <v>105</v>
      </c>
      <c r="Z140" s="10">
        <v>347</v>
      </c>
      <c r="AA140" s="124">
        <v>4.08</v>
      </c>
      <c r="AB140" s="124" t="s">
        <v>46</v>
      </c>
      <c r="AC140" s="124">
        <v>4.08</v>
      </c>
      <c r="AD140" s="129"/>
    </row>
    <row r="141" spans="1:30" ht="15" customHeight="1" x14ac:dyDescent="0.2">
      <c r="A141" s="21" t="s">
        <v>351</v>
      </c>
      <c r="B141" s="13" t="s">
        <v>51</v>
      </c>
      <c r="C141" s="14" t="s">
        <v>58</v>
      </c>
      <c r="D141" s="14" t="s">
        <v>53</v>
      </c>
      <c r="E141" s="15" t="s">
        <v>57</v>
      </c>
      <c r="F141" s="14" t="s">
        <v>53</v>
      </c>
      <c r="G141" s="14" t="s">
        <v>46</v>
      </c>
      <c r="H141" s="15" t="s">
        <v>46</v>
      </c>
      <c r="I141" s="14" t="s">
        <v>46</v>
      </c>
      <c r="J141" s="14" t="s">
        <v>46</v>
      </c>
      <c r="K141" s="15" t="s">
        <v>46</v>
      </c>
      <c r="L141" s="14" t="s">
        <v>53</v>
      </c>
      <c r="M141" s="14" t="s">
        <v>53</v>
      </c>
      <c r="N141" s="15" t="s">
        <v>53</v>
      </c>
      <c r="O141" s="14" t="s">
        <v>57</v>
      </c>
      <c r="P141" s="14" t="s">
        <v>58</v>
      </c>
      <c r="Q141" s="15" t="s">
        <v>57</v>
      </c>
      <c r="R141" s="14" t="s">
        <v>53</v>
      </c>
      <c r="S141" s="14" t="s">
        <v>59</v>
      </c>
      <c r="T141" s="15" t="s">
        <v>60</v>
      </c>
      <c r="U141" s="14" t="s">
        <v>60</v>
      </c>
      <c r="V141" s="14" t="s">
        <v>60</v>
      </c>
      <c r="W141" s="15" t="s">
        <v>60</v>
      </c>
      <c r="X141" s="14" t="s">
        <v>60</v>
      </c>
      <c r="Y141" s="14" t="s">
        <v>59</v>
      </c>
      <c r="Z141" s="14"/>
      <c r="AA141" s="125"/>
      <c r="AB141" s="125"/>
      <c r="AC141" s="125"/>
      <c r="AD141" s="130"/>
    </row>
    <row r="142" spans="1:30" ht="15.75" customHeight="1" x14ac:dyDescent="0.2">
      <c r="A142" s="5">
        <v>13066</v>
      </c>
      <c r="B142" s="6" t="s">
        <v>31</v>
      </c>
      <c r="C142" s="10">
        <v>62</v>
      </c>
      <c r="D142" s="10">
        <v>13</v>
      </c>
      <c r="E142" s="9">
        <v>75</v>
      </c>
      <c r="F142" s="10">
        <v>32</v>
      </c>
      <c r="G142" s="10">
        <v>16</v>
      </c>
      <c r="H142" s="9">
        <v>48</v>
      </c>
      <c r="I142" s="10">
        <v>52</v>
      </c>
      <c r="J142" s="10">
        <v>13</v>
      </c>
      <c r="K142" s="9">
        <v>65</v>
      </c>
      <c r="L142" s="10">
        <v>46</v>
      </c>
      <c r="M142" s="10">
        <v>18</v>
      </c>
      <c r="N142" s="9">
        <v>64</v>
      </c>
      <c r="O142" s="10">
        <v>50</v>
      </c>
      <c r="P142" s="10">
        <v>20</v>
      </c>
      <c r="Q142" s="9">
        <v>70</v>
      </c>
      <c r="R142" s="10">
        <v>38</v>
      </c>
      <c r="S142" s="10">
        <v>44</v>
      </c>
      <c r="T142" s="9">
        <v>82</v>
      </c>
      <c r="U142" s="10">
        <v>20</v>
      </c>
      <c r="V142" s="10">
        <v>20</v>
      </c>
      <c r="W142" s="9">
        <v>40</v>
      </c>
      <c r="X142" s="10">
        <v>22</v>
      </c>
      <c r="Y142" s="10">
        <v>42</v>
      </c>
      <c r="Z142" s="10">
        <v>508</v>
      </c>
      <c r="AA142" s="124">
        <v>7.92</v>
      </c>
      <c r="AB142" s="124" t="s">
        <v>53</v>
      </c>
      <c r="AC142" s="124">
        <v>7.92</v>
      </c>
      <c r="AD142" s="129"/>
    </row>
    <row r="143" spans="1:30" ht="15" customHeight="1" x14ac:dyDescent="0.2">
      <c r="A143" s="21" t="s">
        <v>354</v>
      </c>
      <c r="B143" s="13" t="s">
        <v>51</v>
      </c>
      <c r="C143" s="14" t="s">
        <v>62</v>
      </c>
      <c r="D143" s="14" t="s">
        <v>60</v>
      </c>
      <c r="E143" s="15" t="s">
        <v>62</v>
      </c>
      <c r="F143" s="14" t="s">
        <v>53</v>
      </c>
      <c r="G143" s="14" t="s">
        <v>59</v>
      </c>
      <c r="H143" s="15" t="s">
        <v>57</v>
      </c>
      <c r="I143" s="14" t="s">
        <v>60</v>
      </c>
      <c r="J143" s="14" t="s">
        <v>60</v>
      </c>
      <c r="K143" s="15" t="s">
        <v>60</v>
      </c>
      <c r="L143" s="14" t="s">
        <v>58</v>
      </c>
      <c r="M143" s="14" t="s">
        <v>59</v>
      </c>
      <c r="N143" s="15" t="s">
        <v>60</v>
      </c>
      <c r="O143" s="14" t="s">
        <v>60</v>
      </c>
      <c r="P143" s="14" t="s">
        <v>59</v>
      </c>
      <c r="Q143" s="15" t="s">
        <v>61</v>
      </c>
      <c r="R143" s="14" t="s">
        <v>62</v>
      </c>
      <c r="S143" s="14" t="s">
        <v>59</v>
      </c>
      <c r="T143" s="15" t="s">
        <v>59</v>
      </c>
      <c r="U143" s="14" t="s">
        <v>59</v>
      </c>
      <c r="V143" s="14" t="s">
        <v>59</v>
      </c>
      <c r="W143" s="15" t="s">
        <v>59</v>
      </c>
      <c r="X143" s="14" t="s">
        <v>59</v>
      </c>
      <c r="Y143" s="14" t="s">
        <v>59</v>
      </c>
      <c r="Z143" s="14"/>
      <c r="AA143" s="125"/>
      <c r="AB143" s="125"/>
      <c r="AC143" s="125"/>
      <c r="AD143" s="130"/>
    </row>
    <row r="144" spans="1:30" ht="15.75" customHeight="1" x14ac:dyDescent="0.2">
      <c r="A144" s="5">
        <v>13067</v>
      </c>
      <c r="B144" s="6" t="s">
        <v>31</v>
      </c>
      <c r="C144" s="10">
        <v>37</v>
      </c>
      <c r="D144" s="10">
        <v>9</v>
      </c>
      <c r="E144" s="9">
        <v>46</v>
      </c>
      <c r="F144" s="10">
        <v>43</v>
      </c>
      <c r="G144" s="10">
        <v>12</v>
      </c>
      <c r="H144" s="9">
        <v>55</v>
      </c>
      <c r="I144" s="10">
        <v>48</v>
      </c>
      <c r="J144" s="10">
        <v>9</v>
      </c>
      <c r="K144" s="9">
        <v>57</v>
      </c>
      <c r="L144" s="10">
        <v>56</v>
      </c>
      <c r="M144" s="10">
        <v>17</v>
      </c>
      <c r="N144" s="9">
        <v>73</v>
      </c>
      <c r="O144" s="10">
        <v>67</v>
      </c>
      <c r="P144" s="10">
        <v>16</v>
      </c>
      <c r="Q144" s="9">
        <v>83</v>
      </c>
      <c r="R144" s="10">
        <v>38</v>
      </c>
      <c r="S144" s="10">
        <v>43</v>
      </c>
      <c r="T144" s="9">
        <v>81</v>
      </c>
      <c r="U144" s="10">
        <v>21</v>
      </c>
      <c r="V144" s="10">
        <v>22</v>
      </c>
      <c r="W144" s="9">
        <v>43</v>
      </c>
      <c r="X144" s="10">
        <v>17</v>
      </c>
      <c r="Y144" s="10">
        <v>40</v>
      </c>
      <c r="Z144" s="10">
        <v>495</v>
      </c>
      <c r="AA144" s="124">
        <v>7.58</v>
      </c>
      <c r="AB144" s="124" t="s">
        <v>53</v>
      </c>
      <c r="AC144" s="124">
        <v>7.58</v>
      </c>
      <c r="AD144" s="129"/>
    </row>
    <row r="145" spans="1:30" ht="15" customHeight="1" x14ac:dyDescent="0.2">
      <c r="A145" s="21" t="s">
        <v>355</v>
      </c>
      <c r="B145" s="13" t="s">
        <v>51</v>
      </c>
      <c r="C145" s="14" t="s">
        <v>57</v>
      </c>
      <c r="D145" s="14" t="s">
        <v>57</v>
      </c>
      <c r="E145" s="15" t="s">
        <v>57</v>
      </c>
      <c r="F145" s="14" t="s">
        <v>58</v>
      </c>
      <c r="G145" s="14" t="s">
        <v>60</v>
      </c>
      <c r="H145" s="15" t="s">
        <v>58</v>
      </c>
      <c r="I145" s="14" t="s">
        <v>60</v>
      </c>
      <c r="J145" s="14" t="s">
        <v>57</v>
      </c>
      <c r="K145" s="15" t="s">
        <v>58</v>
      </c>
      <c r="L145" s="14" t="s">
        <v>61</v>
      </c>
      <c r="M145" s="14" t="s">
        <v>59</v>
      </c>
      <c r="N145" s="15" t="s">
        <v>61</v>
      </c>
      <c r="O145" s="14" t="s">
        <v>59</v>
      </c>
      <c r="P145" s="14" t="s">
        <v>59</v>
      </c>
      <c r="Q145" s="15" t="s">
        <v>59</v>
      </c>
      <c r="R145" s="14" t="s">
        <v>62</v>
      </c>
      <c r="S145" s="14" t="s">
        <v>59</v>
      </c>
      <c r="T145" s="15" t="s">
        <v>59</v>
      </c>
      <c r="U145" s="14" t="s">
        <v>59</v>
      </c>
      <c r="V145" s="14" t="s">
        <v>59</v>
      </c>
      <c r="W145" s="15" t="s">
        <v>59</v>
      </c>
      <c r="X145" s="14" t="s">
        <v>60</v>
      </c>
      <c r="Y145" s="14" t="s">
        <v>59</v>
      </c>
      <c r="Z145" s="14"/>
      <c r="AA145" s="125"/>
      <c r="AB145" s="125"/>
      <c r="AC145" s="125"/>
      <c r="AD145" s="130"/>
    </row>
    <row r="146" spans="1:30" ht="15.75" customHeight="1" x14ac:dyDescent="0.2">
      <c r="A146" s="5">
        <v>13068</v>
      </c>
      <c r="B146" s="6" t="s">
        <v>31</v>
      </c>
      <c r="C146" s="10">
        <v>62</v>
      </c>
      <c r="D146" s="10">
        <v>13</v>
      </c>
      <c r="E146" s="9">
        <v>75</v>
      </c>
      <c r="F146" s="10">
        <v>33</v>
      </c>
      <c r="G146" s="10">
        <v>15</v>
      </c>
      <c r="H146" s="9">
        <v>48</v>
      </c>
      <c r="I146" s="10">
        <v>39</v>
      </c>
      <c r="J146" s="10">
        <v>10</v>
      </c>
      <c r="K146" s="9">
        <v>49</v>
      </c>
      <c r="L146" s="10">
        <v>46</v>
      </c>
      <c r="M146" s="10">
        <v>13</v>
      </c>
      <c r="N146" s="9">
        <v>59</v>
      </c>
      <c r="O146" s="10">
        <v>50</v>
      </c>
      <c r="P146" s="10">
        <v>14</v>
      </c>
      <c r="Q146" s="9">
        <v>64</v>
      </c>
      <c r="R146" s="10">
        <v>37</v>
      </c>
      <c r="S146" s="10">
        <v>40</v>
      </c>
      <c r="T146" s="9">
        <v>77</v>
      </c>
      <c r="U146" s="10">
        <v>18</v>
      </c>
      <c r="V146" s="10">
        <v>18</v>
      </c>
      <c r="W146" s="9">
        <v>36</v>
      </c>
      <c r="X146" s="10">
        <v>20</v>
      </c>
      <c r="Y146" s="10">
        <v>42</v>
      </c>
      <c r="Z146" s="10">
        <v>470</v>
      </c>
      <c r="AA146" s="124">
        <v>7.15</v>
      </c>
      <c r="AB146" s="124" t="s">
        <v>53</v>
      </c>
      <c r="AC146" s="124">
        <v>7.15</v>
      </c>
      <c r="AD146" s="129"/>
    </row>
    <row r="147" spans="1:30" ht="15" customHeight="1" x14ac:dyDescent="0.2">
      <c r="A147" s="21" t="s">
        <v>358</v>
      </c>
      <c r="B147" s="13" t="s">
        <v>51</v>
      </c>
      <c r="C147" s="14" t="s">
        <v>62</v>
      </c>
      <c r="D147" s="14" t="s">
        <v>60</v>
      </c>
      <c r="E147" s="15" t="s">
        <v>62</v>
      </c>
      <c r="F147" s="14" t="s">
        <v>53</v>
      </c>
      <c r="G147" s="14" t="s">
        <v>62</v>
      </c>
      <c r="H147" s="15" t="s">
        <v>57</v>
      </c>
      <c r="I147" s="14" t="s">
        <v>57</v>
      </c>
      <c r="J147" s="14" t="s">
        <v>58</v>
      </c>
      <c r="K147" s="15" t="s">
        <v>57</v>
      </c>
      <c r="L147" s="14" t="s">
        <v>58</v>
      </c>
      <c r="M147" s="14" t="s">
        <v>60</v>
      </c>
      <c r="N147" s="15" t="s">
        <v>58</v>
      </c>
      <c r="O147" s="14" t="s">
        <v>60</v>
      </c>
      <c r="P147" s="14" t="s">
        <v>61</v>
      </c>
      <c r="Q147" s="15" t="s">
        <v>60</v>
      </c>
      <c r="R147" s="14" t="s">
        <v>61</v>
      </c>
      <c r="S147" s="14" t="s">
        <v>59</v>
      </c>
      <c r="T147" s="15" t="s">
        <v>62</v>
      </c>
      <c r="U147" s="14" t="s">
        <v>61</v>
      </c>
      <c r="V147" s="14" t="s">
        <v>61</v>
      </c>
      <c r="W147" s="15" t="s">
        <v>61</v>
      </c>
      <c r="X147" s="14" t="s">
        <v>59</v>
      </c>
      <c r="Y147" s="14" t="s">
        <v>59</v>
      </c>
      <c r="Z147" s="14"/>
      <c r="AA147" s="125"/>
      <c r="AB147" s="125"/>
      <c r="AC147" s="125"/>
      <c r="AD147" s="130"/>
    </row>
    <row r="148" spans="1:30" ht="15.75" customHeight="1" x14ac:dyDescent="0.2">
      <c r="A148" s="5">
        <v>13069</v>
      </c>
      <c r="B148" s="6" t="s">
        <v>31</v>
      </c>
      <c r="C148" s="8" t="s">
        <v>92</v>
      </c>
      <c r="D148" s="8" t="s">
        <v>35</v>
      </c>
      <c r="E148" s="9">
        <v>41</v>
      </c>
      <c r="F148" s="8" t="s">
        <v>179</v>
      </c>
      <c r="G148" s="8" t="s">
        <v>88</v>
      </c>
      <c r="H148" s="9">
        <v>28</v>
      </c>
      <c r="I148" s="8" t="s">
        <v>36</v>
      </c>
      <c r="J148" s="8" t="s">
        <v>67</v>
      </c>
      <c r="K148" s="9">
        <v>36</v>
      </c>
      <c r="L148" s="8" t="s">
        <v>269</v>
      </c>
      <c r="M148" s="8" t="s">
        <v>88</v>
      </c>
      <c r="N148" s="9">
        <v>31</v>
      </c>
      <c r="O148" s="8" t="s">
        <v>253</v>
      </c>
      <c r="P148" s="8" t="s">
        <v>88</v>
      </c>
      <c r="Q148" s="9">
        <v>24</v>
      </c>
      <c r="R148" s="8" t="s">
        <v>146</v>
      </c>
      <c r="S148" s="8" t="s">
        <v>41</v>
      </c>
      <c r="T148" s="9">
        <v>50</v>
      </c>
      <c r="U148" s="8" t="s">
        <v>43</v>
      </c>
      <c r="V148" s="8" t="s">
        <v>43</v>
      </c>
      <c r="W148" s="9">
        <v>36</v>
      </c>
      <c r="X148" s="8" t="s">
        <v>39</v>
      </c>
      <c r="Y148" s="8" t="s">
        <v>182</v>
      </c>
      <c r="Z148" s="10">
        <v>304</v>
      </c>
      <c r="AA148" s="124">
        <v>2.65</v>
      </c>
      <c r="AB148" s="124" t="s">
        <v>46</v>
      </c>
      <c r="AC148" s="124">
        <v>2.65</v>
      </c>
      <c r="AD148" s="129"/>
    </row>
    <row r="149" spans="1:30" ht="15" customHeight="1" x14ac:dyDescent="0.2">
      <c r="A149" s="21" t="s">
        <v>359</v>
      </c>
      <c r="B149" s="13" t="s">
        <v>51</v>
      </c>
      <c r="C149" s="14" t="s">
        <v>53</v>
      </c>
      <c r="D149" s="14" t="s">
        <v>57</v>
      </c>
      <c r="E149" s="15" t="s">
        <v>53</v>
      </c>
      <c r="F149" s="14" t="s">
        <v>46</v>
      </c>
      <c r="G149" s="14" t="s">
        <v>53</v>
      </c>
      <c r="H149" s="15" t="s">
        <v>46</v>
      </c>
      <c r="I149" s="14" t="s">
        <v>46</v>
      </c>
      <c r="J149" s="14" t="s">
        <v>58</v>
      </c>
      <c r="K149" s="15" t="s">
        <v>46</v>
      </c>
      <c r="L149" s="14" t="s">
        <v>46</v>
      </c>
      <c r="M149" s="14" t="s">
        <v>53</v>
      </c>
      <c r="N149" s="15" t="s">
        <v>46</v>
      </c>
      <c r="O149" s="14" t="s">
        <v>46</v>
      </c>
      <c r="P149" s="14" t="s">
        <v>53</v>
      </c>
      <c r="Q149" s="15" t="s">
        <v>46</v>
      </c>
      <c r="R149" s="14" t="s">
        <v>53</v>
      </c>
      <c r="S149" s="14" t="s">
        <v>60</v>
      </c>
      <c r="T149" s="15" t="s">
        <v>58</v>
      </c>
      <c r="U149" s="14" t="s">
        <v>61</v>
      </c>
      <c r="V149" s="14" t="s">
        <v>61</v>
      </c>
      <c r="W149" s="15" t="s">
        <v>61</v>
      </c>
      <c r="X149" s="14" t="s">
        <v>60</v>
      </c>
      <c r="Y149" s="14" t="s">
        <v>59</v>
      </c>
      <c r="Z149" s="14"/>
      <c r="AA149" s="125"/>
      <c r="AB149" s="125"/>
      <c r="AC149" s="125"/>
      <c r="AD149" s="130"/>
    </row>
    <row r="150" spans="1:30" ht="15.75" customHeight="1" x14ac:dyDescent="0.2">
      <c r="A150" s="5">
        <v>13070</v>
      </c>
      <c r="B150" s="6" t="s">
        <v>31</v>
      </c>
      <c r="C150" s="10">
        <v>35</v>
      </c>
      <c r="D150" s="10">
        <v>8</v>
      </c>
      <c r="E150" s="9">
        <v>43</v>
      </c>
      <c r="F150" s="10">
        <v>32</v>
      </c>
      <c r="G150" s="10">
        <v>12</v>
      </c>
      <c r="H150" s="9">
        <v>44</v>
      </c>
      <c r="I150" s="10">
        <v>36</v>
      </c>
      <c r="J150" s="10">
        <v>8</v>
      </c>
      <c r="K150" s="9">
        <v>44</v>
      </c>
      <c r="L150" s="10">
        <v>50</v>
      </c>
      <c r="M150" s="10">
        <v>18</v>
      </c>
      <c r="N150" s="9">
        <v>68</v>
      </c>
      <c r="O150" s="10">
        <v>55</v>
      </c>
      <c r="P150" s="10">
        <v>14</v>
      </c>
      <c r="Q150" s="9">
        <v>69</v>
      </c>
      <c r="R150" s="10">
        <v>35</v>
      </c>
      <c r="S150" s="10">
        <v>47</v>
      </c>
      <c r="T150" s="9">
        <v>82</v>
      </c>
      <c r="U150" s="10">
        <v>22</v>
      </c>
      <c r="V150" s="10">
        <v>22</v>
      </c>
      <c r="W150" s="9">
        <v>44</v>
      </c>
      <c r="X150" s="10">
        <v>18</v>
      </c>
      <c r="Y150" s="10">
        <v>40</v>
      </c>
      <c r="Z150" s="10">
        <v>452</v>
      </c>
      <c r="AA150" s="124">
        <v>6.35</v>
      </c>
      <c r="AB150" s="124" t="s">
        <v>53</v>
      </c>
      <c r="AC150" s="124">
        <v>6.35</v>
      </c>
      <c r="AD150" s="129"/>
    </row>
    <row r="151" spans="1:30" ht="15" customHeight="1" x14ac:dyDescent="0.2">
      <c r="A151" s="21" t="s">
        <v>361</v>
      </c>
      <c r="B151" s="13" t="s">
        <v>51</v>
      </c>
      <c r="C151" s="14" t="s">
        <v>53</v>
      </c>
      <c r="D151" s="14" t="s">
        <v>53</v>
      </c>
      <c r="E151" s="15" t="s">
        <v>53</v>
      </c>
      <c r="F151" s="14" t="s">
        <v>53</v>
      </c>
      <c r="G151" s="14" t="s">
        <v>60</v>
      </c>
      <c r="H151" s="15" t="s">
        <v>53</v>
      </c>
      <c r="I151" s="14" t="s">
        <v>57</v>
      </c>
      <c r="J151" s="14" t="s">
        <v>53</v>
      </c>
      <c r="K151" s="15" t="s">
        <v>53</v>
      </c>
      <c r="L151" s="14" t="s">
        <v>60</v>
      </c>
      <c r="M151" s="14" t="s">
        <v>59</v>
      </c>
      <c r="N151" s="15" t="s">
        <v>60</v>
      </c>
      <c r="O151" s="14" t="s">
        <v>60</v>
      </c>
      <c r="P151" s="14" t="s">
        <v>61</v>
      </c>
      <c r="Q151" s="15" t="s">
        <v>60</v>
      </c>
      <c r="R151" s="14" t="s">
        <v>61</v>
      </c>
      <c r="S151" s="14" t="s">
        <v>59</v>
      </c>
      <c r="T151" s="15" t="s">
        <v>59</v>
      </c>
      <c r="U151" s="14" t="s">
        <v>59</v>
      </c>
      <c r="V151" s="14" t="s">
        <v>59</v>
      </c>
      <c r="W151" s="15" t="s">
        <v>59</v>
      </c>
      <c r="X151" s="14" t="s">
        <v>61</v>
      </c>
      <c r="Y151" s="14" t="s">
        <v>59</v>
      </c>
      <c r="Z151" s="14"/>
      <c r="AA151" s="125"/>
      <c r="AB151" s="125"/>
      <c r="AC151" s="125"/>
      <c r="AD151" s="130"/>
    </row>
    <row r="152" spans="1:30" ht="15.75" customHeight="1" x14ac:dyDescent="0.2">
      <c r="A152" s="5">
        <v>13071</v>
      </c>
      <c r="B152" s="6" t="s">
        <v>31</v>
      </c>
      <c r="C152" s="10">
        <v>70</v>
      </c>
      <c r="D152" s="10">
        <v>20</v>
      </c>
      <c r="E152" s="9">
        <v>90</v>
      </c>
      <c r="F152" s="10">
        <v>32</v>
      </c>
      <c r="G152" s="10">
        <v>13</v>
      </c>
      <c r="H152" s="9">
        <v>45</v>
      </c>
      <c r="I152" s="10">
        <v>65</v>
      </c>
      <c r="J152" s="10">
        <v>13</v>
      </c>
      <c r="K152" s="9">
        <v>78</v>
      </c>
      <c r="L152" s="10">
        <v>32</v>
      </c>
      <c r="M152" s="10">
        <v>12</v>
      </c>
      <c r="N152" s="9">
        <v>44</v>
      </c>
      <c r="O152" s="10">
        <v>58</v>
      </c>
      <c r="P152" s="10">
        <v>10</v>
      </c>
      <c r="Q152" s="9">
        <v>68</v>
      </c>
      <c r="R152" s="10">
        <v>38</v>
      </c>
      <c r="S152" s="10">
        <v>41</v>
      </c>
      <c r="T152" s="9">
        <v>79</v>
      </c>
      <c r="U152" s="10">
        <v>20</v>
      </c>
      <c r="V152" s="10">
        <v>20</v>
      </c>
      <c r="W152" s="9">
        <v>40</v>
      </c>
      <c r="X152" s="10">
        <v>20</v>
      </c>
      <c r="Y152" s="10">
        <v>40</v>
      </c>
      <c r="Z152" s="10">
        <v>504</v>
      </c>
      <c r="AA152" s="124">
        <v>7.69</v>
      </c>
      <c r="AB152" s="124" t="s">
        <v>53</v>
      </c>
      <c r="AC152" s="124">
        <v>7.69</v>
      </c>
      <c r="AD152" s="129"/>
    </row>
    <row r="153" spans="1:30" ht="15" customHeight="1" x14ac:dyDescent="0.2">
      <c r="A153" s="21" t="s">
        <v>363</v>
      </c>
      <c r="B153" s="13" t="s">
        <v>51</v>
      </c>
      <c r="C153" s="14" t="s">
        <v>59</v>
      </c>
      <c r="D153" s="14" t="s">
        <v>59</v>
      </c>
      <c r="E153" s="15" t="s">
        <v>59</v>
      </c>
      <c r="F153" s="14" t="s">
        <v>53</v>
      </c>
      <c r="G153" s="14" t="s">
        <v>60</v>
      </c>
      <c r="H153" s="15" t="s">
        <v>57</v>
      </c>
      <c r="I153" s="14" t="s">
        <v>59</v>
      </c>
      <c r="J153" s="14" t="s">
        <v>60</v>
      </c>
      <c r="K153" s="15" t="s">
        <v>62</v>
      </c>
      <c r="L153" s="14" t="s">
        <v>53</v>
      </c>
      <c r="M153" s="14" t="s">
        <v>60</v>
      </c>
      <c r="N153" s="15" t="s">
        <v>53</v>
      </c>
      <c r="O153" s="14" t="s">
        <v>61</v>
      </c>
      <c r="P153" s="14" t="s">
        <v>58</v>
      </c>
      <c r="Q153" s="15" t="s">
        <v>60</v>
      </c>
      <c r="R153" s="14" t="s">
        <v>62</v>
      </c>
      <c r="S153" s="14" t="s">
        <v>59</v>
      </c>
      <c r="T153" s="15" t="s">
        <v>62</v>
      </c>
      <c r="U153" s="14" t="s">
        <v>59</v>
      </c>
      <c r="V153" s="14" t="s">
        <v>59</v>
      </c>
      <c r="W153" s="15" t="s">
        <v>59</v>
      </c>
      <c r="X153" s="14" t="s">
        <v>59</v>
      </c>
      <c r="Y153" s="14" t="s">
        <v>59</v>
      </c>
      <c r="Z153" s="14"/>
      <c r="AA153" s="125"/>
      <c r="AB153" s="125"/>
      <c r="AC153" s="125"/>
      <c r="AD153" s="130"/>
    </row>
    <row r="154" spans="1:30" ht="15.75" customHeight="1" x14ac:dyDescent="0.2">
      <c r="A154" s="5">
        <v>13072</v>
      </c>
      <c r="B154" s="6" t="s">
        <v>31</v>
      </c>
      <c r="C154" s="8" t="s">
        <v>365</v>
      </c>
      <c r="D154" s="8" t="s">
        <v>33</v>
      </c>
      <c r="E154" s="9">
        <v>49</v>
      </c>
      <c r="F154" s="8" t="s">
        <v>99</v>
      </c>
      <c r="G154" s="8" t="s">
        <v>33</v>
      </c>
      <c r="H154" s="9">
        <v>2</v>
      </c>
      <c r="I154" s="8" t="s">
        <v>253</v>
      </c>
      <c r="J154" s="8" t="s">
        <v>88</v>
      </c>
      <c r="K154" s="9">
        <v>24</v>
      </c>
      <c r="L154" s="8" t="s">
        <v>92</v>
      </c>
      <c r="M154" s="8" t="s">
        <v>35</v>
      </c>
      <c r="N154" s="9">
        <v>41</v>
      </c>
      <c r="O154" s="8" t="s">
        <v>92</v>
      </c>
      <c r="P154" s="8" t="s">
        <v>88</v>
      </c>
      <c r="Q154" s="9">
        <v>40</v>
      </c>
      <c r="R154" s="8" t="s">
        <v>199</v>
      </c>
      <c r="S154" s="8" t="s">
        <v>366</v>
      </c>
      <c r="T154" s="9">
        <v>60</v>
      </c>
      <c r="U154" s="8" t="s">
        <v>39</v>
      </c>
      <c r="V154" s="8" t="s">
        <v>39</v>
      </c>
      <c r="W154" s="9">
        <v>32</v>
      </c>
      <c r="X154" s="8" t="s">
        <v>93</v>
      </c>
      <c r="Y154" s="8" t="s">
        <v>180</v>
      </c>
      <c r="Z154" s="10">
        <v>297</v>
      </c>
      <c r="AA154" s="124">
        <v>3</v>
      </c>
      <c r="AB154" s="124" t="s">
        <v>46</v>
      </c>
      <c r="AC154" s="124">
        <v>3</v>
      </c>
      <c r="AD154" s="129"/>
    </row>
    <row r="155" spans="1:30" ht="15" customHeight="1" x14ac:dyDescent="0.2">
      <c r="A155" s="21" t="s">
        <v>367</v>
      </c>
      <c r="B155" s="13" t="s">
        <v>51</v>
      </c>
      <c r="C155" s="14" t="s">
        <v>58</v>
      </c>
      <c r="D155" s="14" t="s">
        <v>46</v>
      </c>
      <c r="E155" s="15" t="s">
        <v>46</v>
      </c>
      <c r="F155" s="14" t="s">
        <v>46</v>
      </c>
      <c r="G155" s="14" t="s">
        <v>46</v>
      </c>
      <c r="H155" s="15" t="s">
        <v>46</v>
      </c>
      <c r="I155" s="14" t="s">
        <v>46</v>
      </c>
      <c r="J155" s="14" t="s">
        <v>53</v>
      </c>
      <c r="K155" s="15" t="s">
        <v>46</v>
      </c>
      <c r="L155" s="14" t="s">
        <v>53</v>
      </c>
      <c r="M155" s="14" t="s">
        <v>57</v>
      </c>
      <c r="N155" s="15" t="s">
        <v>53</v>
      </c>
      <c r="O155" s="14" t="s">
        <v>53</v>
      </c>
      <c r="P155" s="14" t="s">
        <v>53</v>
      </c>
      <c r="Q155" s="15" t="s">
        <v>53</v>
      </c>
      <c r="R155" s="14" t="s">
        <v>60</v>
      </c>
      <c r="S155" s="14" t="s">
        <v>58</v>
      </c>
      <c r="T155" s="15" t="s">
        <v>60</v>
      </c>
      <c r="U155" s="14" t="s">
        <v>60</v>
      </c>
      <c r="V155" s="14" t="s">
        <v>60</v>
      </c>
      <c r="W155" s="15" t="s">
        <v>60</v>
      </c>
      <c r="X155" s="14" t="s">
        <v>58</v>
      </c>
      <c r="Y155" s="14" t="s">
        <v>61</v>
      </c>
      <c r="Z155" s="14"/>
      <c r="AA155" s="125"/>
      <c r="AB155" s="125"/>
      <c r="AC155" s="125"/>
      <c r="AD155" s="130"/>
    </row>
    <row r="156" spans="1:30" ht="15.75" customHeight="1" x14ac:dyDescent="0.2">
      <c r="A156" s="5">
        <v>13073</v>
      </c>
      <c r="B156" s="6" t="s">
        <v>31</v>
      </c>
      <c r="C156" s="8" t="s">
        <v>368</v>
      </c>
      <c r="D156" s="8" t="s">
        <v>143</v>
      </c>
      <c r="E156" s="9">
        <v>81</v>
      </c>
      <c r="F156" s="8" t="s">
        <v>369</v>
      </c>
      <c r="G156" s="8" t="s">
        <v>93</v>
      </c>
      <c r="H156" s="9">
        <v>30</v>
      </c>
      <c r="I156" s="8" t="s">
        <v>89</v>
      </c>
      <c r="J156" s="8" t="s">
        <v>88</v>
      </c>
      <c r="K156" s="9">
        <v>45</v>
      </c>
      <c r="L156" s="8" t="s">
        <v>180</v>
      </c>
      <c r="M156" s="8" t="s">
        <v>67</v>
      </c>
      <c r="N156" s="9">
        <v>46</v>
      </c>
      <c r="O156" s="8" t="s">
        <v>92</v>
      </c>
      <c r="P156" s="8" t="s">
        <v>104</v>
      </c>
      <c r="Q156" s="9">
        <v>43</v>
      </c>
      <c r="R156" s="8" t="s">
        <v>41</v>
      </c>
      <c r="S156" s="8" t="s">
        <v>105</v>
      </c>
      <c r="T156" s="9">
        <v>70</v>
      </c>
      <c r="U156" s="8" t="s">
        <v>69</v>
      </c>
      <c r="V156" s="8" t="s">
        <v>146</v>
      </c>
      <c r="W156" s="9">
        <v>37</v>
      </c>
      <c r="X156" s="8" t="s">
        <v>190</v>
      </c>
      <c r="Y156" s="8" t="s">
        <v>89</v>
      </c>
      <c r="Z156" s="10">
        <v>410</v>
      </c>
      <c r="AA156" s="124">
        <v>5.77</v>
      </c>
      <c r="AB156" s="124" t="s">
        <v>46</v>
      </c>
      <c r="AC156" s="124">
        <v>5.77</v>
      </c>
      <c r="AD156" s="129"/>
    </row>
    <row r="157" spans="1:30" ht="15" customHeight="1" x14ac:dyDescent="0.2">
      <c r="A157" s="21" t="s">
        <v>370</v>
      </c>
      <c r="B157" s="13" t="s">
        <v>51</v>
      </c>
      <c r="C157" s="14" t="s">
        <v>59</v>
      </c>
      <c r="D157" s="14" t="s">
        <v>61</v>
      </c>
      <c r="E157" s="15" t="s">
        <v>59</v>
      </c>
      <c r="F157" s="14" t="s">
        <v>46</v>
      </c>
      <c r="G157" s="14" t="s">
        <v>60</v>
      </c>
      <c r="H157" s="15" t="s">
        <v>46</v>
      </c>
      <c r="I157" s="14" t="s">
        <v>57</v>
      </c>
      <c r="J157" s="14" t="s">
        <v>53</v>
      </c>
      <c r="K157" s="15" t="s">
        <v>57</v>
      </c>
      <c r="L157" s="14" t="s">
        <v>57</v>
      </c>
      <c r="M157" s="14" t="s">
        <v>58</v>
      </c>
      <c r="N157" s="15" t="s">
        <v>57</v>
      </c>
      <c r="O157" s="14" t="s">
        <v>53</v>
      </c>
      <c r="P157" s="14" t="s">
        <v>58</v>
      </c>
      <c r="Q157" s="15" t="s">
        <v>53</v>
      </c>
      <c r="R157" s="14" t="s">
        <v>60</v>
      </c>
      <c r="S157" s="14" t="s">
        <v>59</v>
      </c>
      <c r="T157" s="15" t="s">
        <v>61</v>
      </c>
      <c r="U157" s="14" t="s">
        <v>60</v>
      </c>
      <c r="V157" s="14" t="s">
        <v>59</v>
      </c>
      <c r="W157" s="15" t="s">
        <v>61</v>
      </c>
      <c r="X157" s="14" t="s">
        <v>59</v>
      </c>
      <c r="Y157" s="14" t="s">
        <v>61</v>
      </c>
      <c r="Z157" s="14"/>
      <c r="AA157" s="125"/>
      <c r="AB157" s="125"/>
      <c r="AC157" s="125"/>
      <c r="AD157" s="130"/>
    </row>
    <row r="158" spans="1:30" ht="15.75" customHeight="1" x14ac:dyDescent="0.2">
      <c r="A158" s="5">
        <v>13074</v>
      </c>
      <c r="B158" s="6" t="s">
        <v>31</v>
      </c>
      <c r="C158" s="8" t="s">
        <v>244</v>
      </c>
      <c r="D158" s="8" t="s">
        <v>40</v>
      </c>
      <c r="E158" s="9">
        <v>20</v>
      </c>
      <c r="F158" s="8" t="s">
        <v>332</v>
      </c>
      <c r="G158" s="8" t="s">
        <v>88</v>
      </c>
      <c r="H158" s="9">
        <v>20</v>
      </c>
      <c r="I158" s="8" t="s">
        <v>34</v>
      </c>
      <c r="J158" s="8" t="s">
        <v>88</v>
      </c>
      <c r="K158" s="9">
        <v>23</v>
      </c>
      <c r="L158" s="8" t="s">
        <v>92</v>
      </c>
      <c r="M158" s="8" t="s">
        <v>67</v>
      </c>
      <c r="N158" s="9">
        <v>42</v>
      </c>
      <c r="O158" s="8" t="s">
        <v>186</v>
      </c>
      <c r="P158" s="8" t="s">
        <v>40</v>
      </c>
      <c r="Q158" s="9">
        <v>24</v>
      </c>
      <c r="R158" s="8" t="s">
        <v>146</v>
      </c>
      <c r="S158" s="8" t="s">
        <v>32</v>
      </c>
      <c r="T158" s="9">
        <v>54</v>
      </c>
      <c r="U158" s="8" t="s">
        <v>39</v>
      </c>
      <c r="V158" s="8" t="s">
        <v>69</v>
      </c>
      <c r="W158" s="9">
        <v>33</v>
      </c>
      <c r="X158" s="8" t="s">
        <v>69</v>
      </c>
      <c r="Y158" s="8" t="s">
        <v>87</v>
      </c>
      <c r="Z158" s="10">
        <v>271</v>
      </c>
      <c r="AA158" s="124">
        <v>2.54</v>
      </c>
      <c r="AB158" s="124" t="s">
        <v>46</v>
      </c>
      <c r="AC158" s="124">
        <v>2.54</v>
      </c>
      <c r="AD158" s="129"/>
    </row>
    <row r="159" spans="1:30" ht="15" customHeight="1" x14ac:dyDescent="0.2">
      <c r="A159" s="21" t="s">
        <v>371</v>
      </c>
      <c r="B159" s="13" t="s">
        <v>51</v>
      </c>
      <c r="C159" s="14" t="s">
        <v>46</v>
      </c>
      <c r="D159" s="14" t="s">
        <v>46</v>
      </c>
      <c r="E159" s="15" t="s">
        <v>46</v>
      </c>
      <c r="F159" s="14" t="s">
        <v>46</v>
      </c>
      <c r="G159" s="14" t="s">
        <v>53</v>
      </c>
      <c r="H159" s="15" t="s">
        <v>46</v>
      </c>
      <c r="I159" s="14" t="s">
        <v>46</v>
      </c>
      <c r="J159" s="14" t="s">
        <v>53</v>
      </c>
      <c r="K159" s="15" t="s">
        <v>46</v>
      </c>
      <c r="L159" s="14" t="s">
        <v>53</v>
      </c>
      <c r="M159" s="14" t="s">
        <v>58</v>
      </c>
      <c r="N159" s="15" t="s">
        <v>53</v>
      </c>
      <c r="O159" s="14" t="s">
        <v>46</v>
      </c>
      <c r="P159" s="14" t="s">
        <v>46</v>
      </c>
      <c r="Q159" s="15" t="s">
        <v>46</v>
      </c>
      <c r="R159" s="14" t="s">
        <v>53</v>
      </c>
      <c r="S159" s="14" t="s">
        <v>60</v>
      </c>
      <c r="T159" s="15" t="s">
        <v>58</v>
      </c>
      <c r="U159" s="14" t="s">
        <v>60</v>
      </c>
      <c r="V159" s="14" t="s">
        <v>60</v>
      </c>
      <c r="W159" s="15" t="s">
        <v>60</v>
      </c>
      <c r="X159" s="14" t="s">
        <v>60</v>
      </c>
      <c r="Y159" s="14" t="s">
        <v>62</v>
      </c>
      <c r="Z159" s="14"/>
      <c r="AA159" s="125"/>
      <c r="AB159" s="125"/>
      <c r="AC159" s="125"/>
      <c r="AD159" s="130"/>
    </row>
    <row r="160" spans="1:30" ht="15.75" customHeight="1" x14ac:dyDescent="0.2">
      <c r="A160" s="5">
        <v>13075</v>
      </c>
      <c r="B160" s="6" t="s">
        <v>31</v>
      </c>
      <c r="C160" s="10">
        <v>32</v>
      </c>
      <c r="D160" s="10">
        <v>8</v>
      </c>
      <c r="E160" s="9">
        <v>40</v>
      </c>
      <c r="F160" s="10">
        <v>35</v>
      </c>
      <c r="G160" s="10">
        <v>12</v>
      </c>
      <c r="H160" s="9">
        <v>47</v>
      </c>
      <c r="I160" s="10">
        <v>49</v>
      </c>
      <c r="J160" s="10">
        <v>8</v>
      </c>
      <c r="K160" s="9">
        <v>57</v>
      </c>
      <c r="L160" s="10">
        <v>43</v>
      </c>
      <c r="M160" s="10">
        <v>14</v>
      </c>
      <c r="N160" s="9">
        <v>57</v>
      </c>
      <c r="O160" s="10">
        <v>42</v>
      </c>
      <c r="P160" s="10">
        <v>17</v>
      </c>
      <c r="Q160" s="9">
        <v>59</v>
      </c>
      <c r="R160" s="10">
        <v>31</v>
      </c>
      <c r="S160" s="10">
        <v>40</v>
      </c>
      <c r="T160" s="9">
        <v>71</v>
      </c>
      <c r="U160" s="10">
        <v>18</v>
      </c>
      <c r="V160" s="10">
        <v>20</v>
      </c>
      <c r="W160" s="9">
        <v>38</v>
      </c>
      <c r="X160" s="10">
        <v>19</v>
      </c>
      <c r="Y160" s="10">
        <v>41</v>
      </c>
      <c r="Z160" s="10">
        <v>429</v>
      </c>
      <c r="AA160" s="124">
        <v>6.31</v>
      </c>
      <c r="AB160" s="124" t="s">
        <v>53</v>
      </c>
      <c r="AC160" s="124">
        <v>6.31</v>
      </c>
      <c r="AD160" s="129"/>
    </row>
    <row r="161" spans="1:30" ht="15" customHeight="1" x14ac:dyDescent="0.2">
      <c r="A161" s="21" t="s">
        <v>373</v>
      </c>
      <c r="B161" s="13" t="s">
        <v>51</v>
      </c>
      <c r="C161" s="14" t="s">
        <v>53</v>
      </c>
      <c r="D161" s="14" t="s">
        <v>53</v>
      </c>
      <c r="E161" s="15" t="s">
        <v>53</v>
      </c>
      <c r="F161" s="14" t="s">
        <v>53</v>
      </c>
      <c r="G161" s="14" t="s">
        <v>60</v>
      </c>
      <c r="H161" s="15" t="s">
        <v>57</v>
      </c>
      <c r="I161" s="14" t="s">
        <v>60</v>
      </c>
      <c r="J161" s="14" t="s">
        <v>53</v>
      </c>
      <c r="K161" s="15" t="s">
        <v>58</v>
      </c>
      <c r="L161" s="14" t="s">
        <v>58</v>
      </c>
      <c r="M161" s="14" t="s">
        <v>61</v>
      </c>
      <c r="N161" s="15" t="s">
        <v>58</v>
      </c>
      <c r="O161" s="14" t="s">
        <v>58</v>
      </c>
      <c r="P161" s="14" t="s">
        <v>59</v>
      </c>
      <c r="Q161" s="15" t="s">
        <v>58</v>
      </c>
      <c r="R161" s="14" t="s">
        <v>60</v>
      </c>
      <c r="S161" s="14" t="s">
        <v>59</v>
      </c>
      <c r="T161" s="15" t="s">
        <v>61</v>
      </c>
      <c r="U161" s="14" t="s">
        <v>61</v>
      </c>
      <c r="V161" s="14" t="s">
        <v>59</v>
      </c>
      <c r="W161" s="15" t="s">
        <v>62</v>
      </c>
      <c r="X161" s="14" t="s">
        <v>62</v>
      </c>
      <c r="Y161" s="14" t="s">
        <v>59</v>
      </c>
      <c r="Z161" s="14"/>
      <c r="AA161" s="125"/>
      <c r="AB161" s="125"/>
      <c r="AC161" s="125"/>
      <c r="AD161" s="130"/>
    </row>
    <row r="162" spans="1:30" ht="15.75" customHeight="1" x14ac:dyDescent="0.2">
      <c r="A162" s="5">
        <v>13076</v>
      </c>
      <c r="B162" s="6" t="s">
        <v>31</v>
      </c>
      <c r="C162" s="8" t="s">
        <v>92</v>
      </c>
      <c r="D162" s="8" t="s">
        <v>88</v>
      </c>
      <c r="E162" s="9">
        <v>40</v>
      </c>
      <c r="F162" s="8" t="s">
        <v>186</v>
      </c>
      <c r="G162" s="8" t="s">
        <v>35</v>
      </c>
      <c r="H162" s="9">
        <v>27</v>
      </c>
      <c r="I162" s="8" t="s">
        <v>92</v>
      </c>
      <c r="J162" s="8" t="s">
        <v>67</v>
      </c>
      <c r="K162" s="9">
        <v>42</v>
      </c>
      <c r="L162" s="8" t="s">
        <v>92</v>
      </c>
      <c r="M162" s="8" t="s">
        <v>144</v>
      </c>
      <c r="N162" s="9">
        <v>44</v>
      </c>
      <c r="O162" s="8" t="s">
        <v>180</v>
      </c>
      <c r="P162" s="8" t="s">
        <v>67</v>
      </c>
      <c r="Q162" s="9">
        <v>46</v>
      </c>
      <c r="R162" s="8" t="s">
        <v>63</v>
      </c>
      <c r="S162" s="8" t="s">
        <v>66</v>
      </c>
      <c r="T162" s="9">
        <v>87</v>
      </c>
      <c r="U162" s="8" t="s">
        <v>44</v>
      </c>
      <c r="V162" s="8" t="s">
        <v>190</v>
      </c>
      <c r="W162" s="9">
        <v>40</v>
      </c>
      <c r="X162" s="8" t="s">
        <v>270</v>
      </c>
      <c r="Y162" s="8" t="s">
        <v>38</v>
      </c>
      <c r="Z162" s="10">
        <v>390</v>
      </c>
      <c r="AA162" s="124">
        <v>5.12</v>
      </c>
      <c r="AB162" s="124" t="s">
        <v>46</v>
      </c>
      <c r="AC162" s="124">
        <v>5.12</v>
      </c>
      <c r="AD162" s="129"/>
    </row>
    <row r="163" spans="1:30" ht="15" customHeight="1" x14ac:dyDescent="0.2">
      <c r="A163" s="21" t="s">
        <v>374</v>
      </c>
      <c r="B163" s="13" t="s">
        <v>51</v>
      </c>
      <c r="C163" s="14" t="s">
        <v>53</v>
      </c>
      <c r="D163" s="14" t="s">
        <v>53</v>
      </c>
      <c r="E163" s="15" t="s">
        <v>53</v>
      </c>
      <c r="F163" s="14" t="s">
        <v>46</v>
      </c>
      <c r="G163" s="14" t="s">
        <v>57</v>
      </c>
      <c r="H163" s="15" t="s">
        <v>46</v>
      </c>
      <c r="I163" s="14" t="s">
        <v>53</v>
      </c>
      <c r="J163" s="14" t="s">
        <v>58</v>
      </c>
      <c r="K163" s="15" t="s">
        <v>53</v>
      </c>
      <c r="L163" s="14" t="s">
        <v>53</v>
      </c>
      <c r="M163" s="14" t="s">
        <v>60</v>
      </c>
      <c r="N163" s="15" t="s">
        <v>53</v>
      </c>
      <c r="O163" s="14" t="s">
        <v>57</v>
      </c>
      <c r="P163" s="14" t="s">
        <v>58</v>
      </c>
      <c r="Q163" s="15" t="s">
        <v>57</v>
      </c>
      <c r="R163" s="14" t="s">
        <v>62</v>
      </c>
      <c r="S163" s="14" t="s">
        <v>59</v>
      </c>
      <c r="T163" s="15" t="s">
        <v>59</v>
      </c>
      <c r="U163" s="14" t="s">
        <v>62</v>
      </c>
      <c r="V163" s="14" t="s">
        <v>59</v>
      </c>
      <c r="W163" s="15" t="s">
        <v>59</v>
      </c>
      <c r="X163" s="14" t="s">
        <v>59</v>
      </c>
      <c r="Y163" s="14" t="s">
        <v>59</v>
      </c>
      <c r="Z163" s="14"/>
      <c r="AA163" s="125"/>
      <c r="AB163" s="125"/>
      <c r="AC163" s="125"/>
      <c r="AD163" s="130"/>
    </row>
    <row r="164" spans="1:30" ht="15.75" customHeight="1" x14ac:dyDescent="0.2">
      <c r="A164" s="5">
        <v>13077</v>
      </c>
      <c r="B164" s="6" t="s">
        <v>31</v>
      </c>
      <c r="C164" s="10">
        <v>50</v>
      </c>
      <c r="D164" s="10">
        <v>13</v>
      </c>
      <c r="E164" s="9">
        <v>63</v>
      </c>
      <c r="F164" s="10">
        <v>42</v>
      </c>
      <c r="G164" s="10">
        <v>13</v>
      </c>
      <c r="H164" s="9">
        <v>55</v>
      </c>
      <c r="I164" s="10">
        <v>63</v>
      </c>
      <c r="J164" s="10">
        <v>10</v>
      </c>
      <c r="K164" s="9">
        <v>73</v>
      </c>
      <c r="L164" s="10">
        <v>47</v>
      </c>
      <c r="M164" s="10">
        <v>13</v>
      </c>
      <c r="N164" s="9">
        <v>60</v>
      </c>
      <c r="O164" s="10">
        <v>53</v>
      </c>
      <c r="P164" s="10">
        <v>11</v>
      </c>
      <c r="Q164" s="9">
        <v>64</v>
      </c>
      <c r="R164" s="10">
        <v>39</v>
      </c>
      <c r="S164" s="10">
        <v>38</v>
      </c>
      <c r="T164" s="9">
        <v>77</v>
      </c>
      <c r="U164" s="10">
        <v>19</v>
      </c>
      <c r="V164" s="10">
        <v>17</v>
      </c>
      <c r="W164" s="9">
        <v>36</v>
      </c>
      <c r="X164" s="10">
        <v>20</v>
      </c>
      <c r="Y164" s="10">
        <v>42</v>
      </c>
      <c r="Z164" s="10">
        <v>490</v>
      </c>
      <c r="AA164" s="124">
        <v>7.62</v>
      </c>
      <c r="AB164" s="124" t="s">
        <v>53</v>
      </c>
      <c r="AC164" s="124">
        <v>7.62</v>
      </c>
      <c r="AD164" s="129"/>
    </row>
    <row r="165" spans="1:30" ht="15.75" customHeight="1" x14ac:dyDescent="0.2">
      <c r="A165" s="21" t="s">
        <v>376</v>
      </c>
      <c r="B165" s="13" t="s">
        <v>51</v>
      </c>
      <c r="C165" s="14" t="s">
        <v>60</v>
      </c>
      <c r="D165" s="14" t="s">
        <v>60</v>
      </c>
      <c r="E165" s="15" t="s">
        <v>60</v>
      </c>
      <c r="F165" s="14" t="s">
        <v>58</v>
      </c>
      <c r="G165" s="14" t="s">
        <v>60</v>
      </c>
      <c r="H165" s="15" t="s">
        <v>58</v>
      </c>
      <c r="I165" s="14" t="s">
        <v>62</v>
      </c>
      <c r="J165" s="14" t="s">
        <v>58</v>
      </c>
      <c r="K165" s="15" t="s">
        <v>61</v>
      </c>
      <c r="L165" s="14" t="s">
        <v>58</v>
      </c>
      <c r="M165" s="14" t="s">
        <v>60</v>
      </c>
      <c r="N165" s="15" t="s">
        <v>60</v>
      </c>
      <c r="O165" s="14" t="s">
        <v>60</v>
      </c>
      <c r="P165" s="14" t="s">
        <v>58</v>
      </c>
      <c r="Q165" s="15" t="s">
        <v>60</v>
      </c>
      <c r="R165" s="14" t="s">
        <v>62</v>
      </c>
      <c r="S165" s="14" t="s">
        <v>62</v>
      </c>
      <c r="T165" s="15" t="s">
        <v>62</v>
      </c>
      <c r="U165" s="14" t="s">
        <v>62</v>
      </c>
      <c r="V165" s="14" t="s">
        <v>60</v>
      </c>
      <c r="W165" s="15" t="s">
        <v>61</v>
      </c>
      <c r="X165" s="14" t="s">
        <v>59</v>
      </c>
      <c r="Y165" s="14" t="s">
        <v>59</v>
      </c>
      <c r="Z165" s="14"/>
      <c r="AA165" s="125"/>
      <c r="AB165" s="125"/>
      <c r="AC165" s="125"/>
      <c r="AD165" s="130"/>
    </row>
    <row r="166" spans="1:30" ht="15.75" customHeight="1" x14ac:dyDescent="0.2">
      <c r="A166" s="5">
        <v>13078</v>
      </c>
      <c r="B166" s="6" t="s">
        <v>31</v>
      </c>
      <c r="C166" s="10">
        <v>42</v>
      </c>
      <c r="D166" s="22">
        <v>8</v>
      </c>
      <c r="E166" s="23">
        <v>50</v>
      </c>
      <c r="F166" s="10">
        <v>32</v>
      </c>
      <c r="G166" s="10">
        <v>11</v>
      </c>
      <c r="H166" s="9">
        <v>43</v>
      </c>
      <c r="I166" s="10">
        <v>38</v>
      </c>
      <c r="J166" s="10">
        <v>14</v>
      </c>
      <c r="K166" s="9">
        <v>52</v>
      </c>
      <c r="L166" s="10">
        <v>35</v>
      </c>
      <c r="M166" s="10">
        <v>12</v>
      </c>
      <c r="N166" s="9">
        <v>47</v>
      </c>
      <c r="O166" s="10">
        <v>45</v>
      </c>
      <c r="P166" s="10">
        <v>14</v>
      </c>
      <c r="Q166" s="9">
        <v>59</v>
      </c>
      <c r="R166" s="10">
        <v>35</v>
      </c>
      <c r="S166" s="10">
        <v>48</v>
      </c>
      <c r="T166" s="9">
        <v>83</v>
      </c>
      <c r="U166" s="10">
        <v>18</v>
      </c>
      <c r="V166" s="10">
        <v>21</v>
      </c>
      <c r="W166" s="9">
        <v>39</v>
      </c>
      <c r="X166" s="10">
        <v>22</v>
      </c>
      <c r="Y166" s="10">
        <v>40</v>
      </c>
      <c r="Z166" s="22">
        <v>435</v>
      </c>
      <c r="AA166" s="124">
        <v>6.58</v>
      </c>
      <c r="AB166" s="124" t="s">
        <v>53</v>
      </c>
      <c r="AC166" s="124">
        <v>6.58</v>
      </c>
      <c r="AD166" s="129"/>
    </row>
    <row r="167" spans="1:30" ht="15" customHeight="1" x14ac:dyDescent="0.2">
      <c r="A167" s="21" t="s">
        <v>379</v>
      </c>
      <c r="B167" s="13" t="s">
        <v>51</v>
      </c>
      <c r="C167" s="14" t="s">
        <v>58</v>
      </c>
      <c r="D167" s="14" t="s">
        <v>53</v>
      </c>
      <c r="E167" s="15" t="s">
        <v>58</v>
      </c>
      <c r="F167" s="14" t="s">
        <v>53</v>
      </c>
      <c r="G167" s="14" t="s">
        <v>58</v>
      </c>
      <c r="H167" s="15" t="s">
        <v>53</v>
      </c>
      <c r="I167" s="14" t="s">
        <v>57</v>
      </c>
      <c r="J167" s="14" t="s">
        <v>61</v>
      </c>
      <c r="K167" s="15" t="s">
        <v>58</v>
      </c>
      <c r="L167" s="14" t="s">
        <v>53</v>
      </c>
      <c r="M167" s="14" t="s">
        <v>60</v>
      </c>
      <c r="N167" s="15" t="s">
        <v>57</v>
      </c>
      <c r="O167" s="14" t="s">
        <v>58</v>
      </c>
      <c r="P167" s="14" t="s">
        <v>61</v>
      </c>
      <c r="Q167" s="15" t="s">
        <v>58</v>
      </c>
      <c r="R167" s="14" t="s">
        <v>61</v>
      </c>
      <c r="S167" s="14" t="s">
        <v>59</v>
      </c>
      <c r="T167" s="15" t="s">
        <v>59</v>
      </c>
      <c r="U167" s="14" t="s">
        <v>61</v>
      </c>
      <c r="V167" s="14" t="s">
        <v>59</v>
      </c>
      <c r="W167" s="15" t="s">
        <v>62</v>
      </c>
      <c r="X167" s="14" t="s">
        <v>59</v>
      </c>
      <c r="Y167" s="14" t="s">
        <v>59</v>
      </c>
      <c r="Z167" s="14"/>
      <c r="AA167" s="125"/>
      <c r="AB167" s="125"/>
      <c r="AC167" s="125"/>
      <c r="AD167" s="130"/>
    </row>
    <row r="168" spans="1:30" ht="15.75" customHeight="1" x14ac:dyDescent="0.2">
      <c r="A168" s="5">
        <v>13079</v>
      </c>
      <c r="B168" s="6" t="s">
        <v>31</v>
      </c>
      <c r="C168" s="10">
        <v>67</v>
      </c>
      <c r="D168" s="10">
        <v>17</v>
      </c>
      <c r="E168" s="9">
        <v>84</v>
      </c>
      <c r="F168" s="10">
        <v>36</v>
      </c>
      <c r="G168" s="10">
        <v>15</v>
      </c>
      <c r="H168" s="9">
        <v>51</v>
      </c>
      <c r="I168" s="10">
        <v>57</v>
      </c>
      <c r="J168" s="10">
        <v>18</v>
      </c>
      <c r="K168" s="9">
        <v>75</v>
      </c>
      <c r="L168" s="10">
        <v>50</v>
      </c>
      <c r="M168" s="10">
        <v>15</v>
      </c>
      <c r="N168" s="9">
        <v>65</v>
      </c>
      <c r="O168" s="10">
        <v>52</v>
      </c>
      <c r="P168" s="10">
        <v>19</v>
      </c>
      <c r="Q168" s="9">
        <v>71</v>
      </c>
      <c r="R168" s="10">
        <v>39</v>
      </c>
      <c r="S168" s="10">
        <v>48</v>
      </c>
      <c r="T168" s="9">
        <v>87</v>
      </c>
      <c r="U168" s="10">
        <v>21</v>
      </c>
      <c r="V168" s="10">
        <v>21</v>
      </c>
      <c r="W168" s="9">
        <v>42</v>
      </c>
      <c r="X168" s="10">
        <v>24</v>
      </c>
      <c r="Y168" s="10">
        <v>44</v>
      </c>
      <c r="Z168" s="10">
        <v>543</v>
      </c>
      <c r="AA168" s="124">
        <v>8.5399999999999991</v>
      </c>
      <c r="AB168" s="124" t="s">
        <v>53</v>
      </c>
      <c r="AC168" s="124">
        <v>8.5399999999999991</v>
      </c>
      <c r="AD168" s="129"/>
    </row>
    <row r="169" spans="1:30" ht="15" customHeight="1" x14ac:dyDescent="0.2">
      <c r="A169" s="21" t="s">
        <v>380</v>
      </c>
      <c r="B169" s="13" t="s">
        <v>51</v>
      </c>
      <c r="C169" s="14" t="s">
        <v>59</v>
      </c>
      <c r="D169" s="14" t="s">
        <v>59</v>
      </c>
      <c r="E169" s="15" t="s">
        <v>59</v>
      </c>
      <c r="F169" s="14" t="s">
        <v>57</v>
      </c>
      <c r="G169" s="14" t="s">
        <v>62</v>
      </c>
      <c r="H169" s="15" t="s">
        <v>58</v>
      </c>
      <c r="I169" s="14" t="s">
        <v>61</v>
      </c>
      <c r="J169" s="14" t="s">
        <v>59</v>
      </c>
      <c r="K169" s="15" t="s">
        <v>62</v>
      </c>
      <c r="L169" s="14" t="s">
        <v>60</v>
      </c>
      <c r="M169" s="14" t="s">
        <v>62</v>
      </c>
      <c r="N169" s="15" t="s">
        <v>60</v>
      </c>
      <c r="O169" s="14" t="s">
        <v>60</v>
      </c>
      <c r="P169" s="14" t="s">
        <v>59</v>
      </c>
      <c r="Q169" s="15" t="s">
        <v>61</v>
      </c>
      <c r="R169" s="14" t="s">
        <v>62</v>
      </c>
      <c r="S169" s="14" t="s">
        <v>59</v>
      </c>
      <c r="T169" s="15" t="s">
        <v>59</v>
      </c>
      <c r="U169" s="14" t="s">
        <v>59</v>
      </c>
      <c r="V169" s="14" t="s">
        <v>59</v>
      </c>
      <c r="W169" s="15" t="s">
        <v>59</v>
      </c>
      <c r="X169" s="14" t="s">
        <v>59</v>
      </c>
      <c r="Y169" s="14" t="s">
        <v>59</v>
      </c>
      <c r="Z169" s="14"/>
      <c r="AA169" s="125"/>
      <c r="AB169" s="125"/>
      <c r="AC169" s="125"/>
      <c r="AD169" s="130"/>
    </row>
    <row r="170" spans="1:30" ht="15.75" customHeight="1" x14ac:dyDescent="0.2">
      <c r="A170" s="5">
        <v>13080</v>
      </c>
      <c r="B170" s="6" t="s">
        <v>31</v>
      </c>
      <c r="C170" s="8" t="s">
        <v>145</v>
      </c>
      <c r="D170" s="8" t="s">
        <v>40</v>
      </c>
      <c r="E170" s="9">
        <v>49</v>
      </c>
      <c r="F170" s="8" t="s">
        <v>268</v>
      </c>
      <c r="G170" s="8" t="s">
        <v>67</v>
      </c>
      <c r="H170" s="9">
        <v>35</v>
      </c>
      <c r="I170" s="8" t="s">
        <v>92</v>
      </c>
      <c r="J170" s="8" t="s">
        <v>88</v>
      </c>
      <c r="K170" s="9">
        <v>40</v>
      </c>
      <c r="L170" s="8" t="s">
        <v>180</v>
      </c>
      <c r="M170" s="8" t="s">
        <v>104</v>
      </c>
      <c r="N170" s="9">
        <v>47</v>
      </c>
      <c r="O170" s="8" t="s">
        <v>63</v>
      </c>
      <c r="P170" s="8" t="s">
        <v>67</v>
      </c>
      <c r="Q170" s="9">
        <v>49</v>
      </c>
      <c r="R170" s="8" t="s">
        <v>70</v>
      </c>
      <c r="S170" s="8" t="s">
        <v>145</v>
      </c>
      <c r="T170" s="9">
        <v>78</v>
      </c>
      <c r="U170" s="8" t="s">
        <v>39</v>
      </c>
      <c r="V170" s="8" t="s">
        <v>190</v>
      </c>
      <c r="W170" s="9">
        <v>37</v>
      </c>
      <c r="X170" s="8" t="s">
        <v>190</v>
      </c>
      <c r="Y170" s="8" t="s">
        <v>87</v>
      </c>
      <c r="Z170" s="10">
        <v>394</v>
      </c>
      <c r="AA170" s="124">
        <v>4.38</v>
      </c>
      <c r="AB170" s="124" t="s">
        <v>46</v>
      </c>
      <c r="AC170" s="124">
        <v>4.38</v>
      </c>
      <c r="AD170" s="129"/>
    </row>
    <row r="171" spans="1:30" ht="15" customHeight="1" x14ac:dyDescent="0.2">
      <c r="A171" s="21" t="s">
        <v>383</v>
      </c>
      <c r="B171" s="13" t="s">
        <v>51</v>
      </c>
      <c r="C171" s="14" t="s">
        <v>58</v>
      </c>
      <c r="D171" s="14" t="s">
        <v>46</v>
      </c>
      <c r="E171" s="15" t="s">
        <v>46</v>
      </c>
      <c r="F171" s="14" t="s">
        <v>46</v>
      </c>
      <c r="G171" s="14" t="s">
        <v>58</v>
      </c>
      <c r="H171" s="15" t="s">
        <v>46</v>
      </c>
      <c r="I171" s="14" t="s">
        <v>53</v>
      </c>
      <c r="J171" s="14" t="s">
        <v>53</v>
      </c>
      <c r="K171" s="15" t="s">
        <v>53</v>
      </c>
      <c r="L171" s="14" t="s">
        <v>57</v>
      </c>
      <c r="M171" s="14" t="s">
        <v>58</v>
      </c>
      <c r="N171" s="15" t="s">
        <v>57</v>
      </c>
      <c r="O171" s="14" t="s">
        <v>57</v>
      </c>
      <c r="P171" s="14" t="s">
        <v>58</v>
      </c>
      <c r="Q171" s="15" t="s">
        <v>57</v>
      </c>
      <c r="R171" s="14" t="s">
        <v>61</v>
      </c>
      <c r="S171" s="14" t="s">
        <v>59</v>
      </c>
      <c r="T171" s="15" t="s">
        <v>62</v>
      </c>
      <c r="U171" s="14" t="s">
        <v>60</v>
      </c>
      <c r="V171" s="14" t="s">
        <v>59</v>
      </c>
      <c r="W171" s="15" t="s">
        <v>61</v>
      </c>
      <c r="X171" s="14" t="s">
        <v>59</v>
      </c>
      <c r="Y171" s="14" t="s">
        <v>62</v>
      </c>
      <c r="Z171" s="14"/>
      <c r="AA171" s="125"/>
      <c r="AB171" s="125"/>
      <c r="AC171" s="125"/>
      <c r="AD171" s="130"/>
    </row>
    <row r="172" spans="1:30" ht="15.75" customHeight="1" x14ac:dyDescent="0.2">
      <c r="A172" s="5">
        <v>13081</v>
      </c>
      <c r="B172" s="6" t="s">
        <v>31</v>
      </c>
      <c r="C172" s="10">
        <v>45</v>
      </c>
      <c r="D172" s="10">
        <v>8</v>
      </c>
      <c r="E172" s="9">
        <v>53</v>
      </c>
      <c r="F172" s="10">
        <v>41</v>
      </c>
      <c r="G172" s="10">
        <v>9</v>
      </c>
      <c r="H172" s="9">
        <v>50</v>
      </c>
      <c r="I172" s="10">
        <v>62</v>
      </c>
      <c r="J172" s="10">
        <v>10</v>
      </c>
      <c r="K172" s="9">
        <v>72</v>
      </c>
      <c r="L172" s="10">
        <v>32</v>
      </c>
      <c r="M172" s="10">
        <v>13</v>
      </c>
      <c r="N172" s="9">
        <v>45</v>
      </c>
      <c r="O172" s="10">
        <v>47</v>
      </c>
      <c r="P172" s="10">
        <v>12</v>
      </c>
      <c r="Q172" s="9">
        <v>59</v>
      </c>
      <c r="R172" s="10">
        <v>30</v>
      </c>
      <c r="S172" s="10">
        <v>40</v>
      </c>
      <c r="T172" s="9">
        <v>70</v>
      </c>
      <c r="U172" s="10">
        <v>20</v>
      </c>
      <c r="V172" s="10">
        <v>21</v>
      </c>
      <c r="W172" s="9">
        <v>41</v>
      </c>
      <c r="X172" s="10">
        <v>20</v>
      </c>
      <c r="Y172" s="10">
        <v>40</v>
      </c>
      <c r="Z172" s="10">
        <v>450</v>
      </c>
      <c r="AA172" s="124">
        <v>7</v>
      </c>
      <c r="AB172" s="124" t="s">
        <v>53</v>
      </c>
      <c r="AC172" s="124">
        <v>7</v>
      </c>
      <c r="AD172" s="129"/>
    </row>
    <row r="173" spans="1:30" ht="15" customHeight="1" x14ac:dyDescent="0.2">
      <c r="A173" s="21" t="s">
        <v>384</v>
      </c>
      <c r="B173" s="13" t="s">
        <v>51</v>
      </c>
      <c r="C173" s="14" t="s">
        <v>58</v>
      </c>
      <c r="D173" s="14" t="s">
        <v>53</v>
      </c>
      <c r="E173" s="15" t="s">
        <v>58</v>
      </c>
      <c r="F173" s="14" t="s">
        <v>58</v>
      </c>
      <c r="G173" s="14" t="s">
        <v>57</v>
      </c>
      <c r="H173" s="15" t="s">
        <v>58</v>
      </c>
      <c r="I173" s="14" t="s">
        <v>62</v>
      </c>
      <c r="J173" s="14" t="s">
        <v>58</v>
      </c>
      <c r="K173" s="15" t="s">
        <v>61</v>
      </c>
      <c r="L173" s="14" t="s">
        <v>53</v>
      </c>
      <c r="M173" s="14" t="s">
        <v>60</v>
      </c>
      <c r="N173" s="15" t="s">
        <v>57</v>
      </c>
      <c r="O173" s="14" t="s">
        <v>58</v>
      </c>
      <c r="P173" s="14" t="s">
        <v>60</v>
      </c>
      <c r="Q173" s="15" t="s">
        <v>58</v>
      </c>
      <c r="R173" s="14" t="s">
        <v>60</v>
      </c>
      <c r="S173" s="14" t="s">
        <v>59</v>
      </c>
      <c r="T173" s="15" t="s">
        <v>61</v>
      </c>
      <c r="U173" s="14" t="s">
        <v>59</v>
      </c>
      <c r="V173" s="14" t="s">
        <v>59</v>
      </c>
      <c r="W173" s="15" t="s">
        <v>59</v>
      </c>
      <c r="X173" s="14" t="s">
        <v>59</v>
      </c>
      <c r="Y173" s="14" t="s">
        <v>59</v>
      </c>
      <c r="Z173" s="14"/>
      <c r="AA173" s="125"/>
      <c r="AB173" s="125"/>
      <c r="AC173" s="125"/>
      <c r="AD173" s="130"/>
    </row>
    <row r="174" spans="1:30" ht="15.75" customHeight="1" x14ac:dyDescent="0.2">
      <c r="A174" s="5">
        <v>13082</v>
      </c>
      <c r="B174" s="6" t="s">
        <v>31</v>
      </c>
      <c r="C174" s="10">
        <v>75</v>
      </c>
      <c r="D174" s="10">
        <v>20</v>
      </c>
      <c r="E174" s="9">
        <v>95</v>
      </c>
      <c r="F174" s="10">
        <v>46</v>
      </c>
      <c r="G174" s="10">
        <v>12</v>
      </c>
      <c r="H174" s="9">
        <v>58</v>
      </c>
      <c r="I174" s="10">
        <v>65</v>
      </c>
      <c r="J174" s="10">
        <v>20</v>
      </c>
      <c r="K174" s="9">
        <v>85</v>
      </c>
      <c r="L174" s="10">
        <v>40</v>
      </c>
      <c r="M174" s="10">
        <v>13</v>
      </c>
      <c r="N174" s="9">
        <v>53</v>
      </c>
      <c r="O174" s="10">
        <v>53</v>
      </c>
      <c r="P174" s="10">
        <v>17</v>
      </c>
      <c r="Q174" s="9">
        <v>70</v>
      </c>
      <c r="R174" s="10">
        <v>33</v>
      </c>
      <c r="S174" s="10">
        <v>30</v>
      </c>
      <c r="T174" s="9">
        <v>63</v>
      </c>
      <c r="U174" s="10">
        <v>19</v>
      </c>
      <c r="V174" s="10">
        <v>20</v>
      </c>
      <c r="W174" s="9">
        <v>39</v>
      </c>
      <c r="X174" s="10">
        <v>20</v>
      </c>
      <c r="Y174" s="10">
        <v>38</v>
      </c>
      <c r="Z174" s="10">
        <v>521</v>
      </c>
      <c r="AA174" s="124">
        <v>8.08</v>
      </c>
      <c r="AB174" s="124" t="s">
        <v>53</v>
      </c>
      <c r="AC174" s="124">
        <v>8.08</v>
      </c>
      <c r="AD174" s="129"/>
    </row>
    <row r="175" spans="1:30" ht="15" customHeight="1" x14ac:dyDescent="0.2">
      <c r="A175" s="21" t="s">
        <v>385</v>
      </c>
      <c r="B175" s="13" t="s">
        <v>51</v>
      </c>
      <c r="C175" s="14" t="s">
        <v>59</v>
      </c>
      <c r="D175" s="14" t="s">
        <v>59</v>
      </c>
      <c r="E175" s="15" t="s">
        <v>59</v>
      </c>
      <c r="F175" s="14" t="s">
        <v>58</v>
      </c>
      <c r="G175" s="14" t="s">
        <v>60</v>
      </c>
      <c r="H175" s="15" t="s">
        <v>58</v>
      </c>
      <c r="I175" s="14" t="s">
        <v>59</v>
      </c>
      <c r="J175" s="14" t="s">
        <v>59</v>
      </c>
      <c r="K175" s="15" t="s">
        <v>59</v>
      </c>
      <c r="L175" s="14" t="s">
        <v>58</v>
      </c>
      <c r="M175" s="14" t="s">
        <v>60</v>
      </c>
      <c r="N175" s="15" t="s">
        <v>58</v>
      </c>
      <c r="O175" s="14" t="s">
        <v>60</v>
      </c>
      <c r="P175" s="14" t="s">
        <v>59</v>
      </c>
      <c r="Q175" s="15" t="s">
        <v>61</v>
      </c>
      <c r="R175" s="14" t="s">
        <v>60</v>
      </c>
      <c r="S175" s="14" t="s">
        <v>60</v>
      </c>
      <c r="T175" s="15" t="s">
        <v>60</v>
      </c>
      <c r="U175" s="14" t="s">
        <v>62</v>
      </c>
      <c r="V175" s="14" t="s">
        <v>59</v>
      </c>
      <c r="W175" s="15" t="s">
        <v>62</v>
      </c>
      <c r="X175" s="14" t="s">
        <v>59</v>
      </c>
      <c r="Y175" s="14" t="s">
        <v>62</v>
      </c>
      <c r="Z175" s="14"/>
      <c r="AA175" s="125"/>
      <c r="AB175" s="125"/>
      <c r="AC175" s="125"/>
      <c r="AD175" s="130"/>
    </row>
    <row r="176" spans="1:30" ht="15.75" customHeight="1" x14ac:dyDescent="0.2">
      <c r="A176" s="5">
        <v>13083</v>
      </c>
      <c r="B176" s="6" t="s">
        <v>31</v>
      </c>
      <c r="C176" s="10">
        <v>60</v>
      </c>
      <c r="D176" s="10">
        <v>14</v>
      </c>
      <c r="E176" s="9">
        <v>74</v>
      </c>
      <c r="F176" s="10">
        <v>57</v>
      </c>
      <c r="G176" s="10">
        <v>11</v>
      </c>
      <c r="H176" s="9">
        <v>68</v>
      </c>
      <c r="I176" s="10">
        <v>64</v>
      </c>
      <c r="J176" s="10">
        <v>11</v>
      </c>
      <c r="K176" s="9">
        <v>75</v>
      </c>
      <c r="L176" s="10">
        <v>40</v>
      </c>
      <c r="M176" s="10">
        <v>14</v>
      </c>
      <c r="N176" s="9">
        <v>54</v>
      </c>
      <c r="O176" s="10">
        <v>59</v>
      </c>
      <c r="P176" s="10">
        <v>18</v>
      </c>
      <c r="Q176" s="9">
        <v>77</v>
      </c>
      <c r="R176" s="10">
        <v>40</v>
      </c>
      <c r="S176" s="10">
        <v>38</v>
      </c>
      <c r="T176" s="9">
        <v>78</v>
      </c>
      <c r="U176" s="10">
        <v>18</v>
      </c>
      <c r="V176" s="10">
        <v>16</v>
      </c>
      <c r="W176" s="9">
        <v>34</v>
      </c>
      <c r="X176" s="10">
        <v>19</v>
      </c>
      <c r="Y176" s="10">
        <v>40</v>
      </c>
      <c r="Z176" s="10">
        <v>519</v>
      </c>
      <c r="AA176" s="124">
        <v>8.08</v>
      </c>
      <c r="AB176" s="124" t="s">
        <v>53</v>
      </c>
      <c r="AC176" s="124">
        <v>8.08</v>
      </c>
      <c r="AD176" s="129"/>
    </row>
    <row r="177" spans="1:30" ht="15" customHeight="1" x14ac:dyDescent="0.2">
      <c r="A177" s="21" t="s">
        <v>387</v>
      </c>
      <c r="B177" s="13" t="s">
        <v>51</v>
      </c>
      <c r="C177" s="14" t="s">
        <v>62</v>
      </c>
      <c r="D177" s="14" t="s">
        <v>61</v>
      </c>
      <c r="E177" s="15" t="s">
        <v>61</v>
      </c>
      <c r="F177" s="14" t="s">
        <v>61</v>
      </c>
      <c r="G177" s="14" t="s">
        <v>58</v>
      </c>
      <c r="H177" s="15" t="s">
        <v>60</v>
      </c>
      <c r="I177" s="14" t="s">
        <v>59</v>
      </c>
      <c r="J177" s="14" t="s">
        <v>58</v>
      </c>
      <c r="K177" s="15" t="s">
        <v>62</v>
      </c>
      <c r="L177" s="14" t="s">
        <v>58</v>
      </c>
      <c r="M177" s="14" t="s">
        <v>61</v>
      </c>
      <c r="N177" s="15" t="s">
        <v>58</v>
      </c>
      <c r="O177" s="14" t="s">
        <v>61</v>
      </c>
      <c r="P177" s="14" t="s">
        <v>59</v>
      </c>
      <c r="Q177" s="15" t="s">
        <v>62</v>
      </c>
      <c r="R177" s="14" t="s">
        <v>59</v>
      </c>
      <c r="S177" s="14" t="s">
        <v>62</v>
      </c>
      <c r="T177" s="15" t="s">
        <v>62</v>
      </c>
      <c r="U177" s="14" t="s">
        <v>61</v>
      </c>
      <c r="V177" s="14" t="s">
        <v>60</v>
      </c>
      <c r="W177" s="15" t="s">
        <v>60</v>
      </c>
      <c r="X177" s="14" t="s">
        <v>62</v>
      </c>
      <c r="Y177" s="14" t="s">
        <v>59</v>
      </c>
      <c r="Z177" s="14"/>
      <c r="AA177" s="125"/>
      <c r="AB177" s="125"/>
      <c r="AC177" s="125"/>
      <c r="AD177" s="130"/>
    </row>
    <row r="178" spans="1:30" ht="15.75" customHeight="1" x14ac:dyDescent="0.2">
      <c r="A178" s="5">
        <v>13084</v>
      </c>
      <c r="B178" s="6" t="s">
        <v>31</v>
      </c>
      <c r="C178" s="8" t="s">
        <v>142</v>
      </c>
      <c r="D178" s="8" t="s">
        <v>143</v>
      </c>
      <c r="E178" s="9">
        <v>58</v>
      </c>
      <c r="F178" s="8" t="s">
        <v>70</v>
      </c>
      <c r="G178" s="8" t="s">
        <v>35</v>
      </c>
      <c r="H178" s="9">
        <v>44</v>
      </c>
      <c r="I178" s="8" t="s">
        <v>102</v>
      </c>
      <c r="J178" s="8" t="s">
        <v>88</v>
      </c>
      <c r="K178" s="9">
        <v>53</v>
      </c>
      <c r="L178" s="8" t="s">
        <v>253</v>
      </c>
      <c r="M178" s="8" t="s">
        <v>104</v>
      </c>
      <c r="N178" s="9">
        <v>27</v>
      </c>
      <c r="O178" s="8" t="s">
        <v>101</v>
      </c>
      <c r="P178" s="8" t="s">
        <v>88</v>
      </c>
      <c r="Q178" s="9">
        <v>30</v>
      </c>
      <c r="R178" s="8" t="s">
        <v>145</v>
      </c>
      <c r="S178" s="8" t="s">
        <v>105</v>
      </c>
      <c r="T178" s="9">
        <v>83</v>
      </c>
      <c r="U178" s="8" t="s">
        <v>69</v>
      </c>
      <c r="V178" s="8" t="s">
        <v>39</v>
      </c>
      <c r="W178" s="9">
        <v>33</v>
      </c>
      <c r="X178" s="8" t="s">
        <v>43</v>
      </c>
      <c r="Y178" s="8" t="s">
        <v>87</v>
      </c>
      <c r="Z178" s="10">
        <v>384</v>
      </c>
      <c r="AA178" s="124">
        <v>4.88</v>
      </c>
      <c r="AB178" s="124" t="s">
        <v>46</v>
      </c>
      <c r="AC178" s="124">
        <v>4.88</v>
      </c>
      <c r="AD178" s="129"/>
    </row>
    <row r="179" spans="1:30" ht="15" customHeight="1" x14ac:dyDescent="0.2">
      <c r="A179" s="21" t="s">
        <v>389</v>
      </c>
      <c r="B179" s="13" t="s">
        <v>51</v>
      </c>
      <c r="C179" s="14" t="s">
        <v>58</v>
      </c>
      <c r="D179" s="14" t="s">
        <v>61</v>
      </c>
      <c r="E179" s="15" t="s">
        <v>58</v>
      </c>
      <c r="F179" s="14" t="s">
        <v>53</v>
      </c>
      <c r="G179" s="14" t="s">
        <v>57</v>
      </c>
      <c r="H179" s="15" t="s">
        <v>53</v>
      </c>
      <c r="I179" s="14" t="s">
        <v>58</v>
      </c>
      <c r="J179" s="14" t="s">
        <v>53</v>
      </c>
      <c r="K179" s="15" t="s">
        <v>58</v>
      </c>
      <c r="L179" s="14" t="s">
        <v>46</v>
      </c>
      <c r="M179" s="14" t="s">
        <v>58</v>
      </c>
      <c r="N179" s="15" t="s">
        <v>46</v>
      </c>
      <c r="O179" s="14" t="s">
        <v>46</v>
      </c>
      <c r="P179" s="14" t="s">
        <v>53</v>
      </c>
      <c r="Q179" s="15" t="s">
        <v>46</v>
      </c>
      <c r="R179" s="14" t="s">
        <v>59</v>
      </c>
      <c r="S179" s="14" t="s">
        <v>59</v>
      </c>
      <c r="T179" s="15" t="s">
        <v>59</v>
      </c>
      <c r="U179" s="14" t="s">
        <v>60</v>
      </c>
      <c r="V179" s="14" t="s">
        <v>60</v>
      </c>
      <c r="W179" s="15" t="s">
        <v>60</v>
      </c>
      <c r="X179" s="14" t="s">
        <v>61</v>
      </c>
      <c r="Y179" s="14" t="s">
        <v>62</v>
      </c>
      <c r="Z179" s="14"/>
      <c r="AA179" s="125"/>
      <c r="AB179" s="125"/>
      <c r="AC179" s="125"/>
      <c r="AD179" s="130"/>
    </row>
    <row r="180" spans="1:30" ht="15.75" customHeight="1" x14ac:dyDescent="0.2">
      <c r="A180" s="5">
        <v>13085</v>
      </c>
      <c r="B180" s="6" t="s">
        <v>31</v>
      </c>
      <c r="C180" s="8" t="s">
        <v>290</v>
      </c>
      <c r="D180" s="8" t="s">
        <v>104</v>
      </c>
      <c r="E180" s="9">
        <v>61</v>
      </c>
      <c r="F180" s="8" t="s">
        <v>66</v>
      </c>
      <c r="G180" s="8" t="s">
        <v>143</v>
      </c>
      <c r="H180" s="9">
        <v>62</v>
      </c>
      <c r="I180" s="8" t="s">
        <v>70</v>
      </c>
      <c r="J180" s="8" t="s">
        <v>93</v>
      </c>
      <c r="K180" s="9">
        <v>48</v>
      </c>
      <c r="L180" s="8" t="s">
        <v>181</v>
      </c>
      <c r="M180" s="8" t="s">
        <v>39</v>
      </c>
      <c r="N180" s="9">
        <v>67</v>
      </c>
      <c r="O180" s="8" t="s">
        <v>34</v>
      </c>
      <c r="P180" s="8" t="s">
        <v>144</v>
      </c>
      <c r="Q180" s="9">
        <v>27</v>
      </c>
      <c r="R180" s="8" t="s">
        <v>87</v>
      </c>
      <c r="S180" s="8" t="s">
        <v>66</v>
      </c>
      <c r="T180" s="9">
        <v>86</v>
      </c>
      <c r="U180" s="8" t="s">
        <v>146</v>
      </c>
      <c r="V180" s="8" t="s">
        <v>270</v>
      </c>
      <c r="W180" s="9">
        <v>43</v>
      </c>
      <c r="X180" s="8" t="s">
        <v>190</v>
      </c>
      <c r="Y180" s="8" t="s">
        <v>63</v>
      </c>
      <c r="Z180" s="10">
        <v>454</v>
      </c>
      <c r="AA180" s="124">
        <v>6.62</v>
      </c>
      <c r="AB180" s="124" t="s">
        <v>46</v>
      </c>
      <c r="AC180" s="124">
        <v>6.62</v>
      </c>
      <c r="AD180" s="129"/>
    </row>
    <row r="181" spans="1:30" ht="15" customHeight="1" x14ac:dyDescent="0.2">
      <c r="A181" s="21" t="s">
        <v>391</v>
      </c>
      <c r="B181" s="13" t="s">
        <v>51</v>
      </c>
      <c r="C181" s="14" t="s">
        <v>60</v>
      </c>
      <c r="D181" s="14" t="s">
        <v>58</v>
      </c>
      <c r="E181" s="15" t="s">
        <v>60</v>
      </c>
      <c r="F181" s="14" t="s">
        <v>60</v>
      </c>
      <c r="G181" s="14" t="s">
        <v>61</v>
      </c>
      <c r="H181" s="15" t="s">
        <v>60</v>
      </c>
      <c r="I181" s="14" t="s">
        <v>53</v>
      </c>
      <c r="J181" s="14" t="s">
        <v>60</v>
      </c>
      <c r="K181" s="15" t="s">
        <v>57</v>
      </c>
      <c r="L181" s="14" t="s">
        <v>60</v>
      </c>
      <c r="M181" s="14" t="s">
        <v>59</v>
      </c>
      <c r="N181" s="15" t="s">
        <v>60</v>
      </c>
      <c r="O181" s="14" t="s">
        <v>46</v>
      </c>
      <c r="P181" s="14" t="s">
        <v>60</v>
      </c>
      <c r="Q181" s="15" t="s">
        <v>46</v>
      </c>
      <c r="R181" s="14" t="s">
        <v>62</v>
      </c>
      <c r="S181" s="14" t="s">
        <v>59</v>
      </c>
      <c r="T181" s="15" t="s">
        <v>59</v>
      </c>
      <c r="U181" s="14" t="s">
        <v>59</v>
      </c>
      <c r="V181" s="14" t="s">
        <v>59</v>
      </c>
      <c r="W181" s="15" t="s">
        <v>59</v>
      </c>
      <c r="X181" s="14" t="s">
        <v>59</v>
      </c>
      <c r="Y181" s="14" t="s">
        <v>62</v>
      </c>
      <c r="Z181" s="14"/>
      <c r="AA181" s="125"/>
      <c r="AB181" s="125"/>
      <c r="AC181" s="125"/>
      <c r="AD181" s="130"/>
    </row>
    <row r="182" spans="1:30" ht="15.75" customHeight="1" x14ac:dyDescent="0.2">
      <c r="A182" s="5">
        <v>13087</v>
      </c>
      <c r="B182" s="6" t="s">
        <v>31</v>
      </c>
      <c r="C182" s="10">
        <v>53</v>
      </c>
      <c r="D182" s="10">
        <v>19</v>
      </c>
      <c r="E182" s="9">
        <v>72</v>
      </c>
      <c r="F182" s="10">
        <v>40</v>
      </c>
      <c r="G182" s="10">
        <v>19</v>
      </c>
      <c r="H182" s="9">
        <v>59</v>
      </c>
      <c r="I182" s="10">
        <v>52</v>
      </c>
      <c r="J182" s="10">
        <v>15</v>
      </c>
      <c r="K182" s="9">
        <v>67</v>
      </c>
      <c r="L182" s="10">
        <v>35</v>
      </c>
      <c r="M182" s="10">
        <v>13</v>
      </c>
      <c r="N182" s="9">
        <v>48</v>
      </c>
      <c r="O182" s="10">
        <v>37</v>
      </c>
      <c r="P182" s="10">
        <v>11</v>
      </c>
      <c r="Q182" s="9">
        <v>48</v>
      </c>
      <c r="R182" s="10">
        <v>44</v>
      </c>
      <c r="S182" s="10">
        <v>43</v>
      </c>
      <c r="T182" s="9">
        <v>87</v>
      </c>
      <c r="U182" s="10">
        <v>23</v>
      </c>
      <c r="V182" s="10">
        <v>22</v>
      </c>
      <c r="W182" s="9">
        <v>45</v>
      </c>
      <c r="X182" s="10">
        <v>22</v>
      </c>
      <c r="Y182" s="10">
        <v>40</v>
      </c>
      <c r="Z182" s="10">
        <v>488</v>
      </c>
      <c r="AA182" s="124">
        <v>7.27</v>
      </c>
      <c r="AB182" s="124" t="s">
        <v>53</v>
      </c>
      <c r="AC182" s="124">
        <v>7.27</v>
      </c>
      <c r="AD182" s="129"/>
    </row>
    <row r="183" spans="1:30" ht="15" customHeight="1" x14ac:dyDescent="0.2">
      <c r="A183" s="21" t="s">
        <v>393</v>
      </c>
      <c r="B183" s="13" t="s">
        <v>51</v>
      </c>
      <c r="C183" s="14" t="s">
        <v>60</v>
      </c>
      <c r="D183" s="14" t="s">
        <v>59</v>
      </c>
      <c r="E183" s="15" t="s">
        <v>61</v>
      </c>
      <c r="F183" s="14" t="s">
        <v>58</v>
      </c>
      <c r="G183" s="14" t="s">
        <v>59</v>
      </c>
      <c r="H183" s="15" t="s">
        <v>58</v>
      </c>
      <c r="I183" s="14" t="s">
        <v>60</v>
      </c>
      <c r="J183" s="14" t="s">
        <v>62</v>
      </c>
      <c r="K183" s="15" t="s">
        <v>60</v>
      </c>
      <c r="L183" s="14" t="s">
        <v>53</v>
      </c>
      <c r="M183" s="14" t="s">
        <v>60</v>
      </c>
      <c r="N183" s="15" t="s">
        <v>57</v>
      </c>
      <c r="O183" s="14" t="s">
        <v>57</v>
      </c>
      <c r="P183" s="14" t="s">
        <v>58</v>
      </c>
      <c r="Q183" s="15" t="s">
        <v>57</v>
      </c>
      <c r="R183" s="14" t="s">
        <v>59</v>
      </c>
      <c r="S183" s="14" t="s">
        <v>59</v>
      </c>
      <c r="T183" s="15" t="s">
        <v>59</v>
      </c>
      <c r="U183" s="14" t="s">
        <v>59</v>
      </c>
      <c r="V183" s="14" t="s">
        <v>59</v>
      </c>
      <c r="W183" s="15" t="s">
        <v>59</v>
      </c>
      <c r="X183" s="14" t="s">
        <v>59</v>
      </c>
      <c r="Y183" s="14" t="s">
        <v>59</v>
      </c>
      <c r="Z183" s="14"/>
      <c r="AA183" s="125"/>
      <c r="AB183" s="125"/>
      <c r="AC183" s="125"/>
      <c r="AD183" s="130"/>
    </row>
    <row r="184" spans="1:30" ht="15.75" customHeight="1" x14ac:dyDescent="0.2">
      <c r="A184" s="5">
        <v>13088</v>
      </c>
      <c r="B184" s="6" t="s">
        <v>31</v>
      </c>
      <c r="C184" s="10">
        <v>36</v>
      </c>
      <c r="D184" s="10">
        <v>10</v>
      </c>
      <c r="E184" s="9">
        <v>46</v>
      </c>
      <c r="F184" s="10">
        <v>35</v>
      </c>
      <c r="G184" s="10">
        <v>14</v>
      </c>
      <c r="H184" s="9">
        <v>49</v>
      </c>
      <c r="I184" s="10">
        <v>33</v>
      </c>
      <c r="J184" s="10">
        <v>10</v>
      </c>
      <c r="K184" s="9">
        <v>43</v>
      </c>
      <c r="L184" s="10">
        <v>38</v>
      </c>
      <c r="M184" s="10">
        <v>15</v>
      </c>
      <c r="N184" s="9">
        <v>53</v>
      </c>
      <c r="O184" s="10">
        <v>42</v>
      </c>
      <c r="P184" s="10">
        <v>12</v>
      </c>
      <c r="Q184" s="9">
        <v>54</v>
      </c>
      <c r="R184" s="10">
        <v>31</v>
      </c>
      <c r="S184" s="10">
        <v>44</v>
      </c>
      <c r="T184" s="9">
        <v>75</v>
      </c>
      <c r="U184" s="10">
        <v>23</v>
      </c>
      <c r="V184" s="10">
        <v>23</v>
      </c>
      <c r="W184" s="9">
        <v>46</v>
      </c>
      <c r="X184" s="10">
        <v>18</v>
      </c>
      <c r="Y184" s="10">
        <v>41</v>
      </c>
      <c r="Z184" s="10">
        <v>425</v>
      </c>
      <c r="AA184" s="124">
        <v>6.27</v>
      </c>
      <c r="AB184" s="124" t="s">
        <v>53</v>
      </c>
      <c r="AC184" s="124">
        <v>6.27</v>
      </c>
      <c r="AD184" s="129"/>
    </row>
    <row r="185" spans="1:30" ht="15" customHeight="1" x14ac:dyDescent="0.2">
      <c r="A185" s="21" t="s">
        <v>395</v>
      </c>
      <c r="B185" s="13" t="s">
        <v>51</v>
      </c>
      <c r="C185" s="14" t="s">
        <v>57</v>
      </c>
      <c r="D185" s="14" t="s">
        <v>58</v>
      </c>
      <c r="E185" s="15" t="s">
        <v>57</v>
      </c>
      <c r="F185" s="14" t="s">
        <v>53</v>
      </c>
      <c r="G185" s="14" t="s">
        <v>61</v>
      </c>
      <c r="H185" s="15" t="s">
        <v>57</v>
      </c>
      <c r="I185" s="14" t="s">
        <v>53</v>
      </c>
      <c r="J185" s="14" t="s">
        <v>58</v>
      </c>
      <c r="K185" s="15" t="s">
        <v>53</v>
      </c>
      <c r="L185" s="14" t="s">
        <v>57</v>
      </c>
      <c r="M185" s="14" t="s">
        <v>62</v>
      </c>
      <c r="N185" s="15" t="s">
        <v>58</v>
      </c>
      <c r="O185" s="14" t="s">
        <v>58</v>
      </c>
      <c r="P185" s="14" t="s">
        <v>60</v>
      </c>
      <c r="Q185" s="15" t="s">
        <v>58</v>
      </c>
      <c r="R185" s="14" t="s">
        <v>60</v>
      </c>
      <c r="S185" s="14" t="s">
        <v>59</v>
      </c>
      <c r="T185" s="15" t="s">
        <v>62</v>
      </c>
      <c r="U185" s="14" t="s">
        <v>59</v>
      </c>
      <c r="V185" s="14" t="s">
        <v>59</v>
      </c>
      <c r="W185" s="15" t="s">
        <v>59</v>
      </c>
      <c r="X185" s="14" t="s">
        <v>61</v>
      </c>
      <c r="Y185" s="14" t="s">
        <v>59</v>
      </c>
      <c r="Z185" s="14"/>
      <c r="AA185" s="125"/>
      <c r="AB185" s="125"/>
      <c r="AC185" s="125"/>
      <c r="AD185" s="130"/>
    </row>
    <row r="186" spans="1:30" ht="15.75" customHeight="1" x14ac:dyDescent="0.2">
      <c r="A186" s="5">
        <v>13089</v>
      </c>
      <c r="B186" s="6" t="s">
        <v>31</v>
      </c>
      <c r="C186" s="10">
        <v>62</v>
      </c>
      <c r="D186" s="10">
        <v>18</v>
      </c>
      <c r="E186" s="9">
        <v>80</v>
      </c>
      <c r="F186" s="10">
        <v>54</v>
      </c>
      <c r="G186" s="10">
        <v>15</v>
      </c>
      <c r="H186" s="9">
        <v>69</v>
      </c>
      <c r="I186" s="10">
        <v>54</v>
      </c>
      <c r="J186" s="10">
        <v>15</v>
      </c>
      <c r="K186" s="9">
        <v>69</v>
      </c>
      <c r="L186" s="10">
        <v>40</v>
      </c>
      <c r="M186" s="10">
        <v>18</v>
      </c>
      <c r="N186" s="9">
        <v>58</v>
      </c>
      <c r="O186" s="10">
        <v>47</v>
      </c>
      <c r="P186" s="10">
        <v>19</v>
      </c>
      <c r="Q186" s="9">
        <v>66</v>
      </c>
      <c r="R186" s="10">
        <v>40</v>
      </c>
      <c r="S186" s="10">
        <v>43</v>
      </c>
      <c r="T186" s="9">
        <v>83</v>
      </c>
      <c r="U186" s="10">
        <v>22</v>
      </c>
      <c r="V186" s="10">
        <v>22</v>
      </c>
      <c r="W186" s="9">
        <v>44</v>
      </c>
      <c r="X186" s="10">
        <v>23</v>
      </c>
      <c r="Y186" s="10">
        <v>30</v>
      </c>
      <c r="Z186" s="10">
        <v>522</v>
      </c>
      <c r="AA186" s="124">
        <v>7.88</v>
      </c>
      <c r="AB186" s="124" t="s">
        <v>53</v>
      </c>
      <c r="AC186" s="124">
        <v>7.88</v>
      </c>
      <c r="AD186" s="129"/>
    </row>
    <row r="187" spans="1:30" ht="15" customHeight="1" x14ac:dyDescent="0.2">
      <c r="A187" s="21" t="s">
        <v>399</v>
      </c>
      <c r="B187" s="13" t="s">
        <v>51</v>
      </c>
      <c r="C187" s="14" t="s">
        <v>62</v>
      </c>
      <c r="D187" s="14" t="s">
        <v>59</v>
      </c>
      <c r="E187" s="15" t="s">
        <v>59</v>
      </c>
      <c r="F187" s="14" t="s">
        <v>60</v>
      </c>
      <c r="G187" s="14" t="s">
        <v>62</v>
      </c>
      <c r="H187" s="15" t="s">
        <v>60</v>
      </c>
      <c r="I187" s="14" t="s">
        <v>60</v>
      </c>
      <c r="J187" s="14" t="s">
        <v>62</v>
      </c>
      <c r="K187" s="15" t="s">
        <v>60</v>
      </c>
      <c r="L187" s="14" t="s">
        <v>58</v>
      </c>
      <c r="M187" s="14" t="s">
        <v>59</v>
      </c>
      <c r="N187" s="15" t="s">
        <v>58</v>
      </c>
      <c r="O187" s="14" t="s">
        <v>58</v>
      </c>
      <c r="P187" s="14" t="s">
        <v>59</v>
      </c>
      <c r="Q187" s="15" t="s">
        <v>60</v>
      </c>
      <c r="R187" s="14" t="s">
        <v>59</v>
      </c>
      <c r="S187" s="14" t="s">
        <v>59</v>
      </c>
      <c r="T187" s="15" t="s">
        <v>59</v>
      </c>
      <c r="U187" s="14" t="s">
        <v>59</v>
      </c>
      <c r="V187" s="14" t="s">
        <v>59</v>
      </c>
      <c r="W187" s="15" t="s">
        <v>59</v>
      </c>
      <c r="X187" s="14" t="s">
        <v>59</v>
      </c>
      <c r="Y187" s="14" t="s">
        <v>60</v>
      </c>
      <c r="Z187" s="14"/>
      <c r="AA187" s="125"/>
      <c r="AB187" s="125"/>
      <c r="AC187" s="125"/>
      <c r="AD187" s="130"/>
    </row>
    <row r="188" spans="1:30" ht="15.75" customHeight="1" x14ac:dyDescent="0.2">
      <c r="A188" s="5">
        <v>13090</v>
      </c>
      <c r="B188" s="6" t="s">
        <v>31</v>
      </c>
      <c r="C188" s="10">
        <v>55</v>
      </c>
      <c r="D188" s="10">
        <v>14</v>
      </c>
      <c r="E188" s="9">
        <v>69</v>
      </c>
      <c r="F188" s="10">
        <v>33</v>
      </c>
      <c r="G188" s="10">
        <v>13</v>
      </c>
      <c r="H188" s="9">
        <v>46</v>
      </c>
      <c r="I188" s="10">
        <v>53</v>
      </c>
      <c r="J188" s="10">
        <v>12</v>
      </c>
      <c r="K188" s="9">
        <v>65</v>
      </c>
      <c r="L188" s="10">
        <v>50</v>
      </c>
      <c r="M188" s="10">
        <v>16</v>
      </c>
      <c r="N188" s="9">
        <v>66</v>
      </c>
      <c r="O188" s="10">
        <v>41</v>
      </c>
      <c r="P188" s="10">
        <v>13</v>
      </c>
      <c r="Q188" s="9">
        <v>54</v>
      </c>
      <c r="R188" s="10">
        <v>45</v>
      </c>
      <c r="S188" s="10">
        <v>35</v>
      </c>
      <c r="T188" s="9">
        <v>80</v>
      </c>
      <c r="U188" s="10">
        <v>21</v>
      </c>
      <c r="V188" s="10">
        <v>20</v>
      </c>
      <c r="W188" s="9">
        <v>41</v>
      </c>
      <c r="X188" s="10">
        <v>20</v>
      </c>
      <c r="Y188" s="10">
        <v>40</v>
      </c>
      <c r="Z188" s="10">
        <v>481</v>
      </c>
      <c r="AA188" s="124">
        <v>7.38</v>
      </c>
      <c r="AB188" s="124" t="s">
        <v>53</v>
      </c>
      <c r="AC188" s="124">
        <v>7.38</v>
      </c>
      <c r="AD188" s="129"/>
    </row>
    <row r="189" spans="1:30" ht="15" customHeight="1" x14ac:dyDescent="0.2">
      <c r="A189" s="21" t="s">
        <v>400</v>
      </c>
      <c r="B189" s="13" t="s">
        <v>51</v>
      </c>
      <c r="C189" s="14" t="s">
        <v>60</v>
      </c>
      <c r="D189" s="14" t="s">
        <v>61</v>
      </c>
      <c r="E189" s="15" t="s">
        <v>60</v>
      </c>
      <c r="F189" s="14" t="s">
        <v>53</v>
      </c>
      <c r="G189" s="14" t="s">
        <v>60</v>
      </c>
      <c r="H189" s="15" t="s">
        <v>57</v>
      </c>
      <c r="I189" s="14" t="s">
        <v>60</v>
      </c>
      <c r="J189" s="14" t="s">
        <v>60</v>
      </c>
      <c r="K189" s="15" t="s">
        <v>60</v>
      </c>
      <c r="L189" s="14" t="s">
        <v>60</v>
      </c>
      <c r="M189" s="14" t="s">
        <v>59</v>
      </c>
      <c r="N189" s="15" t="s">
        <v>60</v>
      </c>
      <c r="O189" s="14" t="s">
        <v>58</v>
      </c>
      <c r="P189" s="14" t="s">
        <v>60</v>
      </c>
      <c r="Q189" s="15" t="s">
        <v>58</v>
      </c>
      <c r="R189" s="14" t="s">
        <v>59</v>
      </c>
      <c r="S189" s="14" t="s">
        <v>61</v>
      </c>
      <c r="T189" s="15" t="s">
        <v>59</v>
      </c>
      <c r="U189" s="14" t="s">
        <v>59</v>
      </c>
      <c r="V189" s="14" t="s">
        <v>59</v>
      </c>
      <c r="W189" s="15" t="s">
        <v>59</v>
      </c>
      <c r="X189" s="14" t="s">
        <v>59</v>
      </c>
      <c r="Y189" s="14" t="s">
        <v>59</v>
      </c>
      <c r="Z189" s="14"/>
      <c r="AA189" s="125"/>
      <c r="AB189" s="125"/>
      <c r="AC189" s="125"/>
      <c r="AD189" s="130"/>
    </row>
    <row r="190" spans="1:30" ht="15.75" customHeight="1" x14ac:dyDescent="0.2">
      <c r="A190" s="5">
        <v>13091</v>
      </c>
      <c r="B190" s="6" t="s">
        <v>31</v>
      </c>
      <c r="C190" s="8" t="s">
        <v>102</v>
      </c>
      <c r="D190" s="8" t="s">
        <v>37</v>
      </c>
      <c r="E190" s="9">
        <v>49</v>
      </c>
      <c r="F190" s="8" t="s">
        <v>92</v>
      </c>
      <c r="G190" s="8" t="s">
        <v>64</v>
      </c>
      <c r="H190" s="9">
        <v>37</v>
      </c>
      <c r="I190" s="8" t="s">
        <v>278</v>
      </c>
      <c r="J190" s="22">
        <v>8</v>
      </c>
      <c r="K190" s="9">
        <v>53</v>
      </c>
      <c r="L190" s="8" t="s">
        <v>179</v>
      </c>
      <c r="M190" s="8" t="s">
        <v>35</v>
      </c>
      <c r="N190" s="9">
        <v>29</v>
      </c>
      <c r="O190" s="8" t="s">
        <v>269</v>
      </c>
      <c r="P190" s="8" t="s">
        <v>37</v>
      </c>
      <c r="Q190" s="9">
        <v>27</v>
      </c>
      <c r="R190" s="8" t="s">
        <v>180</v>
      </c>
      <c r="S190" s="8" t="s">
        <v>366</v>
      </c>
      <c r="T190" s="9">
        <v>65</v>
      </c>
      <c r="U190" s="8" t="s">
        <v>43</v>
      </c>
      <c r="V190" s="8" t="s">
        <v>146</v>
      </c>
      <c r="W190" s="9">
        <v>38</v>
      </c>
      <c r="X190" s="8" t="s">
        <v>69</v>
      </c>
      <c r="Y190" s="8" t="s">
        <v>41</v>
      </c>
      <c r="Z190" s="10">
        <v>345</v>
      </c>
      <c r="AA190" s="124">
        <v>2.88</v>
      </c>
      <c r="AB190" s="124" t="s">
        <v>46</v>
      </c>
      <c r="AC190" s="124">
        <v>2.88</v>
      </c>
      <c r="AD190" s="129"/>
    </row>
    <row r="191" spans="1:30" ht="15" customHeight="1" x14ac:dyDescent="0.2">
      <c r="A191" s="21" t="s">
        <v>402</v>
      </c>
      <c r="B191" s="13" t="s">
        <v>51</v>
      </c>
      <c r="C191" s="14" t="s">
        <v>58</v>
      </c>
      <c r="D191" s="14" t="s">
        <v>46</v>
      </c>
      <c r="E191" s="15" t="s">
        <v>46</v>
      </c>
      <c r="F191" s="14" t="s">
        <v>53</v>
      </c>
      <c r="G191" s="14" t="s">
        <v>46</v>
      </c>
      <c r="H191" s="15" t="s">
        <v>46</v>
      </c>
      <c r="I191" s="14" t="s">
        <v>60</v>
      </c>
      <c r="J191" s="14" t="s">
        <v>53</v>
      </c>
      <c r="K191" s="15" t="s">
        <v>58</v>
      </c>
      <c r="L191" s="14" t="s">
        <v>46</v>
      </c>
      <c r="M191" s="14" t="s">
        <v>57</v>
      </c>
      <c r="N191" s="15" t="s">
        <v>46</v>
      </c>
      <c r="O191" s="14" t="s">
        <v>46</v>
      </c>
      <c r="P191" s="14" t="s">
        <v>46</v>
      </c>
      <c r="Q191" s="15" t="s">
        <v>46</v>
      </c>
      <c r="R191" s="14" t="s">
        <v>61</v>
      </c>
      <c r="S191" s="14" t="s">
        <v>58</v>
      </c>
      <c r="T191" s="15" t="s">
        <v>60</v>
      </c>
      <c r="U191" s="14" t="s">
        <v>61</v>
      </c>
      <c r="V191" s="14" t="s">
        <v>59</v>
      </c>
      <c r="W191" s="15" t="s">
        <v>62</v>
      </c>
      <c r="X191" s="14" t="s">
        <v>60</v>
      </c>
      <c r="Y191" s="14" t="s">
        <v>60</v>
      </c>
      <c r="Z191" s="14"/>
      <c r="AA191" s="125"/>
      <c r="AB191" s="125"/>
      <c r="AC191" s="125"/>
      <c r="AD191" s="130"/>
    </row>
    <row r="192" spans="1:30" ht="15.75" customHeight="1" x14ac:dyDescent="0.2">
      <c r="A192" s="5">
        <v>13092</v>
      </c>
      <c r="B192" s="6" t="s">
        <v>31</v>
      </c>
      <c r="C192" s="8" t="s">
        <v>103</v>
      </c>
      <c r="D192" s="8" t="s">
        <v>35</v>
      </c>
      <c r="E192" s="9">
        <v>42</v>
      </c>
      <c r="F192" s="8" t="s">
        <v>92</v>
      </c>
      <c r="G192" s="8" t="s">
        <v>67</v>
      </c>
      <c r="H192" s="9">
        <v>42</v>
      </c>
      <c r="I192" s="8" t="s">
        <v>34</v>
      </c>
      <c r="J192" s="8" t="s">
        <v>67</v>
      </c>
      <c r="K192" s="9">
        <v>25</v>
      </c>
      <c r="L192" s="8" t="s">
        <v>70</v>
      </c>
      <c r="M192" s="8" t="s">
        <v>93</v>
      </c>
      <c r="N192" s="9">
        <v>48</v>
      </c>
      <c r="O192" s="8" t="s">
        <v>65</v>
      </c>
      <c r="P192" s="8" t="s">
        <v>144</v>
      </c>
      <c r="Q192" s="9">
        <v>33</v>
      </c>
      <c r="R192" s="8" t="s">
        <v>32</v>
      </c>
      <c r="S192" s="8" t="s">
        <v>142</v>
      </c>
      <c r="T192" s="9">
        <v>78</v>
      </c>
      <c r="U192" s="8" t="s">
        <v>44</v>
      </c>
      <c r="V192" s="8" t="s">
        <v>44</v>
      </c>
      <c r="W192" s="9">
        <v>38</v>
      </c>
      <c r="X192" s="8" t="s">
        <v>146</v>
      </c>
      <c r="Y192" s="8" t="s">
        <v>105</v>
      </c>
      <c r="Z192" s="10">
        <v>366</v>
      </c>
      <c r="AA192" s="124">
        <v>4.54</v>
      </c>
      <c r="AB192" s="124" t="s">
        <v>46</v>
      </c>
      <c r="AC192" s="124">
        <v>4.54</v>
      </c>
      <c r="AD192" s="129"/>
    </row>
    <row r="193" spans="1:30" ht="15" customHeight="1" x14ac:dyDescent="0.2">
      <c r="A193" s="21" t="s">
        <v>404</v>
      </c>
      <c r="B193" s="13" t="s">
        <v>51</v>
      </c>
      <c r="C193" s="14" t="s">
        <v>53</v>
      </c>
      <c r="D193" s="14" t="s">
        <v>57</v>
      </c>
      <c r="E193" s="15" t="s">
        <v>53</v>
      </c>
      <c r="F193" s="14" t="s">
        <v>53</v>
      </c>
      <c r="G193" s="14" t="s">
        <v>58</v>
      </c>
      <c r="H193" s="15" t="s">
        <v>53</v>
      </c>
      <c r="I193" s="14" t="s">
        <v>46</v>
      </c>
      <c r="J193" s="14" t="s">
        <v>58</v>
      </c>
      <c r="K193" s="15" t="s">
        <v>46</v>
      </c>
      <c r="L193" s="14" t="s">
        <v>53</v>
      </c>
      <c r="M193" s="14" t="s">
        <v>60</v>
      </c>
      <c r="N193" s="15" t="s">
        <v>57</v>
      </c>
      <c r="O193" s="14" t="s">
        <v>46</v>
      </c>
      <c r="P193" s="14" t="s">
        <v>60</v>
      </c>
      <c r="Q193" s="15" t="s">
        <v>46</v>
      </c>
      <c r="R193" s="14" t="s">
        <v>60</v>
      </c>
      <c r="S193" s="14" t="s">
        <v>59</v>
      </c>
      <c r="T193" s="15" t="s">
        <v>62</v>
      </c>
      <c r="U193" s="14" t="s">
        <v>62</v>
      </c>
      <c r="V193" s="14" t="s">
        <v>62</v>
      </c>
      <c r="W193" s="15" t="s">
        <v>62</v>
      </c>
      <c r="X193" s="14" t="s">
        <v>59</v>
      </c>
      <c r="Y193" s="14" t="s">
        <v>59</v>
      </c>
      <c r="Z193" s="14"/>
      <c r="AA193" s="125"/>
      <c r="AB193" s="125"/>
      <c r="AC193" s="125"/>
      <c r="AD193" s="130"/>
    </row>
    <row r="194" spans="1:30" ht="15.75" customHeight="1" x14ac:dyDescent="0.2">
      <c r="A194" s="5">
        <v>13093</v>
      </c>
      <c r="B194" s="6" t="s">
        <v>31</v>
      </c>
      <c r="C194" s="10">
        <v>37</v>
      </c>
      <c r="D194" s="10">
        <v>15</v>
      </c>
      <c r="E194" s="9">
        <v>52</v>
      </c>
      <c r="F194" s="10">
        <v>32</v>
      </c>
      <c r="G194" s="10">
        <v>13</v>
      </c>
      <c r="H194" s="9">
        <v>45</v>
      </c>
      <c r="I194" s="10">
        <v>46</v>
      </c>
      <c r="J194" s="10">
        <v>8</v>
      </c>
      <c r="K194" s="9">
        <v>54</v>
      </c>
      <c r="L194" s="10">
        <v>41</v>
      </c>
      <c r="M194" s="10">
        <v>14</v>
      </c>
      <c r="N194" s="9">
        <v>55</v>
      </c>
      <c r="O194" s="10">
        <v>40</v>
      </c>
      <c r="P194" s="10">
        <v>19</v>
      </c>
      <c r="Q194" s="9">
        <v>59</v>
      </c>
      <c r="R194" s="10">
        <v>45</v>
      </c>
      <c r="S194" s="10">
        <v>44</v>
      </c>
      <c r="T194" s="9">
        <v>89</v>
      </c>
      <c r="U194" s="10">
        <v>21</v>
      </c>
      <c r="V194" s="10">
        <v>20</v>
      </c>
      <c r="W194" s="9">
        <v>41</v>
      </c>
      <c r="X194" s="10">
        <v>23</v>
      </c>
      <c r="Y194" s="10">
        <v>41</v>
      </c>
      <c r="Z194" s="10">
        <v>459</v>
      </c>
      <c r="AA194" s="124">
        <v>6.92</v>
      </c>
      <c r="AB194" s="124" t="s">
        <v>53</v>
      </c>
      <c r="AC194" s="124">
        <v>6.92</v>
      </c>
      <c r="AD194" s="129"/>
    </row>
    <row r="195" spans="1:30" ht="15" customHeight="1" x14ac:dyDescent="0.2">
      <c r="A195" s="21" t="s">
        <v>405</v>
      </c>
      <c r="B195" s="13" t="s">
        <v>51</v>
      </c>
      <c r="C195" s="14" t="s">
        <v>57</v>
      </c>
      <c r="D195" s="14" t="s">
        <v>62</v>
      </c>
      <c r="E195" s="15" t="s">
        <v>58</v>
      </c>
      <c r="F195" s="14" t="s">
        <v>53</v>
      </c>
      <c r="G195" s="14" t="s">
        <v>60</v>
      </c>
      <c r="H195" s="15" t="s">
        <v>57</v>
      </c>
      <c r="I195" s="14" t="s">
        <v>58</v>
      </c>
      <c r="J195" s="14" t="s">
        <v>53</v>
      </c>
      <c r="K195" s="15" t="s">
        <v>58</v>
      </c>
      <c r="L195" s="14" t="s">
        <v>58</v>
      </c>
      <c r="M195" s="14" t="s">
        <v>61</v>
      </c>
      <c r="N195" s="15" t="s">
        <v>58</v>
      </c>
      <c r="O195" s="14" t="s">
        <v>58</v>
      </c>
      <c r="P195" s="14" t="s">
        <v>59</v>
      </c>
      <c r="Q195" s="15" t="s">
        <v>58</v>
      </c>
      <c r="R195" s="14" t="s">
        <v>59</v>
      </c>
      <c r="S195" s="14" t="s">
        <v>59</v>
      </c>
      <c r="T195" s="15" t="s">
        <v>59</v>
      </c>
      <c r="U195" s="14" t="s">
        <v>59</v>
      </c>
      <c r="V195" s="14" t="s">
        <v>59</v>
      </c>
      <c r="W195" s="15" t="s">
        <v>59</v>
      </c>
      <c r="X195" s="14" t="s">
        <v>59</v>
      </c>
      <c r="Y195" s="14" t="s">
        <v>59</v>
      </c>
      <c r="Z195" s="14"/>
      <c r="AA195" s="125"/>
      <c r="AB195" s="125"/>
      <c r="AC195" s="125"/>
      <c r="AD195" s="130"/>
    </row>
    <row r="196" spans="1:30" ht="15.75" customHeight="1" x14ac:dyDescent="0.2">
      <c r="A196" s="5">
        <v>13094</v>
      </c>
      <c r="B196" s="6" t="s">
        <v>31</v>
      </c>
      <c r="C196" s="10">
        <v>34</v>
      </c>
      <c r="D196" s="10">
        <v>9</v>
      </c>
      <c r="E196" s="9">
        <v>43</v>
      </c>
      <c r="F196" s="10">
        <v>67</v>
      </c>
      <c r="G196" s="10">
        <v>15</v>
      </c>
      <c r="H196" s="9">
        <v>82</v>
      </c>
      <c r="I196" s="10">
        <v>51</v>
      </c>
      <c r="J196" s="10">
        <v>13</v>
      </c>
      <c r="K196" s="9">
        <v>64</v>
      </c>
      <c r="L196" s="10">
        <v>63</v>
      </c>
      <c r="M196" s="10">
        <v>18</v>
      </c>
      <c r="N196" s="9">
        <v>81</v>
      </c>
      <c r="O196" s="10">
        <v>56</v>
      </c>
      <c r="P196" s="10">
        <v>14</v>
      </c>
      <c r="Q196" s="9">
        <v>70</v>
      </c>
      <c r="R196" s="10">
        <v>40</v>
      </c>
      <c r="S196" s="10">
        <v>43</v>
      </c>
      <c r="T196" s="9">
        <v>83</v>
      </c>
      <c r="U196" s="10">
        <v>20</v>
      </c>
      <c r="V196" s="10">
        <v>21</v>
      </c>
      <c r="W196" s="9">
        <v>41</v>
      </c>
      <c r="X196" s="10">
        <v>19</v>
      </c>
      <c r="Y196" s="10">
        <v>38</v>
      </c>
      <c r="Z196" s="10">
        <v>521</v>
      </c>
      <c r="AA196" s="124">
        <v>8.27</v>
      </c>
      <c r="AB196" s="124" t="s">
        <v>53</v>
      </c>
      <c r="AC196" s="124">
        <v>8.27</v>
      </c>
      <c r="AD196" s="129"/>
    </row>
    <row r="197" spans="1:30" ht="15" customHeight="1" x14ac:dyDescent="0.2">
      <c r="A197" s="21" t="s">
        <v>406</v>
      </c>
      <c r="B197" s="13" t="s">
        <v>51</v>
      </c>
      <c r="C197" s="14" t="s">
        <v>53</v>
      </c>
      <c r="D197" s="14" t="s">
        <v>57</v>
      </c>
      <c r="E197" s="15" t="s">
        <v>53</v>
      </c>
      <c r="F197" s="14" t="s">
        <v>59</v>
      </c>
      <c r="G197" s="14" t="s">
        <v>62</v>
      </c>
      <c r="H197" s="15" t="s">
        <v>59</v>
      </c>
      <c r="I197" s="14" t="s">
        <v>60</v>
      </c>
      <c r="J197" s="14" t="s">
        <v>60</v>
      </c>
      <c r="K197" s="15" t="s">
        <v>60</v>
      </c>
      <c r="L197" s="14" t="s">
        <v>62</v>
      </c>
      <c r="M197" s="14" t="s">
        <v>59</v>
      </c>
      <c r="N197" s="15" t="s">
        <v>59</v>
      </c>
      <c r="O197" s="14" t="s">
        <v>61</v>
      </c>
      <c r="P197" s="14" t="s">
        <v>61</v>
      </c>
      <c r="Q197" s="15" t="s">
        <v>61</v>
      </c>
      <c r="R197" s="14" t="s">
        <v>59</v>
      </c>
      <c r="S197" s="14" t="s">
        <v>59</v>
      </c>
      <c r="T197" s="15" t="s">
        <v>59</v>
      </c>
      <c r="U197" s="14" t="s">
        <v>59</v>
      </c>
      <c r="V197" s="14" t="s">
        <v>59</v>
      </c>
      <c r="W197" s="15" t="s">
        <v>59</v>
      </c>
      <c r="X197" s="14" t="s">
        <v>62</v>
      </c>
      <c r="Y197" s="14" t="s">
        <v>62</v>
      </c>
      <c r="Z197" s="14"/>
      <c r="AA197" s="125"/>
      <c r="AB197" s="125"/>
      <c r="AC197" s="125"/>
      <c r="AD197" s="130"/>
    </row>
    <row r="198" spans="1:30" ht="15.75" customHeight="1" x14ac:dyDescent="0.2">
      <c r="A198" s="5">
        <v>13095</v>
      </c>
      <c r="B198" s="6" t="s">
        <v>31</v>
      </c>
      <c r="C198" s="8" t="s">
        <v>105</v>
      </c>
      <c r="D198" s="8" t="s">
        <v>35</v>
      </c>
      <c r="E198" s="9">
        <v>49</v>
      </c>
      <c r="F198" s="8" t="s">
        <v>92</v>
      </c>
      <c r="G198" s="8" t="s">
        <v>144</v>
      </c>
      <c r="H198" s="9">
        <v>44</v>
      </c>
      <c r="I198" s="8" t="s">
        <v>34</v>
      </c>
      <c r="J198" s="8" t="s">
        <v>35</v>
      </c>
      <c r="K198" s="9">
        <v>24</v>
      </c>
      <c r="L198" s="8" t="s">
        <v>286</v>
      </c>
      <c r="M198" s="8" t="s">
        <v>104</v>
      </c>
      <c r="N198" s="9">
        <v>57</v>
      </c>
      <c r="O198" s="8" t="s">
        <v>102</v>
      </c>
      <c r="P198" s="8" t="s">
        <v>67</v>
      </c>
      <c r="Q198" s="9">
        <v>55</v>
      </c>
      <c r="R198" s="8" t="s">
        <v>145</v>
      </c>
      <c r="S198" s="8" t="s">
        <v>180</v>
      </c>
      <c r="T198" s="9">
        <v>79</v>
      </c>
      <c r="U198" s="8" t="s">
        <v>69</v>
      </c>
      <c r="V198" s="8" t="s">
        <v>43</v>
      </c>
      <c r="W198" s="9">
        <v>35</v>
      </c>
      <c r="X198" s="8" t="s">
        <v>43</v>
      </c>
      <c r="Y198" s="8" t="s">
        <v>105</v>
      </c>
      <c r="Z198" s="10">
        <v>401</v>
      </c>
      <c r="AA198" s="124">
        <v>5.42</v>
      </c>
      <c r="AB198" s="124" t="s">
        <v>46</v>
      </c>
      <c r="AC198" s="124">
        <v>5.42</v>
      </c>
      <c r="AD198" s="129"/>
    </row>
    <row r="199" spans="1:30" ht="15" customHeight="1" x14ac:dyDescent="0.2">
      <c r="A199" s="21" t="s">
        <v>408</v>
      </c>
      <c r="B199" s="13" t="s">
        <v>51</v>
      </c>
      <c r="C199" s="14" t="s">
        <v>58</v>
      </c>
      <c r="D199" s="14" t="s">
        <v>57</v>
      </c>
      <c r="E199" s="15" t="s">
        <v>57</v>
      </c>
      <c r="F199" s="14" t="s">
        <v>53</v>
      </c>
      <c r="G199" s="14" t="s">
        <v>60</v>
      </c>
      <c r="H199" s="15" t="s">
        <v>53</v>
      </c>
      <c r="I199" s="14" t="s">
        <v>46</v>
      </c>
      <c r="J199" s="14" t="s">
        <v>57</v>
      </c>
      <c r="K199" s="15" t="s">
        <v>46</v>
      </c>
      <c r="L199" s="14" t="s">
        <v>58</v>
      </c>
      <c r="M199" s="14" t="s">
        <v>58</v>
      </c>
      <c r="N199" s="15" t="s">
        <v>58</v>
      </c>
      <c r="O199" s="14" t="s">
        <v>58</v>
      </c>
      <c r="P199" s="14" t="s">
        <v>58</v>
      </c>
      <c r="Q199" s="15" t="s">
        <v>58</v>
      </c>
      <c r="R199" s="14" t="s">
        <v>59</v>
      </c>
      <c r="S199" s="14" t="s">
        <v>61</v>
      </c>
      <c r="T199" s="15" t="s">
        <v>62</v>
      </c>
      <c r="U199" s="14" t="s">
        <v>60</v>
      </c>
      <c r="V199" s="14" t="s">
        <v>61</v>
      </c>
      <c r="W199" s="15" t="s">
        <v>61</v>
      </c>
      <c r="X199" s="14" t="s">
        <v>61</v>
      </c>
      <c r="Y199" s="14" t="s">
        <v>59</v>
      </c>
      <c r="Z199" s="14"/>
      <c r="AA199" s="125"/>
      <c r="AB199" s="125"/>
      <c r="AC199" s="125"/>
      <c r="AD199" s="130"/>
    </row>
    <row r="200" spans="1:30" ht="15.75" customHeight="1" x14ac:dyDescent="0.2">
      <c r="A200" s="5">
        <v>13096</v>
      </c>
      <c r="B200" s="6" t="s">
        <v>31</v>
      </c>
      <c r="C200" s="10">
        <v>52</v>
      </c>
      <c r="D200" s="10">
        <v>11</v>
      </c>
      <c r="E200" s="9">
        <v>63</v>
      </c>
      <c r="F200" s="10">
        <v>52</v>
      </c>
      <c r="G200" s="10">
        <v>12</v>
      </c>
      <c r="H200" s="9">
        <v>64</v>
      </c>
      <c r="I200" s="10">
        <v>50</v>
      </c>
      <c r="J200" s="10">
        <v>11</v>
      </c>
      <c r="K200" s="9">
        <v>61</v>
      </c>
      <c r="L200" s="10">
        <v>49</v>
      </c>
      <c r="M200" s="10">
        <v>13</v>
      </c>
      <c r="N200" s="9">
        <v>62</v>
      </c>
      <c r="O200" s="10">
        <v>50</v>
      </c>
      <c r="P200" s="10">
        <v>17</v>
      </c>
      <c r="Q200" s="9">
        <v>67</v>
      </c>
      <c r="R200" s="10">
        <v>43</v>
      </c>
      <c r="S200" s="10">
        <v>40</v>
      </c>
      <c r="T200" s="9">
        <v>83</v>
      </c>
      <c r="U200" s="10">
        <v>20</v>
      </c>
      <c r="V200" s="10">
        <v>21</v>
      </c>
      <c r="W200" s="9">
        <v>41</v>
      </c>
      <c r="X200" s="10">
        <v>18</v>
      </c>
      <c r="Y200" s="10">
        <v>38</v>
      </c>
      <c r="Z200" s="10">
        <v>497</v>
      </c>
      <c r="AA200" s="124">
        <v>7.65</v>
      </c>
      <c r="AB200" s="124" t="s">
        <v>53</v>
      </c>
      <c r="AC200" s="124">
        <v>7.65</v>
      </c>
      <c r="AD200" s="129"/>
    </row>
    <row r="201" spans="1:30" ht="15" customHeight="1" x14ac:dyDescent="0.2">
      <c r="A201" s="21" t="s">
        <v>409</v>
      </c>
      <c r="B201" s="13" t="s">
        <v>51</v>
      </c>
      <c r="C201" s="14" t="s">
        <v>60</v>
      </c>
      <c r="D201" s="14" t="s">
        <v>58</v>
      </c>
      <c r="E201" s="15" t="s">
        <v>60</v>
      </c>
      <c r="F201" s="14" t="s">
        <v>60</v>
      </c>
      <c r="G201" s="14" t="s">
        <v>60</v>
      </c>
      <c r="H201" s="15" t="s">
        <v>60</v>
      </c>
      <c r="I201" s="14" t="s">
        <v>60</v>
      </c>
      <c r="J201" s="14" t="s">
        <v>58</v>
      </c>
      <c r="K201" s="15" t="s">
        <v>60</v>
      </c>
      <c r="L201" s="14" t="s">
        <v>60</v>
      </c>
      <c r="M201" s="14" t="s">
        <v>60</v>
      </c>
      <c r="N201" s="15" t="s">
        <v>60</v>
      </c>
      <c r="O201" s="14" t="s">
        <v>60</v>
      </c>
      <c r="P201" s="14" t="s">
        <v>59</v>
      </c>
      <c r="Q201" s="15" t="s">
        <v>60</v>
      </c>
      <c r="R201" s="14" t="s">
        <v>59</v>
      </c>
      <c r="S201" s="14" t="s">
        <v>59</v>
      </c>
      <c r="T201" s="15" t="s">
        <v>59</v>
      </c>
      <c r="U201" s="14" t="s">
        <v>59</v>
      </c>
      <c r="V201" s="14" t="s">
        <v>59</v>
      </c>
      <c r="W201" s="15" t="s">
        <v>59</v>
      </c>
      <c r="X201" s="14" t="s">
        <v>61</v>
      </c>
      <c r="Y201" s="14" t="s">
        <v>62</v>
      </c>
      <c r="Z201" s="14"/>
      <c r="AA201" s="125"/>
      <c r="AB201" s="125"/>
      <c r="AC201" s="125"/>
      <c r="AD201" s="130"/>
    </row>
    <row r="202" spans="1:30" ht="15.75" customHeight="1" x14ac:dyDescent="0.2">
      <c r="A202" s="5">
        <v>13097</v>
      </c>
      <c r="B202" s="6" t="s">
        <v>31</v>
      </c>
      <c r="C202" s="8" t="s">
        <v>179</v>
      </c>
      <c r="D202" s="8" t="s">
        <v>88</v>
      </c>
      <c r="E202" s="9">
        <v>28</v>
      </c>
      <c r="F202" s="8" t="s">
        <v>92</v>
      </c>
      <c r="G202" s="8" t="s">
        <v>35</v>
      </c>
      <c r="H202" s="9">
        <v>41</v>
      </c>
      <c r="I202" s="8" t="s">
        <v>63</v>
      </c>
      <c r="J202" s="8" t="s">
        <v>88</v>
      </c>
      <c r="K202" s="9">
        <v>47</v>
      </c>
      <c r="L202" s="8" t="s">
        <v>365</v>
      </c>
      <c r="M202" s="8" t="s">
        <v>93</v>
      </c>
      <c r="N202" s="9">
        <v>60</v>
      </c>
      <c r="O202" s="8" t="s">
        <v>105</v>
      </c>
      <c r="P202" s="8" t="s">
        <v>104</v>
      </c>
      <c r="Q202" s="9">
        <v>51</v>
      </c>
      <c r="R202" s="8" t="s">
        <v>34</v>
      </c>
      <c r="S202" s="8" t="s">
        <v>180</v>
      </c>
      <c r="T202" s="9">
        <v>51</v>
      </c>
      <c r="U202" s="8" t="s">
        <v>43</v>
      </c>
      <c r="V202" s="8" t="s">
        <v>190</v>
      </c>
      <c r="W202" s="9">
        <v>39</v>
      </c>
      <c r="X202" s="8" t="s">
        <v>146</v>
      </c>
      <c r="Y202" s="8" t="s">
        <v>87</v>
      </c>
      <c r="Z202" s="10">
        <v>375</v>
      </c>
      <c r="AA202" s="124">
        <v>4.58</v>
      </c>
      <c r="AB202" s="124" t="s">
        <v>46</v>
      </c>
      <c r="AC202" s="124">
        <v>4.58</v>
      </c>
      <c r="AD202" s="129"/>
    </row>
    <row r="203" spans="1:30" ht="15" customHeight="1" x14ac:dyDescent="0.2">
      <c r="A203" s="21" t="s">
        <v>411</v>
      </c>
      <c r="B203" s="13" t="s">
        <v>51</v>
      </c>
      <c r="C203" s="14" t="s">
        <v>46</v>
      </c>
      <c r="D203" s="14" t="s">
        <v>53</v>
      </c>
      <c r="E203" s="15" t="s">
        <v>46</v>
      </c>
      <c r="F203" s="14" t="s">
        <v>53</v>
      </c>
      <c r="G203" s="14" t="s">
        <v>57</v>
      </c>
      <c r="H203" s="15" t="s">
        <v>53</v>
      </c>
      <c r="I203" s="14" t="s">
        <v>57</v>
      </c>
      <c r="J203" s="14" t="s">
        <v>53</v>
      </c>
      <c r="K203" s="15" t="s">
        <v>57</v>
      </c>
      <c r="L203" s="14" t="s">
        <v>58</v>
      </c>
      <c r="M203" s="14" t="s">
        <v>60</v>
      </c>
      <c r="N203" s="15" t="s">
        <v>60</v>
      </c>
      <c r="O203" s="14" t="s">
        <v>58</v>
      </c>
      <c r="P203" s="14" t="s">
        <v>58</v>
      </c>
      <c r="Q203" s="15" t="s">
        <v>58</v>
      </c>
      <c r="R203" s="14" t="s">
        <v>46</v>
      </c>
      <c r="S203" s="14" t="s">
        <v>61</v>
      </c>
      <c r="T203" s="15" t="s">
        <v>46</v>
      </c>
      <c r="U203" s="14" t="s">
        <v>61</v>
      </c>
      <c r="V203" s="14" t="s">
        <v>59</v>
      </c>
      <c r="W203" s="15" t="s">
        <v>62</v>
      </c>
      <c r="X203" s="14" t="s">
        <v>59</v>
      </c>
      <c r="Y203" s="14" t="s">
        <v>62</v>
      </c>
      <c r="Z203" s="14"/>
      <c r="AA203" s="125"/>
      <c r="AB203" s="125"/>
      <c r="AC203" s="125"/>
      <c r="AD203" s="130"/>
    </row>
    <row r="204" spans="1:30" ht="15.75" customHeight="1" x14ac:dyDescent="0.2">
      <c r="A204" s="5">
        <v>13098</v>
      </c>
      <c r="B204" s="6" t="s">
        <v>31</v>
      </c>
      <c r="C204" s="10">
        <v>67</v>
      </c>
      <c r="D204" s="10">
        <v>20</v>
      </c>
      <c r="E204" s="9">
        <v>87</v>
      </c>
      <c r="F204" s="10">
        <v>51</v>
      </c>
      <c r="G204" s="10">
        <v>18</v>
      </c>
      <c r="H204" s="9">
        <v>69</v>
      </c>
      <c r="I204" s="10">
        <v>69</v>
      </c>
      <c r="J204" s="10">
        <v>16</v>
      </c>
      <c r="K204" s="9">
        <v>85</v>
      </c>
      <c r="L204" s="10">
        <v>44</v>
      </c>
      <c r="M204" s="10">
        <v>19</v>
      </c>
      <c r="N204" s="9">
        <v>63</v>
      </c>
      <c r="O204" s="10">
        <v>60</v>
      </c>
      <c r="P204" s="10">
        <v>16</v>
      </c>
      <c r="Q204" s="9">
        <v>76</v>
      </c>
      <c r="R204" s="10">
        <v>31</v>
      </c>
      <c r="S204" s="10">
        <v>43</v>
      </c>
      <c r="T204" s="9">
        <v>74</v>
      </c>
      <c r="U204" s="10">
        <v>23</v>
      </c>
      <c r="V204" s="10">
        <v>24</v>
      </c>
      <c r="W204" s="9">
        <v>47</v>
      </c>
      <c r="X204" s="10">
        <v>23</v>
      </c>
      <c r="Y204" s="10">
        <v>42</v>
      </c>
      <c r="Z204" s="10">
        <v>566</v>
      </c>
      <c r="AA204" s="124">
        <v>8.73</v>
      </c>
      <c r="AB204" s="124" t="s">
        <v>53</v>
      </c>
      <c r="AC204" s="124">
        <v>8.73</v>
      </c>
      <c r="AD204" s="129"/>
    </row>
    <row r="205" spans="1:30" ht="15" customHeight="1" x14ac:dyDescent="0.2">
      <c r="A205" s="21" t="s">
        <v>413</v>
      </c>
      <c r="B205" s="13" t="s">
        <v>51</v>
      </c>
      <c r="C205" s="14" t="s">
        <v>59</v>
      </c>
      <c r="D205" s="14" t="s">
        <v>59</v>
      </c>
      <c r="E205" s="15" t="s">
        <v>59</v>
      </c>
      <c r="F205" s="14" t="s">
        <v>60</v>
      </c>
      <c r="G205" s="14" t="s">
        <v>59</v>
      </c>
      <c r="H205" s="15" t="s">
        <v>60</v>
      </c>
      <c r="I205" s="14" t="s">
        <v>59</v>
      </c>
      <c r="J205" s="14" t="s">
        <v>59</v>
      </c>
      <c r="K205" s="15" t="s">
        <v>59</v>
      </c>
      <c r="L205" s="14" t="s">
        <v>58</v>
      </c>
      <c r="M205" s="14" t="s">
        <v>59</v>
      </c>
      <c r="N205" s="15" t="s">
        <v>60</v>
      </c>
      <c r="O205" s="14" t="s">
        <v>62</v>
      </c>
      <c r="P205" s="14" t="s">
        <v>59</v>
      </c>
      <c r="Q205" s="15" t="s">
        <v>62</v>
      </c>
      <c r="R205" s="14" t="s">
        <v>60</v>
      </c>
      <c r="S205" s="14" t="s">
        <v>59</v>
      </c>
      <c r="T205" s="15" t="s">
        <v>61</v>
      </c>
      <c r="U205" s="14" t="s">
        <v>59</v>
      </c>
      <c r="V205" s="14" t="s">
        <v>59</v>
      </c>
      <c r="W205" s="15" t="s">
        <v>59</v>
      </c>
      <c r="X205" s="14" t="s">
        <v>59</v>
      </c>
      <c r="Y205" s="14" t="s">
        <v>59</v>
      </c>
      <c r="Z205" s="14"/>
      <c r="AA205" s="125"/>
      <c r="AB205" s="125"/>
      <c r="AC205" s="125"/>
      <c r="AD205" s="130"/>
    </row>
    <row r="206" spans="1:30" ht="15.75" customHeight="1" x14ac:dyDescent="0.2">
      <c r="A206" s="5">
        <v>13099</v>
      </c>
      <c r="B206" s="6" t="s">
        <v>31</v>
      </c>
      <c r="C206" s="10">
        <v>65</v>
      </c>
      <c r="D206" s="10">
        <v>19</v>
      </c>
      <c r="E206" s="9">
        <v>84</v>
      </c>
      <c r="F206" s="10">
        <v>52</v>
      </c>
      <c r="G206" s="10">
        <v>16</v>
      </c>
      <c r="H206" s="9">
        <v>68</v>
      </c>
      <c r="I206" s="10">
        <v>63</v>
      </c>
      <c r="J206" s="10">
        <v>15</v>
      </c>
      <c r="K206" s="9">
        <v>78</v>
      </c>
      <c r="L206" s="10">
        <v>43</v>
      </c>
      <c r="M206" s="10">
        <v>16</v>
      </c>
      <c r="N206" s="9">
        <v>59</v>
      </c>
      <c r="O206" s="10">
        <v>48</v>
      </c>
      <c r="P206" s="10">
        <v>14</v>
      </c>
      <c r="Q206" s="9">
        <v>62</v>
      </c>
      <c r="R206" s="10">
        <v>38</v>
      </c>
      <c r="S206" s="10">
        <v>45</v>
      </c>
      <c r="T206" s="9">
        <v>83</v>
      </c>
      <c r="U206" s="10">
        <v>17</v>
      </c>
      <c r="V206" s="10">
        <v>19</v>
      </c>
      <c r="W206" s="9">
        <v>36</v>
      </c>
      <c r="X206" s="10">
        <v>20</v>
      </c>
      <c r="Y206" s="10">
        <v>36</v>
      </c>
      <c r="Z206" s="10">
        <v>526</v>
      </c>
      <c r="AA206" s="124">
        <v>8.19</v>
      </c>
      <c r="AB206" s="124" t="s">
        <v>53</v>
      </c>
      <c r="AC206" s="124">
        <v>8.19</v>
      </c>
      <c r="AD206" s="129"/>
    </row>
    <row r="207" spans="1:30" ht="15" customHeight="1" x14ac:dyDescent="0.2">
      <c r="A207" s="21" t="s">
        <v>415</v>
      </c>
      <c r="B207" s="13" t="s">
        <v>51</v>
      </c>
      <c r="C207" s="14" t="s">
        <v>59</v>
      </c>
      <c r="D207" s="14" t="s">
        <v>59</v>
      </c>
      <c r="E207" s="15" t="s">
        <v>59</v>
      </c>
      <c r="F207" s="14" t="s">
        <v>60</v>
      </c>
      <c r="G207" s="14" t="s">
        <v>59</v>
      </c>
      <c r="H207" s="15" t="s">
        <v>60</v>
      </c>
      <c r="I207" s="14" t="s">
        <v>62</v>
      </c>
      <c r="J207" s="14" t="s">
        <v>62</v>
      </c>
      <c r="K207" s="15" t="s">
        <v>62</v>
      </c>
      <c r="L207" s="14" t="s">
        <v>58</v>
      </c>
      <c r="M207" s="14" t="s">
        <v>59</v>
      </c>
      <c r="N207" s="15" t="s">
        <v>58</v>
      </c>
      <c r="O207" s="14" t="s">
        <v>60</v>
      </c>
      <c r="P207" s="14" t="s">
        <v>61</v>
      </c>
      <c r="Q207" s="15" t="s">
        <v>60</v>
      </c>
      <c r="R207" s="14" t="s">
        <v>62</v>
      </c>
      <c r="S207" s="14" t="s">
        <v>59</v>
      </c>
      <c r="T207" s="15" t="s">
        <v>59</v>
      </c>
      <c r="U207" s="14" t="s">
        <v>60</v>
      </c>
      <c r="V207" s="14" t="s">
        <v>62</v>
      </c>
      <c r="W207" s="15" t="s">
        <v>61</v>
      </c>
      <c r="X207" s="14" t="s">
        <v>59</v>
      </c>
      <c r="Y207" s="14" t="s">
        <v>61</v>
      </c>
      <c r="Z207" s="14"/>
      <c r="AA207" s="125"/>
      <c r="AB207" s="125"/>
      <c r="AC207" s="125"/>
      <c r="AD207" s="130"/>
    </row>
    <row r="208" spans="1:30" ht="15.75" customHeight="1" x14ac:dyDescent="0.2">
      <c r="A208" s="5">
        <v>13100</v>
      </c>
      <c r="B208" s="6" t="s">
        <v>31</v>
      </c>
      <c r="C208" s="10">
        <v>60</v>
      </c>
      <c r="D208" s="10">
        <v>18</v>
      </c>
      <c r="E208" s="9">
        <v>78</v>
      </c>
      <c r="F208" s="10">
        <v>63</v>
      </c>
      <c r="G208" s="10">
        <v>15</v>
      </c>
      <c r="H208" s="9">
        <v>78</v>
      </c>
      <c r="I208" s="10">
        <v>68</v>
      </c>
      <c r="J208" s="10">
        <v>15</v>
      </c>
      <c r="K208" s="9">
        <v>83</v>
      </c>
      <c r="L208" s="10">
        <v>36</v>
      </c>
      <c r="M208" s="10">
        <v>15</v>
      </c>
      <c r="N208" s="9">
        <v>51</v>
      </c>
      <c r="O208" s="10">
        <v>43</v>
      </c>
      <c r="P208" s="10">
        <v>14</v>
      </c>
      <c r="Q208" s="9">
        <v>57</v>
      </c>
      <c r="R208" s="10">
        <v>38</v>
      </c>
      <c r="S208" s="10">
        <v>44</v>
      </c>
      <c r="T208" s="9">
        <v>82</v>
      </c>
      <c r="U208" s="10">
        <v>18</v>
      </c>
      <c r="V208" s="10">
        <v>19</v>
      </c>
      <c r="W208" s="9">
        <v>37</v>
      </c>
      <c r="X208" s="10">
        <v>18</v>
      </c>
      <c r="Y208" s="10">
        <v>41</v>
      </c>
      <c r="Z208" s="10">
        <v>525</v>
      </c>
      <c r="AA208" s="124">
        <v>8.4600000000000009</v>
      </c>
      <c r="AB208" s="124" t="s">
        <v>53</v>
      </c>
      <c r="AC208" s="124">
        <v>8.4600000000000009</v>
      </c>
      <c r="AD208" s="129"/>
    </row>
    <row r="209" spans="1:30" ht="15" customHeight="1" x14ac:dyDescent="0.2">
      <c r="A209" s="21" t="s">
        <v>419</v>
      </c>
      <c r="B209" s="13" t="s">
        <v>51</v>
      </c>
      <c r="C209" s="14" t="s">
        <v>62</v>
      </c>
      <c r="D209" s="14" t="s">
        <v>59</v>
      </c>
      <c r="E209" s="15" t="s">
        <v>62</v>
      </c>
      <c r="F209" s="14" t="s">
        <v>62</v>
      </c>
      <c r="G209" s="14" t="s">
        <v>62</v>
      </c>
      <c r="H209" s="15" t="s">
        <v>62</v>
      </c>
      <c r="I209" s="14" t="s">
        <v>59</v>
      </c>
      <c r="J209" s="14" t="s">
        <v>62</v>
      </c>
      <c r="K209" s="15" t="s">
        <v>59</v>
      </c>
      <c r="L209" s="14" t="s">
        <v>57</v>
      </c>
      <c r="M209" s="14" t="s">
        <v>62</v>
      </c>
      <c r="N209" s="15" t="s">
        <v>58</v>
      </c>
      <c r="O209" s="14" t="s">
        <v>58</v>
      </c>
      <c r="P209" s="14" t="s">
        <v>61</v>
      </c>
      <c r="Q209" s="15" t="s">
        <v>58</v>
      </c>
      <c r="R209" s="14" t="s">
        <v>62</v>
      </c>
      <c r="S209" s="14" t="s">
        <v>59</v>
      </c>
      <c r="T209" s="15" t="s">
        <v>59</v>
      </c>
      <c r="U209" s="14" t="s">
        <v>61</v>
      </c>
      <c r="V209" s="14" t="s">
        <v>62</v>
      </c>
      <c r="W209" s="15" t="s">
        <v>61</v>
      </c>
      <c r="X209" s="14" t="s">
        <v>61</v>
      </c>
      <c r="Y209" s="14" t="s">
        <v>59</v>
      </c>
      <c r="Z209" s="14"/>
      <c r="AA209" s="125"/>
      <c r="AB209" s="125"/>
      <c r="AC209" s="125"/>
      <c r="AD209" s="130"/>
    </row>
    <row r="210" spans="1:30" ht="15.75" customHeight="1" x14ac:dyDescent="0.2">
      <c r="A210" s="5">
        <v>13101</v>
      </c>
      <c r="B210" s="6" t="s">
        <v>31</v>
      </c>
      <c r="C210" s="10">
        <v>54</v>
      </c>
      <c r="D210" s="34" t="s">
        <v>84</v>
      </c>
      <c r="E210" s="9">
        <v>58</v>
      </c>
      <c r="F210" s="10">
        <v>32</v>
      </c>
      <c r="G210" s="10">
        <v>12</v>
      </c>
      <c r="H210" s="9">
        <v>44</v>
      </c>
      <c r="I210" s="10">
        <v>32</v>
      </c>
      <c r="J210" s="10">
        <v>10</v>
      </c>
      <c r="K210" s="9">
        <v>42</v>
      </c>
      <c r="L210" s="10">
        <v>45</v>
      </c>
      <c r="M210" s="10">
        <v>13</v>
      </c>
      <c r="N210" s="9">
        <v>58</v>
      </c>
      <c r="O210" s="10">
        <v>32</v>
      </c>
      <c r="P210" s="10">
        <v>14</v>
      </c>
      <c r="Q210" s="9">
        <v>46</v>
      </c>
      <c r="R210" s="10">
        <v>40</v>
      </c>
      <c r="S210" s="10">
        <v>35</v>
      </c>
      <c r="T210" s="9">
        <v>75</v>
      </c>
      <c r="U210" s="10">
        <v>18</v>
      </c>
      <c r="V210" s="10">
        <v>19</v>
      </c>
      <c r="W210" s="9">
        <v>37</v>
      </c>
      <c r="X210" s="10">
        <v>20</v>
      </c>
      <c r="Y210" s="10">
        <v>41</v>
      </c>
      <c r="Z210" s="10">
        <v>421</v>
      </c>
      <c r="AA210" s="124">
        <v>6.15</v>
      </c>
      <c r="AB210" s="124" t="s">
        <v>53</v>
      </c>
      <c r="AC210" s="124">
        <v>6.15</v>
      </c>
      <c r="AD210" s="129"/>
    </row>
    <row r="211" spans="1:30" ht="15" customHeight="1" x14ac:dyDescent="0.2">
      <c r="A211" s="21" t="s">
        <v>421</v>
      </c>
      <c r="B211" s="13" t="s">
        <v>51</v>
      </c>
      <c r="C211" s="14" t="s">
        <v>60</v>
      </c>
      <c r="D211" s="14" t="s">
        <v>53</v>
      </c>
      <c r="E211" s="15" t="s">
        <v>58</v>
      </c>
      <c r="F211" s="14" t="s">
        <v>53</v>
      </c>
      <c r="G211" s="14" t="s">
        <v>60</v>
      </c>
      <c r="H211" s="15" t="s">
        <v>53</v>
      </c>
      <c r="I211" s="14" t="s">
        <v>53</v>
      </c>
      <c r="J211" s="14" t="s">
        <v>58</v>
      </c>
      <c r="K211" s="15" t="s">
        <v>53</v>
      </c>
      <c r="L211" s="14" t="s">
        <v>58</v>
      </c>
      <c r="M211" s="14" t="s">
        <v>60</v>
      </c>
      <c r="N211" s="15" t="s">
        <v>58</v>
      </c>
      <c r="O211" s="14" t="s">
        <v>53</v>
      </c>
      <c r="P211" s="14" t="s">
        <v>61</v>
      </c>
      <c r="Q211" s="15" t="s">
        <v>57</v>
      </c>
      <c r="R211" s="14" t="s">
        <v>59</v>
      </c>
      <c r="S211" s="14" t="s">
        <v>61</v>
      </c>
      <c r="T211" s="15" t="s">
        <v>62</v>
      </c>
      <c r="U211" s="14" t="s">
        <v>61</v>
      </c>
      <c r="V211" s="14" t="s">
        <v>62</v>
      </c>
      <c r="W211" s="15" t="s">
        <v>61</v>
      </c>
      <c r="X211" s="14" t="s">
        <v>59</v>
      </c>
      <c r="Y211" s="14" t="s">
        <v>59</v>
      </c>
      <c r="Z211" s="14"/>
      <c r="AA211" s="125"/>
      <c r="AB211" s="125"/>
      <c r="AC211" s="125"/>
      <c r="AD211" s="130"/>
    </row>
    <row r="212" spans="1:30" ht="15.75" customHeight="1" x14ac:dyDescent="0.2">
      <c r="A212" s="5">
        <v>13102</v>
      </c>
      <c r="B212" s="6" t="s">
        <v>31</v>
      </c>
      <c r="C212" s="10">
        <v>34</v>
      </c>
      <c r="D212" s="10">
        <v>11</v>
      </c>
      <c r="E212" s="9">
        <v>45</v>
      </c>
      <c r="F212" s="10">
        <v>32</v>
      </c>
      <c r="G212" s="10">
        <v>11</v>
      </c>
      <c r="H212" s="9">
        <v>43</v>
      </c>
      <c r="I212" s="10">
        <v>40</v>
      </c>
      <c r="J212" s="10">
        <v>9</v>
      </c>
      <c r="K212" s="9">
        <v>49</v>
      </c>
      <c r="L212" s="10">
        <v>40</v>
      </c>
      <c r="M212" s="10">
        <v>13</v>
      </c>
      <c r="N212" s="9">
        <v>53</v>
      </c>
      <c r="O212" s="10">
        <v>37</v>
      </c>
      <c r="P212" s="10">
        <v>11</v>
      </c>
      <c r="Q212" s="9">
        <v>48</v>
      </c>
      <c r="R212" s="10">
        <v>36</v>
      </c>
      <c r="S212" s="10">
        <v>40</v>
      </c>
      <c r="T212" s="9">
        <v>76</v>
      </c>
      <c r="U212" s="10">
        <v>15</v>
      </c>
      <c r="V212" s="10">
        <v>18</v>
      </c>
      <c r="W212" s="9">
        <v>33</v>
      </c>
      <c r="X212" s="10">
        <v>19</v>
      </c>
      <c r="Y212" s="10">
        <v>40</v>
      </c>
      <c r="Z212" s="10">
        <v>406</v>
      </c>
      <c r="AA212" s="124">
        <v>6.08</v>
      </c>
      <c r="AB212" s="124" t="s">
        <v>53</v>
      </c>
      <c r="AC212" s="124">
        <v>6.08</v>
      </c>
      <c r="AD212" s="129"/>
    </row>
    <row r="213" spans="1:30" ht="15" customHeight="1" x14ac:dyDescent="0.2">
      <c r="A213" s="21" t="s">
        <v>424</v>
      </c>
      <c r="B213" s="13" t="s">
        <v>51</v>
      </c>
      <c r="C213" s="14" t="s">
        <v>53</v>
      </c>
      <c r="D213" s="14" t="s">
        <v>58</v>
      </c>
      <c r="E213" s="15" t="s">
        <v>57</v>
      </c>
      <c r="F213" s="14" t="s">
        <v>53</v>
      </c>
      <c r="G213" s="14" t="s">
        <v>58</v>
      </c>
      <c r="H213" s="15" t="s">
        <v>53</v>
      </c>
      <c r="I213" s="14" t="s">
        <v>58</v>
      </c>
      <c r="J213" s="14" t="s">
        <v>57</v>
      </c>
      <c r="K213" s="15" t="s">
        <v>57</v>
      </c>
      <c r="L213" s="14" t="s">
        <v>58</v>
      </c>
      <c r="M213" s="14" t="s">
        <v>60</v>
      </c>
      <c r="N213" s="15" t="s">
        <v>58</v>
      </c>
      <c r="O213" s="14" t="s">
        <v>57</v>
      </c>
      <c r="P213" s="14" t="s">
        <v>58</v>
      </c>
      <c r="Q213" s="15" t="s">
        <v>57</v>
      </c>
      <c r="R213" s="14" t="s">
        <v>61</v>
      </c>
      <c r="S213" s="14" t="s">
        <v>59</v>
      </c>
      <c r="T213" s="15" t="s">
        <v>62</v>
      </c>
      <c r="U213" s="14" t="s">
        <v>60</v>
      </c>
      <c r="V213" s="14" t="s">
        <v>61</v>
      </c>
      <c r="W213" s="15" t="s">
        <v>60</v>
      </c>
      <c r="X213" s="14" t="s">
        <v>62</v>
      </c>
      <c r="Y213" s="14" t="s">
        <v>59</v>
      </c>
      <c r="Z213" s="14"/>
      <c r="AA213" s="125"/>
      <c r="AB213" s="125"/>
      <c r="AC213" s="125"/>
      <c r="AD213" s="130"/>
    </row>
    <row r="214" spans="1:30" ht="15.75" customHeight="1" x14ac:dyDescent="0.2">
      <c r="A214" s="5">
        <v>13103</v>
      </c>
      <c r="B214" s="6" t="s">
        <v>31</v>
      </c>
      <c r="C214" s="10">
        <v>49</v>
      </c>
      <c r="D214" s="10">
        <v>17</v>
      </c>
      <c r="E214" s="9">
        <v>66</v>
      </c>
      <c r="F214" s="10">
        <v>32</v>
      </c>
      <c r="G214" s="10">
        <v>13</v>
      </c>
      <c r="H214" s="9">
        <v>45</v>
      </c>
      <c r="I214" s="10">
        <v>37</v>
      </c>
      <c r="J214" s="10">
        <v>8</v>
      </c>
      <c r="K214" s="9">
        <v>45</v>
      </c>
      <c r="L214" s="10">
        <v>32</v>
      </c>
      <c r="M214" s="10">
        <v>14</v>
      </c>
      <c r="N214" s="9">
        <v>46</v>
      </c>
      <c r="O214" s="10">
        <v>37</v>
      </c>
      <c r="P214" s="10">
        <v>11</v>
      </c>
      <c r="Q214" s="9">
        <v>48</v>
      </c>
      <c r="R214" s="10">
        <v>24</v>
      </c>
      <c r="S214" s="10">
        <v>36</v>
      </c>
      <c r="T214" s="9">
        <v>60</v>
      </c>
      <c r="U214" s="10">
        <v>17</v>
      </c>
      <c r="V214" s="10">
        <v>18</v>
      </c>
      <c r="W214" s="9">
        <v>35</v>
      </c>
      <c r="X214" s="10">
        <v>18</v>
      </c>
      <c r="Y214" s="10">
        <v>39</v>
      </c>
      <c r="Z214" s="10">
        <v>402</v>
      </c>
      <c r="AA214" s="124">
        <v>6.08</v>
      </c>
      <c r="AB214" s="124" t="s">
        <v>53</v>
      </c>
      <c r="AC214" s="124">
        <v>6.08</v>
      </c>
      <c r="AD214" s="129"/>
    </row>
    <row r="215" spans="1:30" ht="15.75" customHeight="1" x14ac:dyDescent="0.2">
      <c r="A215" s="21" t="s">
        <v>425</v>
      </c>
      <c r="B215" s="13" t="s">
        <v>51</v>
      </c>
      <c r="C215" s="14" t="s">
        <v>60</v>
      </c>
      <c r="D215" s="14" t="s">
        <v>59</v>
      </c>
      <c r="E215" s="15" t="s">
        <v>60</v>
      </c>
      <c r="F215" s="14" t="s">
        <v>53</v>
      </c>
      <c r="G215" s="14" t="s">
        <v>60</v>
      </c>
      <c r="H215" s="15" t="s">
        <v>57</v>
      </c>
      <c r="I215" s="14" t="s">
        <v>57</v>
      </c>
      <c r="J215" s="14" t="s">
        <v>53</v>
      </c>
      <c r="K215" s="15" t="s">
        <v>57</v>
      </c>
      <c r="L215" s="14" t="s">
        <v>53</v>
      </c>
      <c r="M215" s="14" t="s">
        <v>61</v>
      </c>
      <c r="N215" s="15" t="s">
        <v>57</v>
      </c>
      <c r="O215" s="14" t="s">
        <v>57</v>
      </c>
      <c r="P215" s="14" t="s">
        <v>58</v>
      </c>
      <c r="Q215" s="15" t="s">
        <v>57</v>
      </c>
      <c r="R215" s="14" t="s">
        <v>57</v>
      </c>
      <c r="S215" s="14" t="s">
        <v>61</v>
      </c>
      <c r="T215" s="15" t="s">
        <v>60</v>
      </c>
      <c r="U215" s="14" t="s">
        <v>60</v>
      </c>
      <c r="V215" s="14" t="s">
        <v>61</v>
      </c>
      <c r="W215" s="15" t="s">
        <v>61</v>
      </c>
      <c r="X215" s="14" t="s">
        <v>61</v>
      </c>
      <c r="Y215" s="14" t="s">
        <v>62</v>
      </c>
      <c r="Z215" s="14"/>
      <c r="AA215" s="125"/>
      <c r="AB215" s="125"/>
      <c r="AC215" s="125"/>
      <c r="AD215" s="130"/>
    </row>
    <row r="216" spans="1:30" ht="15.75" customHeight="1" x14ac:dyDescent="0.2">
      <c r="A216" s="5">
        <v>13104</v>
      </c>
      <c r="B216" s="6" t="s">
        <v>31</v>
      </c>
      <c r="C216" s="8" t="s">
        <v>70</v>
      </c>
      <c r="D216" s="8" t="s">
        <v>226</v>
      </c>
      <c r="E216" s="9">
        <v>38</v>
      </c>
      <c r="F216" s="8" t="s">
        <v>331</v>
      </c>
      <c r="G216" s="8" t="s">
        <v>64</v>
      </c>
      <c r="H216" s="9">
        <v>14</v>
      </c>
      <c r="I216" s="8" t="s">
        <v>141</v>
      </c>
      <c r="J216" s="8" t="s">
        <v>88</v>
      </c>
      <c r="K216" s="9">
        <v>27</v>
      </c>
      <c r="L216" s="8" t="s">
        <v>64</v>
      </c>
      <c r="M216" s="8" t="s">
        <v>35</v>
      </c>
      <c r="N216" s="9">
        <v>14</v>
      </c>
      <c r="O216" s="8" t="s">
        <v>92</v>
      </c>
      <c r="P216" s="8" t="s">
        <v>40</v>
      </c>
      <c r="Q216" s="9">
        <v>38</v>
      </c>
      <c r="R216" s="8" t="s">
        <v>332</v>
      </c>
      <c r="S216" s="8" t="s">
        <v>89</v>
      </c>
      <c r="T216" s="9">
        <v>49</v>
      </c>
      <c r="U216" s="8" t="s">
        <v>144</v>
      </c>
      <c r="V216" s="8" t="s">
        <v>146</v>
      </c>
      <c r="W216" s="9">
        <v>32</v>
      </c>
      <c r="X216" s="8" t="s">
        <v>91</v>
      </c>
      <c r="Y216" s="8" t="s">
        <v>70</v>
      </c>
      <c r="Z216" s="10">
        <v>269</v>
      </c>
      <c r="AA216" s="124">
        <v>1.27</v>
      </c>
      <c r="AB216" s="124" t="s">
        <v>46</v>
      </c>
      <c r="AC216" s="124">
        <v>1.27</v>
      </c>
      <c r="AD216" s="129"/>
    </row>
    <row r="217" spans="1:30" ht="15" customHeight="1" x14ac:dyDescent="0.2">
      <c r="A217" s="21" t="s">
        <v>428</v>
      </c>
      <c r="B217" s="13" t="s">
        <v>51</v>
      </c>
      <c r="C217" s="14" t="s">
        <v>53</v>
      </c>
      <c r="D217" s="14" t="s">
        <v>46</v>
      </c>
      <c r="E217" s="15" t="s">
        <v>46</v>
      </c>
      <c r="F217" s="14" t="s">
        <v>46</v>
      </c>
      <c r="G217" s="14" t="s">
        <v>46</v>
      </c>
      <c r="H217" s="15" t="s">
        <v>46</v>
      </c>
      <c r="I217" s="14" t="s">
        <v>46</v>
      </c>
      <c r="J217" s="14" t="s">
        <v>53</v>
      </c>
      <c r="K217" s="15" t="s">
        <v>46</v>
      </c>
      <c r="L217" s="14" t="s">
        <v>46</v>
      </c>
      <c r="M217" s="14" t="s">
        <v>57</v>
      </c>
      <c r="N217" s="15" t="s">
        <v>46</v>
      </c>
      <c r="O217" s="14" t="s">
        <v>53</v>
      </c>
      <c r="P217" s="14" t="s">
        <v>46</v>
      </c>
      <c r="Q217" s="15" t="s">
        <v>46</v>
      </c>
      <c r="R217" s="14" t="s">
        <v>46</v>
      </c>
      <c r="S217" s="14" t="s">
        <v>61</v>
      </c>
      <c r="T217" s="15" t="s">
        <v>46</v>
      </c>
      <c r="U217" s="14" t="s">
        <v>57</v>
      </c>
      <c r="V217" s="14" t="s">
        <v>59</v>
      </c>
      <c r="W217" s="15" t="s">
        <v>60</v>
      </c>
      <c r="X217" s="14" t="s">
        <v>59</v>
      </c>
      <c r="Y217" s="14" t="s">
        <v>61</v>
      </c>
      <c r="Z217" s="14"/>
      <c r="AA217" s="125"/>
      <c r="AB217" s="125"/>
      <c r="AC217" s="125"/>
      <c r="AD217" s="130"/>
    </row>
    <row r="218" spans="1:30" ht="15.75" customHeight="1" x14ac:dyDescent="0.2">
      <c r="A218" s="5">
        <v>13105</v>
      </c>
      <c r="B218" s="6" t="s">
        <v>31</v>
      </c>
      <c r="C218" s="10">
        <v>47</v>
      </c>
      <c r="D218" s="10">
        <v>18</v>
      </c>
      <c r="E218" s="9">
        <v>65</v>
      </c>
      <c r="F218" s="10">
        <v>32</v>
      </c>
      <c r="G218" s="10">
        <v>12</v>
      </c>
      <c r="H218" s="9">
        <v>44</v>
      </c>
      <c r="I218" s="10">
        <v>38</v>
      </c>
      <c r="J218" s="10">
        <v>8</v>
      </c>
      <c r="K218" s="9">
        <v>46</v>
      </c>
      <c r="L218" s="10">
        <v>46</v>
      </c>
      <c r="M218" s="10">
        <v>13</v>
      </c>
      <c r="N218" s="9">
        <v>59</v>
      </c>
      <c r="O218" s="10">
        <v>34</v>
      </c>
      <c r="P218" s="10">
        <v>17</v>
      </c>
      <c r="Q218" s="9">
        <v>51</v>
      </c>
      <c r="R218" s="10">
        <v>46</v>
      </c>
      <c r="S218" s="10">
        <v>43</v>
      </c>
      <c r="T218" s="9">
        <v>89</v>
      </c>
      <c r="U218" s="10">
        <v>20</v>
      </c>
      <c r="V218" s="10">
        <v>20</v>
      </c>
      <c r="W218" s="9">
        <v>40</v>
      </c>
      <c r="X218" s="10">
        <v>21</v>
      </c>
      <c r="Y218" s="10">
        <v>42</v>
      </c>
      <c r="Z218" s="10">
        <v>457</v>
      </c>
      <c r="AA218" s="124">
        <v>6.77</v>
      </c>
      <c r="AB218" s="124" t="s">
        <v>53</v>
      </c>
      <c r="AC218" s="124">
        <v>6.77</v>
      </c>
      <c r="AD218" s="129"/>
    </row>
    <row r="219" spans="1:30" ht="15" customHeight="1" x14ac:dyDescent="0.2">
      <c r="A219" s="21" t="s">
        <v>429</v>
      </c>
      <c r="B219" s="13" t="s">
        <v>51</v>
      </c>
      <c r="C219" s="14" t="s">
        <v>58</v>
      </c>
      <c r="D219" s="14" t="s">
        <v>59</v>
      </c>
      <c r="E219" s="15" t="s">
        <v>60</v>
      </c>
      <c r="F219" s="14" t="s">
        <v>53</v>
      </c>
      <c r="G219" s="14" t="s">
        <v>60</v>
      </c>
      <c r="H219" s="15" t="s">
        <v>53</v>
      </c>
      <c r="I219" s="14" t="s">
        <v>57</v>
      </c>
      <c r="J219" s="14" t="s">
        <v>53</v>
      </c>
      <c r="K219" s="15" t="s">
        <v>57</v>
      </c>
      <c r="L219" s="14" t="s">
        <v>58</v>
      </c>
      <c r="M219" s="14" t="s">
        <v>60</v>
      </c>
      <c r="N219" s="15" t="s">
        <v>58</v>
      </c>
      <c r="O219" s="14" t="s">
        <v>53</v>
      </c>
      <c r="P219" s="14" t="s">
        <v>59</v>
      </c>
      <c r="Q219" s="15" t="s">
        <v>58</v>
      </c>
      <c r="R219" s="14" t="s">
        <v>59</v>
      </c>
      <c r="S219" s="14" t="s">
        <v>59</v>
      </c>
      <c r="T219" s="15" t="s">
        <v>59</v>
      </c>
      <c r="U219" s="14" t="s">
        <v>59</v>
      </c>
      <c r="V219" s="14" t="s">
        <v>59</v>
      </c>
      <c r="W219" s="15" t="s">
        <v>59</v>
      </c>
      <c r="X219" s="14" t="s">
        <v>59</v>
      </c>
      <c r="Y219" s="14" t="s">
        <v>59</v>
      </c>
      <c r="Z219" s="14"/>
      <c r="AA219" s="125"/>
      <c r="AB219" s="125"/>
      <c r="AC219" s="125"/>
      <c r="AD219" s="130"/>
    </row>
    <row r="220" spans="1:30" ht="15.75" customHeight="1" x14ac:dyDescent="0.2">
      <c r="A220" s="5">
        <v>13106</v>
      </c>
      <c r="B220" s="6" t="s">
        <v>31</v>
      </c>
      <c r="C220" s="10">
        <v>53</v>
      </c>
      <c r="D220" s="10">
        <v>10</v>
      </c>
      <c r="E220" s="9">
        <v>63</v>
      </c>
      <c r="F220" s="10">
        <v>42</v>
      </c>
      <c r="G220" s="10">
        <v>16</v>
      </c>
      <c r="H220" s="9">
        <v>58</v>
      </c>
      <c r="I220" s="10">
        <v>46</v>
      </c>
      <c r="J220" s="10">
        <v>10</v>
      </c>
      <c r="K220" s="9">
        <v>56</v>
      </c>
      <c r="L220" s="10">
        <v>38</v>
      </c>
      <c r="M220" s="10">
        <v>14</v>
      </c>
      <c r="N220" s="9">
        <v>52</v>
      </c>
      <c r="O220" s="10">
        <v>47</v>
      </c>
      <c r="P220" s="10">
        <v>13</v>
      </c>
      <c r="Q220" s="9">
        <v>60</v>
      </c>
      <c r="R220" s="10">
        <v>33</v>
      </c>
      <c r="S220" s="10">
        <v>45</v>
      </c>
      <c r="T220" s="9">
        <v>78</v>
      </c>
      <c r="U220" s="10">
        <v>18</v>
      </c>
      <c r="V220" s="10">
        <v>19</v>
      </c>
      <c r="W220" s="9">
        <v>37</v>
      </c>
      <c r="X220" s="10">
        <v>17</v>
      </c>
      <c r="Y220" s="10">
        <v>30</v>
      </c>
      <c r="Z220" s="10">
        <v>451</v>
      </c>
      <c r="AA220" s="124">
        <v>6.81</v>
      </c>
      <c r="AB220" s="124" t="s">
        <v>53</v>
      </c>
      <c r="AC220" s="124">
        <v>6.81</v>
      </c>
      <c r="AD220" s="129"/>
    </row>
    <row r="221" spans="1:30" ht="15" customHeight="1" x14ac:dyDescent="0.2">
      <c r="A221" s="21" t="s">
        <v>432</v>
      </c>
      <c r="B221" s="13" t="s">
        <v>51</v>
      </c>
      <c r="C221" s="14" t="s">
        <v>60</v>
      </c>
      <c r="D221" s="14" t="s">
        <v>58</v>
      </c>
      <c r="E221" s="15" t="s">
        <v>60</v>
      </c>
      <c r="F221" s="14" t="s">
        <v>58</v>
      </c>
      <c r="G221" s="14" t="s">
        <v>59</v>
      </c>
      <c r="H221" s="15" t="s">
        <v>58</v>
      </c>
      <c r="I221" s="14" t="s">
        <v>58</v>
      </c>
      <c r="J221" s="14" t="s">
        <v>58</v>
      </c>
      <c r="K221" s="15" t="s">
        <v>58</v>
      </c>
      <c r="L221" s="14" t="s">
        <v>57</v>
      </c>
      <c r="M221" s="14" t="s">
        <v>61</v>
      </c>
      <c r="N221" s="15" t="s">
        <v>58</v>
      </c>
      <c r="O221" s="14" t="s">
        <v>58</v>
      </c>
      <c r="P221" s="14" t="s">
        <v>60</v>
      </c>
      <c r="Q221" s="15" t="s">
        <v>60</v>
      </c>
      <c r="R221" s="14" t="s">
        <v>60</v>
      </c>
      <c r="S221" s="14" t="s">
        <v>59</v>
      </c>
      <c r="T221" s="15" t="s">
        <v>62</v>
      </c>
      <c r="U221" s="14" t="s">
        <v>61</v>
      </c>
      <c r="V221" s="14" t="s">
        <v>62</v>
      </c>
      <c r="W221" s="15" t="s">
        <v>61</v>
      </c>
      <c r="X221" s="14" t="s">
        <v>60</v>
      </c>
      <c r="Y221" s="14" t="s">
        <v>60</v>
      </c>
      <c r="Z221" s="14"/>
      <c r="AA221" s="125"/>
      <c r="AB221" s="125"/>
      <c r="AC221" s="125"/>
      <c r="AD221" s="130"/>
    </row>
    <row r="222" spans="1:30" ht="15.75" customHeight="1" x14ac:dyDescent="0.2">
      <c r="A222" s="5">
        <v>13107</v>
      </c>
      <c r="B222" s="6" t="s">
        <v>31</v>
      </c>
      <c r="C222" s="8" t="s">
        <v>244</v>
      </c>
      <c r="D222" s="8" t="s">
        <v>225</v>
      </c>
      <c r="E222" s="9">
        <v>14</v>
      </c>
      <c r="F222" s="8" t="s">
        <v>225</v>
      </c>
      <c r="G222" s="8" t="s">
        <v>225</v>
      </c>
      <c r="H222" s="11" t="s">
        <v>225</v>
      </c>
      <c r="I222" s="8" t="s">
        <v>225</v>
      </c>
      <c r="J222" s="8" t="s">
        <v>225</v>
      </c>
      <c r="K222" s="11" t="s">
        <v>225</v>
      </c>
      <c r="L222" s="8" t="s">
        <v>225</v>
      </c>
      <c r="M222" s="8" t="s">
        <v>99</v>
      </c>
      <c r="N222" s="9">
        <v>0</v>
      </c>
      <c r="O222" s="8" t="s">
        <v>225</v>
      </c>
      <c r="P222" s="8" t="s">
        <v>226</v>
      </c>
      <c r="Q222" s="9">
        <v>3</v>
      </c>
      <c r="R222" s="8" t="s">
        <v>225</v>
      </c>
      <c r="S222" s="8" t="s">
        <v>225</v>
      </c>
      <c r="T222" s="11" t="s">
        <v>225</v>
      </c>
      <c r="U222" s="8" t="s">
        <v>225</v>
      </c>
      <c r="V222" s="8" t="s">
        <v>225</v>
      </c>
      <c r="W222" s="11" t="s">
        <v>225</v>
      </c>
      <c r="X222" s="8" t="s">
        <v>225</v>
      </c>
      <c r="Y222" s="8" t="s">
        <v>225</v>
      </c>
      <c r="Z222" s="10">
        <v>17</v>
      </c>
      <c r="AA222" s="124" t="s">
        <v>434</v>
      </c>
      <c r="AB222" s="124" t="s">
        <v>434</v>
      </c>
      <c r="AC222" s="124" t="s">
        <v>434</v>
      </c>
      <c r="AD222" s="129"/>
    </row>
    <row r="223" spans="1:30" ht="15" customHeight="1" x14ac:dyDescent="0.2">
      <c r="A223" s="21" t="s">
        <v>436</v>
      </c>
      <c r="B223" s="13" t="s">
        <v>51</v>
      </c>
      <c r="C223" s="14" t="s">
        <v>46</v>
      </c>
      <c r="D223" s="14" t="s">
        <v>46</v>
      </c>
      <c r="E223" s="15" t="s">
        <v>46</v>
      </c>
      <c r="F223" s="14" t="s">
        <v>46</v>
      </c>
      <c r="G223" s="14" t="s">
        <v>46</v>
      </c>
      <c r="H223" s="15" t="s">
        <v>46</v>
      </c>
      <c r="I223" s="14" t="s">
        <v>46</v>
      </c>
      <c r="J223" s="14" t="s">
        <v>46</v>
      </c>
      <c r="K223" s="15" t="s">
        <v>46</v>
      </c>
      <c r="L223" s="14" t="s">
        <v>46</v>
      </c>
      <c r="M223" s="14" t="s">
        <v>46</v>
      </c>
      <c r="N223" s="15" t="s">
        <v>46</v>
      </c>
      <c r="O223" s="14" t="s">
        <v>46</v>
      </c>
      <c r="P223" s="14" t="s">
        <v>46</v>
      </c>
      <c r="Q223" s="15" t="s">
        <v>46</v>
      </c>
      <c r="R223" s="14" t="s">
        <v>46</v>
      </c>
      <c r="S223" s="14" t="s">
        <v>46</v>
      </c>
      <c r="T223" s="15" t="s">
        <v>46</v>
      </c>
      <c r="U223" s="14" t="s">
        <v>46</v>
      </c>
      <c r="V223" s="14" t="s">
        <v>46</v>
      </c>
      <c r="W223" s="15" t="s">
        <v>46</v>
      </c>
      <c r="X223" s="14" t="s">
        <v>46</v>
      </c>
      <c r="Y223" s="14" t="s">
        <v>46</v>
      </c>
      <c r="Z223" s="14"/>
      <c r="AA223" s="125"/>
      <c r="AB223" s="125"/>
      <c r="AC223" s="125"/>
      <c r="AD223" s="130"/>
    </row>
    <row r="224" spans="1:30" ht="15.75" customHeight="1" x14ac:dyDescent="0.2">
      <c r="A224" s="5">
        <v>13108</v>
      </c>
      <c r="B224" s="6" t="s">
        <v>31</v>
      </c>
      <c r="C224" s="8" t="s">
        <v>186</v>
      </c>
      <c r="D224" s="8" t="s">
        <v>88</v>
      </c>
      <c r="E224" s="9">
        <v>26</v>
      </c>
      <c r="F224" s="8" t="s">
        <v>92</v>
      </c>
      <c r="G224" s="8" t="s">
        <v>67</v>
      </c>
      <c r="H224" s="9">
        <v>42</v>
      </c>
      <c r="I224" s="8" t="s">
        <v>309</v>
      </c>
      <c r="J224" s="8" t="s">
        <v>40</v>
      </c>
      <c r="K224" s="9">
        <v>14</v>
      </c>
      <c r="L224" s="8" t="s">
        <v>92</v>
      </c>
      <c r="M224" s="8" t="s">
        <v>35</v>
      </c>
      <c r="N224" s="9">
        <v>41</v>
      </c>
      <c r="O224" s="8" t="s">
        <v>103</v>
      </c>
      <c r="P224" s="8" t="s">
        <v>35</v>
      </c>
      <c r="Q224" s="9">
        <v>42</v>
      </c>
      <c r="R224" s="8" t="s">
        <v>70</v>
      </c>
      <c r="S224" s="8" t="s">
        <v>41</v>
      </c>
      <c r="T224" s="9">
        <v>65</v>
      </c>
      <c r="U224" s="8" t="s">
        <v>39</v>
      </c>
      <c r="V224" s="8" t="s">
        <v>43</v>
      </c>
      <c r="W224" s="9">
        <v>34</v>
      </c>
      <c r="X224" s="8" t="s">
        <v>146</v>
      </c>
      <c r="Y224" s="8" t="s">
        <v>70</v>
      </c>
      <c r="Z224" s="10">
        <v>319</v>
      </c>
      <c r="AA224" s="124">
        <v>3.77</v>
      </c>
      <c r="AB224" s="124" t="s">
        <v>46</v>
      </c>
      <c r="AC224" s="124">
        <v>3.77</v>
      </c>
      <c r="AD224" s="129"/>
    </row>
    <row r="225" spans="1:30" ht="15" customHeight="1" x14ac:dyDescent="0.2">
      <c r="A225" s="21" t="s">
        <v>438</v>
      </c>
      <c r="B225" s="13" t="s">
        <v>51</v>
      </c>
      <c r="C225" s="14" t="s">
        <v>46</v>
      </c>
      <c r="D225" s="14" t="s">
        <v>53</v>
      </c>
      <c r="E225" s="15" t="s">
        <v>46</v>
      </c>
      <c r="F225" s="14" t="s">
        <v>53</v>
      </c>
      <c r="G225" s="14" t="s">
        <v>58</v>
      </c>
      <c r="H225" s="15" t="s">
        <v>53</v>
      </c>
      <c r="I225" s="14" t="s">
        <v>46</v>
      </c>
      <c r="J225" s="14" t="s">
        <v>46</v>
      </c>
      <c r="K225" s="15" t="s">
        <v>46</v>
      </c>
      <c r="L225" s="14" t="s">
        <v>53</v>
      </c>
      <c r="M225" s="14" t="s">
        <v>57</v>
      </c>
      <c r="N225" s="15" t="s">
        <v>53</v>
      </c>
      <c r="O225" s="14" t="s">
        <v>53</v>
      </c>
      <c r="P225" s="14" t="s">
        <v>57</v>
      </c>
      <c r="Q225" s="15" t="s">
        <v>53</v>
      </c>
      <c r="R225" s="14" t="s">
        <v>61</v>
      </c>
      <c r="S225" s="14" t="s">
        <v>60</v>
      </c>
      <c r="T225" s="15" t="s">
        <v>60</v>
      </c>
      <c r="U225" s="14" t="s">
        <v>60</v>
      </c>
      <c r="V225" s="14" t="s">
        <v>61</v>
      </c>
      <c r="W225" s="15" t="s">
        <v>60</v>
      </c>
      <c r="X225" s="14" t="s">
        <v>59</v>
      </c>
      <c r="Y225" s="14" t="s">
        <v>61</v>
      </c>
      <c r="Z225" s="14"/>
      <c r="AA225" s="125"/>
      <c r="AB225" s="125"/>
      <c r="AC225" s="125"/>
      <c r="AD225" s="130"/>
    </row>
    <row r="226" spans="1:30" ht="15.75" customHeight="1" x14ac:dyDescent="0.2">
      <c r="A226" s="5">
        <v>13109</v>
      </c>
      <c r="B226" s="6" t="s">
        <v>31</v>
      </c>
      <c r="C226" s="8" t="s">
        <v>92</v>
      </c>
      <c r="D226" s="8" t="s">
        <v>68</v>
      </c>
      <c r="E226" s="9">
        <v>47</v>
      </c>
      <c r="F226" s="8" t="s">
        <v>186</v>
      </c>
      <c r="G226" s="8" t="s">
        <v>144</v>
      </c>
      <c r="H226" s="9">
        <v>30</v>
      </c>
      <c r="I226" s="8" t="s">
        <v>92</v>
      </c>
      <c r="J226" s="8" t="s">
        <v>35</v>
      </c>
      <c r="K226" s="9">
        <v>41</v>
      </c>
      <c r="L226" s="8" t="s">
        <v>331</v>
      </c>
      <c r="M226" s="8" t="s">
        <v>104</v>
      </c>
      <c r="N226" s="9">
        <v>20</v>
      </c>
      <c r="O226" s="8" t="s">
        <v>179</v>
      </c>
      <c r="P226" s="8" t="s">
        <v>35</v>
      </c>
      <c r="Q226" s="9">
        <v>29</v>
      </c>
      <c r="R226" s="8" t="s">
        <v>32</v>
      </c>
      <c r="S226" s="8" t="s">
        <v>180</v>
      </c>
      <c r="T226" s="9">
        <v>70</v>
      </c>
      <c r="U226" s="8" t="s">
        <v>68</v>
      </c>
      <c r="V226" s="8" t="s">
        <v>69</v>
      </c>
      <c r="W226" s="9">
        <v>32</v>
      </c>
      <c r="X226" s="8" t="s">
        <v>44</v>
      </c>
      <c r="Y226" s="8" t="s">
        <v>87</v>
      </c>
      <c r="Z226" s="10">
        <v>326</v>
      </c>
      <c r="AA226" s="124">
        <v>3.62</v>
      </c>
      <c r="AB226" s="124" t="s">
        <v>46</v>
      </c>
      <c r="AC226" s="124">
        <v>3.62</v>
      </c>
      <c r="AD226" s="129"/>
    </row>
    <row r="227" spans="1:30" ht="15" customHeight="1" x14ac:dyDescent="0.2">
      <c r="A227" s="21" t="s">
        <v>440</v>
      </c>
      <c r="B227" s="13" t="s">
        <v>51</v>
      </c>
      <c r="C227" s="14" t="s">
        <v>53</v>
      </c>
      <c r="D227" s="14" t="s">
        <v>62</v>
      </c>
      <c r="E227" s="15" t="s">
        <v>57</v>
      </c>
      <c r="F227" s="14" t="s">
        <v>46</v>
      </c>
      <c r="G227" s="14" t="s">
        <v>60</v>
      </c>
      <c r="H227" s="15" t="s">
        <v>46</v>
      </c>
      <c r="I227" s="14" t="s">
        <v>53</v>
      </c>
      <c r="J227" s="14" t="s">
        <v>57</v>
      </c>
      <c r="K227" s="15" t="s">
        <v>53</v>
      </c>
      <c r="L227" s="14" t="s">
        <v>46</v>
      </c>
      <c r="M227" s="14" t="s">
        <v>58</v>
      </c>
      <c r="N227" s="15" t="s">
        <v>46</v>
      </c>
      <c r="O227" s="14" t="s">
        <v>46</v>
      </c>
      <c r="P227" s="14" t="s">
        <v>57</v>
      </c>
      <c r="Q227" s="15" t="s">
        <v>46</v>
      </c>
      <c r="R227" s="14" t="s">
        <v>60</v>
      </c>
      <c r="S227" s="14" t="s">
        <v>61</v>
      </c>
      <c r="T227" s="15" t="s">
        <v>61</v>
      </c>
      <c r="U227" s="14" t="s">
        <v>60</v>
      </c>
      <c r="V227" s="14" t="s">
        <v>60</v>
      </c>
      <c r="W227" s="15" t="s">
        <v>60</v>
      </c>
      <c r="X227" s="14" t="s">
        <v>62</v>
      </c>
      <c r="Y227" s="14" t="s">
        <v>62</v>
      </c>
      <c r="Z227" s="14"/>
      <c r="AA227" s="125"/>
      <c r="AB227" s="125"/>
      <c r="AC227" s="125"/>
      <c r="AD227" s="130"/>
    </row>
    <row r="228" spans="1:30" ht="15.75" customHeight="1" x14ac:dyDescent="0.2">
      <c r="A228" s="5">
        <v>13110</v>
      </c>
      <c r="B228" s="6" t="s">
        <v>31</v>
      </c>
      <c r="C228" s="10">
        <v>52</v>
      </c>
      <c r="D228" s="10">
        <v>9</v>
      </c>
      <c r="E228" s="9">
        <v>61</v>
      </c>
      <c r="F228" s="10">
        <v>44</v>
      </c>
      <c r="G228" s="10">
        <v>10</v>
      </c>
      <c r="H228" s="9">
        <v>54</v>
      </c>
      <c r="I228" s="10">
        <v>41</v>
      </c>
      <c r="J228" s="10">
        <v>8</v>
      </c>
      <c r="K228" s="9">
        <v>49</v>
      </c>
      <c r="L228" s="10">
        <v>32</v>
      </c>
      <c r="M228" s="10">
        <v>9</v>
      </c>
      <c r="N228" s="9">
        <v>41</v>
      </c>
      <c r="O228" s="10">
        <v>36</v>
      </c>
      <c r="P228" s="10">
        <v>8</v>
      </c>
      <c r="Q228" s="9">
        <v>44</v>
      </c>
      <c r="R228" s="10">
        <v>26</v>
      </c>
      <c r="S228" s="10">
        <v>40</v>
      </c>
      <c r="T228" s="9">
        <v>66</v>
      </c>
      <c r="U228" s="10">
        <v>20</v>
      </c>
      <c r="V228" s="10">
        <v>21</v>
      </c>
      <c r="W228" s="9">
        <v>41</v>
      </c>
      <c r="X228" s="10">
        <v>17</v>
      </c>
      <c r="Y228" s="10">
        <v>35</v>
      </c>
      <c r="Z228" s="10">
        <v>408</v>
      </c>
      <c r="AA228" s="124">
        <v>5.92</v>
      </c>
      <c r="AB228" s="124" t="s">
        <v>53</v>
      </c>
      <c r="AC228" s="124">
        <v>5.92</v>
      </c>
      <c r="AD228" s="129"/>
    </row>
    <row r="229" spans="1:30" ht="15" customHeight="1" x14ac:dyDescent="0.2">
      <c r="A229" s="21" t="s">
        <v>442</v>
      </c>
      <c r="B229" s="13" t="s">
        <v>51</v>
      </c>
      <c r="C229" s="14" t="s">
        <v>60</v>
      </c>
      <c r="D229" s="14" t="s">
        <v>57</v>
      </c>
      <c r="E229" s="15" t="s">
        <v>60</v>
      </c>
      <c r="F229" s="14" t="s">
        <v>58</v>
      </c>
      <c r="G229" s="14" t="s">
        <v>58</v>
      </c>
      <c r="H229" s="15" t="s">
        <v>58</v>
      </c>
      <c r="I229" s="14" t="s">
        <v>58</v>
      </c>
      <c r="J229" s="14" t="s">
        <v>53</v>
      </c>
      <c r="K229" s="15" t="s">
        <v>57</v>
      </c>
      <c r="L229" s="14" t="s">
        <v>53</v>
      </c>
      <c r="M229" s="14" t="s">
        <v>57</v>
      </c>
      <c r="N229" s="15" t="s">
        <v>53</v>
      </c>
      <c r="O229" s="14" t="s">
        <v>57</v>
      </c>
      <c r="P229" s="14" t="s">
        <v>53</v>
      </c>
      <c r="Q229" s="15" t="s">
        <v>53</v>
      </c>
      <c r="R229" s="14" t="s">
        <v>58</v>
      </c>
      <c r="S229" s="14" t="s">
        <v>59</v>
      </c>
      <c r="T229" s="15" t="s">
        <v>60</v>
      </c>
      <c r="U229" s="14" t="s">
        <v>59</v>
      </c>
      <c r="V229" s="14" t="s">
        <v>59</v>
      </c>
      <c r="W229" s="15" t="s">
        <v>59</v>
      </c>
      <c r="X229" s="14" t="s">
        <v>60</v>
      </c>
      <c r="Y229" s="14" t="s">
        <v>61</v>
      </c>
      <c r="Z229" s="14"/>
      <c r="AA229" s="125"/>
      <c r="AB229" s="125"/>
      <c r="AC229" s="125"/>
      <c r="AD229" s="130"/>
    </row>
    <row r="230" spans="1:30" ht="15.75" customHeight="1" x14ac:dyDescent="0.2">
      <c r="A230" s="5">
        <v>13111</v>
      </c>
      <c r="B230" s="6" t="s">
        <v>31</v>
      </c>
      <c r="C230" s="10">
        <v>57</v>
      </c>
      <c r="D230" s="10">
        <v>17</v>
      </c>
      <c r="E230" s="9">
        <v>74</v>
      </c>
      <c r="F230" s="10">
        <v>42</v>
      </c>
      <c r="G230" s="10">
        <v>13</v>
      </c>
      <c r="H230" s="9">
        <v>55</v>
      </c>
      <c r="I230" s="10">
        <v>41</v>
      </c>
      <c r="J230" s="10">
        <v>15</v>
      </c>
      <c r="K230" s="9">
        <v>56</v>
      </c>
      <c r="L230" s="10">
        <v>51</v>
      </c>
      <c r="M230" s="10">
        <v>14</v>
      </c>
      <c r="N230" s="9">
        <v>65</v>
      </c>
      <c r="O230" s="10">
        <v>55</v>
      </c>
      <c r="P230" s="10">
        <v>16</v>
      </c>
      <c r="Q230" s="9">
        <v>71</v>
      </c>
      <c r="R230" s="10">
        <v>47</v>
      </c>
      <c r="S230" s="10">
        <v>44</v>
      </c>
      <c r="T230" s="9">
        <v>91</v>
      </c>
      <c r="U230" s="10">
        <v>21</v>
      </c>
      <c r="V230" s="10">
        <v>20</v>
      </c>
      <c r="W230" s="9">
        <v>41</v>
      </c>
      <c r="X230" s="10">
        <v>20</v>
      </c>
      <c r="Y230" s="10">
        <v>40</v>
      </c>
      <c r="Z230" s="10">
        <v>513</v>
      </c>
      <c r="AA230" s="124">
        <v>7.77</v>
      </c>
      <c r="AB230" s="124" t="s">
        <v>53</v>
      </c>
      <c r="AC230" s="124">
        <v>7.77</v>
      </c>
      <c r="AD230" s="129"/>
    </row>
    <row r="231" spans="1:30" ht="15" customHeight="1" x14ac:dyDescent="0.2">
      <c r="A231" s="21" t="s">
        <v>444</v>
      </c>
      <c r="B231" s="13" t="s">
        <v>51</v>
      </c>
      <c r="C231" s="14" t="s">
        <v>61</v>
      </c>
      <c r="D231" s="14" t="s">
        <v>59</v>
      </c>
      <c r="E231" s="15" t="s">
        <v>61</v>
      </c>
      <c r="F231" s="14" t="s">
        <v>58</v>
      </c>
      <c r="G231" s="14" t="s">
        <v>60</v>
      </c>
      <c r="H231" s="15" t="s">
        <v>58</v>
      </c>
      <c r="I231" s="14" t="s">
        <v>58</v>
      </c>
      <c r="J231" s="14" t="s">
        <v>62</v>
      </c>
      <c r="K231" s="15" t="s">
        <v>58</v>
      </c>
      <c r="L231" s="14" t="s">
        <v>60</v>
      </c>
      <c r="M231" s="14" t="s">
        <v>61</v>
      </c>
      <c r="N231" s="15" t="s">
        <v>60</v>
      </c>
      <c r="O231" s="14" t="s">
        <v>60</v>
      </c>
      <c r="P231" s="14" t="s">
        <v>59</v>
      </c>
      <c r="Q231" s="15" t="s">
        <v>61</v>
      </c>
      <c r="R231" s="14" t="s">
        <v>59</v>
      </c>
      <c r="S231" s="14" t="s">
        <v>59</v>
      </c>
      <c r="T231" s="15" t="s">
        <v>59</v>
      </c>
      <c r="U231" s="14" t="s">
        <v>59</v>
      </c>
      <c r="V231" s="14" t="s">
        <v>59</v>
      </c>
      <c r="W231" s="15" t="s">
        <v>59</v>
      </c>
      <c r="X231" s="14" t="s">
        <v>59</v>
      </c>
      <c r="Y231" s="14" t="s">
        <v>59</v>
      </c>
      <c r="Z231" s="14"/>
      <c r="AA231" s="125"/>
      <c r="AB231" s="125"/>
      <c r="AC231" s="125"/>
      <c r="AD231" s="130"/>
    </row>
    <row r="232" spans="1:30" ht="15.75" customHeight="1" x14ac:dyDescent="0.2">
      <c r="A232" s="5">
        <v>13112</v>
      </c>
      <c r="B232" s="6" t="s">
        <v>31</v>
      </c>
      <c r="C232" s="10">
        <v>54</v>
      </c>
      <c r="D232" s="10">
        <v>14</v>
      </c>
      <c r="E232" s="9">
        <v>68</v>
      </c>
      <c r="F232" s="10">
        <v>41</v>
      </c>
      <c r="G232" s="10">
        <v>15</v>
      </c>
      <c r="H232" s="9">
        <v>56</v>
      </c>
      <c r="I232" s="10">
        <v>70</v>
      </c>
      <c r="J232" s="10">
        <v>16</v>
      </c>
      <c r="K232" s="9">
        <v>86</v>
      </c>
      <c r="L232" s="10">
        <v>52</v>
      </c>
      <c r="M232" s="10">
        <v>19</v>
      </c>
      <c r="N232" s="9">
        <v>71</v>
      </c>
      <c r="O232" s="10">
        <v>51</v>
      </c>
      <c r="P232" s="10">
        <v>16</v>
      </c>
      <c r="Q232" s="9">
        <v>67</v>
      </c>
      <c r="R232" s="10">
        <v>44</v>
      </c>
      <c r="S232" s="10">
        <v>45</v>
      </c>
      <c r="T232" s="9">
        <v>89</v>
      </c>
      <c r="U232" s="10">
        <v>23</v>
      </c>
      <c r="V232" s="10">
        <v>23</v>
      </c>
      <c r="W232" s="9">
        <v>46</v>
      </c>
      <c r="X232" s="10">
        <v>23</v>
      </c>
      <c r="Y232" s="10">
        <v>39</v>
      </c>
      <c r="Z232" s="10">
        <v>545</v>
      </c>
      <c r="AA232" s="124">
        <v>8.19</v>
      </c>
      <c r="AB232" s="124" t="s">
        <v>53</v>
      </c>
      <c r="AC232" s="124">
        <v>8.19</v>
      </c>
      <c r="AD232" s="129"/>
    </row>
    <row r="233" spans="1:30" ht="15" customHeight="1" x14ac:dyDescent="0.2">
      <c r="A233" s="21" t="s">
        <v>445</v>
      </c>
      <c r="B233" s="13" t="s">
        <v>51</v>
      </c>
      <c r="C233" s="14" t="s">
        <v>60</v>
      </c>
      <c r="D233" s="14" t="s">
        <v>61</v>
      </c>
      <c r="E233" s="15" t="s">
        <v>60</v>
      </c>
      <c r="F233" s="14" t="s">
        <v>58</v>
      </c>
      <c r="G233" s="14" t="s">
        <v>62</v>
      </c>
      <c r="H233" s="15" t="s">
        <v>58</v>
      </c>
      <c r="I233" s="14" t="s">
        <v>59</v>
      </c>
      <c r="J233" s="14" t="s">
        <v>59</v>
      </c>
      <c r="K233" s="15" t="s">
        <v>59</v>
      </c>
      <c r="L233" s="14" t="s">
        <v>60</v>
      </c>
      <c r="M233" s="14" t="s">
        <v>59</v>
      </c>
      <c r="N233" s="15" t="s">
        <v>61</v>
      </c>
      <c r="O233" s="14" t="s">
        <v>60</v>
      </c>
      <c r="P233" s="14" t="s">
        <v>59</v>
      </c>
      <c r="Q233" s="15" t="s">
        <v>60</v>
      </c>
      <c r="R233" s="14" t="s">
        <v>59</v>
      </c>
      <c r="S233" s="14" t="s">
        <v>59</v>
      </c>
      <c r="T233" s="15" t="s">
        <v>59</v>
      </c>
      <c r="U233" s="14" t="s">
        <v>59</v>
      </c>
      <c r="V233" s="14" t="s">
        <v>59</v>
      </c>
      <c r="W233" s="15" t="s">
        <v>59</v>
      </c>
      <c r="X233" s="14" t="s">
        <v>59</v>
      </c>
      <c r="Y233" s="14" t="s">
        <v>62</v>
      </c>
      <c r="Z233" s="14"/>
      <c r="AA233" s="125"/>
      <c r="AB233" s="125"/>
      <c r="AC233" s="125"/>
      <c r="AD233" s="130"/>
    </row>
    <row r="234" spans="1:30" ht="15.75" customHeight="1" x14ac:dyDescent="0.2">
      <c r="A234" s="5">
        <v>13113</v>
      </c>
      <c r="B234" s="6" t="s">
        <v>31</v>
      </c>
      <c r="C234" s="8" t="s">
        <v>268</v>
      </c>
      <c r="D234" s="8" t="s">
        <v>226</v>
      </c>
      <c r="E234" s="9">
        <v>28</v>
      </c>
      <c r="F234" s="8" t="s">
        <v>186</v>
      </c>
      <c r="G234" s="8" t="s">
        <v>64</v>
      </c>
      <c r="H234" s="9">
        <v>23</v>
      </c>
      <c r="I234" s="8" t="s">
        <v>92</v>
      </c>
      <c r="J234" s="8" t="s">
        <v>88</v>
      </c>
      <c r="K234" s="9">
        <v>40</v>
      </c>
      <c r="L234" s="8" t="s">
        <v>34</v>
      </c>
      <c r="M234" s="8" t="s">
        <v>104</v>
      </c>
      <c r="N234" s="9">
        <v>26</v>
      </c>
      <c r="O234" s="8" t="s">
        <v>92</v>
      </c>
      <c r="P234" s="8" t="s">
        <v>88</v>
      </c>
      <c r="Q234" s="9">
        <v>40</v>
      </c>
      <c r="R234" s="8" t="s">
        <v>37</v>
      </c>
      <c r="S234" s="8" t="s">
        <v>32</v>
      </c>
      <c r="T234" s="9">
        <v>38</v>
      </c>
      <c r="U234" s="8" t="s">
        <v>93</v>
      </c>
      <c r="V234" s="8" t="s">
        <v>43</v>
      </c>
      <c r="W234" s="9">
        <v>31</v>
      </c>
      <c r="X234" s="8" t="s">
        <v>69</v>
      </c>
      <c r="Y234" s="8" t="s">
        <v>32</v>
      </c>
      <c r="Z234" s="10">
        <v>277</v>
      </c>
      <c r="AA234" s="124">
        <v>2.15</v>
      </c>
      <c r="AB234" s="124" t="s">
        <v>46</v>
      </c>
      <c r="AC234" s="124">
        <v>2.15</v>
      </c>
      <c r="AD234" s="129"/>
    </row>
    <row r="235" spans="1:30" ht="15" customHeight="1" x14ac:dyDescent="0.2">
      <c r="A235" s="21" t="s">
        <v>447</v>
      </c>
      <c r="B235" s="13" t="s">
        <v>51</v>
      </c>
      <c r="C235" s="14" t="s">
        <v>46</v>
      </c>
      <c r="D235" s="14" t="s">
        <v>46</v>
      </c>
      <c r="E235" s="15" t="s">
        <v>46</v>
      </c>
      <c r="F235" s="14" t="s">
        <v>46</v>
      </c>
      <c r="G235" s="14" t="s">
        <v>46</v>
      </c>
      <c r="H235" s="15" t="s">
        <v>46</v>
      </c>
      <c r="I235" s="14" t="s">
        <v>53</v>
      </c>
      <c r="J235" s="14" t="s">
        <v>53</v>
      </c>
      <c r="K235" s="15" t="s">
        <v>53</v>
      </c>
      <c r="L235" s="14" t="s">
        <v>46</v>
      </c>
      <c r="M235" s="14" t="s">
        <v>58</v>
      </c>
      <c r="N235" s="15" t="s">
        <v>46</v>
      </c>
      <c r="O235" s="14" t="s">
        <v>53</v>
      </c>
      <c r="P235" s="14" t="s">
        <v>53</v>
      </c>
      <c r="Q235" s="15" t="s">
        <v>53</v>
      </c>
      <c r="R235" s="14" t="s">
        <v>46</v>
      </c>
      <c r="S235" s="14" t="s">
        <v>60</v>
      </c>
      <c r="T235" s="15" t="s">
        <v>46</v>
      </c>
      <c r="U235" s="14" t="s">
        <v>58</v>
      </c>
      <c r="V235" s="14" t="s">
        <v>61</v>
      </c>
      <c r="W235" s="15" t="s">
        <v>60</v>
      </c>
      <c r="X235" s="14" t="s">
        <v>60</v>
      </c>
      <c r="Y235" s="14" t="s">
        <v>60</v>
      </c>
      <c r="Z235" s="14"/>
      <c r="AA235" s="125"/>
      <c r="AB235" s="125"/>
      <c r="AC235" s="125"/>
      <c r="AD235" s="130"/>
    </row>
    <row r="236" spans="1:30" ht="15.75" customHeight="1" x14ac:dyDescent="0.2">
      <c r="A236" s="5">
        <v>13114</v>
      </c>
      <c r="B236" s="6" t="s">
        <v>31</v>
      </c>
      <c r="C236" s="10">
        <v>36</v>
      </c>
      <c r="D236" s="10">
        <v>8</v>
      </c>
      <c r="E236" s="9">
        <v>44</v>
      </c>
      <c r="F236" s="10">
        <v>39</v>
      </c>
      <c r="G236" s="10">
        <v>10</v>
      </c>
      <c r="H236" s="9">
        <v>49</v>
      </c>
      <c r="I236" s="10">
        <v>32</v>
      </c>
      <c r="J236" s="10">
        <v>8</v>
      </c>
      <c r="K236" s="9">
        <v>40</v>
      </c>
      <c r="L236" s="10">
        <v>32</v>
      </c>
      <c r="M236" s="10">
        <v>10</v>
      </c>
      <c r="N236" s="9">
        <v>42</v>
      </c>
      <c r="O236" s="10">
        <v>50</v>
      </c>
      <c r="P236" s="10">
        <v>14</v>
      </c>
      <c r="Q236" s="9">
        <v>64</v>
      </c>
      <c r="R236" s="10">
        <v>44</v>
      </c>
      <c r="S236" s="10">
        <v>46</v>
      </c>
      <c r="T236" s="9">
        <v>90</v>
      </c>
      <c r="U236" s="10">
        <v>18</v>
      </c>
      <c r="V236" s="10">
        <v>19</v>
      </c>
      <c r="W236" s="9">
        <v>37</v>
      </c>
      <c r="X236" s="10">
        <v>20</v>
      </c>
      <c r="Y236" s="10">
        <v>40</v>
      </c>
      <c r="Z236" s="10">
        <v>426</v>
      </c>
      <c r="AA236" s="124">
        <v>6.04</v>
      </c>
      <c r="AB236" s="124" t="s">
        <v>53</v>
      </c>
      <c r="AC236" s="124">
        <v>6.04</v>
      </c>
      <c r="AD236" s="129"/>
    </row>
    <row r="237" spans="1:30" ht="15" customHeight="1" x14ac:dyDescent="0.2">
      <c r="A237" s="21" t="s">
        <v>448</v>
      </c>
      <c r="B237" s="13" t="s">
        <v>51</v>
      </c>
      <c r="C237" s="14" t="s">
        <v>57</v>
      </c>
      <c r="D237" s="14" t="s">
        <v>53</v>
      </c>
      <c r="E237" s="15" t="s">
        <v>53</v>
      </c>
      <c r="F237" s="14" t="s">
        <v>57</v>
      </c>
      <c r="G237" s="14" t="s">
        <v>58</v>
      </c>
      <c r="H237" s="15" t="s">
        <v>57</v>
      </c>
      <c r="I237" s="14" t="s">
        <v>53</v>
      </c>
      <c r="J237" s="14" t="s">
        <v>53</v>
      </c>
      <c r="K237" s="15" t="s">
        <v>53</v>
      </c>
      <c r="L237" s="14" t="s">
        <v>53</v>
      </c>
      <c r="M237" s="14" t="s">
        <v>58</v>
      </c>
      <c r="N237" s="15" t="s">
        <v>53</v>
      </c>
      <c r="O237" s="14" t="s">
        <v>60</v>
      </c>
      <c r="P237" s="14" t="s">
        <v>61</v>
      </c>
      <c r="Q237" s="15" t="s">
        <v>60</v>
      </c>
      <c r="R237" s="14" t="s">
        <v>59</v>
      </c>
      <c r="S237" s="14" t="s">
        <v>59</v>
      </c>
      <c r="T237" s="15" t="s">
        <v>59</v>
      </c>
      <c r="U237" s="14" t="s">
        <v>61</v>
      </c>
      <c r="V237" s="14" t="s">
        <v>62</v>
      </c>
      <c r="W237" s="15" t="s">
        <v>61</v>
      </c>
      <c r="X237" s="14" t="s">
        <v>59</v>
      </c>
      <c r="Y237" s="14" t="s">
        <v>59</v>
      </c>
      <c r="Z237" s="14"/>
      <c r="AA237" s="125"/>
      <c r="AB237" s="125"/>
      <c r="AC237" s="125"/>
      <c r="AD237" s="130"/>
    </row>
    <row r="238" spans="1:30" ht="15.75" customHeight="1" x14ac:dyDescent="0.2">
      <c r="A238" s="5">
        <v>13115</v>
      </c>
      <c r="B238" s="6" t="s">
        <v>31</v>
      </c>
      <c r="C238" s="10">
        <v>69</v>
      </c>
      <c r="D238" s="10">
        <v>18</v>
      </c>
      <c r="E238" s="9">
        <v>87</v>
      </c>
      <c r="F238" s="10">
        <v>42</v>
      </c>
      <c r="G238" s="10">
        <v>19</v>
      </c>
      <c r="H238" s="9">
        <v>61</v>
      </c>
      <c r="I238" s="10">
        <v>65</v>
      </c>
      <c r="J238" s="10">
        <v>12</v>
      </c>
      <c r="K238" s="9">
        <v>77</v>
      </c>
      <c r="L238" s="10">
        <v>40</v>
      </c>
      <c r="M238" s="10">
        <v>17</v>
      </c>
      <c r="N238" s="9">
        <v>57</v>
      </c>
      <c r="O238" s="10">
        <v>54</v>
      </c>
      <c r="P238" s="10">
        <v>18</v>
      </c>
      <c r="Q238" s="9">
        <v>72</v>
      </c>
      <c r="R238" s="10">
        <v>30</v>
      </c>
      <c r="S238" s="10">
        <v>44</v>
      </c>
      <c r="T238" s="9">
        <v>74</v>
      </c>
      <c r="U238" s="10">
        <v>22</v>
      </c>
      <c r="V238" s="10">
        <v>23</v>
      </c>
      <c r="W238" s="9">
        <v>45</v>
      </c>
      <c r="X238" s="10">
        <v>18</v>
      </c>
      <c r="Y238" s="10">
        <v>42</v>
      </c>
      <c r="Z238" s="10">
        <v>533</v>
      </c>
      <c r="AA238" s="124">
        <v>8.23</v>
      </c>
      <c r="AB238" s="124" t="s">
        <v>53</v>
      </c>
      <c r="AC238" s="124">
        <v>8.23</v>
      </c>
      <c r="AD238" s="129"/>
    </row>
    <row r="239" spans="1:30" ht="15" customHeight="1" x14ac:dyDescent="0.2">
      <c r="A239" s="21" t="s">
        <v>452</v>
      </c>
      <c r="B239" s="13" t="s">
        <v>51</v>
      </c>
      <c r="C239" s="14" t="s">
        <v>59</v>
      </c>
      <c r="D239" s="14" t="s">
        <v>59</v>
      </c>
      <c r="E239" s="15" t="s">
        <v>59</v>
      </c>
      <c r="F239" s="14" t="s">
        <v>58</v>
      </c>
      <c r="G239" s="14" t="s">
        <v>59</v>
      </c>
      <c r="H239" s="15" t="s">
        <v>60</v>
      </c>
      <c r="I239" s="14" t="s">
        <v>59</v>
      </c>
      <c r="J239" s="14" t="s">
        <v>60</v>
      </c>
      <c r="K239" s="15" t="s">
        <v>62</v>
      </c>
      <c r="L239" s="14" t="s">
        <v>58</v>
      </c>
      <c r="M239" s="14" t="s">
        <v>59</v>
      </c>
      <c r="N239" s="15" t="s">
        <v>58</v>
      </c>
      <c r="O239" s="14" t="s">
        <v>60</v>
      </c>
      <c r="P239" s="14" t="s">
        <v>59</v>
      </c>
      <c r="Q239" s="15" t="s">
        <v>61</v>
      </c>
      <c r="R239" s="14" t="s">
        <v>60</v>
      </c>
      <c r="S239" s="14" t="s">
        <v>59</v>
      </c>
      <c r="T239" s="15" t="s">
        <v>61</v>
      </c>
      <c r="U239" s="14" t="s">
        <v>59</v>
      </c>
      <c r="V239" s="14" t="s">
        <v>59</v>
      </c>
      <c r="W239" s="15" t="s">
        <v>59</v>
      </c>
      <c r="X239" s="14" t="s">
        <v>61</v>
      </c>
      <c r="Y239" s="14" t="s">
        <v>59</v>
      </c>
      <c r="Z239" s="14"/>
      <c r="AA239" s="125"/>
      <c r="AB239" s="125"/>
      <c r="AC239" s="125"/>
      <c r="AD239" s="130"/>
    </row>
    <row r="240" spans="1:30" ht="15.75" customHeight="1" x14ac:dyDescent="0.2">
      <c r="A240" s="5">
        <v>13116</v>
      </c>
      <c r="B240" s="6" t="s">
        <v>31</v>
      </c>
      <c r="C240" s="10">
        <v>66</v>
      </c>
      <c r="D240" s="10">
        <v>15</v>
      </c>
      <c r="E240" s="9">
        <v>81</v>
      </c>
      <c r="F240" s="10">
        <v>40</v>
      </c>
      <c r="G240" s="10">
        <v>16</v>
      </c>
      <c r="H240" s="9">
        <v>56</v>
      </c>
      <c r="I240" s="10">
        <v>63</v>
      </c>
      <c r="J240" s="10">
        <v>12</v>
      </c>
      <c r="K240" s="9">
        <v>75</v>
      </c>
      <c r="L240" s="10">
        <v>55</v>
      </c>
      <c r="M240" s="10">
        <v>20</v>
      </c>
      <c r="N240" s="9">
        <v>75</v>
      </c>
      <c r="O240" s="10">
        <v>53</v>
      </c>
      <c r="P240" s="10">
        <v>19</v>
      </c>
      <c r="Q240" s="9">
        <v>72</v>
      </c>
      <c r="R240" s="10">
        <v>40</v>
      </c>
      <c r="S240" s="10">
        <v>42</v>
      </c>
      <c r="T240" s="9">
        <v>82</v>
      </c>
      <c r="U240" s="10">
        <v>20</v>
      </c>
      <c r="V240" s="10">
        <v>20</v>
      </c>
      <c r="W240" s="9">
        <v>40</v>
      </c>
      <c r="X240" s="10">
        <v>17</v>
      </c>
      <c r="Y240" s="10">
        <v>41</v>
      </c>
      <c r="Z240" s="10">
        <v>539</v>
      </c>
      <c r="AA240" s="124">
        <v>8.73</v>
      </c>
      <c r="AB240" s="124" t="s">
        <v>53</v>
      </c>
      <c r="AC240" s="124">
        <v>8.73</v>
      </c>
      <c r="AD240" s="129"/>
    </row>
    <row r="241" spans="1:30" ht="15" customHeight="1" x14ac:dyDescent="0.2">
      <c r="A241" s="21" t="s">
        <v>453</v>
      </c>
      <c r="B241" s="13" t="s">
        <v>51</v>
      </c>
      <c r="C241" s="14" t="s">
        <v>59</v>
      </c>
      <c r="D241" s="14" t="s">
        <v>62</v>
      </c>
      <c r="E241" s="15" t="s">
        <v>59</v>
      </c>
      <c r="F241" s="14" t="s">
        <v>58</v>
      </c>
      <c r="G241" s="14" t="s">
        <v>59</v>
      </c>
      <c r="H241" s="15" t="s">
        <v>58</v>
      </c>
      <c r="I241" s="14" t="s">
        <v>62</v>
      </c>
      <c r="J241" s="14" t="s">
        <v>60</v>
      </c>
      <c r="K241" s="15" t="s">
        <v>62</v>
      </c>
      <c r="L241" s="14" t="s">
        <v>60</v>
      </c>
      <c r="M241" s="14" t="s">
        <v>59</v>
      </c>
      <c r="N241" s="15" t="s">
        <v>62</v>
      </c>
      <c r="O241" s="14" t="s">
        <v>60</v>
      </c>
      <c r="P241" s="14" t="s">
        <v>59</v>
      </c>
      <c r="Q241" s="15" t="s">
        <v>61</v>
      </c>
      <c r="R241" s="14" t="s">
        <v>59</v>
      </c>
      <c r="S241" s="14" t="s">
        <v>59</v>
      </c>
      <c r="T241" s="15" t="s">
        <v>59</v>
      </c>
      <c r="U241" s="14" t="s">
        <v>59</v>
      </c>
      <c r="V241" s="14" t="s">
        <v>59</v>
      </c>
      <c r="W241" s="15" t="s">
        <v>59</v>
      </c>
      <c r="X241" s="14" t="s">
        <v>60</v>
      </c>
      <c r="Y241" s="14" t="s">
        <v>59</v>
      </c>
      <c r="Z241" s="14"/>
      <c r="AA241" s="125"/>
      <c r="AB241" s="125"/>
      <c r="AC241" s="125"/>
      <c r="AD241" s="130"/>
    </row>
    <row r="242" spans="1:30" ht="15.75" customHeight="1" x14ac:dyDescent="0.2">
      <c r="A242" s="5">
        <v>13117</v>
      </c>
      <c r="B242" s="6" t="s">
        <v>31</v>
      </c>
      <c r="C242" s="10">
        <v>55</v>
      </c>
      <c r="D242" s="10">
        <v>13</v>
      </c>
      <c r="E242" s="9">
        <v>68</v>
      </c>
      <c r="F242" s="10">
        <v>42</v>
      </c>
      <c r="G242" s="10">
        <v>16</v>
      </c>
      <c r="H242" s="9">
        <v>58</v>
      </c>
      <c r="I242" s="10">
        <v>52</v>
      </c>
      <c r="J242" s="10">
        <v>13</v>
      </c>
      <c r="K242" s="9">
        <v>65</v>
      </c>
      <c r="L242" s="10">
        <v>58</v>
      </c>
      <c r="M242" s="10">
        <v>16</v>
      </c>
      <c r="N242" s="9">
        <v>74</v>
      </c>
      <c r="O242" s="10">
        <v>49</v>
      </c>
      <c r="P242" s="10">
        <v>15</v>
      </c>
      <c r="Q242" s="9">
        <v>64</v>
      </c>
      <c r="R242" s="10">
        <v>44</v>
      </c>
      <c r="S242" s="10">
        <v>46</v>
      </c>
      <c r="T242" s="9">
        <v>90</v>
      </c>
      <c r="U242" s="10">
        <v>22</v>
      </c>
      <c r="V242" s="10">
        <v>25</v>
      </c>
      <c r="W242" s="9">
        <v>47</v>
      </c>
      <c r="X242" s="10">
        <v>19</v>
      </c>
      <c r="Y242" s="10">
        <v>40</v>
      </c>
      <c r="Z242" s="10">
        <v>525</v>
      </c>
      <c r="AA242" s="124">
        <v>7.77</v>
      </c>
      <c r="AB242" s="124" t="s">
        <v>53</v>
      </c>
      <c r="AC242" s="124">
        <v>7.77</v>
      </c>
      <c r="AD242" s="129"/>
    </row>
    <row r="243" spans="1:30" ht="15" customHeight="1" x14ac:dyDescent="0.2">
      <c r="A243" s="21" t="s">
        <v>455</v>
      </c>
      <c r="B243" s="13" t="s">
        <v>51</v>
      </c>
      <c r="C243" s="14" t="s">
        <v>60</v>
      </c>
      <c r="D243" s="14" t="s">
        <v>60</v>
      </c>
      <c r="E243" s="15" t="s">
        <v>60</v>
      </c>
      <c r="F243" s="14" t="s">
        <v>58</v>
      </c>
      <c r="G243" s="14" t="s">
        <v>59</v>
      </c>
      <c r="H243" s="15" t="s">
        <v>58</v>
      </c>
      <c r="I243" s="14" t="s">
        <v>60</v>
      </c>
      <c r="J243" s="14" t="s">
        <v>60</v>
      </c>
      <c r="K243" s="15" t="s">
        <v>60</v>
      </c>
      <c r="L243" s="14" t="s">
        <v>61</v>
      </c>
      <c r="M243" s="14" t="s">
        <v>59</v>
      </c>
      <c r="N243" s="15" t="s">
        <v>61</v>
      </c>
      <c r="O243" s="14" t="s">
        <v>60</v>
      </c>
      <c r="P243" s="14" t="s">
        <v>62</v>
      </c>
      <c r="Q243" s="15" t="s">
        <v>60</v>
      </c>
      <c r="R243" s="14" t="s">
        <v>59</v>
      </c>
      <c r="S243" s="14" t="s">
        <v>59</v>
      </c>
      <c r="T243" s="15" t="s">
        <v>59</v>
      </c>
      <c r="U243" s="14" t="s">
        <v>59</v>
      </c>
      <c r="V243" s="14" t="s">
        <v>59</v>
      </c>
      <c r="W243" s="15" t="s">
        <v>59</v>
      </c>
      <c r="X243" s="14" t="s">
        <v>62</v>
      </c>
      <c r="Y243" s="14" t="s">
        <v>59</v>
      </c>
      <c r="Z243" s="14"/>
      <c r="AA243" s="125"/>
      <c r="AB243" s="125"/>
      <c r="AC243" s="125"/>
      <c r="AD243" s="130"/>
    </row>
    <row r="244" spans="1:30" ht="15.75" customHeight="1" x14ac:dyDescent="0.2">
      <c r="A244" s="5">
        <v>13118</v>
      </c>
      <c r="B244" s="6" t="s">
        <v>31</v>
      </c>
      <c r="C244" s="8" t="s">
        <v>87</v>
      </c>
      <c r="D244" s="8" t="s">
        <v>144</v>
      </c>
      <c r="E244" s="9">
        <v>50</v>
      </c>
      <c r="F244" s="8" t="s">
        <v>92</v>
      </c>
      <c r="G244" s="8" t="s">
        <v>143</v>
      </c>
      <c r="H244" s="9">
        <v>46</v>
      </c>
      <c r="I244" s="8" t="s">
        <v>365</v>
      </c>
      <c r="J244" s="8" t="s">
        <v>104</v>
      </c>
      <c r="K244" s="9">
        <v>58</v>
      </c>
      <c r="L244" s="8" t="s">
        <v>182</v>
      </c>
      <c r="M244" s="8" t="s">
        <v>104</v>
      </c>
      <c r="N244" s="9">
        <v>53</v>
      </c>
      <c r="O244" s="8" t="s">
        <v>332</v>
      </c>
      <c r="P244" s="8" t="s">
        <v>67</v>
      </c>
      <c r="Q244" s="9">
        <v>22</v>
      </c>
      <c r="R244" s="8" t="s">
        <v>456</v>
      </c>
      <c r="S244" s="8" t="s">
        <v>92</v>
      </c>
      <c r="T244" s="9">
        <v>60</v>
      </c>
      <c r="U244" s="8" t="s">
        <v>146</v>
      </c>
      <c r="V244" s="8" t="s">
        <v>146</v>
      </c>
      <c r="W244" s="9">
        <v>40</v>
      </c>
      <c r="X244" s="8" t="s">
        <v>91</v>
      </c>
      <c r="Y244" s="8" t="s">
        <v>105</v>
      </c>
      <c r="Z244" s="10">
        <v>391</v>
      </c>
      <c r="AA244" s="124">
        <v>5.88</v>
      </c>
      <c r="AB244" s="124" t="s">
        <v>46</v>
      </c>
      <c r="AC244" s="124">
        <v>5.88</v>
      </c>
      <c r="AD244" s="129"/>
    </row>
    <row r="245" spans="1:30" ht="15" customHeight="1" x14ac:dyDescent="0.2">
      <c r="A245" s="21" t="s">
        <v>457</v>
      </c>
      <c r="B245" s="13" t="s">
        <v>51</v>
      </c>
      <c r="C245" s="14" t="s">
        <v>57</v>
      </c>
      <c r="D245" s="14" t="s">
        <v>60</v>
      </c>
      <c r="E245" s="15" t="s">
        <v>58</v>
      </c>
      <c r="F245" s="14" t="s">
        <v>53</v>
      </c>
      <c r="G245" s="14" t="s">
        <v>61</v>
      </c>
      <c r="H245" s="15" t="s">
        <v>57</v>
      </c>
      <c r="I245" s="14" t="s">
        <v>58</v>
      </c>
      <c r="J245" s="14" t="s">
        <v>58</v>
      </c>
      <c r="K245" s="15" t="s">
        <v>58</v>
      </c>
      <c r="L245" s="14" t="s">
        <v>58</v>
      </c>
      <c r="M245" s="14" t="s">
        <v>58</v>
      </c>
      <c r="N245" s="15" t="s">
        <v>58</v>
      </c>
      <c r="O245" s="14" t="s">
        <v>46</v>
      </c>
      <c r="P245" s="14" t="s">
        <v>58</v>
      </c>
      <c r="Q245" s="15" t="s">
        <v>46</v>
      </c>
      <c r="R245" s="14" t="s">
        <v>58</v>
      </c>
      <c r="S245" s="14" t="s">
        <v>60</v>
      </c>
      <c r="T245" s="15" t="s">
        <v>60</v>
      </c>
      <c r="U245" s="14" t="s">
        <v>59</v>
      </c>
      <c r="V245" s="14" t="s">
        <v>59</v>
      </c>
      <c r="W245" s="15" t="s">
        <v>59</v>
      </c>
      <c r="X245" s="14" t="s">
        <v>59</v>
      </c>
      <c r="Y245" s="14" t="s">
        <v>59</v>
      </c>
      <c r="Z245" s="14"/>
      <c r="AA245" s="125"/>
      <c r="AB245" s="125"/>
      <c r="AC245" s="125"/>
      <c r="AD245" s="130"/>
    </row>
    <row r="246" spans="1:30" ht="15.75" customHeight="1" x14ac:dyDescent="0.2">
      <c r="A246" s="5">
        <v>13119</v>
      </c>
      <c r="B246" s="6" t="s">
        <v>31</v>
      </c>
      <c r="C246" s="10">
        <v>71</v>
      </c>
      <c r="D246" s="10">
        <v>12</v>
      </c>
      <c r="E246" s="9">
        <v>83</v>
      </c>
      <c r="F246" s="10">
        <v>57</v>
      </c>
      <c r="G246" s="10">
        <v>13</v>
      </c>
      <c r="H246" s="9">
        <v>70</v>
      </c>
      <c r="I246" s="10">
        <v>60</v>
      </c>
      <c r="J246" s="10">
        <v>14</v>
      </c>
      <c r="K246" s="9">
        <v>74</v>
      </c>
      <c r="L246" s="10">
        <v>39</v>
      </c>
      <c r="M246" s="10">
        <v>16</v>
      </c>
      <c r="N246" s="9">
        <v>55</v>
      </c>
      <c r="O246" s="10">
        <v>43</v>
      </c>
      <c r="P246" s="10">
        <v>13</v>
      </c>
      <c r="Q246" s="9">
        <v>56</v>
      </c>
      <c r="R246" s="10">
        <v>48</v>
      </c>
      <c r="S246" s="10">
        <v>48</v>
      </c>
      <c r="T246" s="9">
        <v>96</v>
      </c>
      <c r="U246" s="10">
        <v>21</v>
      </c>
      <c r="V246" s="10">
        <v>23</v>
      </c>
      <c r="W246" s="9">
        <v>44</v>
      </c>
      <c r="X246" s="10">
        <v>22</v>
      </c>
      <c r="Y246" s="10">
        <v>39</v>
      </c>
      <c r="Z246" s="10">
        <v>539</v>
      </c>
      <c r="AA246" s="124">
        <v>8.23</v>
      </c>
      <c r="AB246" s="124" t="s">
        <v>53</v>
      </c>
      <c r="AC246" s="124">
        <v>8.23</v>
      </c>
      <c r="AD246" s="129"/>
    </row>
    <row r="247" spans="1:30" ht="15" customHeight="1" x14ac:dyDescent="0.2">
      <c r="A247" s="21" t="s">
        <v>459</v>
      </c>
      <c r="B247" s="13" t="s">
        <v>51</v>
      </c>
      <c r="C247" s="14" t="s">
        <v>59</v>
      </c>
      <c r="D247" s="14" t="s">
        <v>60</v>
      </c>
      <c r="E247" s="15" t="s">
        <v>59</v>
      </c>
      <c r="F247" s="14" t="s">
        <v>61</v>
      </c>
      <c r="G247" s="14" t="s">
        <v>60</v>
      </c>
      <c r="H247" s="15" t="s">
        <v>61</v>
      </c>
      <c r="I247" s="14" t="s">
        <v>62</v>
      </c>
      <c r="J247" s="14" t="s">
        <v>61</v>
      </c>
      <c r="K247" s="15" t="s">
        <v>61</v>
      </c>
      <c r="L247" s="14" t="s">
        <v>57</v>
      </c>
      <c r="M247" s="14" t="s">
        <v>59</v>
      </c>
      <c r="N247" s="15" t="s">
        <v>58</v>
      </c>
      <c r="O247" s="14" t="s">
        <v>58</v>
      </c>
      <c r="P247" s="14" t="s">
        <v>60</v>
      </c>
      <c r="Q247" s="15" t="s">
        <v>58</v>
      </c>
      <c r="R247" s="14" t="s">
        <v>59</v>
      </c>
      <c r="S247" s="14" t="s">
        <v>59</v>
      </c>
      <c r="T247" s="15" t="s">
        <v>59</v>
      </c>
      <c r="U247" s="14" t="s">
        <v>59</v>
      </c>
      <c r="V247" s="14" t="s">
        <v>59</v>
      </c>
      <c r="W247" s="15" t="s">
        <v>59</v>
      </c>
      <c r="X247" s="14" t="s">
        <v>59</v>
      </c>
      <c r="Y247" s="14" t="s">
        <v>62</v>
      </c>
      <c r="Z247" s="14"/>
      <c r="AA247" s="125"/>
      <c r="AB247" s="125"/>
      <c r="AC247" s="125"/>
      <c r="AD247" s="130"/>
    </row>
    <row r="248" spans="1:30" ht="15.75" customHeight="1" x14ac:dyDescent="0.2">
      <c r="A248" s="5">
        <v>13120</v>
      </c>
      <c r="B248" s="6" t="s">
        <v>31</v>
      </c>
      <c r="C248" s="10">
        <v>53</v>
      </c>
      <c r="D248" s="10">
        <v>9</v>
      </c>
      <c r="E248" s="9">
        <v>62</v>
      </c>
      <c r="F248" s="10">
        <v>56</v>
      </c>
      <c r="G248" s="10">
        <v>11</v>
      </c>
      <c r="H248" s="9">
        <v>67</v>
      </c>
      <c r="I248" s="10">
        <v>55</v>
      </c>
      <c r="J248" s="10">
        <v>12</v>
      </c>
      <c r="K248" s="9">
        <v>67</v>
      </c>
      <c r="L248" s="10">
        <v>48</v>
      </c>
      <c r="M248" s="10">
        <v>13</v>
      </c>
      <c r="N248" s="9">
        <v>61</v>
      </c>
      <c r="O248" s="10">
        <v>54</v>
      </c>
      <c r="P248" s="10">
        <v>11</v>
      </c>
      <c r="Q248" s="9">
        <v>65</v>
      </c>
      <c r="R248" s="10">
        <v>36</v>
      </c>
      <c r="S248" s="10">
        <v>34</v>
      </c>
      <c r="T248" s="9">
        <v>70</v>
      </c>
      <c r="U248" s="10">
        <v>20</v>
      </c>
      <c r="V248" s="10">
        <v>21</v>
      </c>
      <c r="W248" s="9">
        <v>41</v>
      </c>
      <c r="X248" s="10">
        <v>20</v>
      </c>
      <c r="Y248" s="10">
        <v>35</v>
      </c>
      <c r="Z248" s="10">
        <v>488</v>
      </c>
      <c r="AA248" s="124">
        <v>7.42</v>
      </c>
      <c r="AB248" s="124" t="s">
        <v>53</v>
      </c>
      <c r="AC248" s="124">
        <v>7.42</v>
      </c>
      <c r="AD248" s="129"/>
    </row>
    <row r="249" spans="1:30" ht="15" customHeight="1" x14ac:dyDescent="0.2">
      <c r="A249" s="21" t="s">
        <v>460</v>
      </c>
      <c r="B249" s="13" t="s">
        <v>51</v>
      </c>
      <c r="C249" s="14" t="s">
        <v>60</v>
      </c>
      <c r="D249" s="14" t="s">
        <v>57</v>
      </c>
      <c r="E249" s="15" t="s">
        <v>60</v>
      </c>
      <c r="F249" s="14" t="s">
        <v>61</v>
      </c>
      <c r="G249" s="14" t="s">
        <v>58</v>
      </c>
      <c r="H249" s="15" t="s">
        <v>60</v>
      </c>
      <c r="I249" s="14" t="s">
        <v>60</v>
      </c>
      <c r="J249" s="14" t="s">
        <v>60</v>
      </c>
      <c r="K249" s="15" t="s">
        <v>60</v>
      </c>
      <c r="L249" s="14" t="s">
        <v>60</v>
      </c>
      <c r="M249" s="14" t="s">
        <v>60</v>
      </c>
      <c r="N249" s="15" t="s">
        <v>60</v>
      </c>
      <c r="O249" s="14" t="s">
        <v>60</v>
      </c>
      <c r="P249" s="14" t="s">
        <v>58</v>
      </c>
      <c r="Q249" s="15" t="s">
        <v>60</v>
      </c>
      <c r="R249" s="14" t="s">
        <v>61</v>
      </c>
      <c r="S249" s="14" t="s">
        <v>60</v>
      </c>
      <c r="T249" s="15" t="s">
        <v>61</v>
      </c>
      <c r="U249" s="14" t="s">
        <v>59</v>
      </c>
      <c r="V249" s="14" t="s">
        <v>59</v>
      </c>
      <c r="W249" s="15" t="s">
        <v>59</v>
      </c>
      <c r="X249" s="14" t="s">
        <v>59</v>
      </c>
      <c r="Y249" s="14" t="s">
        <v>61</v>
      </c>
      <c r="Z249" s="14"/>
      <c r="AA249" s="125"/>
      <c r="AB249" s="125"/>
      <c r="AC249" s="125"/>
      <c r="AD249" s="130"/>
    </row>
    <row r="250" spans="1:30" ht="15.75" customHeight="1" x14ac:dyDescent="0.2">
      <c r="A250" s="5">
        <v>13121</v>
      </c>
      <c r="B250" s="6" t="s">
        <v>31</v>
      </c>
      <c r="C250" s="10">
        <v>61</v>
      </c>
      <c r="D250" s="10">
        <v>17</v>
      </c>
      <c r="E250" s="9">
        <v>78</v>
      </c>
      <c r="F250" s="10">
        <v>58</v>
      </c>
      <c r="G250" s="10">
        <v>12</v>
      </c>
      <c r="H250" s="9">
        <v>70</v>
      </c>
      <c r="I250" s="10">
        <v>63</v>
      </c>
      <c r="J250" s="10">
        <v>9</v>
      </c>
      <c r="K250" s="9">
        <v>72</v>
      </c>
      <c r="L250" s="10">
        <v>46</v>
      </c>
      <c r="M250" s="10">
        <v>15</v>
      </c>
      <c r="N250" s="9">
        <v>61</v>
      </c>
      <c r="O250" s="10">
        <v>54</v>
      </c>
      <c r="P250" s="10">
        <v>10</v>
      </c>
      <c r="Q250" s="9">
        <v>64</v>
      </c>
      <c r="R250" s="10">
        <v>44</v>
      </c>
      <c r="S250" s="10">
        <v>40</v>
      </c>
      <c r="T250" s="9">
        <v>84</v>
      </c>
      <c r="U250" s="10">
        <v>20</v>
      </c>
      <c r="V250" s="10">
        <v>23</v>
      </c>
      <c r="W250" s="9">
        <v>43</v>
      </c>
      <c r="X250" s="10">
        <v>19</v>
      </c>
      <c r="Y250" s="10">
        <v>38</v>
      </c>
      <c r="Z250" s="10">
        <v>529</v>
      </c>
      <c r="AA250" s="124">
        <v>8.31</v>
      </c>
      <c r="AB250" s="124" t="s">
        <v>53</v>
      </c>
      <c r="AC250" s="124">
        <v>8.31</v>
      </c>
      <c r="AD250" s="129"/>
    </row>
    <row r="251" spans="1:30" ht="15" customHeight="1" x14ac:dyDescent="0.2">
      <c r="A251" s="21" t="s">
        <v>466</v>
      </c>
      <c r="B251" s="13" t="s">
        <v>51</v>
      </c>
      <c r="C251" s="14" t="s">
        <v>62</v>
      </c>
      <c r="D251" s="14" t="s">
        <v>59</v>
      </c>
      <c r="E251" s="15" t="s">
        <v>62</v>
      </c>
      <c r="F251" s="14" t="s">
        <v>61</v>
      </c>
      <c r="G251" s="14" t="s">
        <v>60</v>
      </c>
      <c r="H251" s="15" t="s">
        <v>61</v>
      </c>
      <c r="I251" s="14" t="s">
        <v>62</v>
      </c>
      <c r="J251" s="14" t="s">
        <v>57</v>
      </c>
      <c r="K251" s="15" t="s">
        <v>61</v>
      </c>
      <c r="L251" s="14" t="s">
        <v>58</v>
      </c>
      <c r="M251" s="14" t="s">
        <v>62</v>
      </c>
      <c r="N251" s="15" t="s">
        <v>60</v>
      </c>
      <c r="O251" s="14" t="s">
        <v>60</v>
      </c>
      <c r="P251" s="14" t="s">
        <v>58</v>
      </c>
      <c r="Q251" s="15" t="s">
        <v>60</v>
      </c>
      <c r="R251" s="14" t="s">
        <v>59</v>
      </c>
      <c r="S251" s="14" t="s">
        <v>59</v>
      </c>
      <c r="T251" s="15" t="s">
        <v>59</v>
      </c>
      <c r="U251" s="14" t="s">
        <v>59</v>
      </c>
      <c r="V251" s="14" t="s">
        <v>59</v>
      </c>
      <c r="W251" s="15" t="s">
        <v>59</v>
      </c>
      <c r="X251" s="14" t="s">
        <v>62</v>
      </c>
      <c r="Y251" s="14" t="s">
        <v>62</v>
      </c>
      <c r="Z251" s="14"/>
      <c r="AA251" s="125"/>
      <c r="AB251" s="125"/>
      <c r="AC251" s="125"/>
      <c r="AD251" s="130"/>
    </row>
    <row r="252" spans="1:30" ht="15.75" customHeight="1" x14ac:dyDescent="0.2">
      <c r="A252" s="5">
        <v>13122</v>
      </c>
      <c r="B252" s="6" t="s">
        <v>31</v>
      </c>
      <c r="C252" s="10">
        <v>46</v>
      </c>
      <c r="D252" s="10">
        <v>12</v>
      </c>
      <c r="E252" s="9">
        <v>58</v>
      </c>
      <c r="F252" s="10">
        <v>40</v>
      </c>
      <c r="G252" s="10">
        <v>12</v>
      </c>
      <c r="H252" s="9">
        <v>52</v>
      </c>
      <c r="I252" s="10">
        <v>41</v>
      </c>
      <c r="J252" s="10">
        <v>15</v>
      </c>
      <c r="K252" s="9">
        <v>56</v>
      </c>
      <c r="L252" s="10">
        <v>40</v>
      </c>
      <c r="M252" s="10">
        <v>13</v>
      </c>
      <c r="N252" s="9">
        <v>53</v>
      </c>
      <c r="O252" s="10">
        <v>51</v>
      </c>
      <c r="P252" s="10">
        <v>14</v>
      </c>
      <c r="Q252" s="9">
        <v>65</v>
      </c>
      <c r="R252" s="10">
        <v>38</v>
      </c>
      <c r="S252" s="10">
        <v>38</v>
      </c>
      <c r="T252" s="9">
        <v>76</v>
      </c>
      <c r="U252" s="10">
        <v>19</v>
      </c>
      <c r="V252" s="10">
        <v>20</v>
      </c>
      <c r="W252" s="9">
        <v>39</v>
      </c>
      <c r="X252" s="10">
        <v>19</v>
      </c>
      <c r="Y252" s="10">
        <v>40</v>
      </c>
      <c r="Z252" s="10">
        <v>458</v>
      </c>
      <c r="AA252" s="124">
        <v>7</v>
      </c>
      <c r="AB252" s="124" t="s">
        <v>53</v>
      </c>
      <c r="AC252" s="124">
        <v>7</v>
      </c>
      <c r="AD252" s="129"/>
    </row>
    <row r="253" spans="1:30" ht="15" customHeight="1" x14ac:dyDescent="0.2">
      <c r="A253" s="21" t="s">
        <v>467</v>
      </c>
      <c r="B253" s="13" t="s">
        <v>51</v>
      </c>
      <c r="C253" s="14" t="s">
        <v>58</v>
      </c>
      <c r="D253" s="14" t="s">
        <v>60</v>
      </c>
      <c r="E253" s="15" t="s">
        <v>58</v>
      </c>
      <c r="F253" s="14" t="s">
        <v>58</v>
      </c>
      <c r="G253" s="14" t="s">
        <v>60</v>
      </c>
      <c r="H253" s="15" t="s">
        <v>58</v>
      </c>
      <c r="I253" s="14" t="s">
        <v>58</v>
      </c>
      <c r="J253" s="14" t="s">
        <v>62</v>
      </c>
      <c r="K253" s="15" t="s">
        <v>58</v>
      </c>
      <c r="L253" s="14" t="s">
        <v>58</v>
      </c>
      <c r="M253" s="14" t="s">
        <v>60</v>
      </c>
      <c r="N253" s="15" t="s">
        <v>58</v>
      </c>
      <c r="O253" s="14" t="s">
        <v>60</v>
      </c>
      <c r="P253" s="14" t="s">
        <v>61</v>
      </c>
      <c r="Q253" s="15" t="s">
        <v>60</v>
      </c>
      <c r="R253" s="14" t="s">
        <v>62</v>
      </c>
      <c r="S253" s="14" t="s">
        <v>62</v>
      </c>
      <c r="T253" s="15" t="s">
        <v>62</v>
      </c>
      <c r="U253" s="14" t="s">
        <v>62</v>
      </c>
      <c r="V253" s="14" t="s">
        <v>59</v>
      </c>
      <c r="W253" s="15" t="s">
        <v>62</v>
      </c>
      <c r="X253" s="14" t="s">
        <v>62</v>
      </c>
      <c r="Y253" s="14" t="s">
        <v>59</v>
      </c>
      <c r="Z253" s="14"/>
      <c r="AA253" s="125"/>
      <c r="AB253" s="125"/>
      <c r="AC253" s="125"/>
      <c r="AD253" s="130"/>
    </row>
    <row r="254" spans="1:30" ht="15.75" customHeight="1" x14ac:dyDescent="0.2">
      <c r="A254" s="5">
        <v>13123</v>
      </c>
      <c r="B254" s="6" t="s">
        <v>31</v>
      </c>
      <c r="C254" s="8" t="s">
        <v>290</v>
      </c>
      <c r="D254" s="8" t="s">
        <v>35</v>
      </c>
      <c r="E254" s="9">
        <v>59</v>
      </c>
      <c r="F254" s="8" t="s">
        <v>65</v>
      </c>
      <c r="G254" s="8" t="s">
        <v>67</v>
      </c>
      <c r="H254" s="9">
        <v>31</v>
      </c>
      <c r="I254" s="8" t="s">
        <v>180</v>
      </c>
      <c r="J254" s="8" t="s">
        <v>88</v>
      </c>
      <c r="K254" s="9">
        <v>44</v>
      </c>
      <c r="L254" s="8" t="s">
        <v>87</v>
      </c>
      <c r="M254" s="8" t="s">
        <v>104</v>
      </c>
      <c r="N254" s="9">
        <v>49</v>
      </c>
      <c r="O254" s="8" t="s">
        <v>102</v>
      </c>
      <c r="P254" s="8" t="s">
        <v>88</v>
      </c>
      <c r="Q254" s="9">
        <v>53</v>
      </c>
      <c r="R254" s="8" t="s">
        <v>41</v>
      </c>
      <c r="S254" s="8" t="s">
        <v>180</v>
      </c>
      <c r="T254" s="9">
        <v>66</v>
      </c>
      <c r="U254" s="8" t="s">
        <v>43</v>
      </c>
      <c r="V254" s="8" t="s">
        <v>146</v>
      </c>
      <c r="W254" s="9">
        <v>38</v>
      </c>
      <c r="X254" s="8" t="s">
        <v>69</v>
      </c>
      <c r="Y254" s="8" t="s">
        <v>87</v>
      </c>
      <c r="Z254" s="10">
        <v>395</v>
      </c>
      <c r="AA254" s="124">
        <v>5.12</v>
      </c>
      <c r="AB254" s="124" t="s">
        <v>46</v>
      </c>
      <c r="AC254" s="124">
        <v>5.12</v>
      </c>
      <c r="AD254" s="129"/>
    </row>
    <row r="255" spans="1:30" ht="15" customHeight="1" x14ac:dyDescent="0.2">
      <c r="A255" s="21" t="s">
        <v>469</v>
      </c>
      <c r="B255" s="13" t="s">
        <v>51</v>
      </c>
      <c r="C255" s="14" t="s">
        <v>60</v>
      </c>
      <c r="D255" s="14" t="s">
        <v>57</v>
      </c>
      <c r="E255" s="15" t="s">
        <v>58</v>
      </c>
      <c r="F255" s="14" t="s">
        <v>46</v>
      </c>
      <c r="G255" s="14" t="s">
        <v>58</v>
      </c>
      <c r="H255" s="15" t="s">
        <v>46</v>
      </c>
      <c r="I255" s="14" t="s">
        <v>57</v>
      </c>
      <c r="J255" s="14" t="s">
        <v>53</v>
      </c>
      <c r="K255" s="15" t="s">
        <v>53</v>
      </c>
      <c r="L255" s="14" t="s">
        <v>57</v>
      </c>
      <c r="M255" s="14" t="s">
        <v>58</v>
      </c>
      <c r="N255" s="15" t="s">
        <v>57</v>
      </c>
      <c r="O255" s="14" t="s">
        <v>58</v>
      </c>
      <c r="P255" s="14" t="s">
        <v>53</v>
      </c>
      <c r="Q255" s="15" t="s">
        <v>58</v>
      </c>
      <c r="R255" s="14" t="s">
        <v>60</v>
      </c>
      <c r="S255" s="14" t="s">
        <v>61</v>
      </c>
      <c r="T255" s="15" t="s">
        <v>60</v>
      </c>
      <c r="U255" s="14" t="s">
        <v>61</v>
      </c>
      <c r="V255" s="14" t="s">
        <v>59</v>
      </c>
      <c r="W255" s="15" t="s">
        <v>62</v>
      </c>
      <c r="X255" s="14" t="s">
        <v>60</v>
      </c>
      <c r="Y255" s="14" t="s">
        <v>62</v>
      </c>
      <c r="Z255" s="14"/>
      <c r="AA255" s="125"/>
      <c r="AB255" s="125"/>
      <c r="AC255" s="125"/>
      <c r="AD255" s="130"/>
    </row>
    <row r="256" spans="1:30" ht="15.75" customHeight="1" x14ac:dyDescent="0.2">
      <c r="A256" s="5">
        <v>13124</v>
      </c>
      <c r="B256" s="6" t="s">
        <v>31</v>
      </c>
      <c r="C256" s="8" t="s">
        <v>92</v>
      </c>
      <c r="D256" s="8" t="s">
        <v>275</v>
      </c>
      <c r="E256" s="9">
        <v>39</v>
      </c>
      <c r="F256" s="8" t="s">
        <v>92</v>
      </c>
      <c r="G256" s="8" t="s">
        <v>144</v>
      </c>
      <c r="H256" s="9">
        <v>44</v>
      </c>
      <c r="I256" s="8" t="s">
        <v>179</v>
      </c>
      <c r="J256" s="8" t="s">
        <v>88</v>
      </c>
      <c r="K256" s="9">
        <v>28</v>
      </c>
      <c r="L256" s="8" t="s">
        <v>92</v>
      </c>
      <c r="M256" s="8" t="s">
        <v>104</v>
      </c>
      <c r="N256" s="9">
        <v>43</v>
      </c>
      <c r="O256" s="8" t="s">
        <v>92</v>
      </c>
      <c r="P256" s="8" t="s">
        <v>35</v>
      </c>
      <c r="Q256" s="9">
        <v>41</v>
      </c>
      <c r="R256" s="8" t="s">
        <v>70</v>
      </c>
      <c r="S256" s="8" t="s">
        <v>180</v>
      </c>
      <c r="T256" s="9">
        <v>71</v>
      </c>
      <c r="U256" s="8" t="s">
        <v>43</v>
      </c>
      <c r="V256" s="8" t="s">
        <v>146</v>
      </c>
      <c r="W256" s="9">
        <v>38</v>
      </c>
      <c r="X256" s="8" t="s">
        <v>43</v>
      </c>
      <c r="Y256" s="8" t="s">
        <v>38</v>
      </c>
      <c r="Z256" s="10">
        <v>363</v>
      </c>
      <c r="AA256" s="124">
        <v>4.04</v>
      </c>
      <c r="AB256" s="124" t="s">
        <v>46</v>
      </c>
      <c r="AC256" s="124">
        <v>4.04</v>
      </c>
      <c r="AD256" s="129"/>
    </row>
    <row r="257" spans="1:30" ht="15" customHeight="1" x14ac:dyDescent="0.2">
      <c r="A257" s="21" t="s">
        <v>470</v>
      </c>
      <c r="B257" s="13" t="s">
        <v>51</v>
      </c>
      <c r="C257" s="14" t="s">
        <v>53</v>
      </c>
      <c r="D257" s="14" t="s">
        <v>46</v>
      </c>
      <c r="E257" s="15" t="s">
        <v>46</v>
      </c>
      <c r="F257" s="14" t="s">
        <v>53</v>
      </c>
      <c r="G257" s="14" t="s">
        <v>60</v>
      </c>
      <c r="H257" s="15" t="s">
        <v>53</v>
      </c>
      <c r="I257" s="14" t="s">
        <v>46</v>
      </c>
      <c r="J257" s="14" t="s">
        <v>53</v>
      </c>
      <c r="K257" s="15" t="s">
        <v>46</v>
      </c>
      <c r="L257" s="14" t="s">
        <v>53</v>
      </c>
      <c r="M257" s="14" t="s">
        <v>58</v>
      </c>
      <c r="N257" s="15" t="s">
        <v>53</v>
      </c>
      <c r="O257" s="14" t="s">
        <v>53</v>
      </c>
      <c r="P257" s="14" t="s">
        <v>57</v>
      </c>
      <c r="Q257" s="15" t="s">
        <v>53</v>
      </c>
      <c r="R257" s="14" t="s">
        <v>61</v>
      </c>
      <c r="S257" s="14" t="s">
        <v>61</v>
      </c>
      <c r="T257" s="15" t="s">
        <v>61</v>
      </c>
      <c r="U257" s="14" t="s">
        <v>61</v>
      </c>
      <c r="V257" s="14" t="s">
        <v>59</v>
      </c>
      <c r="W257" s="15" t="s">
        <v>62</v>
      </c>
      <c r="X257" s="14" t="s">
        <v>61</v>
      </c>
      <c r="Y257" s="14" t="s">
        <v>59</v>
      </c>
      <c r="Z257" s="14"/>
      <c r="AA257" s="125"/>
      <c r="AB257" s="125"/>
      <c r="AC257" s="125"/>
      <c r="AD257" s="130"/>
    </row>
    <row r="258" spans="1:30" ht="15.75" customHeight="1" x14ac:dyDescent="0.2">
      <c r="A258" s="5">
        <v>13125</v>
      </c>
      <c r="B258" s="6" t="s">
        <v>31</v>
      </c>
      <c r="C258" s="10">
        <v>48</v>
      </c>
      <c r="D258" s="10">
        <v>13</v>
      </c>
      <c r="E258" s="9">
        <v>61</v>
      </c>
      <c r="F258" s="10">
        <v>52</v>
      </c>
      <c r="G258" s="10">
        <v>13</v>
      </c>
      <c r="H258" s="9">
        <v>65</v>
      </c>
      <c r="I258" s="10">
        <v>55</v>
      </c>
      <c r="J258" s="10">
        <v>10</v>
      </c>
      <c r="K258" s="9">
        <v>65</v>
      </c>
      <c r="L258" s="10">
        <v>56</v>
      </c>
      <c r="M258" s="10">
        <v>18</v>
      </c>
      <c r="N258" s="9">
        <v>74</v>
      </c>
      <c r="O258" s="10">
        <v>64</v>
      </c>
      <c r="P258" s="10">
        <v>12</v>
      </c>
      <c r="Q258" s="9">
        <v>76</v>
      </c>
      <c r="R258" s="10">
        <v>48</v>
      </c>
      <c r="S258" s="10">
        <v>42</v>
      </c>
      <c r="T258" s="9">
        <v>90</v>
      </c>
      <c r="U258" s="10">
        <v>21</v>
      </c>
      <c r="V258" s="10">
        <v>21</v>
      </c>
      <c r="W258" s="9">
        <v>42</v>
      </c>
      <c r="X258" s="10">
        <v>18</v>
      </c>
      <c r="Y258" s="10">
        <v>40</v>
      </c>
      <c r="Z258" s="10">
        <v>531</v>
      </c>
      <c r="AA258" s="124">
        <v>8.1199999999999992</v>
      </c>
      <c r="AB258" s="124" t="s">
        <v>53</v>
      </c>
      <c r="AC258" s="124">
        <v>8.1199999999999992</v>
      </c>
      <c r="AD258" s="129"/>
    </row>
    <row r="259" spans="1:30" ht="15" customHeight="1" x14ac:dyDescent="0.2">
      <c r="A259" s="21" t="s">
        <v>471</v>
      </c>
      <c r="B259" s="13" t="s">
        <v>51</v>
      </c>
      <c r="C259" s="14" t="s">
        <v>60</v>
      </c>
      <c r="D259" s="14" t="s">
        <v>60</v>
      </c>
      <c r="E259" s="15" t="s">
        <v>60</v>
      </c>
      <c r="F259" s="14" t="s">
        <v>60</v>
      </c>
      <c r="G259" s="14" t="s">
        <v>60</v>
      </c>
      <c r="H259" s="15" t="s">
        <v>60</v>
      </c>
      <c r="I259" s="14" t="s">
        <v>60</v>
      </c>
      <c r="J259" s="14" t="s">
        <v>58</v>
      </c>
      <c r="K259" s="15" t="s">
        <v>60</v>
      </c>
      <c r="L259" s="14" t="s">
        <v>61</v>
      </c>
      <c r="M259" s="14" t="s">
        <v>59</v>
      </c>
      <c r="N259" s="15" t="s">
        <v>61</v>
      </c>
      <c r="O259" s="14" t="s">
        <v>59</v>
      </c>
      <c r="P259" s="14" t="s">
        <v>60</v>
      </c>
      <c r="Q259" s="15" t="s">
        <v>62</v>
      </c>
      <c r="R259" s="14" t="s">
        <v>59</v>
      </c>
      <c r="S259" s="14" t="s">
        <v>59</v>
      </c>
      <c r="T259" s="15" t="s">
        <v>59</v>
      </c>
      <c r="U259" s="14" t="s">
        <v>59</v>
      </c>
      <c r="V259" s="14" t="s">
        <v>59</v>
      </c>
      <c r="W259" s="15" t="s">
        <v>59</v>
      </c>
      <c r="X259" s="14" t="s">
        <v>61</v>
      </c>
      <c r="Y259" s="14" t="s">
        <v>59</v>
      </c>
      <c r="Z259" s="14"/>
      <c r="AA259" s="125"/>
      <c r="AB259" s="125"/>
      <c r="AC259" s="125"/>
      <c r="AD259" s="130"/>
    </row>
    <row r="260" spans="1:30" ht="16.5" customHeight="1" x14ac:dyDescent="0.2">
      <c r="A260" s="5">
        <v>13126</v>
      </c>
      <c r="B260" s="6" t="s">
        <v>31</v>
      </c>
      <c r="C260" s="10">
        <v>66</v>
      </c>
      <c r="D260" s="10">
        <v>17</v>
      </c>
      <c r="E260" s="9">
        <v>83</v>
      </c>
      <c r="F260" s="10">
        <v>41</v>
      </c>
      <c r="G260" s="10">
        <v>15</v>
      </c>
      <c r="H260" s="9">
        <v>56</v>
      </c>
      <c r="I260" s="10">
        <v>57</v>
      </c>
      <c r="J260" s="10">
        <v>13</v>
      </c>
      <c r="K260" s="9">
        <v>70</v>
      </c>
      <c r="L260" s="10">
        <v>40</v>
      </c>
      <c r="M260" s="10">
        <v>15</v>
      </c>
      <c r="N260" s="9">
        <v>55</v>
      </c>
      <c r="O260" s="10">
        <v>53</v>
      </c>
      <c r="P260" s="10">
        <v>14</v>
      </c>
      <c r="Q260" s="9">
        <v>67</v>
      </c>
      <c r="R260" s="10">
        <v>38</v>
      </c>
      <c r="S260" s="10">
        <v>47</v>
      </c>
      <c r="T260" s="9">
        <v>85</v>
      </c>
      <c r="U260" s="10">
        <v>20</v>
      </c>
      <c r="V260" s="10">
        <v>22</v>
      </c>
      <c r="W260" s="9">
        <v>42</v>
      </c>
      <c r="X260" s="10">
        <v>21</v>
      </c>
      <c r="Y260" s="10">
        <v>40</v>
      </c>
      <c r="Z260" s="10">
        <v>519</v>
      </c>
      <c r="AA260" s="124">
        <v>8.1199999999999992</v>
      </c>
      <c r="AB260" s="124" t="s">
        <v>53</v>
      </c>
      <c r="AC260" s="124">
        <v>8.1199999999999992</v>
      </c>
      <c r="AD260" s="129"/>
    </row>
    <row r="261" spans="1:30" ht="16.5" customHeight="1" x14ac:dyDescent="0.2">
      <c r="A261" s="21" t="s">
        <v>473</v>
      </c>
      <c r="B261" s="13" t="s">
        <v>51</v>
      </c>
      <c r="C261" s="14" t="s">
        <v>59</v>
      </c>
      <c r="D261" s="14" t="s">
        <v>59</v>
      </c>
      <c r="E261" s="15" t="s">
        <v>59</v>
      </c>
      <c r="F261" s="14" t="s">
        <v>58</v>
      </c>
      <c r="G261" s="14" t="s">
        <v>62</v>
      </c>
      <c r="H261" s="15" t="s">
        <v>58</v>
      </c>
      <c r="I261" s="14" t="s">
        <v>61</v>
      </c>
      <c r="J261" s="14" t="s">
        <v>60</v>
      </c>
      <c r="K261" s="15" t="s">
        <v>61</v>
      </c>
      <c r="L261" s="14" t="s">
        <v>58</v>
      </c>
      <c r="M261" s="14" t="s">
        <v>62</v>
      </c>
      <c r="N261" s="15" t="s">
        <v>58</v>
      </c>
      <c r="O261" s="14" t="s">
        <v>60</v>
      </c>
      <c r="P261" s="14" t="s">
        <v>61</v>
      </c>
      <c r="Q261" s="15" t="s">
        <v>60</v>
      </c>
      <c r="R261" s="14" t="s">
        <v>62</v>
      </c>
      <c r="S261" s="14" t="s">
        <v>59</v>
      </c>
      <c r="T261" s="15" t="s">
        <v>59</v>
      </c>
      <c r="U261" s="14" t="s">
        <v>59</v>
      </c>
      <c r="V261" s="14" t="s">
        <v>59</v>
      </c>
      <c r="W261" s="15" t="s">
        <v>59</v>
      </c>
      <c r="X261" s="14" t="s">
        <v>59</v>
      </c>
      <c r="Y261" s="14" t="s">
        <v>59</v>
      </c>
      <c r="Z261" s="14"/>
      <c r="AA261" s="125"/>
      <c r="AB261" s="125"/>
      <c r="AC261" s="125"/>
      <c r="AD261" s="130"/>
    </row>
    <row r="262" spans="1:30" ht="16.5" customHeight="1" x14ac:dyDescent="0.2">
      <c r="A262" s="5">
        <v>13127</v>
      </c>
      <c r="B262" s="6" t="s">
        <v>31</v>
      </c>
      <c r="C262" s="10">
        <v>55</v>
      </c>
      <c r="D262" s="10">
        <v>16</v>
      </c>
      <c r="E262" s="9">
        <v>71</v>
      </c>
      <c r="F262" s="10">
        <v>49</v>
      </c>
      <c r="G262" s="10">
        <v>15</v>
      </c>
      <c r="H262" s="9">
        <v>64</v>
      </c>
      <c r="I262" s="10">
        <v>68</v>
      </c>
      <c r="J262" s="10">
        <v>10</v>
      </c>
      <c r="K262" s="9">
        <v>78</v>
      </c>
      <c r="L262" s="10">
        <v>50</v>
      </c>
      <c r="M262" s="10">
        <v>17</v>
      </c>
      <c r="N262" s="9">
        <v>67</v>
      </c>
      <c r="O262" s="10">
        <v>43</v>
      </c>
      <c r="P262" s="10">
        <v>14</v>
      </c>
      <c r="Q262" s="9">
        <v>57</v>
      </c>
      <c r="R262" s="10">
        <v>38</v>
      </c>
      <c r="S262" s="10">
        <v>45</v>
      </c>
      <c r="T262" s="9">
        <v>83</v>
      </c>
      <c r="U262" s="10">
        <v>21</v>
      </c>
      <c r="V262" s="10">
        <v>24</v>
      </c>
      <c r="W262" s="9">
        <v>45</v>
      </c>
      <c r="X262" s="10">
        <v>20</v>
      </c>
      <c r="Y262" s="10">
        <v>40</v>
      </c>
      <c r="Z262" s="10">
        <v>525</v>
      </c>
      <c r="AA262" s="124">
        <v>8.15</v>
      </c>
      <c r="AB262" s="124" t="s">
        <v>53</v>
      </c>
      <c r="AC262" s="124">
        <v>8.15</v>
      </c>
      <c r="AD262" s="129"/>
    </row>
    <row r="263" spans="1:30" ht="16.5" customHeight="1" x14ac:dyDescent="0.2">
      <c r="A263" s="21" t="s">
        <v>475</v>
      </c>
      <c r="B263" s="13" t="s">
        <v>51</v>
      </c>
      <c r="C263" s="14" t="s">
        <v>60</v>
      </c>
      <c r="D263" s="14" t="s">
        <v>59</v>
      </c>
      <c r="E263" s="15" t="s">
        <v>61</v>
      </c>
      <c r="F263" s="14" t="s">
        <v>60</v>
      </c>
      <c r="G263" s="14" t="s">
        <v>62</v>
      </c>
      <c r="H263" s="15" t="s">
        <v>60</v>
      </c>
      <c r="I263" s="14" t="s">
        <v>59</v>
      </c>
      <c r="J263" s="14" t="s">
        <v>58</v>
      </c>
      <c r="K263" s="15" t="s">
        <v>62</v>
      </c>
      <c r="L263" s="14" t="s">
        <v>60</v>
      </c>
      <c r="M263" s="14" t="s">
        <v>59</v>
      </c>
      <c r="N263" s="15" t="s">
        <v>60</v>
      </c>
      <c r="O263" s="14" t="s">
        <v>58</v>
      </c>
      <c r="P263" s="14" t="s">
        <v>61</v>
      </c>
      <c r="Q263" s="15" t="s">
        <v>58</v>
      </c>
      <c r="R263" s="14" t="s">
        <v>62</v>
      </c>
      <c r="S263" s="14" t="s">
        <v>59</v>
      </c>
      <c r="T263" s="15" t="s">
        <v>59</v>
      </c>
      <c r="U263" s="14" t="s">
        <v>59</v>
      </c>
      <c r="V263" s="14" t="s">
        <v>59</v>
      </c>
      <c r="W263" s="15" t="s">
        <v>59</v>
      </c>
      <c r="X263" s="14" t="s">
        <v>59</v>
      </c>
      <c r="Y263" s="14" t="s">
        <v>59</v>
      </c>
      <c r="Z263" s="14"/>
      <c r="AA263" s="125"/>
      <c r="AB263" s="125"/>
      <c r="AC263" s="125"/>
      <c r="AD263" s="130"/>
    </row>
    <row r="264" spans="1:30" ht="16.5" customHeight="1" x14ac:dyDescent="0.2">
      <c r="A264" s="5">
        <v>13128</v>
      </c>
      <c r="B264" s="6" t="s">
        <v>31</v>
      </c>
      <c r="C264" s="8" t="s">
        <v>244</v>
      </c>
      <c r="D264" s="8" t="s">
        <v>88</v>
      </c>
      <c r="E264" s="9">
        <v>22</v>
      </c>
      <c r="F264" s="8" t="s">
        <v>37</v>
      </c>
      <c r="G264" s="8" t="s">
        <v>35</v>
      </c>
      <c r="H264" s="9">
        <v>13</v>
      </c>
      <c r="I264" s="8" t="s">
        <v>65</v>
      </c>
      <c r="J264" s="8" t="s">
        <v>88</v>
      </c>
      <c r="K264" s="9">
        <v>29</v>
      </c>
      <c r="L264" s="8" t="s">
        <v>92</v>
      </c>
      <c r="M264" s="8" t="s">
        <v>104</v>
      </c>
      <c r="N264" s="9">
        <v>43</v>
      </c>
      <c r="O264" s="8" t="s">
        <v>92</v>
      </c>
      <c r="P264" s="8" t="s">
        <v>40</v>
      </c>
      <c r="Q264" s="9">
        <v>38</v>
      </c>
      <c r="R264" s="8" t="s">
        <v>41</v>
      </c>
      <c r="S264" s="8" t="s">
        <v>286</v>
      </c>
      <c r="T264" s="9">
        <v>76</v>
      </c>
      <c r="U264" s="8" t="s">
        <v>43</v>
      </c>
      <c r="V264" s="8" t="s">
        <v>146</v>
      </c>
      <c r="W264" s="9">
        <v>38</v>
      </c>
      <c r="X264" s="8" t="s">
        <v>43</v>
      </c>
      <c r="Y264" s="8" t="s">
        <v>38</v>
      </c>
      <c r="Z264" s="10">
        <v>318</v>
      </c>
      <c r="AA264" s="124">
        <v>3.08</v>
      </c>
      <c r="AB264" s="124" t="s">
        <v>46</v>
      </c>
      <c r="AC264" s="124">
        <v>3.08</v>
      </c>
      <c r="AD264" s="129"/>
    </row>
    <row r="265" spans="1:30" ht="16.5" customHeight="1" x14ac:dyDescent="0.2">
      <c r="A265" s="21" t="s">
        <v>477</v>
      </c>
      <c r="B265" s="13" t="s">
        <v>51</v>
      </c>
      <c r="C265" s="14" t="s">
        <v>46</v>
      </c>
      <c r="D265" s="14" t="s">
        <v>53</v>
      </c>
      <c r="E265" s="15" t="s">
        <v>46</v>
      </c>
      <c r="F265" s="14" t="s">
        <v>46</v>
      </c>
      <c r="G265" s="14" t="s">
        <v>57</v>
      </c>
      <c r="H265" s="15" t="s">
        <v>46</v>
      </c>
      <c r="I265" s="14" t="s">
        <v>46</v>
      </c>
      <c r="J265" s="14" t="s">
        <v>53</v>
      </c>
      <c r="K265" s="15" t="s">
        <v>46</v>
      </c>
      <c r="L265" s="14" t="s">
        <v>53</v>
      </c>
      <c r="M265" s="14" t="s">
        <v>58</v>
      </c>
      <c r="N265" s="15" t="s">
        <v>53</v>
      </c>
      <c r="O265" s="14" t="s">
        <v>53</v>
      </c>
      <c r="P265" s="14" t="s">
        <v>46</v>
      </c>
      <c r="Q265" s="15" t="s">
        <v>46</v>
      </c>
      <c r="R265" s="14" t="s">
        <v>60</v>
      </c>
      <c r="S265" s="14" t="s">
        <v>59</v>
      </c>
      <c r="T265" s="15" t="s">
        <v>62</v>
      </c>
      <c r="U265" s="14" t="s">
        <v>61</v>
      </c>
      <c r="V265" s="14" t="s">
        <v>59</v>
      </c>
      <c r="W265" s="15" t="s">
        <v>62</v>
      </c>
      <c r="X265" s="14" t="s">
        <v>61</v>
      </c>
      <c r="Y265" s="14" t="s">
        <v>59</v>
      </c>
      <c r="Z265" s="14"/>
      <c r="AA265" s="125"/>
      <c r="AB265" s="125"/>
      <c r="AC265" s="125"/>
      <c r="AD265" s="130"/>
    </row>
    <row r="266" spans="1:30" ht="15.75" customHeight="1" x14ac:dyDescent="0.2">
      <c r="A266" s="5">
        <v>13129</v>
      </c>
      <c r="B266" s="6" t="s">
        <v>31</v>
      </c>
      <c r="C266" s="10">
        <v>37</v>
      </c>
      <c r="D266" s="10">
        <v>11</v>
      </c>
      <c r="E266" s="9">
        <v>48</v>
      </c>
      <c r="F266" s="10">
        <v>43</v>
      </c>
      <c r="G266" s="10">
        <v>15</v>
      </c>
      <c r="H266" s="9">
        <v>58</v>
      </c>
      <c r="I266" s="22">
        <v>32</v>
      </c>
      <c r="J266" s="10">
        <v>9</v>
      </c>
      <c r="K266" s="23">
        <v>41</v>
      </c>
      <c r="L266" s="10">
        <v>36</v>
      </c>
      <c r="M266" s="10">
        <v>13</v>
      </c>
      <c r="N266" s="9">
        <v>49</v>
      </c>
      <c r="O266" s="10">
        <v>49</v>
      </c>
      <c r="P266" s="10">
        <v>13</v>
      </c>
      <c r="Q266" s="9">
        <v>62</v>
      </c>
      <c r="R266" s="10">
        <v>40</v>
      </c>
      <c r="S266" s="10">
        <v>40</v>
      </c>
      <c r="T266" s="9">
        <v>80</v>
      </c>
      <c r="U266" s="10">
        <v>19</v>
      </c>
      <c r="V266" s="10">
        <v>19</v>
      </c>
      <c r="W266" s="9">
        <v>38</v>
      </c>
      <c r="X266" s="10">
        <v>19</v>
      </c>
      <c r="Y266" s="10">
        <v>42</v>
      </c>
      <c r="Z266" s="10">
        <v>433</v>
      </c>
      <c r="AA266" s="124">
        <v>6.5</v>
      </c>
      <c r="AB266" s="124" t="s">
        <v>53</v>
      </c>
      <c r="AC266" s="124">
        <v>6.5</v>
      </c>
      <c r="AD266" s="129"/>
    </row>
    <row r="267" spans="1:30" ht="15" customHeight="1" x14ac:dyDescent="0.2">
      <c r="A267" s="21" t="s">
        <v>478</v>
      </c>
      <c r="B267" s="13" t="s">
        <v>51</v>
      </c>
      <c r="C267" s="14" t="s">
        <v>57</v>
      </c>
      <c r="D267" s="14" t="s">
        <v>58</v>
      </c>
      <c r="E267" s="15" t="s">
        <v>57</v>
      </c>
      <c r="F267" s="14" t="s">
        <v>58</v>
      </c>
      <c r="G267" s="14" t="s">
        <v>62</v>
      </c>
      <c r="H267" s="15" t="s">
        <v>58</v>
      </c>
      <c r="I267" s="14" t="s">
        <v>53</v>
      </c>
      <c r="J267" s="14" t="s">
        <v>57</v>
      </c>
      <c r="K267" s="15" t="s">
        <v>53</v>
      </c>
      <c r="L267" s="14" t="s">
        <v>57</v>
      </c>
      <c r="M267" s="14" t="s">
        <v>60</v>
      </c>
      <c r="N267" s="15" t="s">
        <v>57</v>
      </c>
      <c r="O267" s="14" t="s">
        <v>60</v>
      </c>
      <c r="P267" s="14" t="s">
        <v>60</v>
      </c>
      <c r="Q267" s="15" t="s">
        <v>60</v>
      </c>
      <c r="R267" s="14" t="s">
        <v>59</v>
      </c>
      <c r="S267" s="14" t="s">
        <v>59</v>
      </c>
      <c r="T267" s="15" t="s">
        <v>59</v>
      </c>
      <c r="U267" s="14" t="s">
        <v>62</v>
      </c>
      <c r="V267" s="14" t="s">
        <v>62</v>
      </c>
      <c r="W267" s="15" t="s">
        <v>62</v>
      </c>
      <c r="X267" s="14" t="s">
        <v>62</v>
      </c>
      <c r="Y267" s="14" t="s">
        <v>59</v>
      </c>
      <c r="Z267" s="14"/>
      <c r="AA267" s="125"/>
      <c r="AB267" s="125"/>
      <c r="AC267" s="125"/>
      <c r="AD267" s="130"/>
    </row>
    <row r="268" spans="1:30" ht="16.5" customHeight="1" x14ac:dyDescent="0.2">
      <c r="A268" s="5">
        <v>13130</v>
      </c>
      <c r="B268" s="6" t="s">
        <v>31</v>
      </c>
      <c r="C268" s="10">
        <v>49</v>
      </c>
      <c r="D268" s="10">
        <v>13</v>
      </c>
      <c r="E268" s="9">
        <v>62</v>
      </c>
      <c r="F268" s="10">
        <v>40</v>
      </c>
      <c r="G268" s="10">
        <v>14</v>
      </c>
      <c r="H268" s="9">
        <v>54</v>
      </c>
      <c r="I268" s="10">
        <v>46</v>
      </c>
      <c r="J268" s="10">
        <v>11</v>
      </c>
      <c r="K268" s="9">
        <v>57</v>
      </c>
      <c r="L268" s="10">
        <v>42</v>
      </c>
      <c r="M268" s="10">
        <v>10</v>
      </c>
      <c r="N268" s="9">
        <v>52</v>
      </c>
      <c r="O268" s="10">
        <v>45</v>
      </c>
      <c r="P268" s="10">
        <v>10</v>
      </c>
      <c r="Q268" s="9">
        <v>55</v>
      </c>
      <c r="R268" s="10">
        <v>20</v>
      </c>
      <c r="S268" s="10">
        <v>34</v>
      </c>
      <c r="T268" s="9">
        <v>54</v>
      </c>
      <c r="U268" s="10">
        <v>20</v>
      </c>
      <c r="V268" s="10">
        <v>21</v>
      </c>
      <c r="W268" s="9">
        <v>41</v>
      </c>
      <c r="X268" s="10">
        <v>17</v>
      </c>
      <c r="Y268" s="10">
        <v>40</v>
      </c>
      <c r="Z268" s="10">
        <v>432</v>
      </c>
      <c r="AA268" s="124">
        <v>6.65</v>
      </c>
      <c r="AB268" s="124" t="s">
        <v>53</v>
      </c>
      <c r="AC268" s="124">
        <v>6.65</v>
      </c>
      <c r="AD268" s="129"/>
    </row>
    <row r="269" spans="1:30" ht="16.5" customHeight="1" x14ac:dyDescent="0.2">
      <c r="A269" s="21" t="s">
        <v>479</v>
      </c>
      <c r="B269" s="13" t="s">
        <v>51</v>
      </c>
      <c r="C269" s="14" t="s">
        <v>60</v>
      </c>
      <c r="D269" s="14" t="s">
        <v>60</v>
      </c>
      <c r="E269" s="15" t="s">
        <v>60</v>
      </c>
      <c r="F269" s="14" t="s">
        <v>58</v>
      </c>
      <c r="G269" s="14" t="s">
        <v>61</v>
      </c>
      <c r="H269" s="15" t="s">
        <v>58</v>
      </c>
      <c r="I269" s="14" t="s">
        <v>58</v>
      </c>
      <c r="J269" s="14" t="s">
        <v>58</v>
      </c>
      <c r="K269" s="15" t="s">
        <v>58</v>
      </c>
      <c r="L269" s="14" t="s">
        <v>58</v>
      </c>
      <c r="M269" s="14" t="s">
        <v>58</v>
      </c>
      <c r="N269" s="15" t="s">
        <v>58</v>
      </c>
      <c r="O269" s="14" t="s">
        <v>58</v>
      </c>
      <c r="P269" s="14" t="s">
        <v>58</v>
      </c>
      <c r="Q269" s="15" t="s">
        <v>58</v>
      </c>
      <c r="R269" s="14" t="s">
        <v>53</v>
      </c>
      <c r="S269" s="14" t="s">
        <v>60</v>
      </c>
      <c r="T269" s="15" t="s">
        <v>58</v>
      </c>
      <c r="U269" s="14" t="s">
        <v>59</v>
      </c>
      <c r="V269" s="14" t="s">
        <v>59</v>
      </c>
      <c r="W269" s="15" t="s">
        <v>59</v>
      </c>
      <c r="X269" s="14" t="s">
        <v>60</v>
      </c>
      <c r="Y269" s="14" t="s">
        <v>59</v>
      </c>
      <c r="Z269" s="14"/>
      <c r="AA269" s="125"/>
      <c r="AB269" s="125"/>
      <c r="AC269" s="125"/>
      <c r="AD269" s="130"/>
    </row>
    <row r="270" spans="1:30" ht="16.5" customHeight="1" x14ac:dyDescent="0.2">
      <c r="A270" s="5">
        <v>13131</v>
      </c>
      <c r="B270" s="6" t="s">
        <v>31</v>
      </c>
      <c r="C270" s="8" t="s">
        <v>70</v>
      </c>
      <c r="D270" s="8" t="s">
        <v>40</v>
      </c>
      <c r="E270" s="9">
        <v>41</v>
      </c>
      <c r="F270" s="8" t="s">
        <v>369</v>
      </c>
      <c r="G270" s="8" t="s">
        <v>88</v>
      </c>
      <c r="H270" s="9">
        <v>25</v>
      </c>
      <c r="I270" s="8" t="s">
        <v>245</v>
      </c>
      <c r="J270" s="8" t="s">
        <v>88</v>
      </c>
      <c r="K270" s="9">
        <v>21</v>
      </c>
      <c r="L270" s="8" t="s">
        <v>70</v>
      </c>
      <c r="M270" s="8" t="s">
        <v>35</v>
      </c>
      <c r="N270" s="9">
        <v>44</v>
      </c>
      <c r="O270" s="8" t="s">
        <v>269</v>
      </c>
      <c r="P270" s="8" t="s">
        <v>88</v>
      </c>
      <c r="Q270" s="9">
        <v>31</v>
      </c>
      <c r="R270" s="8" t="s">
        <v>199</v>
      </c>
      <c r="S270" s="8" t="s">
        <v>142</v>
      </c>
      <c r="T270" s="9">
        <v>75</v>
      </c>
      <c r="U270" s="8" t="s">
        <v>43</v>
      </c>
      <c r="V270" s="8" t="s">
        <v>44</v>
      </c>
      <c r="W270" s="9">
        <v>37</v>
      </c>
      <c r="X270" s="8" t="s">
        <v>146</v>
      </c>
      <c r="Y270" s="8" t="s">
        <v>105</v>
      </c>
      <c r="Z270" s="10">
        <v>334</v>
      </c>
      <c r="AA270" s="124">
        <v>3.12</v>
      </c>
      <c r="AB270" s="124" t="s">
        <v>46</v>
      </c>
      <c r="AC270" s="124">
        <v>3.12</v>
      </c>
      <c r="AD270" s="129"/>
    </row>
    <row r="271" spans="1:30" ht="16.5" customHeight="1" x14ac:dyDescent="0.2">
      <c r="A271" s="21" t="s">
        <v>480</v>
      </c>
      <c r="B271" s="13" t="s">
        <v>51</v>
      </c>
      <c r="C271" s="14" t="s">
        <v>53</v>
      </c>
      <c r="D271" s="14" t="s">
        <v>46</v>
      </c>
      <c r="E271" s="15" t="s">
        <v>46</v>
      </c>
      <c r="F271" s="14" t="s">
        <v>46</v>
      </c>
      <c r="G271" s="14" t="s">
        <v>53</v>
      </c>
      <c r="H271" s="15" t="s">
        <v>46</v>
      </c>
      <c r="I271" s="14" t="s">
        <v>46</v>
      </c>
      <c r="J271" s="14" t="s">
        <v>53</v>
      </c>
      <c r="K271" s="15" t="s">
        <v>46</v>
      </c>
      <c r="L271" s="14" t="s">
        <v>53</v>
      </c>
      <c r="M271" s="14" t="s">
        <v>57</v>
      </c>
      <c r="N271" s="15" t="s">
        <v>53</v>
      </c>
      <c r="O271" s="14" t="s">
        <v>46</v>
      </c>
      <c r="P271" s="14" t="s">
        <v>53</v>
      </c>
      <c r="Q271" s="15" t="s">
        <v>46</v>
      </c>
      <c r="R271" s="14" t="s">
        <v>60</v>
      </c>
      <c r="S271" s="14" t="s">
        <v>59</v>
      </c>
      <c r="T271" s="15" t="s">
        <v>62</v>
      </c>
      <c r="U271" s="14" t="s">
        <v>61</v>
      </c>
      <c r="V271" s="14" t="s">
        <v>62</v>
      </c>
      <c r="W271" s="15" t="s">
        <v>61</v>
      </c>
      <c r="X271" s="14" t="s">
        <v>59</v>
      </c>
      <c r="Y271" s="14" t="s">
        <v>59</v>
      </c>
      <c r="Z271" s="14"/>
      <c r="AA271" s="125"/>
      <c r="AB271" s="125"/>
      <c r="AC271" s="125"/>
      <c r="AD271" s="130"/>
    </row>
    <row r="272" spans="1:30" ht="15.75" customHeight="1" x14ac:dyDescent="0.2">
      <c r="A272" s="5">
        <v>13132</v>
      </c>
      <c r="B272" s="6" t="s">
        <v>31</v>
      </c>
      <c r="C272" s="10">
        <v>35</v>
      </c>
      <c r="D272" s="10">
        <v>8</v>
      </c>
      <c r="E272" s="9">
        <v>43</v>
      </c>
      <c r="F272" s="10">
        <v>32</v>
      </c>
      <c r="G272" s="10">
        <v>9</v>
      </c>
      <c r="H272" s="9">
        <v>41</v>
      </c>
      <c r="I272" s="22">
        <v>32</v>
      </c>
      <c r="J272" s="10">
        <v>8</v>
      </c>
      <c r="K272" s="23">
        <v>40</v>
      </c>
      <c r="L272" s="10">
        <v>32</v>
      </c>
      <c r="M272" s="10">
        <v>12</v>
      </c>
      <c r="N272" s="9">
        <v>44</v>
      </c>
      <c r="O272" s="10">
        <v>32</v>
      </c>
      <c r="P272" s="10">
        <v>13</v>
      </c>
      <c r="Q272" s="9">
        <v>45</v>
      </c>
      <c r="R272" s="10">
        <v>20</v>
      </c>
      <c r="S272" s="10">
        <v>43</v>
      </c>
      <c r="T272" s="9">
        <v>63</v>
      </c>
      <c r="U272" s="10">
        <v>18</v>
      </c>
      <c r="V272" s="10">
        <v>19</v>
      </c>
      <c r="W272" s="9">
        <v>37</v>
      </c>
      <c r="X272" s="10">
        <v>20</v>
      </c>
      <c r="Y272" s="10">
        <v>38</v>
      </c>
      <c r="Z272" s="10">
        <v>364</v>
      </c>
      <c r="AA272" s="124">
        <v>5.23</v>
      </c>
      <c r="AB272" s="124" t="s">
        <v>53</v>
      </c>
      <c r="AC272" s="124">
        <v>5.23</v>
      </c>
      <c r="AD272" s="129"/>
    </row>
    <row r="273" spans="1:30" ht="15" customHeight="1" x14ac:dyDescent="0.2">
      <c r="A273" s="21" t="s">
        <v>481</v>
      </c>
      <c r="B273" s="13" t="s">
        <v>51</v>
      </c>
      <c r="C273" s="14" t="s">
        <v>53</v>
      </c>
      <c r="D273" s="14" t="s">
        <v>53</v>
      </c>
      <c r="E273" s="15" t="s">
        <v>53</v>
      </c>
      <c r="F273" s="14" t="s">
        <v>53</v>
      </c>
      <c r="G273" s="14" t="s">
        <v>57</v>
      </c>
      <c r="H273" s="15" t="s">
        <v>53</v>
      </c>
      <c r="I273" s="14" t="s">
        <v>53</v>
      </c>
      <c r="J273" s="14" t="s">
        <v>53</v>
      </c>
      <c r="K273" s="15" t="s">
        <v>53</v>
      </c>
      <c r="L273" s="14" t="s">
        <v>53</v>
      </c>
      <c r="M273" s="14" t="s">
        <v>60</v>
      </c>
      <c r="N273" s="15" t="s">
        <v>53</v>
      </c>
      <c r="O273" s="14" t="s">
        <v>53</v>
      </c>
      <c r="P273" s="14" t="s">
        <v>60</v>
      </c>
      <c r="Q273" s="15" t="s">
        <v>57</v>
      </c>
      <c r="R273" s="14" t="s">
        <v>53</v>
      </c>
      <c r="S273" s="14" t="s">
        <v>59</v>
      </c>
      <c r="T273" s="15" t="s">
        <v>60</v>
      </c>
      <c r="U273" s="14" t="s">
        <v>61</v>
      </c>
      <c r="V273" s="14" t="s">
        <v>62</v>
      </c>
      <c r="W273" s="15" t="s">
        <v>61</v>
      </c>
      <c r="X273" s="14" t="s">
        <v>59</v>
      </c>
      <c r="Y273" s="14" t="s">
        <v>62</v>
      </c>
      <c r="Z273" s="14"/>
      <c r="AA273" s="125"/>
      <c r="AB273" s="125"/>
      <c r="AC273" s="125"/>
      <c r="AD273" s="130"/>
    </row>
    <row r="274" spans="1:30" ht="16.5" customHeight="1" x14ac:dyDescent="0.2">
      <c r="A274" s="5">
        <v>13133</v>
      </c>
      <c r="B274" s="6" t="s">
        <v>31</v>
      </c>
      <c r="C274" s="8" t="s">
        <v>92</v>
      </c>
      <c r="D274" s="8" t="s">
        <v>88</v>
      </c>
      <c r="E274" s="9">
        <v>40</v>
      </c>
      <c r="F274" s="8" t="s">
        <v>253</v>
      </c>
      <c r="G274" s="8" t="s">
        <v>35</v>
      </c>
      <c r="H274" s="9">
        <v>25</v>
      </c>
      <c r="I274" s="8" t="s">
        <v>92</v>
      </c>
      <c r="J274" s="8" t="s">
        <v>275</v>
      </c>
      <c r="K274" s="9">
        <v>39</v>
      </c>
      <c r="L274" s="8" t="s">
        <v>101</v>
      </c>
      <c r="M274" s="8" t="s">
        <v>67</v>
      </c>
      <c r="N274" s="9">
        <v>32</v>
      </c>
      <c r="O274" s="8" t="s">
        <v>92</v>
      </c>
      <c r="P274" s="8" t="s">
        <v>64</v>
      </c>
      <c r="Q274" s="9">
        <v>37</v>
      </c>
      <c r="R274" s="8" t="s">
        <v>456</v>
      </c>
      <c r="S274" s="8" t="s">
        <v>103</v>
      </c>
      <c r="T274" s="9">
        <v>61</v>
      </c>
      <c r="U274" s="8" t="s">
        <v>39</v>
      </c>
      <c r="V274" s="8" t="s">
        <v>69</v>
      </c>
      <c r="W274" s="9">
        <v>33</v>
      </c>
      <c r="X274" s="8" t="s">
        <v>44</v>
      </c>
      <c r="Y274" s="8" t="s">
        <v>87</v>
      </c>
      <c r="Z274" s="10">
        <v>324</v>
      </c>
      <c r="AA274" s="124">
        <v>2.73</v>
      </c>
      <c r="AB274" s="124" t="s">
        <v>46</v>
      </c>
      <c r="AC274" s="124">
        <v>2.73</v>
      </c>
      <c r="AD274" s="129"/>
    </row>
    <row r="275" spans="1:30" ht="16.5" customHeight="1" x14ac:dyDescent="0.2">
      <c r="A275" s="21" t="s">
        <v>483</v>
      </c>
      <c r="B275" s="13" t="s">
        <v>51</v>
      </c>
      <c r="C275" s="14" t="s">
        <v>53</v>
      </c>
      <c r="D275" s="14" t="s">
        <v>53</v>
      </c>
      <c r="E275" s="15" t="s">
        <v>53</v>
      </c>
      <c r="F275" s="14" t="s">
        <v>46</v>
      </c>
      <c r="G275" s="14" t="s">
        <v>57</v>
      </c>
      <c r="H275" s="15" t="s">
        <v>46</v>
      </c>
      <c r="I275" s="14" t="s">
        <v>53</v>
      </c>
      <c r="J275" s="14" t="s">
        <v>46</v>
      </c>
      <c r="K275" s="15" t="s">
        <v>46</v>
      </c>
      <c r="L275" s="14" t="s">
        <v>46</v>
      </c>
      <c r="M275" s="14" t="s">
        <v>58</v>
      </c>
      <c r="N275" s="15" t="s">
        <v>46</v>
      </c>
      <c r="O275" s="14" t="s">
        <v>53</v>
      </c>
      <c r="P275" s="14" t="s">
        <v>46</v>
      </c>
      <c r="Q275" s="15" t="s">
        <v>46</v>
      </c>
      <c r="R275" s="14" t="s">
        <v>58</v>
      </c>
      <c r="S275" s="14" t="s">
        <v>60</v>
      </c>
      <c r="T275" s="15" t="s">
        <v>60</v>
      </c>
      <c r="U275" s="14" t="s">
        <v>60</v>
      </c>
      <c r="V275" s="14" t="s">
        <v>60</v>
      </c>
      <c r="W275" s="15" t="s">
        <v>60</v>
      </c>
      <c r="X275" s="14" t="s">
        <v>62</v>
      </c>
      <c r="Y275" s="14" t="s">
        <v>62</v>
      </c>
      <c r="Z275" s="14"/>
      <c r="AA275" s="125"/>
      <c r="AB275" s="125"/>
      <c r="AC275" s="125"/>
      <c r="AD275" s="130"/>
    </row>
    <row r="276" spans="1:30" ht="16.5" customHeight="1" x14ac:dyDescent="0.2">
      <c r="A276" s="5">
        <v>13134</v>
      </c>
      <c r="B276" s="6" t="s">
        <v>31</v>
      </c>
      <c r="C276" s="10">
        <v>65</v>
      </c>
      <c r="D276" s="10">
        <v>17</v>
      </c>
      <c r="E276" s="9">
        <v>82</v>
      </c>
      <c r="F276" s="10">
        <v>49</v>
      </c>
      <c r="G276" s="10">
        <v>18</v>
      </c>
      <c r="H276" s="9">
        <v>67</v>
      </c>
      <c r="I276" s="10">
        <v>57</v>
      </c>
      <c r="J276" s="10">
        <v>13</v>
      </c>
      <c r="K276" s="9">
        <v>70</v>
      </c>
      <c r="L276" s="10">
        <v>59</v>
      </c>
      <c r="M276" s="10">
        <v>16</v>
      </c>
      <c r="N276" s="9">
        <v>75</v>
      </c>
      <c r="O276" s="10">
        <v>46</v>
      </c>
      <c r="P276" s="10">
        <v>16</v>
      </c>
      <c r="Q276" s="9">
        <v>62</v>
      </c>
      <c r="R276" s="10">
        <v>38</v>
      </c>
      <c r="S276" s="10">
        <v>44</v>
      </c>
      <c r="T276" s="9">
        <v>82</v>
      </c>
      <c r="U276" s="10">
        <v>23</v>
      </c>
      <c r="V276" s="10">
        <v>25</v>
      </c>
      <c r="W276" s="9">
        <v>48</v>
      </c>
      <c r="X276" s="10">
        <v>22</v>
      </c>
      <c r="Y276" s="10">
        <v>42</v>
      </c>
      <c r="Z276" s="10">
        <v>550</v>
      </c>
      <c r="AA276" s="124">
        <v>8.73</v>
      </c>
      <c r="AB276" s="124" t="s">
        <v>53</v>
      </c>
      <c r="AC276" s="124">
        <v>8.73</v>
      </c>
      <c r="AD276" s="129"/>
    </row>
    <row r="277" spans="1:30" ht="16.5" customHeight="1" x14ac:dyDescent="0.2">
      <c r="A277" s="21" t="s">
        <v>485</v>
      </c>
      <c r="B277" s="13" t="s">
        <v>51</v>
      </c>
      <c r="C277" s="14" t="s">
        <v>59</v>
      </c>
      <c r="D277" s="14" t="s">
        <v>59</v>
      </c>
      <c r="E277" s="15" t="s">
        <v>59</v>
      </c>
      <c r="F277" s="14" t="s">
        <v>60</v>
      </c>
      <c r="G277" s="14" t="s">
        <v>59</v>
      </c>
      <c r="H277" s="15" t="s">
        <v>60</v>
      </c>
      <c r="I277" s="14" t="s">
        <v>61</v>
      </c>
      <c r="J277" s="14" t="s">
        <v>60</v>
      </c>
      <c r="K277" s="15" t="s">
        <v>61</v>
      </c>
      <c r="L277" s="14" t="s">
        <v>61</v>
      </c>
      <c r="M277" s="14" t="s">
        <v>59</v>
      </c>
      <c r="N277" s="15" t="s">
        <v>62</v>
      </c>
      <c r="O277" s="14" t="s">
        <v>58</v>
      </c>
      <c r="P277" s="14" t="s">
        <v>59</v>
      </c>
      <c r="Q277" s="15" t="s">
        <v>60</v>
      </c>
      <c r="R277" s="14" t="s">
        <v>62</v>
      </c>
      <c r="S277" s="14" t="s">
        <v>59</v>
      </c>
      <c r="T277" s="15" t="s">
        <v>59</v>
      </c>
      <c r="U277" s="14" t="s">
        <v>59</v>
      </c>
      <c r="V277" s="14" t="s">
        <v>59</v>
      </c>
      <c r="W277" s="15" t="s">
        <v>59</v>
      </c>
      <c r="X277" s="14" t="s">
        <v>59</v>
      </c>
      <c r="Y277" s="14" t="s">
        <v>59</v>
      </c>
      <c r="Z277" s="14"/>
      <c r="AA277" s="125"/>
      <c r="AB277" s="125"/>
      <c r="AC277" s="125"/>
      <c r="AD277" s="130"/>
    </row>
    <row r="278" spans="1:30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552">
    <mergeCell ref="AC70:AC71"/>
    <mergeCell ref="AD70:AD71"/>
    <mergeCell ref="AB72:AB73"/>
    <mergeCell ref="AC72:AC73"/>
    <mergeCell ref="AD72:AD73"/>
    <mergeCell ref="AB74:AB75"/>
    <mergeCell ref="AC74:AC75"/>
    <mergeCell ref="AD74:AD75"/>
    <mergeCell ref="AB70:AB71"/>
    <mergeCell ref="AC164:AC165"/>
    <mergeCell ref="AD164:AD165"/>
    <mergeCell ref="AD166:AD167"/>
    <mergeCell ref="AC160:AC161"/>
    <mergeCell ref="AD160:AD161"/>
    <mergeCell ref="AD168:AD169"/>
    <mergeCell ref="AC102:AC103"/>
    <mergeCell ref="AB108:AB109"/>
    <mergeCell ref="AC108:AC109"/>
    <mergeCell ref="AB124:AB125"/>
    <mergeCell ref="AC124:AC125"/>
    <mergeCell ref="AD124:AD125"/>
    <mergeCell ref="AB126:AB127"/>
    <mergeCell ref="AB88:AB89"/>
    <mergeCell ref="AB86:AB87"/>
    <mergeCell ref="AB82:AB83"/>
    <mergeCell ref="AB80:AB81"/>
    <mergeCell ref="AB78:AB79"/>
    <mergeCell ref="AC86:AC87"/>
    <mergeCell ref="AD86:AD87"/>
    <mergeCell ref="AC92:AC93"/>
    <mergeCell ref="AD92:AD93"/>
    <mergeCell ref="AD90:AD91"/>
    <mergeCell ref="AD88:AD89"/>
    <mergeCell ref="AC88:AC89"/>
    <mergeCell ref="AB92:AB93"/>
    <mergeCell ref="AD78:AD79"/>
    <mergeCell ref="AD80:AD81"/>
    <mergeCell ref="AB84:AB85"/>
    <mergeCell ref="AC82:AC83"/>
    <mergeCell ref="AD82:AD83"/>
    <mergeCell ref="AC80:AC81"/>
    <mergeCell ref="AC84:AC85"/>
    <mergeCell ref="AD84:AD85"/>
    <mergeCell ref="AC78:AC79"/>
    <mergeCell ref="AB30:AB31"/>
    <mergeCell ref="AA30:AA31"/>
    <mergeCell ref="AC30:AC31"/>
    <mergeCell ref="AD30:AD31"/>
    <mergeCell ref="AB34:AB35"/>
    <mergeCell ref="AB32:AB33"/>
    <mergeCell ref="AC32:AC33"/>
    <mergeCell ref="AD32:AD33"/>
    <mergeCell ref="AC34:AC35"/>
    <mergeCell ref="AD34:AD35"/>
    <mergeCell ref="AA34:AA35"/>
    <mergeCell ref="AA32:AA33"/>
    <mergeCell ref="AB12:AB13"/>
    <mergeCell ref="AC12:AC13"/>
    <mergeCell ref="AC20:AC21"/>
    <mergeCell ref="AD18:AD19"/>
    <mergeCell ref="AD20:AD21"/>
    <mergeCell ref="AD16:AD17"/>
    <mergeCell ref="AD24:AD25"/>
    <mergeCell ref="AD22:AD23"/>
    <mergeCell ref="AB26:AB27"/>
    <mergeCell ref="AB24:AB25"/>
    <mergeCell ref="AB22:AB23"/>
    <mergeCell ref="AC22:AC23"/>
    <mergeCell ref="AB18:AB19"/>
    <mergeCell ref="AC18:AC19"/>
    <mergeCell ref="AC24:AC25"/>
    <mergeCell ref="AC26:AC27"/>
    <mergeCell ref="AD26:AD27"/>
    <mergeCell ref="AA28:AA29"/>
    <mergeCell ref="AD28:AD29"/>
    <mergeCell ref="AB28:AB29"/>
    <mergeCell ref="AC28:AC29"/>
    <mergeCell ref="F7:H7"/>
    <mergeCell ref="I7:K7"/>
    <mergeCell ref="A9:A11"/>
    <mergeCell ref="C8:E8"/>
    <mergeCell ref="F8:H8"/>
    <mergeCell ref="I8:K8"/>
    <mergeCell ref="L8:N8"/>
    <mergeCell ref="A6:AB6"/>
    <mergeCell ref="A7:A8"/>
    <mergeCell ref="C7:E7"/>
    <mergeCell ref="L7:N7"/>
    <mergeCell ref="AA7:AA11"/>
    <mergeCell ref="AB7:AB11"/>
    <mergeCell ref="AB76:AB77"/>
    <mergeCell ref="AC76:AC77"/>
    <mergeCell ref="AD76:AD77"/>
    <mergeCell ref="O7:Q7"/>
    <mergeCell ref="O8:Q8"/>
    <mergeCell ref="R8:T8"/>
    <mergeCell ref="R7:T7"/>
    <mergeCell ref="U7:W7"/>
    <mergeCell ref="Z7:Z9"/>
    <mergeCell ref="U8:W8"/>
    <mergeCell ref="AA12:AA13"/>
    <mergeCell ref="AB20:AB21"/>
    <mergeCell ref="AA20:AA21"/>
    <mergeCell ref="AD12:AD13"/>
    <mergeCell ref="AD14:AD15"/>
    <mergeCell ref="AC7:AC11"/>
    <mergeCell ref="AD7:AD11"/>
    <mergeCell ref="AC14:AC15"/>
    <mergeCell ref="AC16:AC17"/>
    <mergeCell ref="AA14:AA15"/>
    <mergeCell ref="AA18:AA19"/>
    <mergeCell ref="AA16:AA17"/>
    <mergeCell ref="AB14:AB15"/>
    <mergeCell ref="AB16:AB17"/>
    <mergeCell ref="AC58:AC59"/>
    <mergeCell ref="AC60:AC61"/>
    <mergeCell ref="AD60:AD61"/>
    <mergeCell ref="AB60:AB61"/>
    <mergeCell ref="AB58:AB59"/>
    <mergeCell ref="AC52:AC53"/>
    <mergeCell ref="AC54:AC55"/>
    <mergeCell ref="AD54:AD55"/>
    <mergeCell ref="AB56:AB57"/>
    <mergeCell ref="AC56:AC57"/>
    <mergeCell ref="AD58:AD59"/>
    <mergeCell ref="AB54:AB55"/>
    <mergeCell ref="AD56:AD57"/>
    <mergeCell ref="AB42:AB43"/>
    <mergeCell ref="AC42:AC43"/>
    <mergeCell ref="AD42:AD43"/>
    <mergeCell ref="AB44:AB45"/>
    <mergeCell ref="AD44:AD45"/>
    <mergeCell ref="AD52:AD53"/>
    <mergeCell ref="AD50:AD51"/>
    <mergeCell ref="AC44:AC45"/>
    <mergeCell ref="AC48:AC49"/>
    <mergeCell ref="AD48:AD49"/>
    <mergeCell ref="AB50:AB51"/>
    <mergeCell ref="AC50:AC51"/>
    <mergeCell ref="AB52:AB53"/>
    <mergeCell ref="AB48:AB49"/>
    <mergeCell ref="AB46:AB47"/>
    <mergeCell ref="AB36:AB37"/>
    <mergeCell ref="AC36:AC37"/>
    <mergeCell ref="AD36:AD37"/>
    <mergeCell ref="AA36:AA37"/>
    <mergeCell ref="AA38:AA39"/>
    <mergeCell ref="AA40:AA41"/>
    <mergeCell ref="AB38:AB39"/>
    <mergeCell ref="AD40:AD41"/>
    <mergeCell ref="AB40:AB41"/>
    <mergeCell ref="AC40:AC41"/>
    <mergeCell ref="AC38:AC39"/>
    <mergeCell ref="AD38:AD39"/>
    <mergeCell ref="AB62:AB63"/>
    <mergeCell ref="AC62:AC63"/>
    <mergeCell ref="AD62:AD63"/>
    <mergeCell ref="AC68:AC69"/>
    <mergeCell ref="AD68:AD69"/>
    <mergeCell ref="AB68:AB69"/>
    <mergeCell ref="AB64:AB65"/>
    <mergeCell ref="AB66:AB67"/>
    <mergeCell ref="AC64:AC65"/>
    <mergeCell ref="AD64:AD65"/>
    <mergeCell ref="AC66:AC67"/>
    <mergeCell ref="AD66:AD67"/>
    <mergeCell ref="AB90:AB91"/>
    <mergeCell ref="AC90:AC91"/>
    <mergeCell ref="AA122:AA123"/>
    <mergeCell ref="AB122:AB123"/>
    <mergeCell ref="AC126:AC127"/>
    <mergeCell ref="AD126:AD127"/>
    <mergeCell ref="AA120:AA121"/>
    <mergeCell ref="AB120:AB121"/>
    <mergeCell ref="AB116:AB117"/>
    <mergeCell ref="AB112:AB113"/>
    <mergeCell ref="AB114:AB115"/>
    <mergeCell ref="AB118:AB119"/>
    <mergeCell ref="AC122:AC123"/>
    <mergeCell ref="AD122:AD123"/>
    <mergeCell ref="AB96:AB97"/>
    <mergeCell ref="AC96:AC97"/>
    <mergeCell ref="AB102:AB103"/>
    <mergeCell ref="AB104:AB105"/>
    <mergeCell ref="AC114:AC115"/>
    <mergeCell ref="AD114:AD115"/>
    <mergeCell ref="AC94:AC95"/>
    <mergeCell ref="AD94:AD95"/>
    <mergeCell ref="AB94:AB95"/>
    <mergeCell ref="AA94:AA95"/>
    <mergeCell ref="AB106:AB107"/>
    <mergeCell ref="AC106:AC107"/>
    <mergeCell ref="AD108:AD109"/>
    <mergeCell ref="AB110:AB111"/>
    <mergeCell ref="AC116:AC117"/>
    <mergeCell ref="AD116:AD117"/>
    <mergeCell ref="AC118:AC119"/>
    <mergeCell ref="AD118:AD119"/>
    <mergeCell ref="AC120:AC121"/>
    <mergeCell ref="AD120:AD121"/>
    <mergeCell ref="AC110:AC111"/>
    <mergeCell ref="AD110:AD111"/>
    <mergeCell ref="AD106:AD107"/>
    <mergeCell ref="AC112:AC113"/>
    <mergeCell ref="AD112:AD113"/>
    <mergeCell ref="AB98:AB99"/>
    <mergeCell ref="AC98:AC99"/>
    <mergeCell ref="AB100:AB101"/>
    <mergeCell ref="AC100:AC101"/>
    <mergeCell ref="AD100:AD101"/>
    <mergeCell ref="AD102:AD103"/>
    <mergeCell ref="AD96:AD97"/>
    <mergeCell ref="AD98:AD99"/>
    <mergeCell ref="AC104:AC105"/>
    <mergeCell ref="AD104:AD105"/>
    <mergeCell ref="AB230:AB231"/>
    <mergeCell ref="AA238:AA239"/>
    <mergeCell ref="AB220:AB221"/>
    <mergeCell ref="AB224:AB225"/>
    <mergeCell ref="AC224:AC225"/>
    <mergeCell ref="AC226:AC227"/>
    <mergeCell ref="AB218:AB219"/>
    <mergeCell ref="AC218:AC219"/>
    <mergeCell ref="AD218:AD219"/>
    <mergeCell ref="AC228:AC229"/>
    <mergeCell ref="AD230:AD231"/>
    <mergeCell ref="AD222:AD223"/>
    <mergeCell ref="AC230:AC231"/>
    <mergeCell ref="AC234:AC235"/>
    <mergeCell ref="AC232:AC233"/>
    <mergeCell ref="AD232:AD233"/>
    <mergeCell ref="AB234:AB235"/>
    <mergeCell ref="AD234:AD235"/>
    <mergeCell ref="AC236:AC237"/>
    <mergeCell ref="AD236:AD237"/>
    <mergeCell ref="AB238:AB239"/>
    <mergeCell ref="AC238:AC239"/>
    <mergeCell ref="AD238:AD239"/>
    <mergeCell ref="AB208:AB209"/>
    <mergeCell ref="AA206:AA207"/>
    <mergeCell ref="AD206:AD207"/>
    <mergeCell ref="AC210:AC211"/>
    <mergeCell ref="AD210:AD211"/>
    <mergeCell ref="AB204:AB205"/>
    <mergeCell ref="AC212:AC213"/>
    <mergeCell ref="AD212:AD213"/>
    <mergeCell ref="AD228:AD229"/>
    <mergeCell ref="AD224:AD225"/>
    <mergeCell ref="AD226:AD227"/>
    <mergeCell ref="AB228:AB229"/>
    <mergeCell ref="AB226:AB227"/>
    <mergeCell ref="AC220:AC221"/>
    <mergeCell ref="AD220:AD221"/>
    <mergeCell ref="AB222:AB223"/>
    <mergeCell ref="AC222:AC223"/>
    <mergeCell ref="AB210:AB211"/>
    <mergeCell ref="AB214:AB215"/>
    <mergeCell ref="AC214:AC215"/>
    <mergeCell ref="AD214:AD215"/>
    <mergeCell ref="AA214:AA215"/>
    <mergeCell ref="AC216:AC217"/>
    <mergeCell ref="AD216:AD217"/>
    <mergeCell ref="AB216:AB217"/>
    <mergeCell ref="AB212:AB213"/>
    <mergeCell ref="AC132:AC133"/>
    <mergeCell ref="AC144:AC145"/>
    <mergeCell ref="AD144:AD145"/>
    <mergeCell ref="AC146:AC147"/>
    <mergeCell ref="AD146:AD147"/>
    <mergeCell ref="AD158:AD159"/>
    <mergeCell ref="AC158:AC159"/>
    <mergeCell ref="AD172:AD173"/>
    <mergeCell ref="AB174:AB175"/>
    <mergeCell ref="AC174:AC175"/>
    <mergeCell ref="AD174:AD175"/>
    <mergeCell ref="AC170:AC171"/>
    <mergeCell ref="AB172:AB173"/>
    <mergeCell ref="AC172:AC173"/>
    <mergeCell ref="AB162:AB163"/>
    <mergeCell ref="AB166:AB167"/>
    <mergeCell ref="AB170:AB171"/>
    <mergeCell ref="AD170:AD171"/>
    <mergeCell ref="AB168:AB169"/>
    <mergeCell ref="AB164:AB165"/>
    <mergeCell ref="AC166:AC167"/>
    <mergeCell ref="AC168:AC169"/>
    <mergeCell ref="AC162:AC163"/>
    <mergeCell ref="AD162:AD163"/>
    <mergeCell ref="AB274:AB275"/>
    <mergeCell ref="AC274:AC275"/>
    <mergeCell ref="AB276:AB277"/>
    <mergeCell ref="AC276:AC277"/>
    <mergeCell ref="AD276:AD277"/>
    <mergeCell ref="AD274:AD275"/>
    <mergeCell ref="AD156:AD157"/>
    <mergeCell ref="AD152:AD153"/>
    <mergeCell ref="AD154:AD155"/>
    <mergeCell ref="AC156:AC157"/>
    <mergeCell ref="AC152:AC153"/>
    <mergeCell ref="AC154:AC155"/>
    <mergeCell ref="AB186:AB187"/>
    <mergeCell ref="AB188:AB189"/>
    <mergeCell ref="AC180:AC181"/>
    <mergeCell ref="AD180:AD181"/>
    <mergeCell ref="AD182:AD183"/>
    <mergeCell ref="AD176:AD177"/>
    <mergeCell ref="AB184:AB185"/>
    <mergeCell ref="AB180:AB181"/>
    <mergeCell ref="AB178:AB179"/>
    <mergeCell ref="AB182:AB183"/>
    <mergeCell ref="AC182:AC183"/>
    <mergeCell ref="AB176:AB177"/>
    <mergeCell ref="AD248:AD249"/>
    <mergeCell ref="AB258:AB259"/>
    <mergeCell ref="AC258:AC259"/>
    <mergeCell ref="AD258:AD259"/>
    <mergeCell ref="AB256:AB257"/>
    <mergeCell ref="AC272:AC273"/>
    <mergeCell ref="AD272:AD273"/>
    <mergeCell ref="AB270:AB271"/>
    <mergeCell ref="AB272:AB273"/>
    <mergeCell ref="AC268:AC269"/>
    <mergeCell ref="AD268:AD269"/>
    <mergeCell ref="AC270:AC271"/>
    <mergeCell ref="AD270:AD271"/>
    <mergeCell ref="AB268:AB269"/>
    <mergeCell ref="AC264:AC265"/>
    <mergeCell ref="AB264:AB265"/>
    <mergeCell ref="AC260:AC261"/>
    <mergeCell ref="AD260:AD261"/>
    <mergeCell ref="AB262:AB263"/>
    <mergeCell ref="AC262:AC263"/>
    <mergeCell ref="AD262:AD263"/>
    <mergeCell ref="AD264:AD265"/>
    <mergeCell ref="AB260:AB261"/>
    <mergeCell ref="AB134:AB135"/>
    <mergeCell ref="AC136:AC137"/>
    <mergeCell ref="AD136:AD137"/>
    <mergeCell ref="AC138:AC139"/>
    <mergeCell ref="AC134:AC135"/>
    <mergeCell ref="AC140:AC141"/>
    <mergeCell ref="AD140:AD141"/>
    <mergeCell ref="AD138:AD139"/>
    <mergeCell ref="AB266:AB267"/>
    <mergeCell ref="AC266:AC267"/>
    <mergeCell ref="AD266:AD267"/>
    <mergeCell ref="AB252:AB253"/>
    <mergeCell ref="AB250:AB251"/>
    <mergeCell ref="AB254:AB255"/>
    <mergeCell ref="AC254:AC255"/>
    <mergeCell ref="AB248:AB249"/>
    <mergeCell ref="AC248:AC249"/>
    <mergeCell ref="AC250:AC251"/>
    <mergeCell ref="AD250:AD251"/>
    <mergeCell ref="AC256:AC257"/>
    <mergeCell ref="AD256:AD257"/>
    <mergeCell ref="AC252:AC253"/>
    <mergeCell ref="AD252:AD253"/>
    <mergeCell ref="AD254:AD255"/>
    <mergeCell ref="AB130:AB131"/>
    <mergeCell ref="AB128:AB129"/>
    <mergeCell ref="AB146:AB147"/>
    <mergeCell ref="AB144:AB145"/>
    <mergeCell ref="AB156:AB157"/>
    <mergeCell ref="AB158:AB159"/>
    <mergeCell ref="AB160:AB161"/>
    <mergeCell ref="AC148:AC149"/>
    <mergeCell ref="AD148:AD149"/>
    <mergeCell ref="AB148:AB149"/>
    <mergeCell ref="AB150:AB151"/>
    <mergeCell ref="AC150:AC151"/>
    <mergeCell ref="AD150:AD151"/>
    <mergeCell ref="AB154:AB155"/>
    <mergeCell ref="AB152:AB153"/>
    <mergeCell ref="AC130:AC131"/>
    <mergeCell ref="AB132:AB133"/>
    <mergeCell ref="AD132:AD133"/>
    <mergeCell ref="AD134:AD135"/>
    <mergeCell ref="AD128:AD129"/>
    <mergeCell ref="AD130:AD131"/>
    <mergeCell ref="AC128:AC129"/>
    <mergeCell ref="AC142:AC143"/>
    <mergeCell ref="AD142:AD143"/>
    <mergeCell ref="AB206:AB207"/>
    <mergeCell ref="AC206:AC207"/>
    <mergeCell ref="AC200:AC201"/>
    <mergeCell ref="AC202:AC203"/>
    <mergeCell ref="AC208:AC209"/>
    <mergeCell ref="AD208:AD209"/>
    <mergeCell ref="AB236:AB237"/>
    <mergeCell ref="AB232:AB233"/>
    <mergeCell ref="AB136:AB137"/>
    <mergeCell ref="AB138:AB139"/>
    <mergeCell ref="AB140:AB141"/>
    <mergeCell ref="AB142:AB143"/>
    <mergeCell ref="AC204:AC205"/>
    <mergeCell ref="AD204:AD205"/>
    <mergeCell ref="AD202:AD203"/>
    <mergeCell ref="AC176:AC177"/>
    <mergeCell ref="AC178:AC179"/>
    <mergeCell ref="AD178:AD179"/>
    <mergeCell ref="AC184:AC185"/>
    <mergeCell ref="AD184:AD185"/>
    <mergeCell ref="AC198:AC199"/>
    <mergeCell ref="AD198:AD199"/>
    <mergeCell ref="AC192:AC193"/>
    <mergeCell ref="AD192:AD193"/>
    <mergeCell ref="AC186:AC187"/>
    <mergeCell ref="AD186:AD187"/>
    <mergeCell ref="AC188:AC189"/>
    <mergeCell ref="AD188:AD189"/>
    <mergeCell ref="AB190:AB191"/>
    <mergeCell ref="AC190:AC191"/>
    <mergeCell ref="AD190:AD191"/>
    <mergeCell ref="AB196:AB197"/>
    <mergeCell ref="AB202:AB203"/>
    <mergeCell ref="AB198:AB199"/>
    <mergeCell ref="AB200:AB201"/>
    <mergeCell ref="AC196:AC197"/>
    <mergeCell ref="AD196:AD197"/>
    <mergeCell ref="AB194:AB195"/>
    <mergeCell ref="AC194:AC195"/>
    <mergeCell ref="AD194:AD195"/>
    <mergeCell ref="AB192:AB193"/>
    <mergeCell ref="AD200:AD201"/>
    <mergeCell ref="AC244:AC245"/>
    <mergeCell ref="AD244:AD245"/>
    <mergeCell ref="AB246:AB247"/>
    <mergeCell ref="AC246:AC247"/>
    <mergeCell ref="AD246:AD247"/>
    <mergeCell ref="AC240:AC241"/>
    <mergeCell ref="AD240:AD241"/>
    <mergeCell ref="AB242:AB243"/>
    <mergeCell ref="AC242:AC243"/>
    <mergeCell ref="AD242:AD243"/>
    <mergeCell ref="AB244:AB245"/>
    <mergeCell ref="AB240:AB241"/>
    <mergeCell ref="AA68:AA69"/>
    <mergeCell ref="AA70:AA71"/>
    <mergeCell ref="AA72:AA73"/>
    <mergeCell ref="AA74:AA75"/>
    <mergeCell ref="AA150:AA151"/>
    <mergeCell ref="AA152:AA153"/>
    <mergeCell ref="AA116:AA117"/>
    <mergeCell ref="AA114:AA115"/>
    <mergeCell ref="AA78:AA79"/>
    <mergeCell ref="AA80:AA81"/>
    <mergeCell ref="AA92:AA93"/>
    <mergeCell ref="AA88:AA89"/>
    <mergeCell ref="AA90:AA91"/>
    <mergeCell ref="AA76:AA77"/>
    <mergeCell ref="AA82:AA83"/>
    <mergeCell ref="AA86:AA87"/>
    <mergeCell ref="AA84:AA85"/>
    <mergeCell ref="AA118:AA119"/>
    <mergeCell ref="AA124:AA125"/>
    <mergeCell ref="AA56:AA57"/>
    <mergeCell ref="AA52:AA53"/>
    <mergeCell ref="AA54:AA55"/>
    <mergeCell ref="AA26:AA27"/>
    <mergeCell ref="AA22:AA23"/>
    <mergeCell ref="AA24:AA25"/>
    <mergeCell ref="AA58:AA59"/>
    <mergeCell ref="AA64:AA65"/>
    <mergeCell ref="AA66:AA67"/>
    <mergeCell ref="AA42:AA43"/>
    <mergeCell ref="AA48:AA49"/>
    <mergeCell ref="AA50:AA51"/>
    <mergeCell ref="AA60:AA61"/>
    <mergeCell ref="AA62:AA63"/>
    <mergeCell ref="AA44:AA45"/>
    <mergeCell ref="AA46:AA47"/>
    <mergeCell ref="AA218:AA219"/>
    <mergeCell ref="AA104:AA105"/>
    <mergeCell ref="AA106:AA107"/>
    <mergeCell ref="AA102:AA103"/>
    <mergeCell ref="AA98:AA99"/>
    <mergeCell ref="AA110:AA111"/>
    <mergeCell ref="AA112:AA113"/>
    <mergeCell ref="AA100:AA101"/>
    <mergeCell ref="AA96:AA97"/>
    <mergeCell ref="AA108:AA109"/>
    <mergeCell ref="AA182:AA183"/>
    <mergeCell ref="AA190:AA191"/>
    <mergeCell ref="AA166:AA167"/>
    <mergeCell ref="AA194:AA195"/>
    <mergeCell ref="AA210:AA211"/>
    <mergeCell ref="AA208:AA209"/>
    <mergeCell ref="AA196:AA197"/>
    <mergeCell ref="AA198:AA199"/>
    <mergeCell ref="AA216:AA217"/>
    <mergeCell ref="AA204:AA205"/>
    <mergeCell ref="AA200:AA201"/>
    <mergeCell ref="AA202:AA203"/>
    <mergeCell ref="AA212:AA213"/>
    <mergeCell ref="AA176:AA177"/>
    <mergeCell ref="AA178:AA179"/>
    <mergeCell ref="AA186:AA187"/>
    <mergeCell ref="AA184:AA185"/>
    <mergeCell ref="AA168:AA169"/>
    <mergeCell ref="AA172:AA173"/>
    <mergeCell ref="AA174:AA175"/>
    <mergeCell ref="AA170:AA171"/>
    <mergeCell ref="AA192:AA193"/>
    <mergeCell ref="AA180:AA181"/>
    <mergeCell ref="AA188:AA189"/>
    <mergeCell ref="AA162:AA163"/>
    <mergeCell ref="AA164:AA165"/>
    <mergeCell ref="AA144:AA145"/>
    <mergeCell ref="AA148:AA149"/>
    <mergeCell ref="AA146:AA147"/>
    <mergeCell ref="AA158:AA159"/>
    <mergeCell ref="AA156:AA157"/>
    <mergeCell ref="AA154:AA155"/>
    <mergeCell ref="AA160:AA161"/>
    <mergeCell ref="AA276:AA277"/>
    <mergeCell ref="AA244:AA245"/>
    <mergeCell ref="AA246:AA247"/>
    <mergeCell ref="AA254:AA255"/>
    <mergeCell ref="AA262:AA263"/>
    <mergeCell ref="AA264:AA265"/>
    <mergeCell ref="AA252:AA253"/>
    <mergeCell ref="AA260:AA261"/>
    <mergeCell ref="AA266:AA267"/>
    <mergeCell ref="AA242:AA243"/>
    <mergeCell ref="AA248:AA249"/>
    <mergeCell ref="AA250:AA251"/>
    <mergeCell ref="AA258:AA259"/>
    <mergeCell ref="AA256:AA257"/>
    <mergeCell ref="AA268:AA269"/>
    <mergeCell ref="AA270:AA271"/>
    <mergeCell ref="AA272:AA273"/>
    <mergeCell ref="AA274:AA275"/>
    <mergeCell ref="AA234:AA235"/>
    <mergeCell ref="AA232:AA233"/>
    <mergeCell ref="AA220:AA221"/>
    <mergeCell ref="AA222:AA223"/>
    <mergeCell ref="AA240:AA241"/>
    <mergeCell ref="AA228:AA229"/>
    <mergeCell ref="AA224:AA225"/>
    <mergeCell ref="AA226:AA227"/>
    <mergeCell ref="AA236:AA237"/>
    <mergeCell ref="AA230:AA231"/>
    <mergeCell ref="AA134:AA135"/>
    <mergeCell ref="AA136:AA137"/>
    <mergeCell ref="AA126:AA127"/>
    <mergeCell ref="AA130:AA131"/>
    <mergeCell ref="AA142:AA143"/>
    <mergeCell ref="AA132:AA133"/>
    <mergeCell ref="AA128:AA129"/>
    <mergeCell ref="AA140:AA141"/>
    <mergeCell ref="AA138:AA139"/>
  </mergeCells>
  <pageMargins left="1.02" right="0.27" top="0.27" bottom="0.27" header="0" footer="0"/>
  <pageSetup paperSize="8" orientation="landscape"/>
  <headerFooter>
    <oddFooter>&amp;RPage &amp;P of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00"/>
  <sheetViews>
    <sheetView workbookViewId="0"/>
  </sheetViews>
  <sheetFormatPr baseColWidth="10" defaultColWidth="12.6640625" defaultRowHeight="15" customHeight="1" x14ac:dyDescent="0.15"/>
  <cols>
    <col min="1" max="1" width="19.6640625" customWidth="1"/>
    <col min="2" max="2" width="4.83203125" customWidth="1"/>
    <col min="3" max="5" width="5.33203125" customWidth="1"/>
    <col min="6" max="23" width="4.83203125" customWidth="1"/>
    <col min="24" max="24" width="9.1640625" customWidth="1"/>
    <col min="25" max="25" width="10.1640625" customWidth="1"/>
    <col min="26" max="28" width="5.6640625" customWidth="1"/>
    <col min="29" max="30" width="5.6640625" hidden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" x14ac:dyDescent="0.3">
      <c r="A6" s="141" t="s">
        <v>0</v>
      </c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"/>
      <c r="AD6" s="1"/>
    </row>
    <row r="7" spans="1:30" ht="14" x14ac:dyDescent="0.15">
      <c r="A7" s="140" t="s">
        <v>1</v>
      </c>
      <c r="B7" s="2"/>
      <c r="C7" s="134" t="s">
        <v>2</v>
      </c>
      <c r="D7" s="135"/>
      <c r="E7" s="136"/>
      <c r="F7" s="134" t="s">
        <v>3</v>
      </c>
      <c r="G7" s="135"/>
      <c r="H7" s="136"/>
      <c r="I7" s="134" t="s">
        <v>4</v>
      </c>
      <c r="J7" s="135"/>
      <c r="K7" s="136"/>
      <c r="L7" s="134" t="s">
        <v>5</v>
      </c>
      <c r="M7" s="135"/>
      <c r="N7" s="136"/>
      <c r="O7" s="134" t="s">
        <v>6</v>
      </c>
      <c r="P7" s="135"/>
      <c r="Q7" s="136"/>
      <c r="R7" s="134" t="s">
        <v>7</v>
      </c>
      <c r="S7" s="135"/>
      <c r="T7" s="136"/>
      <c r="U7" s="134" t="s">
        <v>8</v>
      </c>
      <c r="V7" s="135"/>
      <c r="W7" s="136"/>
      <c r="X7" s="3" t="s">
        <v>9</v>
      </c>
      <c r="Y7" s="3" t="s">
        <v>10</v>
      </c>
      <c r="Z7" s="138" t="s">
        <v>11</v>
      </c>
      <c r="AA7" s="138" t="s">
        <v>12</v>
      </c>
      <c r="AB7" s="138" t="s">
        <v>13</v>
      </c>
      <c r="AC7" s="138" t="s">
        <v>14</v>
      </c>
      <c r="AD7" s="138" t="s">
        <v>15</v>
      </c>
    </row>
    <row r="8" spans="1:30" ht="30" customHeight="1" x14ac:dyDescent="0.15">
      <c r="A8" s="139"/>
      <c r="B8" s="2"/>
      <c r="C8" s="137" t="s">
        <v>16</v>
      </c>
      <c r="D8" s="135"/>
      <c r="E8" s="136"/>
      <c r="F8" s="137" t="s">
        <v>17</v>
      </c>
      <c r="G8" s="135"/>
      <c r="H8" s="136"/>
      <c r="I8" s="137" t="s">
        <v>18</v>
      </c>
      <c r="J8" s="135"/>
      <c r="K8" s="136"/>
      <c r="L8" s="137" t="s">
        <v>19</v>
      </c>
      <c r="M8" s="135"/>
      <c r="N8" s="136"/>
      <c r="O8" s="137" t="s">
        <v>20</v>
      </c>
      <c r="P8" s="135"/>
      <c r="Q8" s="136"/>
      <c r="R8" s="137" t="s">
        <v>21</v>
      </c>
      <c r="S8" s="135"/>
      <c r="T8" s="136"/>
      <c r="U8" s="137" t="s">
        <v>18</v>
      </c>
      <c r="V8" s="135"/>
      <c r="W8" s="136"/>
      <c r="X8" s="4" t="s">
        <v>20</v>
      </c>
      <c r="Y8" s="4" t="s">
        <v>22</v>
      </c>
      <c r="Z8" s="125"/>
      <c r="AA8" s="125"/>
      <c r="AB8" s="125"/>
      <c r="AC8" s="125"/>
      <c r="AD8" s="125"/>
    </row>
    <row r="9" spans="1:30" ht="14" x14ac:dyDescent="0.15">
      <c r="A9" s="140" t="s">
        <v>23</v>
      </c>
      <c r="B9" s="2"/>
      <c r="C9" s="2" t="s">
        <v>24</v>
      </c>
      <c r="D9" s="2" t="s">
        <v>25</v>
      </c>
      <c r="E9" s="2" t="s">
        <v>26</v>
      </c>
      <c r="F9" s="2" t="s">
        <v>24</v>
      </c>
      <c r="G9" s="2" t="s">
        <v>25</v>
      </c>
      <c r="H9" s="2" t="s">
        <v>26</v>
      </c>
      <c r="I9" s="2" t="s">
        <v>24</v>
      </c>
      <c r="J9" s="2" t="s">
        <v>25</v>
      </c>
      <c r="K9" s="2" t="s">
        <v>26</v>
      </c>
      <c r="L9" s="2" t="s">
        <v>24</v>
      </c>
      <c r="M9" s="2" t="s">
        <v>25</v>
      </c>
      <c r="N9" s="2" t="s">
        <v>26</v>
      </c>
      <c r="O9" s="2" t="s">
        <v>24</v>
      </c>
      <c r="P9" s="2" t="s">
        <v>25</v>
      </c>
      <c r="Q9" s="2" t="s">
        <v>26</v>
      </c>
      <c r="R9" s="2" t="s">
        <v>27</v>
      </c>
      <c r="S9" s="2" t="s">
        <v>28</v>
      </c>
      <c r="T9" s="2" t="s">
        <v>26</v>
      </c>
      <c r="U9" s="2" t="s">
        <v>27</v>
      </c>
      <c r="V9" s="2" t="s">
        <v>28</v>
      </c>
      <c r="W9" s="2" t="s">
        <v>26</v>
      </c>
      <c r="X9" s="2" t="s">
        <v>28</v>
      </c>
      <c r="Y9" s="2" t="s">
        <v>28</v>
      </c>
      <c r="Z9" s="139"/>
      <c r="AA9" s="125"/>
      <c r="AB9" s="125"/>
      <c r="AC9" s="125"/>
      <c r="AD9" s="125"/>
    </row>
    <row r="10" spans="1:30" ht="14" x14ac:dyDescent="0.15">
      <c r="A10" s="125"/>
      <c r="B10" s="2" t="s">
        <v>29</v>
      </c>
      <c r="C10" s="2">
        <v>80</v>
      </c>
      <c r="D10" s="2">
        <v>20</v>
      </c>
      <c r="E10" s="2">
        <v>100</v>
      </c>
      <c r="F10" s="2">
        <v>80</v>
      </c>
      <c r="G10" s="2">
        <v>20</v>
      </c>
      <c r="H10" s="2">
        <v>100</v>
      </c>
      <c r="I10" s="2">
        <v>80</v>
      </c>
      <c r="J10" s="2">
        <v>20</v>
      </c>
      <c r="K10" s="2">
        <v>100</v>
      </c>
      <c r="L10" s="2">
        <v>80</v>
      </c>
      <c r="M10" s="2">
        <v>20</v>
      </c>
      <c r="N10" s="2">
        <v>100</v>
      </c>
      <c r="O10" s="2">
        <v>80</v>
      </c>
      <c r="P10" s="2">
        <v>20</v>
      </c>
      <c r="Q10" s="2">
        <v>100</v>
      </c>
      <c r="R10" s="2">
        <v>50</v>
      </c>
      <c r="S10" s="2">
        <v>50</v>
      </c>
      <c r="T10" s="2">
        <v>100</v>
      </c>
      <c r="U10" s="2">
        <v>25</v>
      </c>
      <c r="V10" s="2">
        <v>25</v>
      </c>
      <c r="W10" s="2">
        <v>50</v>
      </c>
      <c r="X10" s="2">
        <v>25</v>
      </c>
      <c r="Y10" s="2">
        <v>50</v>
      </c>
      <c r="Z10" s="2">
        <v>725</v>
      </c>
      <c r="AA10" s="125"/>
      <c r="AB10" s="125"/>
      <c r="AC10" s="125"/>
      <c r="AD10" s="125"/>
    </row>
    <row r="11" spans="1:30" ht="14" x14ac:dyDescent="0.15">
      <c r="A11" s="139"/>
      <c r="B11" s="2" t="s">
        <v>30</v>
      </c>
      <c r="C11" s="2">
        <v>32</v>
      </c>
      <c r="D11" s="2">
        <v>8</v>
      </c>
      <c r="E11" s="2">
        <v>40</v>
      </c>
      <c r="F11" s="2">
        <v>32</v>
      </c>
      <c r="G11" s="2">
        <v>8</v>
      </c>
      <c r="H11" s="2">
        <v>40</v>
      </c>
      <c r="I11" s="2">
        <v>32</v>
      </c>
      <c r="J11" s="2">
        <v>8</v>
      </c>
      <c r="K11" s="2">
        <v>40</v>
      </c>
      <c r="L11" s="2">
        <v>32</v>
      </c>
      <c r="M11" s="2">
        <v>8</v>
      </c>
      <c r="N11" s="2">
        <v>40</v>
      </c>
      <c r="O11" s="2">
        <v>32</v>
      </c>
      <c r="P11" s="2">
        <v>8</v>
      </c>
      <c r="Q11" s="2">
        <v>40</v>
      </c>
      <c r="R11" s="2">
        <v>20</v>
      </c>
      <c r="S11" s="2">
        <v>20</v>
      </c>
      <c r="T11" s="2">
        <v>40</v>
      </c>
      <c r="U11" s="2">
        <v>10</v>
      </c>
      <c r="V11" s="2">
        <v>10</v>
      </c>
      <c r="W11" s="2">
        <v>20</v>
      </c>
      <c r="X11" s="2">
        <v>10</v>
      </c>
      <c r="Y11" s="2">
        <v>20</v>
      </c>
      <c r="Z11" s="2"/>
      <c r="AA11" s="139"/>
      <c r="AB11" s="139"/>
      <c r="AC11" s="139"/>
      <c r="AD11" s="139"/>
    </row>
    <row r="12" spans="1:30" x14ac:dyDescent="0.2">
      <c r="A12" s="5">
        <v>13001</v>
      </c>
      <c r="B12" s="6" t="s">
        <v>31</v>
      </c>
      <c r="C12" s="7" t="s">
        <v>32</v>
      </c>
      <c r="D12" s="8" t="s">
        <v>33</v>
      </c>
      <c r="E12" s="9">
        <v>36</v>
      </c>
      <c r="F12" s="8" t="s">
        <v>34</v>
      </c>
      <c r="G12" s="8" t="s">
        <v>35</v>
      </c>
      <c r="H12" s="9">
        <v>24</v>
      </c>
      <c r="I12" s="8" t="s">
        <v>36</v>
      </c>
      <c r="J12" s="8" t="s">
        <v>37</v>
      </c>
      <c r="K12" s="9">
        <v>30</v>
      </c>
      <c r="L12" s="8" t="s">
        <v>38</v>
      </c>
      <c r="M12" s="8" t="s">
        <v>39</v>
      </c>
      <c r="N12" s="9">
        <v>57</v>
      </c>
      <c r="O12" s="8" t="s">
        <v>38</v>
      </c>
      <c r="P12" s="8" t="s">
        <v>40</v>
      </c>
      <c r="Q12" s="9">
        <v>47</v>
      </c>
      <c r="R12" s="8" t="s">
        <v>41</v>
      </c>
      <c r="S12" s="8" t="s">
        <v>42</v>
      </c>
      <c r="T12" s="9">
        <v>56</v>
      </c>
      <c r="U12" s="8" t="s">
        <v>43</v>
      </c>
      <c r="V12" s="8" t="s">
        <v>44</v>
      </c>
      <c r="W12" s="9">
        <v>37</v>
      </c>
      <c r="X12" s="8" t="s">
        <v>39</v>
      </c>
      <c r="Y12" s="8" t="s">
        <v>38</v>
      </c>
      <c r="Z12" s="10">
        <v>344</v>
      </c>
      <c r="AA12" s="124">
        <v>2.96</v>
      </c>
      <c r="AB12" s="124" t="s">
        <v>46</v>
      </c>
      <c r="AC12" s="124">
        <v>2.96</v>
      </c>
      <c r="AD12" s="129"/>
    </row>
    <row r="13" spans="1:30" x14ac:dyDescent="0.2">
      <c r="A13" s="12" t="s">
        <v>48</v>
      </c>
      <c r="B13" s="13" t="s">
        <v>51</v>
      </c>
      <c r="C13" s="14" t="s">
        <v>53</v>
      </c>
      <c r="D13" s="14" t="s">
        <v>46</v>
      </c>
      <c r="E13" s="15" t="s">
        <v>46</v>
      </c>
      <c r="F13" s="14" t="s">
        <v>46</v>
      </c>
      <c r="G13" s="14" t="s">
        <v>57</v>
      </c>
      <c r="H13" s="15" t="s">
        <v>46</v>
      </c>
      <c r="I13" s="14" t="s">
        <v>46</v>
      </c>
      <c r="J13" s="14" t="s">
        <v>46</v>
      </c>
      <c r="K13" s="15" t="s">
        <v>46</v>
      </c>
      <c r="L13" s="14" t="s">
        <v>58</v>
      </c>
      <c r="M13" s="14" t="s">
        <v>59</v>
      </c>
      <c r="N13" s="15" t="s">
        <v>58</v>
      </c>
      <c r="O13" s="14" t="s">
        <v>58</v>
      </c>
      <c r="P13" s="14" t="s">
        <v>46</v>
      </c>
      <c r="Q13" s="15" t="s">
        <v>46</v>
      </c>
      <c r="R13" s="14" t="s">
        <v>60</v>
      </c>
      <c r="S13" s="14" t="s">
        <v>58</v>
      </c>
      <c r="T13" s="15" t="s">
        <v>58</v>
      </c>
      <c r="U13" s="14" t="s">
        <v>61</v>
      </c>
      <c r="V13" s="14" t="s">
        <v>62</v>
      </c>
      <c r="W13" s="15" t="s">
        <v>61</v>
      </c>
      <c r="X13" s="14" t="s">
        <v>60</v>
      </c>
      <c r="Y13" s="14" t="s">
        <v>59</v>
      </c>
      <c r="Z13" s="14"/>
      <c r="AA13" s="125"/>
      <c r="AB13" s="125"/>
      <c r="AC13" s="125"/>
      <c r="AD13" s="130"/>
    </row>
    <row r="14" spans="1:30" x14ac:dyDescent="0.2">
      <c r="A14" s="5">
        <v>13002</v>
      </c>
      <c r="B14" s="6" t="s">
        <v>31</v>
      </c>
      <c r="C14" s="8" t="s">
        <v>63</v>
      </c>
      <c r="D14" s="8" t="s">
        <v>64</v>
      </c>
      <c r="E14" s="9">
        <v>44</v>
      </c>
      <c r="F14" s="8" t="s">
        <v>65</v>
      </c>
      <c r="G14" s="8" t="s">
        <v>35</v>
      </c>
      <c r="H14" s="9">
        <v>30</v>
      </c>
      <c r="I14" s="8" t="s">
        <v>38</v>
      </c>
      <c r="J14" s="8" t="s">
        <v>35</v>
      </c>
      <c r="K14" s="9">
        <v>50</v>
      </c>
      <c r="L14" s="8" t="s">
        <v>66</v>
      </c>
      <c r="M14" s="8" t="s">
        <v>35</v>
      </c>
      <c r="N14" s="9">
        <v>57</v>
      </c>
      <c r="O14" s="8" t="s">
        <v>38</v>
      </c>
      <c r="P14" s="8" t="s">
        <v>67</v>
      </c>
      <c r="Q14" s="9">
        <v>51</v>
      </c>
      <c r="R14" s="8" t="s">
        <v>34</v>
      </c>
      <c r="S14" s="8" t="s">
        <v>32</v>
      </c>
      <c r="T14" s="9">
        <v>49</v>
      </c>
      <c r="U14" s="8" t="s">
        <v>68</v>
      </c>
      <c r="V14" s="8" t="s">
        <v>43</v>
      </c>
      <c r="W14" s="9">
        <v>33</v>
      </c>
      <c r="X14" s="8" t="s">
        <v>69</v>
      </c>
      <c r="Y14" s="8" t="s">
        <v>70</v>
      </c>
      <c r="Z14" s="10">
        <v>366</v>
      </c>
      <c r="AA14" s="124">
        <v>3.69</v>
      </c>
      <c r="AB14" s="124" t="s">
        <v>46</v>
      </c>
      <c r="AC14" s="124">
        <v>3.69</v>
      </c>
      <c r="AD14" s="129"/>
    </row>
    <row r="15" spans="1:30" ht="15" customHeight="1" x14ac:dyDescent="0.2">
      <c r="A15" s="12" t="s">
        <v>72</v>
      </c>
      <c r="B15" s="13" t="s">
        <v>51</v>
      </c>
      <c r="C15" s="14" t="s">
        <v>57</v>
      </c>
      <c r="D15" s="14" t="s">
        <v>46</v>
      </c>
      <c r="E15" s="15" t="s">
        <v>46</v>
      </c>
      <c r="F15" s="14" t="s">
        <v>46</v>
      </c>
      <c r="G15" s="14" t="s">
        <v>57</v>
      </c>
      <c r="H15" s="15" t="s">
        <v>46</v>
      </c>
      <c r="I15" s="14" t="s">
        <v>58</v>
      </c>
      <c r="J15" s="14" t="s">
        <v>57</v>
      </c>
      <c r="K15" s="15" t="s">
        <v>58</v>
      </c>
      <c r="L15" s="14" t="s">
        <v>60</v>
      </c>
      <c r="M15" s="14" t="s">
        <v>57</v>
      </c>
      <c r="N15" s="15" t="s">
        <v>58</v>
      </c>
      <c r="O15" s="14" t="s">
        <v>58</v>
      </c>
      <c r="P15" s="14" t="s">
        <v>58</v>
      </c>
      <c r="Q15" s="15" t="s">
        <v>58</v>
      </c>
      <c r="R15" s="14" t="s">
        <v>46</v>
      </c>
      <c r="S15" s="14" t="s">
        <v>60</v>
      </c>
      <c r="T15" s="15" t="s">
        <v>46</v>
      </c>
      <c r="U15" s="14" t="s">
        <v>60</v>
      </c>
      <c r="V15" s="14" t="s">
        <v>61</v>
      </c>
      <c r="W15" s="15" t="s">
        <v>60</v>
      </c>
      <c r="X15" s="14" t="s">
        <v>60</v>
      </c>
      <c r="Y15" s="14" t="s">
        <v>61</v>
      </c>
      <c r="Z15" s="14"/>
      <c r="AA15" s="125"/>
      <c r="AB15" s="125"/>
      <c r="AC15" s="125"/>
      <c r="AD15" s="130"/>
    </row>
    <row r="16" spans="1:30" x14ac:dyDescent="0.2">
      <c r="A16" s="5">
        <v>13003</v>
      </c>
      <c r="B16" s="6" t="s">
        <v>31</v>
      </c>
      <c r="C16" s="10">
        <v>47</v>
      </c>
      <c r="D16" s="10">
        <v>14</v>
      </c>
      <c r="E16" s="9">
        <v>61</v>
      </c>
      <c r="F16" s="10">
        <v>39</v>
      </c>
      <c r="G16" s="10">
        <v>14</v>
      </c>
      <c r="H16" s="9">
        <v>53</v>
      </c>
      <c r="I16" s="10">
        <v>64</v>
      </c>
      <c r="J16" s="10">
        <v>12</v>
      </c>
      <c r="K16" s="9">
        <v>76</v>
      </c>
      <c r="L16" s="10">
        <v>53</v>
      </c>
      <c r="M16" s="10">
        <v>15</v>
      </c>
      <c r="N16" s="9">
        <v>68</v>
      </c>
      <c r="O16" s="10">
        <v>49</v>
      </c>
      <c r="P16" s="10">
        <v>15</v>
      </c>
      <c r="Q16" s="9">
        <v>64</v>
      </c>
      <c r="R16" s="10">
        <v>31</v>
      </c>
      <c r="S16" s="10">
        <v>31</v>
      </c>
      <c r="T16" s="9">
        <v>62</v>
      </c>
      <c r="U16" s="10">
        <v>17</v>
      </c>
      <c r="V16" s="10">
        <v>18</v>
      </c>
      <c r="W16" s="9">
        <v>35</v>
      </c>
      <c r="X16" s="10">
        <v>18</v>
      </c>
      <c r="Y16" s="10">
        <v>34</v>
      </c>
      <c r="Z16" s="10">
        <v>471</v>
      </c>
      <c r="AA16" s="124">
        <v>7.23</v>
      </c>
      <c r="AB16" s="124" t="s">
        <v>53</v>
      </c>
      <c r="AC16" s="124">
        <v>7.23</v>
      </c>
      <c r="AD16" s="129"/>
    </row>
    <row r="17" spans="1:30" ht="15" customHeight="1" x14ac:dyDescent="0.2">
      <c r="A17" s="21" t="s">
        <v>82</v>
      </c>
      <c r="B17" s="13" t="s">
        <v>51</v>
      </c>
      <c r="C17" s="14" t="s">
        <v>58</v>
      </c>
      <c r="D17" s="14" t="s">
        <v>61</v>
      </c>
      <c r="E17" s="15" t="s">
        <v>60</v>
      </c>
      <c r="F17" s="14" t="s">
        <v>57</v>
      </c>
      <c r="G17" s="14" t="s">
        <v>61</v>
      </c>
      <c r="H17" s="15" t="s">
        <v>58</v>
      </c>
      <c r="I17" s="14" t="s">
        <v>59</v>
      </c>
      <c r="J17" s="14" t="s">
        <v>60</v>
      </c>
      <c r="K17" s="15" t="s">
        <v>62</v>
      </c>
      <c r="L17" s="14" t="s">
        <v>60</v>
      </c>
      <c r="M17" s="14" t="s">
        <v>62</v>
      </c>
      <c r="N17" s="15" t="s">
        <v>60</v>
      </c>
      <c r="O17" s="14" t="s">
        <v>60</v>
      </c>
      <c r="P17" s="14" t="s">
        <v>62</v>
      </c>
      <c r="Q17" s="15" t="s">
        <v>60</v>
      </c>
      <c r="R17" s="14" t="s">
        <v>60</v>
      </c>
      <c r="S17" s="14" t="s">
        <v>60</v>
      </c>
      <c r="T17" s="15" t="s">
        <v>60</v>
      </c>
      <c r="U17" s="14" t="s">
        <v>60</v>
      </c>
      <c r="V17" s="14" t="s">
        <v>61</v>
      </c>
      <c r="W17" s="15" t="s">
        <v>61</v>
      </c>
      <c r="X17" s="14" t="s">
        <v>61</v>
      </c>
      <c r="Y17" s="14" t="s">
        <v>60</v>
      </c>
      <c r="Z17" s="14"/>
      <c r="AA17" s="125"/>
      <c r="AB17" s="125"/>
      <c r="AC17" s="125"/>
      <c r="AD17" s="130"/>
    </row>
    <row r="18" spans="1:30" x14ac:dyDescent="0.2">
      <c r="A18" s="5">
        <v>13004</v>
      </c>
      <c r="B18" s="6" t="s">
        <v>31</v>
      </c>
      <c r="C18" s="8" t="s">
        <v>70</v>
      </c>
      <c r="D18" s="8" t="s">
        <v>64</v>
      </c>
      <c r="E18" s="9">
        <v>40</v>
      </c>
      <c r="F18" s="8" t="s">
        <v>65</v>
      </c>
      <c r="G18" s="8" t="s">
        <v>35</v>
      </c>
      <c r="H18" s="9">
        <v>30</v>
      </c>
      <c r="I18" s="8" t="s">
        <v>87</v>
      </c>
      <c r="J18" s="8" t="s">
        <v>88</v>
      </c>
      <c r="K18" s="9">
        <v>46</v>
      </c>
      <c r="L18" s="8" t="s">
        <v>32</v>
      </c>
      <c r="M18" s="8" t="s">
        <v>35</v>
      </c>
      <c r="N18" s="9">
        <v>43</v>
      </c>
      <c r="O18" s="8" t="s">
        <v>89</v>
      </c>
      <c r="P18" s="8" t="s">
        <v>64</v>
      </c>
      <c r="Q18" s="9">
        <v>42</v>
      </c>
      <c r="R18" s="8" t="s">
        <v>91</v>
      </c>
      <c r="S18" s="8" t="s">
        <v>92</v>
      </c>
      <c r="T18" s="9">
        <v>54</v>
      </c>
      <c r="U18" s="8" t="s">
        <v>39</v>
      </c>
      <c r="V18" s="8" t="s">
        <v>69</v>
      </c>
      <c r="W18" s="9">
        <v>33</v>
      </c>
      <c r="X18" s="8" t="s">
        <v>93</v>
      </c>
      <c r="Y18" s="8" t="s">
        <v>92</v>
      </c>
      <c r="Z18" s="10">
        <v>333</v>
      </c>
      <c r="AA18" s="124">
        <v>3.12</v>
      </c>
      <c r="AB18" s="124" t="s">
        <v>46</v>
      </c>
      <c r="AC18" s="124">
        <v>3.12</v>
      </c>
      <c r="AD18" s="129"/>
    </row>
    <row r="19" spans="1:30" ht="15" customHeight="1" x14ac:dyDescent="0.2">
      <c r="A19" s="21" t="s">
        <v>97</v>
      </c>
      <c r="B19" s="13" t="s">
        <v>51</v>
      </c>
      <c r="C19" s="14" t="s">
        <v>53</v>
      </c>
      <c r="D19" s="14" t="s">
        <v>46</v>
      </c>
      <c r="E19" s="15" t="s">
        <v>46</v>
      </c>
      <c r="F19" s="14" t="s">
        <v>46</v>
      </c>
      <c r="G19" s="14" t="s">
        <v>57</v>
      </c>
      <c r="H19" s="15" t="s">
        <v>46</v>
      </c>
      <c r="I19" s="14" t="s">
        <v>57</v>
      </c>
      <c r="J19" s="14" t="s">
        <v>53</v>
      </c>
      <c r="K19" s="15" t="s">
        <v>57</v>
      </c>
      <c r="L19" s="14" t="s">
        <v>53</v>
      </c>
      <c r="M19" s="14" t="s">
        <v>57</v>
      </c>
      <c r="N19" s="15" t="s">
        <v>53</v>
      </c>
      <c r="O19" s="14" t="s">
        <v>57</v>
      </c>
      <c r="P19" s="14" t="s">
        <v>46</v>
      </c>
      <c r="Q19" s="15" t="s">
        <v>46</v>
      </c>
      <c r="R19" s="14" t="s">
        <v>53</v>
      </c>
      <c r="S19" s="14" t="s">
        <v>60</v>
      </c>
      <c r="T19" s="15" t="s">
        <v>58</v>
      </c>
      <c r="U19" s="14" t="s">
        <v>60</v>
      </c>
      <c r="V19" s="14" t="s">
        <v>60</v>
      </c>
      <c r="W19" s="15" t="s">
        <v>60</v>
      </c>
      <c r="X19" s="14" t="s">
        <v>58</v>
      </c>
      <c r="Y19" s="14" t="s">
        <v>60</v>
      </c>
      <c r="Z19" s="14"/>
      <c r="AA19" s="125"/>
      <c r="AB19" s="125"/>
      <c r="AC19" s="125"/>
      <c r="AD19" s="130"/>
    </row>
    <row r="20" spans="1:30" x14ac:dyDescent="0.2">
      <c r="A20" s="5">
        <v>13005</v>
      </c>
      <c r="B20" s="6" t="s">
        <v>31</v>
      </c>
      <c r="C20" s="8" t="s">
        <v>99</v>
      </c>
      <c r="D20" s="8" t="s">
        <v>64</v>
      </c>
      <c r="E20" s="9">
        <v>5</v>
      </c>
      <c r="F20" s="8" t="s">
        <v>100</v>
      </c>
      <c r="G20" s="8" t="s">
        <v>88</v>
      </c>
      <c r="H20" s="9">
        <v>18</v>
      </c>
      <c r="I20" s="8" t="s">
        <v>101</v>
      </c>
      <c r="J20" s="8" t="s">
        <v>88</v>
      </c>
      <c r="K20" s="9">
        <v>30</v>
      </c>
      <c r="L20" s="8" t="s">
        <v>102</v>
      </c>
      <c r="M20" s="8" t="s">
        <v>93</v>
      </c>
      <c r="N20" s="9">
        <v>58</v>
      </c>
      <c r="O20" s="8" t="s">
        <v>103</v>
      </c>
      <c r="P20" s="8" t="s">
        <v>104</v>
      </c>
      <c r="Q20" s="9">
        <v>44</v>
      </c>
      <c r="R20" s="8" t="s">
        <v>38</v>
      </c>
      <c r="S20" s="8" t="s">
        <v>105</v>
      </c>
      <c r="T20" s="9">
        <v>81</v>
      </c>
      <c r="U20" s="8" t="s">
        <v>43</v>
      </c>
      <c r="V20" s="8" t="s">
        <v>44</v>
      </c>
      <c r="W20" s="9">
        <v>37</v>
      </c>
      <c r="X20" s="8" t="s">
        <v>39</v>
      </c>
      <c r="Y20" s="8" t="s">
        <v>32</v>
      </c>
      <c r="Z20" s="10">
        <v>323</v>
      </c>
      <c r="AA20" s="124">
        <v>3.65</v>
      </c>
      <c r="AB20" s="124" t="s">
        <v>46</v>
      </c>
      <c r="AC20" s="124">
        <v>3.65</v>
      </c>
      <c r="AD20" s="129"/>
    </row>
    <row r="21" spans="1:30" ht="15" customHeight="1" x14ac:dyDescent="0.2">
      <c r="A21" s="21" t="s">
        <v>106</v>
      </c>
      <c r="B21" s="13" t="s">
        <v>51</v>
      </c>
      <c r="C21" s="14" t="s">
        <v>46</v>
      </c>
      <c r="D21" s="14" t="s">
        <v>46</v>
      </c>
      <c r="E21" s="15" t="s">
        <v>46</v>
      </c>
      <c r="F21" s="14" t="s">
        <v>46</v>
      </c>
      <c r="G21" s="14" t="s">
        <v>53</v>
      </c>
      <c r="H21" s="15" t="s">
        <v>46</v>
      </c>
      <c r="I21" s="14" t="s">
        <v>46</v>
      </c>
      <c r="J21" s="14" t="s">
        <v>53</v>
      </c>
      <c r="K21" s="15" t="s">
        <v>46</v>
      </c>
      <c r="L21" s="14" t="s">
        <v>58</v>
      </c>
      <c r="M21" s="14" t="s">
        <v>60</v>
      </c>
      <c r="N21" s="15" t="s">
        <v>58</v>
      </c>
      <c r="O21" s="14" t="s">
        <v>53</v>
      </c>
      <c r="P21" s="14" t="s">
        <v>58</v>
      </c>
      <c r="Q21" s="15" t="s">
        <v>53</v>
      </c>
      <c r="R21" s="14" t="s">
        <v>59</v>
      </c>
      <c r="S21" s="14" t="s">
        <v>59</v>
      </c>
      <c r="T21" s="15" t="s">
        <v>59</v>
      </c>
      <c r="U21" s="14" t="s">
        <v>61</v>
      </c>
      <c r="V21" s="14" t="s">
        <v>62</v>
      </c>
      <c r="W21" s="15" t="s">
        <v>61</v>
      </c>
      <c r="X21" s="14" t="s">
        <v>60</v>
      </c>
      <c r="Y21" s="14" t="s">
        <v>60</v>
      </c>
      <c r="Z21" s="14"/>
      <c r="AA21" s="125"/>
      <c r="AB21" s="125"/>
      <c r="AC21" s="125"/>
      <c r="AD21" s="130"/>
    </row>
    <row r="22" spans="1:30" ht="15.75" customHeight="1" x14ac:dyDescent="0.2">
      <c r="A22" s="5">
        <v>13006</v>
      </c>
      <c r="B22" s="6" t="s">
        <v>31</v>
      </c>
      <c r="C22" s="10">
        <v>39</v>
      </c>
      <c r="D22" s="10">
        <v>9</v>
      </c>
      <c r="E22" s="9">
        <v>48</v>
      </c>
      <c r="F22" s="10">
        <v>39</v>
      </c>
      <c r="G22" s="10">
        <v>15</v>
      </c>
      <c r="H22" s="9">
        <v>54</v>
      </c>
      <c r="I22" s="10">
        <v>54</v>
      </c>
      <c r="J22" s="10">
        <v>14</v>
      </c>
      <c r="K22" s="9">
        <v>68</v>
      </c>
      <c r="L22" s="10">
        <v>66</v>
      </c>
      <c r="M22" s="10">
        <v>17</v>
      </c>
      <c r="N22" s="9">
        <v>83</v>
      </c>
      <c r="O22" s="10">
        <v>57</v>
      </c>
      <c r="P22" s="10">
        <v>14</v>
      </c>
      <c r="Q22" s="9">
        <v>71</v>
      </c>
      <c r="R22" s="10">
        <v>42</v>
      </c>
      <c r="S22" s="10">
        <v>44</v>
      </c>
      <c r="T22" s="9">
        <v>86</v>
      </c>
      <c r="U22" s="10">
        <v>23</v>
      </c>
      <c r="V22" s="10">
        <v>24</v>
      </c>
      <c r="W22" s="9">
        <v>47</v>
      </c>
      <c r="X22" s="10">
        <v>20</v>
      </c>
      <c r="Y22" s="10">
        <v>40</v>
      </c>
      <c r="Z22" s="10">
        <v>517</v>
      </c>
      <c r="AA22" s="124">
        <v>7.92</v>
      </c>
      <c r="AB22" s="124" t="s">
        <v>53</v>
      </c>
      <c r="AC22" s="124">
        <v>7.92</v>
      </c>
      <c r="AD22" s="129"/>
    </row>
    <row r="23" spans="1:30" ht="15" customHeight="1" x14ac:dyDescent="0.2">
      <c r="A23" s="21" t="s">
        <v>109</v>
      </c>
      <c r="B23" s="13" t="s">
        <v>51</v>
      </c>
      <c r="C23" s="14" t="s">
        <v>57</v>
      </c>
      <c r="D23" s="14" t="s">
        <v>57</v>
      </c>
      <c r="E23" s="15" t="s">
        <v>57</v>
      </c>
      <c r="F23" s="14" t="s">
        <v>57</v>
      </c>
      <c r="G23" s="14" t="s">
        <v>62</v>
      </c>
      <c r="H23" s="15" t="s">
        <v>58</v>
      </c>
      <c r="I23" s="14" t="s">
        <v>60</v>
      </c>
      <c r="J23" s="14" t="s">
        <v>61</v>
      </c>
      <c r="K23" s="15" t="s">
        <v>60</v>
      </c>
      <c r="L23" s="14" t="s">
        <v>59</v>
      </c>
      <c r="M23" s="14" t="s">
        <v>59</v>
      </c>
      <c r="N23" s="15" t="s">
        <v>59</v>
      </c>
      <c r="O23" s="14" t="s">
        <v>61</v>
      </c>
      <c r="P23" s="14" t="s">
        <v>61</v>
      </c>
      <c r="Q23" s="15" t="s">
        <v>61</v>
      </c>
      <c r="R23" s="14" t="s">
        <v>59</v>
      </c>
      <c r="S23" s="14" t="s">
        <v>59</v>
      </c>
      <c r="T23" s="15" t="s">
        <v>59</v>
      </c>
      <c r="U23" s="14" t="s">
        <v>59</v>
      </c>
      <c r="V23" s="14" t="s">
        <v>59</v>
      </c>
      <c r="W23" s="15" t="s">
        <v>59</v>
      </c>
      <c r="X23" s="14" t="s">
        <v>59</v>
      </c>
      <c r="Y23" s="14" t="s">
        <v>59</v>
      </c>
      <c r="Z23" s="14"/>
      <c r="AA23" s="125"/>
      <c r="AB23" s="125"/>
      <c r="AC23" s="125"/>
      <c r="AD23" s="130"/>
    </row>
    <row r="24" spans="1:30" ht="15.75" customHeight="1" x14ac:dyDescent="0.2">
      <c r="A24" s="5">
        <v>13007</v>
      </c>
      <c r="B24" s="6" t="s">
        <v>31</v>
      </c>
      <c r="C24" s="10">
        <v>66</v>
      </c>
      <c r="D24" s="10">
        <v>18</v>
      </c>
      <c r="E24" s="9">
        <v>84</v>
      </c>
      <c r="F24" s="10">
        <v>67</v>
      </c>
      <c r="G24" s="10">
        <v>17</v>
      </c>
      <c r="H24" s="9">
        <v>84</v>
      </c>
      <c r="I24" s="10">
        <v>65</v>
      </c>
      <c r="J24" s="10">
        <v>13</v>
      </c>
      <c r="K24" s="9">
        <v>78</v>
      </c>
      <c r="L24" s="10">
        <v>55</v>
      </c>
      <c r="M24" s="10">
        <v>17</v>
      </c>
      <c r="N24" s="9">
        <v>72</v>
      </c>
      <c r="O24" s="10">
        <v>61</v>
      </c>
      <c r="P24" s="10">
        <v>17</v>
      </c>
      <c r="Q24" s="9">
        <v>78</v>
      </c>
      <c r="R24" s="10">
        <v>44</v>
      </c>
      <c r="S24" s="10">
        <v>44</v>
      </c>
      <c r="T24" s="9">
        <v>88</v>
      </c>
      <c r="U24" s="10">
        <v>20</v>
      </c>
      <c r="V24" s="10">
        <v>21</v>
      </c>
      <c r="W24" s="9">
        <v>41</v>
      </c>
      <c r="X24" s="10">
        <v>18</v>
      </c>
      <c r="Y24" s="10">
        <v>41</v>
      </c>
      <c r="Z24" s="10">
        <v>584</v>
      </c>
      <c r="AA24" s="124">
        <v>9.35</v>
      </c>
      <c r="AB24" s="124" t="s">
        <v>53</v>
      </c>
      <c r="AC24" s="124">
        <v>9.35</v>
      </c>
      <c r="AD24" s="129"/>
    </row>
    <row r="25" spans="1:30" ht="15" customHeight="1" x14ac:dyDescent="0.2">
      <c r="A25" s="21" t="s">
        <v>126</v>
      </c>
      <c r="B25" s="13" t="s">
        <v>51</v>
      </c>
      <c r="C25" s="14" t="s">
        <v>59</v>
      </c>
      <c r="D25" s="14" t="s">
        <v>59</v>
      </c>
      <c r="E25" s="15" t="s">
        <v>59</v>
      </c>
      <c r="F25" s="14" t="s">
        <v>59</v>
      </c>
      <c r="G25" s="14" t="s">
        <v>59</v>
      </c>
      <c r="H25" s="15" t="s">
        <v>59</v>
      </c>
      <c r="I25" s="14" t="s">
        <v>59</v>
      </c>
      <c r="J25" s="14" t="s">
        <v>60</v>
      </c>
      <c r="K25" s="15" t="s">
        <v>62</v>
      </c>
      <c r="L25" s="14" t="s">
        <v>60</v>
      </c>
      <c r="M25" s="14" t="s">
        <v>59</v>
      </c>
      <c r="N25" s="15" t="s">
        <v>61</v>
      </c>
      <c r="O25" s="14" t="s">
        <v>62</v>
      </c>
      <c r="P25" s="14" t="s">
        <v>59</v>
      </c>
      <c r="Q25" s="15" t="s">
        <v>62</v>
      </c>
      <c r="R25" s="14" t="s">
        <v>59</v>
      </c>
      <c r="S25" s="14" t="s">
        <v>59</v>
      </c>
      <c r="T25" s="15" t="s">
        <v>59</v>
      </c>
      <c r="U25" s="14" t="s">
        <v>59</v>
      </c>
      <c r="V25" s="14" t="s">
        <v>59</v>
      </c>
      <c r="W25" s="15" t="s">
        <v>59</v>
      </c>
      <c r="X25" s="14" t="s">
        <v>61</v>
      </c>
      <c r="Y25" s="14" t="s">
        <v>59</v>
      </c>
      <c r="Z25" s="14"/>
      <c r="AA25" s="125"/>
      <c r="AB25" s="125"/>
      <c r="AC25" s="125"/>
      <c r="AD25" s="130"/>
    </row>
    <row r="26" spans="1:30" ht="15.75" customHeight="1" x14ac:dyDescent="0.2">
      <c r="A26" s="5">
        <v>13008</v>
      </c>
      <c r="B26" s="6" t="s">
        <v>31</v>
      </c>
      <c r="C26" s="10">
        <v>69</v>
      </c>
      <c r="D26" s="10">
        <v>17</v>
      </c>
      <c r="E26" s="9">
        <v>86</v>
      </c>
      <c r="F26" s="10">
        <v>45</v>
      </c>
      <c r="G26" s="10">
        <v>13</v>
      </c>
      <c r="H26" s="9">
        <v>58</v>
      </c>
      <c r="I26" s="10">
        <v>64</v>
      </c>
      <c r="J26" s="10">
        <v>12</v>
      </c>
      <c r="K26" s="9">
        <v>76</v>
      </c>
      <c r="L26" s="10">
        <v>45</v>
      </c>
      <c r="M26" s="10">
        <v>11</v>
      </c>
      <c r="N26" s="9">
        <v>56</v>
      </c>
      <c r="O26" s="10">
        <v>54</v>
      </c>
      <c r="P26" s="10">
        <v>12</v>
      </c>
      <c r="Q26" s="9">
        <v>66</v>
      </c>
      <c r="R26" s="10">
        <v>34</v>
      </c>
      <c r="S26" s="10">
        <v>45</v>
      </c>
      <c r="T26" s="9">
        <v>79</v>
      </c>
      <c r="U26" s="10">
        <v>19</v>
      </c>
      <c r="V26" s="10">
        <v>22</v>
      </c>
      <c r="W26" s="9">
        <v>41</v>
      </c>
      <c r="X26" s="10">
        <v>21</v>
      </c>
      <c r="Y26" s="10">
        <v>38</v>
      </c>
      <c r="Z26" s="10">
        <v>521</v>
      </c>
      <c r="AA26" s="124">
        <v>8.08</v>
      </c>
      <c r="AB26" s="124" t="s">
        <v>53</v>
      </c>
      <c r="AC26" s="124">
        <v>8.08</v>
      </c>
      <c r="AD26" s="129"/>
    </row>
    <row r="27" spans="1:30" ht="15" customHeight="1" x14ac:dyDescent="0.2">
      <c r="A27" s="21" t="s">
        <v>127</v>
      </c>
      <c r="B27" s="13" t="s">
        <v>51</v>
      </c>
      <c r="C27" s="14" t="s">
        <v>59</v>
      </c>
      <c r="D27" s="14" t="s">
        <v>59</v>
      </c>
      <c r="E27" s="15" t="s">
        <v>59</v>
      </c>
      <c r="F27" s="14" t="s">
        <v>58</v>
      </c>
      <c r="G27" s="14" t="s">
        <v>60</v>
      </c>
      <c r="H27" s="15" t="s">
        <v>58</v>
      </c>
      <c r="I27" s="14" t="s">
        <v>59</v>
      </c>
      <c r="J27" s="14" t="s">
        <v>60</v>
      </c>
      <c r="K27" s="15" t="s">
        <v>62</v>
      </c>
      <c r="L27" s="14" t="s">
        <v>58</v>
      </c>
      <c r="M27" s="14" t="s">
        <v>58</v>
      </c>
      <c r="N27" s="15" t="s">
        <v>58</v>
      </c>
      <c r="O27" s="14" t="s">
        <v>60</v>
      </c>
      <c r="P27" s="14" t="s">
        <v>60</v>
      </c>
      <c r="Q27" s="15" t="s">
        <v>60</v>
      </c>
      <c r="R27" s="14" t="s">
        <v>60</v>
      </c>
      <c r="S27" s="14" t="s">
        <v>59</v>
      </c>
      <c r="T27" s="15" t="s">
        <v>62</v>
      </c>
      <c r="U27" s="14" t="s">
        <v>62</v>
      </c>
      <c r="V27" s="14" t="s">
        <v>59</v>
      </c>
      <c r="W27" s="15" t="s">
        <v>59</v>
      </c>
      <c r="X27" s="14" t="s">
        <v>59</v>
      </c>
      <c r="Y27" s="14" t="s">
        <v>62</v>
      </c>
      <c r="Z27" s="14"/>
      <c r="AA27" s="125"/>
      <c r="AB27" s="125"/>
      <c r="AC27" s="125"/>
      <c r="AD27" s="130"/>
    </row>
    <row r="28" spans="1:30" ht="15.75" customHeight="1" x14ac:dyDescent="0.2">
      <c r="A28" s="5">
        <v>13009</v>
      </c>
      <c r="B28" s="6" t="s">
        <v>31</v>
      </c>
      <c r="C28" s="10">
        <v>51</v>
      </c>
      <c r="D28" s="10">
        <v>16</v>
      </c>
      <c r="E28" s="9">
        <v>67</v>
      </c>
      <c r="F28" s="10">
        <v>32</v>
      </c>
      <c r="G28" s="10">
        <v>13</v>
      </c>
      <c r="H28" s="9">
        <v>45</v>
      </c>
      <c r="I28" s="10">
        <v>68</v>
      </c>
      <c r="J28" s="10">
        <v>14</v>
      </c>
      <c r="K28" s="9">
        <v>82</v>
      </c>
      <c r="L28" s="10">
        <v>34</v>
      </c>
      <c r="M28" s="10">
        <v>12</v>
      </c>
      <c r="N28" s="9">
        <v>46</v>
      </c>
      <c r="O28" s="10">
        <v>46</v>
      </c>
      <c r="P28" s="10">
        <v>13</v>
      </c>
      <c r="Q28" s="9">
        <v>59</v>
      </c>
      <c r="R28" s="10">
        <v>39</v>
      </c>
      <c r="S28" s="10">
        <v>41</v>
      </c>
      <c r="T28" s="9">
        <v>80</v>
      </c>
      <c r="U28" s="10">
        <v>19</v>
      </c>
      <c r="V28" s="10">
        <v>21</v>
      </c>
      <c r="W28" s="9">
        <v>40</v>
      </c>
      <c r="X28" s="10">
        <v>20</v>
      </c>
      <c r="Y28" s="10">
        <v>38</v>
      </c>
      <c r="Z28" s="10">
        <v>477</v>
      </c>
      <c r="AA28" s="124">
        <v>7.46</v>
      </c>
      <c r="AB28" s="124" t="s">
        <v>53</v>
      </c>
      <c r="AC28" s="124">
        <v>7.46</v>
      </c>
      <c r="AD28" s="129"/>
    </row>
    <row r="29" spans="1:30" ht="15" customHeight="1" x14ac:dyDescent="0.2">
      <c r="A29" s="21" t="s">
        <v>134</v>
      </c>
      <c r="B29" s="13" t="s">
        <v>51</v>
      </c>
      <c r="C29" s="14" t="s">
        <v>60</v>
      </c>
      <c r="D29" s="14" t="s">
        <v>59</v>
      </c>
      <c r="E29" s="15" t="s">
        <v>60</v>
      </c>
      <c r="F29" s="14" t="s">
        <v>53</v>
      </c>
      <c r="G29" s="14" t="s">
        <v>60</v>
      </c>
      <c r="H29" s="15" t="s">
        <v>57</v>
      </c>
      <c r="I29" s="14" t="s">
        <v>59</v>
      </c>
      <c r="J29" s="14" t="s">
        <v>61</v>
      </c>
      <c r="K29" s="15" t="s">
        <v>59</v>
      </c>
      <c r="L29" s="14" t="s">
        <v>53</v>
      </c>
      <c r="M29" s="14" t="s">
        <v>60</v>
      </c>
      <c r="N29" s="15" t="s">
        <v>57</v>
      </c>
      <c r="O29" s="14" t="s">
        <v>58</v>
      </c>
      <c r="P29" s="14" t="s">
        <v>60</v>
      </c>
      <c r="Q29" s="15" t="s">
        <v>58</v>
      </c>
      <c r="R29" s="14" t="s">
        <v>62</v>
      </c>
      <c r="S29" s="14" t="s">
        <v>59</v>
      </c>
      <c r="T29" s="15" t="s">
        <v>59</v>
      </c>
      <c r="U29" s="14" t="s">
        <v>62</v>
      </c>
      <c r="V29" s="14" t="s">
        <v>59</v>
      </c>
      <c r="W29" s="15" t="s">
        <v>59</v>
      </c>
      <c r="X29" s="14" t="s">
        <v>59</v>
      </c>
      <c r="Y29" s="14" t="s">
        <v>62</v>
      </c>
      <c r="Z29" s="14"/>
      <c r="AA29" s="125"/>
      <c r="AB29" s="125"/>
      <c r="AC29" s="125"/>
      <c r="AD29" s="130"/>
    </row>
    <row r="30" spans="1:30" ht="15.75" customHeight="1" x14ac:dyDescent="0.2">
      <c r="A30" s="5">
        <v>13010</v>
      </c>
      <c r="B30" s="6" t="s">
        <v>31</v>
      </c>
      <c r="C30" s="10">
        <v>62</v>
      </c>
      <c r="D30" s="10">
        <v>18</v>
      </c>
      <c r="E30" s="9">
        <v>80</v>
      </c>
      <c r="F30" s="10">
        <v>44</v>
      </c>
      <c r="G30" s="10">
        <v>14</v>
      </c>
      <c r="H30" s="9">
        <v>58</v>
      </c>
      <c r="I30" s="10">
        <v>46</v>
      </c>
      <c r="J30" s="10">
        <v>15</v>
      </c>
      <c r="K30" s="9">
        <v>61</v>
      </c>
      <c r="L30" s="10">
        <v>46</v>
      </c>
      <c r="M30" s="10">
        <v>13</v>
      </c>
      <c r="N30" s="9">
        <v>59</v>
      </c>
      <c r="O30" s="10">
        <v>48</v>
      </c>
      <c r="P30" s="10">
        <v>14</v>
      </c>
      <c r="Q30" s="9">
        <v>62</v>
      </c>
      <c r="R30" s="10">
        <v>38</v>
      </c>
      <c r="S30" s="10">
        <v>39</v>
      </c>
      <c r="T30" s="9">
        <v>77</v>
      </c>
      <c r="U30" s="10">
        <v>18</v>
      </c>
      <c r="V30" s="10">
        <v>20</v>
      </c>
      <c r="W30" s="9">
        <v>38</v>
      </c>
      <c r="X30" s="10">
        <v>19</v>
      </c>
      <c r="Y30" s="10">
        <v>38</v>
      </c>
      <c r="Z30" s="10">
        <v>492</v>
      </c>
      <c r="AA30" s="124">
        <v>7.69</v>
      </c>
      <c r="AB30" s="124" t="s">
        <v>53</v>
      </c>
      <c r="AC30" s="124">
        <v>7.69</v>
      </c>
      <c r="AD30" s="129"/>
    </row>
    <row r="31" spans="1:30" ht="15" customHeight="1" x14ac:dyDescent="0.2">
      <c r="A31" s="21" t="s">
        <v>139</v>
      </c>
      <c r="B31" s="13" t="s">
        <v>51</v>
      </c>
      <c r="C31" s="14" t="s">
        <v>62</v>
      </c>
      <c r="D31" s="14" t="s">
        <v>59</v>
      </c>
      <c r="E31" s="15" t="s">
        <v>59</v>
      </c>
      <c r="F31" s="14" t="s">
        <v>58</v>
      </c>
      <c r="G31" s="14" t="s">
        <v>61</v>
      </c>
      <c r="H31" s="15" t="s">
        <v>58</v>
      </c>
      <c r="I31" s="14" t="s">
        <v>58</v>
      </c>
      <c r="J31" s="14" t="s">
        <v>62</v>
      </c>
      <c r="K31" s="15" t="s">
        <v>60</v>
      </c>
      <c r="L31" s="14" t="s">
        <v>58</v>
      </c>
      <c r="M31" s="14" t="s">
        <v>60</v>
      </c>
      <c r="N31" s="15" t="s">
        <v>58</v>
      </c>
      <c r="O31" s="14" t="s">
        <v>60</v>
      </c>
      <c r="P31" s="14" t="s">
        <v>61</v>
      </c>
      <c r="Q31" s="15" t="s">
        <v>60</v>
      </c>
      <c r="R31" s="14" t="s">
        <v>62</v>
      </c>
      <c r="S31" s="14" t="s">
        <v>62</v>
      </c>
      <c r="T31" s="15" t="s">
        <v>62</v>
      </c>
      <c r="U31" s="14" t="s">
        <v>61</v>
      </c>
      <c r="V31" s="14" t="s">
        <v>59</v>
      </c>
      <c r="W31" s="15" t="s">
        <v>62</v>
      </c>
      <c r="X31" s="14" t="s">
        <v>62</v>
      </c>
      <c r="Y31" s="14" t="s">
        <v>62</v>
      </c>
      <c r="Z31" s="14"/>
      <c r="AA31" s="125"/>
      <c r="AB31" s="125"/>
      <c r="AC31" s="125"/>
      <c r="AD31" s="130"/>
    </row>
    <row r="32" spans="1:30" ht="15.75" customHeight="1" x14ac:dyDescent="0.2">
      <c r="A32" s="5">
        <v>13011</v>
      </c>
      <c r="B32" s="6" t="s">
        <v>31</v>
      </c>
      <c r="C32" s="8" t="s">
        <v>140</v>
      </c>
      <c r="D32" s="8" t="s">
        <v>93</v>
      </c>
      <c r="E32" s="9">
        <v>78</v>
      </c>
      <c r="F32" s="8" t="s">
        <v>141</v>
      </c>
      <c r="G32" s="8" t="s">
        <v>104</v>
      </c>
      <c r="H32" s="9">
        <v>30</v>
      </c>
      <c r="I32" s="8" t="s">
        <v>102</v>
      </c>
      <c r="J32" s="8" t="s">
        <v>88</v>
      </c>
      <c r="K32" s="9">
        <v>53</v>
      </c>
      <c r="L32" s="8" t="s">
        <v>142</v>
      </c>
      <c r="M32" s="8" t="s">
        <v>143</v>
      </c>
      <c r="N32" s="9">
        <v>58</v>
      </c>
      <c r="O32" s="8" t="s">
        <v>92</v>
      </c>
      <c r="P32" s="8" t="s">
        <v>144</v>
      </c>
      <c r="Q32" s="9">
        <v>44</v>
      </c>
      <c r="R32" s="8" t="s">
        <v>92</v>
      </c>
      <c r="S32" s="8" t="s">
        <v>145</v>
      </c>
      <c r="T32" s="9">
        <v>75</v>
      </c>
      <c r="U32" s="8" t="s">
        <v>69</v>
      </c>
      <c r="V32" s="8" t="s">
        <v>146</v>
      </c>
      <c r="W32" s="9">
        <v>37</v>
      </c>
      <c r="X32" s="8" t="s">
        <v>44</v>
      </c>
      <c r="Y32" s="8" t="s">
        <v>63</v>
      </c>
      <c r="Z32" s="10">
        <v>433</v>
      </c>
      <c r="AA32" s="124">
        <v>6.08</v>
      </c>
      <c r="AB32" s="124" t="s">
        <v>46</v>
      </c>
      <c r="AC32" s="124">
        <v>6.08</v>
      </c>
      <c r="AD32" s="129"/>
    </row>
    <row r="33" spans="1:30" ht="15" customHeight="1" x14ac:dyDescent="0.2">
      <c r="A33" s="21" t="s">
        <v>147</v>
      </c>
      <c r="B33" s="13" t="s">
        <v>51</v>
      </c>
      <c r="C33" s="14" t="s">
        <v>59</v>
      </c>
      <c r="D33" s="14" t="s">
        <v>60</v>
      </c>
      <c r="E33" s="15" t="s">
        <v>62</v>
      </c>
      <c r="F33" s="14" t="s">
        <v>46</v>
      </c>
      <c r="G33" s="14" t="s">
        <v>58</v>
      </c>
      <c r="H33" s="15" t="s">
        <v>46</v>
      </c>
      <c r="I33" s="14" t="s">
        <v>58</v>
      </c>
      <c r="J33" s="14" t="s">
        <v>53</v>
      </c>
      <c r="K33" s="15" t="s">
        <v>58</v>
      </c>
      <c r="L33" s="14" t="s">
        <v>58</v>
      </c>
      <c r="M33" s="14" t="s">
        <v>61</v>
      </c>
      <c r="N33" s="15" t="s">
        <v>58</v>
      </c>
      <c r="O33" s="14" t="s">
        <v>53</v>
      </c>
      <c r="P33" s="14" t="s">
        <v>60</v>
      </c>
      <c r="Q33" s="15" t="s">
        <v>53</v>
      </c>
      <c r="R33" s="14" t="s">
        <v>60</v>
      </c>
      <c r="S33" s="14" t="s">
        <v>59</v>
      </c>
      <c r="T33" s="15" t="s">
        <v>62</v>
      </c>
      <c r="U33" s="14" t="s">
        <v>60</v>
      </c>
      <c r="V33" s="14" t="s">
        <v>59</v>
      </c>
      <c r="W33" s="15" t="s">
        <v>61</v>
      </c>
      <c r="X33" s="14" t="s">
        <v>62</v>
      </c>
      <c r="Y33" s="14" t="s">
        <v>62</v>
      </c>
      <c r="Z33" s="14"/>
      <c r="AA33" s="125"/>
      <c r="AB33" s="125"/>
      <c r="AC33" s="125"/>
      <c r="AD33" s="130"/>
    </row>
    <row r="34" spans="1:30" ht="15.75" customHeight="1" x14ac:dyDescent="0.2">
      <c r="A34" s="5">
        <v>13012</v>
      </c>
      <c r="B34" s="6" t="s">
        <v>31</v>
      </c>
      <c r="C34" s="10">
        <v>55</v>
      </c>
      <c r="D34" s="10">
        <v>9</v>
      </c>
      <c r="E34" s="9">
        <v>64</v>
      </c>
      <c r="F34" s="10">
        <v>45</v>
      </c>
      <c r="G34" s="10">
        <v>11</v>
      </c>
      <c r="H34" s="9">
        <v>56</v>
      </c>
      <c r="I34" s="10">
        <v>34</v>
      </c>
      <c r="J34" s="10">
        <v>14</v>
      </c>
      <c r="K34" s="9">
        <v>48</v>
      </c>
      <c r="L34" s="10">
        <v>58</v>
      </c>
      <c r="M34" s="10">
        <v>19</v>
      </c>
      <c r="N34" s="9">
        <v>77</v>
      </c>
      <c r="O34" s="10">
        <v>62</v>
      </c>
      <c r="P34" s="10">
        <v>15</v>
      </c>
      <c r="Q34" s="9">
        <v>77</v>
      </c>
      <c r="R34" s="10">
        <v>46</v>
      </c>
      <c r="S34" s="10">
        <v>44</v>
      </c>
      <c r="T34" s="9">
        <v>90</v>
      </c>
      <c r="U34" s="10">
        <v>22</v>
      </c>
      <c r="V34" s="10">
        <v>23</v>
      </c>
      <c r="W34" s="9">
        <v>45</v>
      </c>
      <c r="X34" s="10">
        <v>19</v>
      </c>
      <c r="Y34" s="10">
        <v>40</v>
      </c>
      <c r="Z34" s="10">
        <v>516</v>
      </c>
      <c r="AA34" s="124">
        <v>7.85</v>
      </c>
      <c r="AB34" s="124" t="s">
        <v>53</v>
      </c>
      <c r="AC34" s="124">
        <v>7.85</v>
      </c>
      <c r="AD34" s="129"/>
    </row>
    <row r="35" spans="1:30" ht="15" customHeight="1" x14ac:dyDescent="0.2">
      <c r="A35" s="21" t="s">
        <v>154</v>
      </c>
      <c r="B35" s="13" t="s">
        <v>51</v>
      </c>
      <c r="C35" s="14" t="s">
        <v>60</v>
      </c>
      <c r="D35" s="14" t="s">
        <v>57</v>
      </c>
      <c r="E35" s="15" t="s">
        <v>60</v>
      </c>
      <c r="F35" s="14" t="s">
        <v>58</v>
      </c>
      <c r="G35" s="14" t="s">
        <v>58</v>
      </c>
      <c r="H35" s="15" t="s">
        <v>58</v>
      </c>
      <c r="I35" s="14" t="s">
        <v>53</v>
      </c>
      <c r="J35" s="14" t="s">
        <v>61</v>
      </c>
      <c r="K35" s="15" t="s">
        <v>57</v>
      </c>
      <c r="L35" s="14" t="s">
        <v>61</v>
      </c>
      <c r="M35" s="14" t="s">
        <v>59</v>
      </c>
      <c r="N35" s="15" t="s">
        <v>62</v>
      </c>
      <c r="O35" s="14" t="s">
        <v>62</v>
      </c>
      <c r="P35" s="14" t="s">
        <v>62</v>
      </c>
      <c r="Q35" s="15" t="s">
        <v>62</v>
      </c>
      <c r="R35" s="14" t="s">
        <v>59</v>
      </c>
      <c r="S35" s="14" t="s">
        <v>59</v>
      </c>
      <c r="T35" s="15" t="s">
        <v>59</v>
      </c>
      <c r="U35" s="14" t="s">
        <v>59</v>
      </c>
      <c r="V35" s="14" t="s">
        <v>59</v>
      </c>
      <c r="W35" s="15" t="s">
        <v>59</v>
      </c>
      <c r="X35" s="14" t="s">
        <v>62</v>
      </c>
      <c r="Y35" s="14" t="s">
        <v>59</v>
      </c>
      <c r="Z35" s="14"/>
      <c r="AA35" s="125"/>
      <c r="AB35" s="125"/>
      <c r="AC35" s="125"/>
      <c r="AD35" s="130"/>
    </row>
    <row r="36" spans="1:30" ht="15.75" customHeight="1" x14ac:dyDescent="0.2">
      <c r="A36" s="5">
        <v>13013</v>
      </c>
      <c r="B36" s="6" t="s">
        <v>31</v>
      </c>
      <c r="C36" s="10">
        <v>64</v>
      </c>
      <c r="D36" s="10">
        <v>18</v>
      </c>
      <c r="E36" s="9">
        <v>82</v>
      </c>
      <c r="F36" s="10">
        <v>36</v>
      </c>
      <c r="G36" s="10">
        <v>14</v>
      </c>
      <c r="H36" s="9">
        <v>50</v>
      </c>
      <c r="I36" s="10">
        <v>68</v>
      </c>
      <c r="J36" s="10">
        <v>17</v>
      </c>
      <c r="K36" s="9">
        <v>85</v>
      </c>
      <c r="L36" s="10">
        <v>36</v>
      </c>
      <c r="M36" s="10">
        <v>13</v>
      </c>
      <c r="N36" s="9">
        <v>49</v>
      </c>
      <c r="O36" s="10">
        <v>58</v>
      </c>
      <c r="P36" s="10">
        <v>18</v>
      </c>
      <c r="Q36" s="9">
        <v>76</v>
      </c>
      <c r="R36" s="10">
        <v>46</v>
      </c>
      <c r="S36" s="10">
        <v>45</v>
      </c>
      <c r="T36" s="9">
        <v>91</v>
      </c>
      <c r="U36" s="10">
        <v>22</v>
      </c>
      <c r="V36" s="10">
        <v>23</v>
      </c>
      <c r="W36" s="9">
        <v>45</v>
      </c>
      <c r="X36" s="10">
        <v>22</v>
      </c>
      <c r="Y36" s="10">
        <v>38</v>
      </c>
      <c r="Z36" s="10">
        <v>538</v>
      </c>
      <c r="AA36" s="124">
        <v>8.42</v>
      </c>
      <c r="AB36" s="124" t="s">
        <v>53</v>
      </c>
      <c r="AC36" s="124">
        <v>8.42</v>
      </c>
      <c r="AD36" s="129"/>
    </row>
    <row r="37" spans="1:30" ht="15" customHeight="1" x14ac:dyDescent="0.2">
      <c r="A37" s="21" t="s">
        <v>155</v>
      </c>
      <c r="B37" s="13" t="s">
        <v>51</v>
      </c>
      <c r="C37" s="14" t="s">
        <v>59</v>
      </c>
      <c r="D37" s="14" t="s">
        <v>59</v>
      </c>
      <c r="E37" s="15" t="s">
        <v>59</v>
      </c>
      <c r="F37" s="14" t="s">
        <v>57</v>
      </c>
      <c r="G37" s="14" t="s">
        <v>61</v>
      </c>
      <c r="H37" s="15" t="s">
        <v>58</v>
      </c>
      <c r="I37" s="14" t="s">
        <v>59</v>
      </c>
      <c r="J37" s="14" t="s">
        <v>59</v>
      </c>
      <c r="K37" s="15" t="s">
        <v>59</v>
      </c>
      <c r="L37" s="14" t="s">
        <v>57</v>
      </c>
      <c r="M37" s="14" t="s">
        <v>60</v>
      </c>
      <c r="N37" s="15" t="s">
        <v>57</v>
      </c>
      <c r="O37" s="14" t="s">
        <v>61</v>
      </c>
      <c r="P37" s="14" t="s">
        <v>59</v>
      </c>
      <c r="Q37" s="15" t="s">
        <v>62</v>
      </c>
      <c r="R37" s="14" t="s">
        <v>59</v>
      </c>
      <c r="S37" s="14" t="s">
        <v>59</v>
      </c>
      <c r="T37" s="15" t="s">
        <v>59</v>
      </c>
      <c r="U37" s="14" t="s">
        <v>59</v>
      </c>
      <c r="V37" s="14" t="s">
        <v>59</v>
      </c>
      <c r="W37" s="15" t="s">
        <v>59</v>
      </c>
      <c r="X37" s="14" t="s">
        <v>59</v>
      </c>
      <c r="Y37" s="14" t="s">
        <v>62</v>
      </c>
      <c r="Z37" s="14"/>
      <c r="AA37" s="125"/>
      <c r="AB37" s="125"/>
      <c r="AC37" s="125"/>
      <c r="AD37" s="130"/>
    </row>
    <row r="38" spans="1:30" ht="15.75" customHeight="1" x14ac:dyDescent="0.2">
      <c r="A38" s="5">
        <v>13014</v>
      </c>
      <c r="B38" s="6" t="s">
        <v>31</v>
      </c>
      <c r="C38" s="10">
        <v>55</v>
      </c>
      <c r="D38" s="10">
        <v>12</v>
      </c>
      <c r="E38" s="9">
        <v>67</v>
      </c>
      <c r="F38" s="22">
        <v>32</v>
      </c>
      <c r="G38" s="10">
        <v>11</v>
      </c>
      <c r="H38" s="23">
        <v>43</v>
      </c>
      <c r="I38" s="10">
        <v>51</v>
      </c>
      <c r="J38" s="10">
        <v>13</v>
      </c>
      <c r="K38" s="9">
        <v>64</v>
      </c>
      <c r="L38" s="10">
        <v>32</v>
      </c>
      <c r="M38" s="10">
        <v>9</v>
      </c>
      <c r="N38" s="9">
        <v>41</v>
      </c>
      <c r="O38" s="10">
        <v>40</v>
      </c>
      <c r="P38" s="10">
        <v>11</v>
      </c>
      <c r="Q38" s="9">
        <v>51</v>
      </c>
      <c r="R38" s="10">
        <v>32</v>
      </c>
      <c r="S38" s="10">
        <v>28</v>
      </c>
      <c r="T38" s="9">
        <v>60</v>
      </c>
      <c r="U38" s="10">
        <v>17</v>
      </c>
      <c r="V38" s="10">
        <v>15</v>
      </c>
      <c r="W38" s="9">
        <v>32</v>
      </c>
      <c r="X38" s="10">
        <v>16</v>
      </c>
      <c r="Y38" s="10">
        <v>35</v>
      </c>
      <c r="Z38" s="10">
        <v>402</v>
      </c>
      <c r="AA38" s="124">
        <v>6.04</v>
      </c>
      <c r="AB38" s="124" t="s">
        <v>53</v>
      </c>
      <c r="AC38" s="124">
        <v>6.04</v>
      </c>
      <c r="AD38" s="129"/>
    </row>
    <row r="39" spans="1:30" ht="15" customHeight="1" x14ac:dyDescent="0.2">
      <c r="A39" s="21" t="s">
        <v>165</v>
      </c>
      <c r="B39" s="13" t="s">
        <v>51</v>
      </c>
      <c r="C39" s="14" t="s">
        <v>60</v>
      </c>
      <c r="D39" s="14" t="s">
        <v>60</v>
      </c>
      <c r="E39" s="15" t="s">
        <v>60</v>
      </c>
      <c r="F39" s="14" t="s">
        <v>53</v>
      </c>
      <c r="G39" s="14" t="s">
        <v>58</v>
      </c>
      <c r="H39" s="15" t="s">
        <v>53</v>
      </c>
      <c r="I39" s="14" t="s">
        <v>60</v>
      </c>
      <c r="J39" s="14" t="s">
        <v>60</v>
      </c>
      <c r="K39" s="15" t="s">
        <v>60</v>
      </c>
      <c r="L39" s="14" t="s">
        <v>53</v>
      </c>
      <c r="M39" s="14" t="s">
        <v>57</v>
      </c>
      <c r="N39" s="15" t="s">
        <v>53</v>
      </c>
      <c r="O39" s="14" t="s">
        <v>58</v>
      </c>
      <c r="P39" s="14" t="s">
        <v>58</v>
      </c>
      <c r="Q39" s="15" t="s">
        <v>58</v>
      </c>
      <c r="R39" s="14" t="s">
        <v>60</v>
      </c>
      <c r="S39" s="14" t="s">
        <v>58</v>
      </c>
      <c r="T39" s="15" t="s">
        <v>60</v>
      </c>
      <c r="U39" s="14" t="s">
        <v>60</v>
      </c>
      <c r="V39" s="14" t="s">
        <v>60</v>
      </c>
      <c r="W39" s="15" t="s">
        <v>60</v>
      </c>
      <c r="X39" s="14" t="s">
        <v>60</v>
      </c>
      <c r="Y39" s="14" t="s">
        <v>61</v>
      </c>
      <c r="Z39" s="14"/>
      <c r="AA39" s="125"/>
      <c r="AB39" s="125"/>
      <c r="AC39" s="125"/>
      <c r="AD39" s="130"/>
    </row>
    <row r="40" spans="1:30" ht="15.75" customHeight="1" x14ac:dyDescent="0.2">
      <c r="A40" s="5">
        <v>13015</v>
      </c>
      <c r="B40" s="6" t="s">
        <v>31</v>
      </c>
      <c r="C40" s="10">
        <v>80</v>
      </c>
      <c r="D40" s="10">
        <v>20</v>
      </c>
      <c r="E40" s="9">
        <v>100</v>
      </c>
      <c r="F40" s="10">
        <v>59</v>
      </c>
      <c r="G40" s="10">
        <v>19</v>
      </c>
      <c r="H40" s="9">
        <v>78</v>
      </c>
      <c r="I40" s="10">
        <v>72</v>
      </c>
      <c r="J40" s="10">
        <v>18</v>
      </c>
      <c r="K40" s="9">
        <v>90</v>
      </c>
      <c r="L40" s="10">
        <v>63</v>
      </c>
      <c r="M40" s="10">
        <v>16</v>
      </c>
      <c r="N40" s="9">
        <v>79</v>
      </c>
      <c r="O40" s="10">
        <v>65</v>
      </c>
      <c r="P40" s="10">
        <v>19</v>
      </c>
      <c r="Q40" s="9">
        <v>84</v>
      </c>
      <c r="R40" s="10">
        <v>36</v>
      </c>
      <c r="S40" s="10">
        <v>32</v>
      </c>
      <c r="T40" s="9">
        <v>68</v>
      </c>
      <c r="U40" s="10">
        <v>22</v>
      </c>
      <c r="V40" s="10">
        <v>23</v>
      </c>
      <c r="W40" s="9">
        <v>45</v>
      </c>
      <c r="X40" s="10">
        <v>24</v>
      </c>
      <c r="Y40" s="10">
        <v>40</v>
      </c>
      <c r="Z40" s="10">
        <v>608</v>
      </c>
      <c r="AA40" s="124">
        <v>9.35</v>
      </c>
      <c r="AB40" s="124" t="s">
        <v>53</v>
      </c>
      <c r="AC40" s="124">
        <v>9.35</v>
      </c>
      <c r="AD40" s="129"/>
    </row>
    <row r="41" spans="1:30" ht="15" customHeight="1" x14ac:dyDescent="0.2">
      <c r="A41" s="21" t="s">
        <v>170</v>
      </c>
      <c r="B41" s="13" t="s">
        <v>51</v>
      </c>
      <c r="C41" s="14" t="s">
        <v>59</v>
      </c>
      <c r="D41" s="14" t="s">
        <v>59</v>
      </c>
      <c r="E41" s="15" t="s">
        <v>59</v>
      </c>
      <c r="F41" s="14" t="s">
        <v>61</v>
      </c>
      <c r="G41" s="14" t="s">
        <v>59</v>
      </c>
      <c r="H41" s="15" t="s">
        <v>62</v>
      </c>
      <c r="I41" s="14" t="s">
        <v>59</v>
      </c>
      <c r="J41" s="14" t="s">
        <v>59</v>
      </c>
      <c r="K41" s="15" t="s">
        <v>59</v>
      </c>
      <c r="L41" s="14" t="s">
        <v>62</v>
      </c>
      <c r="M41" s="14" t="s">
        <v>59</v>
      </c>
      <c r="N41" s="15" t="s">
        <v>62</v>
      </c>
      <c r="O41" s="14" t="s">
        <v>59</v>
      </c>
      <c r="P41" s="14" t="s">
        <v>59</v>
      </c>
      <c r="Q41" s="15" t="s">
        <v>59</v>
      </c>
      <c r="R41" s="14" t="s">
        <v>61</v>
      </c>
      <c r="S41" s="14" t="s">
        <v>60</v>
      </c>
      <c r="T41" s="15" t="s">
        <v>60</v>
      </c>
      <c r="U41" s="14" t="s">
        <v>59</v>
      </c>
      <c r="V41" s="14" t="s">
        <v>59</v>
      </c>
      <c r="W41" s="15" t="s">
        <v>59</v>
      </c>
      <c r="X41" s="14" t="s">
        <v>59</v>
      </c>
      <c r="Y41" s="14" t="s">
        <v>59</v>
      </c>
      <c r="Z41" s="14"/>
      <c r="AA41" s="125"/>
      <c r="AB41" s="125"/>
      <c r="AC41" s="125"/>
      <c r="AD41" s="130"/>
    </row>
    <row r="42" spans="1:30" ht="15.75" customHeight="1" x14ac:dyDescent="0.2">
      <c r="A42" s="5">
        <v>13016</v>
      </c>
      <c r="B42" s="6" t="s">
        <v>31</v>
      </c>
      <c r="C42" s="8" t="s">
        <v>179</v>
      </c>
      <c r="D42" s="8" t="s">
        <v>40</v>
      </c>
      <c r="E42" s="9">
        <v>26</v>
      </c>
      <c r="F42" s="8" t="s">
        <v>65</v>
      </c>
      <c r="G42" s="8" t="s">
        <v>88</v>
      </c>
      <c r="H42" s="9">
        <v>29</v>
      </c>
      <c r="I42" s="8" t="s">
        <v>180</v>
      </c>
      <c r="J42" s="8" t="s">
        <v>88</v>
      </c>
      <c r="K42" s="9">
        <v>44</v>
      </c>
      <c r="L42" s="8" t="s">
        <v>38</v>
      </c>
      <c r="M42" s="8" t="s">
        <v>93</v>
      </c>
      <c r="N42" s="9">
        <v>54</v>
      </c>
      <c r="O42" s="8" t="s">
        <v>181</v>
      </c>
      <c r="P42" s="8" t="s">
        <v>88</v>
      </c>
      <c r="Q42" s="9">
        <v>59</v>
      </c>
      <c r="R42" s="8" t="s">
        <v>32</v>
      </c>
      <c r="S42" s="8" t="s">
        <v>182</v>
      </c>
      <c r="T42" s="9">
        <v>76</v>
      </c>
      <c r="U42" s="8" t="s">
        <v>43</v>
      </c>
      <c r="V42" s="8" t="s">
        <v>146</v>
      </c>
      <c r="W42" s="9">
        <v>38</v>
      </c>
      <c r="X42" s="8" t="s">
        <v>43</v>
      </c>
      <c r="Y42" s="8" t="s">
        <v>105</v>
      </c>
      <c r="Z42" s="10">
        <v>384</v>
      </c>
      <c r="AA42" s="124">
        <v>4.6900000000000004</v>
      </c>
      <c r="AB42" s="124" t="s">
        <v>46</v>
      </c>
      <c r="AC42" s="124">
        <v>4.6900000000000004</v>
      </c>
      <c r="AD42" s="129"/>
    </row>
    <row r="43" spans="1:30" ht="15" customHeight="1" x14ac:dyDescent="0.2">
      <c r="A43" s="21" t="s">
        <v>183</v>
      </c>
      <c r="B43" s="13" t="s">
        <v>51</v>
      </c>
      <c r="C43" s="14" t="s">
        <v>46</v>
      </c>
      <c r="D43" s="14" t="s">
        <v>46</v>
      </c>
      <c r="E43" s="15" t="s">
        <v>46</v>
      </c>
      <c r="F43" s="14" t="s">
        <v>46</v>
      </c>
      <c r="G43" s="14" t="s">
        <v>53</v>
      </c>
      <c r="H43" s="15" t="s">
        <v>46</v>
      </c>
      <c r="I43" s="14" t="s">
        <v>57</v>
      </c>
      <c r="J43" s="14" t="s">
        <v>53</v>
      </c>
      <c r="K43" s="15" t="s">
        <v>53</v>
      </c>
      <c r="L43" s="14" t="s">
        <v>58</v>
      </c>
      <c r="M43" s="14" t="s">
        <v>60</v>
      </c>
      <c r="N43" s="15" t="s">
        <v>58</v>
      </c>
      <c r="O43" s="14" t="s">
        <v>60</v>
      </c>
      <c r="P43" s="14" t="s">
        <v>53</v>
      </c>
      <c r="Q43" s="15" t="s">
        <v>58</v>
      </c>
      <c r="R43" s="14" t="s">
        <v>60</v>
      </c>
      <c r="S43" s="14" t="s">
        <v>59</v>
      </c>
      <c r="T43" s="15" t="s">
        <v>62</v>
      </c>
      <c r="U43" s="14" t="s">
        <v>61</v>
      </c>
      <c r="V43" s="14" t="s">
        <v>59</v>
      </c>
      <c r="W43" s="15" t="s">
        <v>62</v>
      </c>
      <c r="X43" s="14" t="s">
        <v>61</v>
      </c>
      <c r="Y43" s="14" t="s">
        <v>59</v>
      </c>
      <c r="Z43" s="14"/>
      <c r="AA43" s="125"/>
      <c r="AB43" s="125"/>
      <c r="AC43" s="125"/>
      <c r="AD43" s="130"/>
    </row>
    <row r="44" spans="1:30" ht="15.75" customHeight="1" x14ac:dyDescent="0.2">
      <c r="A44" s="5">
        <v>13017</v>
      </c>
      <c r="B44" s="6" t="s">
        <v>31</v>
      </c>
      <c r="C44" s="8" t="s">
        <v>65</v>
      </c>
      <c r="D44" s="8" t="s">
        <v>88</v>
      </c>
      <c r="E44" s="9">
        <v>29</v>
      </c>
      <c r="F44" s="8" t="s">
        <v>186</v>
      </c>
      <c r="G44" s="8" t="s">
        <v>67</v>
      </c>
      <c r="H44" s="9">
        <v>28</v>
      </c>
      <c r="I44" s="8" t="s">
        <v>179</v>
      </c>
      <c r="J44" s="8" t="s">
        <v>88</v>
      </c>
      <c r="K44" s="9">
        <v>28</v>
      </c>
      <c r="L44" s="8" t="s">
        <v>70</v>
      </c>
      <c r="M44" s="8" t="s">
        <v>104</v>
      </c>
      <c r="N44" s="9">
        <v>46</v>
      </c>
      <c r="O44" s="8" t="s">
        <v>70</v>
      </c>
      <c r="P44" s="8" t="s">
        <v>144</v>
      </c>
      <c r="Q44" s="9">
        <v>47</v>
      </c>
      <c r="R44" s="8" t="s">
        <v>142</v>
      </c>
      <c r="S44" s="8" t="s">
        <v>105</v>
      </c>
      <c r="T44" s="9">
        <v>84</v>
      </c>
      <c r="U44" s="8" t="s">
        <v>43</v>
      </c>
      <c r="V44" s="8" t="s">
        <v>43</v>
      </c>
      <c r="W44" s="9">
        <v>36</v>
      </c>
      <c r="X44" s="8" t="s">
        <v>190</v>
      </c>
      <c r="Y44" s="8" t="s">
        <v>63</v>
      </c>
      <c r="Z44" s="24">
        <v>358</v>
      </c>
      <c r="AA44" s="126">
        <v>3.88</v>
      </c>
      <c r="AB44" s="129" t="s">
        <v>46</v>
      </c>
      <c r="AC44" s="132">
        <v>3.88</v>
      </c>
      <c r="AD44" s="129"/>
    </row>
    <row r="45" spans="1:30" ht="15" customHeight="1" x14ac:dyDescent="0.2">
      <c r="A45" s="21" t="s">
        <v>196</v>
      </c>
      <c r="B45" s="13" t="s">
        <v>51</v>
      </c>
      <c r="C45" s="14" t="s">
        <v>46</v>
      </c>
      <c r="D45" s="14" t="s">
        <v>53</v>
      </c>
      <c r="E45" s="15" t="s">
        <v>46</v>
      </c>
      <c r="F45" s="14" t="s">
        <v>46</v>
      </c>
      <c r="G45" s="14" t="s">
        <v>58</v>
      </c>
      <c r="H45" s="15" t="s">
        <v>46</v>
      </c>
      <c r="I45" s="14" t="s">
        <v>46</v>
      </c>
      <c r="J45" s="14" t="s">
        <v>53</v>
      </c>
      <c r="K45" s="15" t="s">
        <v>46</v>
      </c>
      <c r="L45" s="14" t="s">
        <v>53</v>
      </c>
      <c r="M45" s="14" t="s">
        <v>58</v>
      </c>
      <c r="N45" s="15" t="s">
        <v>57</v>
      </c>
      <c r="O45" s="14" t="s">
        <v>53</v>
      </c>
      <c r="P45" s="14" t="s">
        <v>60</v>
      </c>
      <c r="Q45" s="15" t="s">
        <v>57</v>
      </c>
      <c r="R45" s="14" t="s">
        <v>59</v>
      </c>
      <c r="S45" s="14" t="s">
        <v>59</v>
      </c>
      <c r="T45" s="15" t="s">
        <v>59</v>
      </c>
      <c r="U45" s="14" t="s">
        <v>61</v>
      </c>
      <c r="V45" s="14" t="s">
        <v>61</v>
      </c>
      <c r="W45" s="15" t="s">
        <v>61</v>
      </c>
      <c r="X45" s="14" t="s">
        <v>59</v>
      </c>
      <c r="Y45" s="14" t="s">
        <v>62</v>
      </c>
      <c r="Z45" s="25"/>
      <c r="AA45" s="127"/>
      <c r="AB45" s="131"/>
      <c r="AC45" s="133"/>
      <c r="AD45" s="130"/>
    </row>
    <row r="46" spans="1:30" ht="15.75" customHeight="1" x14ac:dyDescent="0.2">
      <c r="A46" s="5">
        <v>13018</v>
      </c>
      <c r="B46" s="6" t="s">
        <v>31</v>
      </c>
      <c r="C46" s="8" t="s">
        <v>103</v>
      </c>
      <c r="D46" s="8" t="s">
        <v>67</v>
      </c>
      <c r="E46" s="9">
        <v>43</v>
      </c>
      <c r="F46" s="8" t="s">
        <v>32</v>
      </c>
      <c r="G46" s="8" t="s">
        <v>104</v>
      </c>
      <c r="H46" s="9">
        <v>45</v>
      </c>
      <c r="I46" s="8" t="s">
        <v>197</v>
      </c>
      <c r="J46" s="8" t="s">
        <v>67</v>
      </c>
      <c r="K46" s="9">
        <v>34</v>
      </c>
      <c r="L46" s="8" t="s">
        <v>198</v>
      </c>
      <c r="M46" s="8" t="s">
        <v>44</v>
      </c>
      <c r="N46" s="9">
        <v>75</v>
      </c>
      <c r="O46" s="8" t="s">
        <v>38</v>
      </c>
      <c r="P46" s="8" t="s">
        <v>44</v>
      </c>
      <c r="Q46" s="9">
        <v>60</v>
      </c>
      <c r="R46" s="8" t="s">
        <v>199</v>
      </c>
      <c r="S46" s="8" t="s">
        <v>145</v>
      </c>
      <c r="T46" s="9">
        <v>74</v>
      </c>
      <c r="U46" s="8" t="s">
        <v>146</v>
      </c>
      <c r="V46" s="8" t="s">
        <v>190</v>
      </c>
      <c r="W46" s="9">
        <v>41</v>
      </c>
      <c r="X46" s="8" t="s">
        <v>44</v>
      </c>
      <c r="Y46" s="8" t="s">
        <v>63</v>
      </c>
      <c r="Z46" s="10">
        <v>430</v>
      </c>
      <c r="AA46" s="26"/>
      <c r="AB46" s="26"/>
      <c r="AC46" s="26"/>
      <c r="AD46" s="27"/>
    </row>
    <row r="47" spans="1:30" ht="15" customHeight="1" x14ac:dyDescent="0.2">
      <c r="A47" s="21" t="s">
        <v>200</v>
      </c>
      <c r="B47" s="13" t="s">
        <v>51</v>
      </c>
      <c r="C47" s="14" t="s">
        <v>53</v>
      </c>
      <c r="D47" s="14" t="s">
        <v>58</v>
      </c>
      <c r="E47" s="15" t="s">
        <v>53</v>
      </c>
      <c r="F47" s="14" t="s">
        <v>53</v>
      </c>
      <c r="G47" s="14" t="s">
        <v>58</v>
      </c>
      <c r="H47" s="15" t="s">
        <v>57</v>
      </c>
      <c r="I47" s="14" t="s">
        <v>46</v>
      </c>
      <c r="J47" s="14" t="s">
        <v>58</v>
      </c>
      <c r="K47" s="15" t="s">
        <v>46</v>
      </c>
      <c r="L47" s="14" t="s">
        <v>61</v>
      </c>
      <c r="M47" s="14" t="s">
        <v>59</v>
      </c>
      <c r="N47" s="15" t="s">
        <v>62</v>
      </c>
      <c r="O47" s="14" t="s">
        <v>58</v>
      </c>
      <c r="P47" s="14" t="s">
        <v>59</v>
      </c>
      <c r="Q47" s="15" t="s">
        <v>60</v>
      </c>
      <c r="R47" s="14" t="s">
        <v>60</v>
      </c>
      <c r="S47" s="14" t="s">
        <v>59</v>
      </c>
      <c r="T47" s="15" t="s">
        <v>61</v>
      </c>
      <c r="U47" s="14" t="s">
        <v>59</v>
      </c>
      <c r="V47" s="14" t="s">
        <v>59</v>
      </c>
      <c r="W47" s="15" t="s">
        <v>59</v>
      </c>
      <c r="X47" s="14" t="s">
        <v>62</v>
      </c>
      <c r="Y47" s="14" t="s">
        <v>62</v>
      </c>
      <c r="Z47" s="14"/>
      <c r="AA47" s="26">
        <v>5.92</v>
      </c>
      <c r="AB47" s="26" t="s">
        <v>46</v>
      </c>
      <c r="AC47" s="26"/>
      <c r="AD47" s="27"/>
    </row>
    <row r="48" spans="1:30" ht="15.75" customHeight="1" x14ac:dyDescent="0.2">
      <c r="A48" s="5">
        <v>13019</v>
      </c>
      <c r="B48" s="6" t="s">
        <v>31</v>
      </c>
      <c r="C48" s="10">
        <v>62</v>
      </c>
      <c r="D48" s="10">
        <v>16</v>
      </c>
      <c r="E48" s="9">
        <v>78</v>
      </c>
      <c r="F48" s="10">
        <v>40</v>
      </c>
      <c r="G48" s="10">
        <v>11</v>
      </c>
      <c r="H48" s="9">
        <v>51</v>
      </c>
      <c r="I48" s="10">
        <v>63</v>
      </c>
      <c r="J48" s="10">
        <v>15</v>
      </c>
      <c r="K48" s="9">
        <v>78</v>
      </c>
      <c r="L48" s="10">
        <v>48</v>
      </c>
      <c r="M48" s="10">
        <v>12</v>
      </c>
      <c r="N48" s="9">
        <v>60</v>
      </c>
      <c r="O48" s="10">
        <v>53</v>
      </c>
      <c r="P48" s="10">
        <v>11</v>
      </c>
      <c r="Q48" s="9">
        <v>64</v>
      </c>
      <c r="R48" s="10">
        <v>45</v>
      </c>
      <c r="S48" s="10">
        <v>44</v>
      </c>
      <c r="T48" s="9">
        <v>89</v>
      </c>
      <c r="U48" s="10">
        <v>17</v>
      </c>
      <c r="V48" s="10">
        <v>21</v>
      </c>
      <c r="W48" s="9">
        <v>38</v>
      </c>
      <c r="X48" s="10">
        <v>22</v>
      </c>
      <c r="Y48" s="10">
        <v>38</v>
      </c>
      <c r="Z48" s="10">
        <v>518</v>
      </c>
      <c r="AA48" s="124">
        <v>8.15</v>
      </c>
      <c r="AB48" s="124" t="s">
        <v>53</v>
      </c>
      <c r="AC48" s="124">
        <v>8.15</v>
      </c>
      <c r="AD48" s="129"/>
    </row>
    <row r="49" spans="1:30" ht="15" customHeight="1" x14ac:dyDescent="0.2">
      <c r="A49" s="21" t="s">
        <v>214</v>
      </c>
      <c r="B49" s="13" t="s">
        <v>51</v>
      </c>
      <c r="C49" s="14" t="s">
        <v>62</v>
      </c>
      <c r="D49" s="14" t="s">
        <v>59</v>
      </c>
      <c r="E49" s="15" t="s">
        <v>62</v>
      </c>
      <c r="F49" s="14" t="s">
        <v>58</v>
      </c>
      <c r="G49" s="14" t="s">
        <v>58</v>
      </c>
      <c r="H49" s="15" t="s">
        <v>58</v>
      </c>
      <c r="I49" s="14" t="s">
        <v>62</v>
      </c>
      <c r="J49" s="14" t="s">
        <v>62</v>
      </c>
      <c r="K49" s="15" t="s">
        <v>62</v>
      </c>
      <c r="L49" s="14" t="s">
        <v>60</v>
      </c>
      <c r="M49" s="14" t="s">
        <v>60</v>
      </c>
      <c r="N49" s="15" t="s">
        <v>60</v>
      </c>
      <c r="O49" s="14" t="s">
        <v>60</v>
      </c>
      <c r="P49" s="14" t="s">
        <v>58</v>
      </c>
      <c r="Q49" s="15" t="s">
        <v>60</v>
      </c>
      <c r="R49" s="14" t="s">
        <v>59</v>
      </c>
      <c r="S49" s="14" t="s">
        <v>59</v>
      </c>
      <c r="T49" s="15" t="s">
        <v>59</v>
      </c>
      <c r="U49" s="14" t="s">
        <v>60</v>
      </c>
      <c r="V49" s="14" t="s">
        <v>59</v>
      </c>
      <c r="W49" s="15" t="s">
        <v>62</v>
      </c>
      <c r="X49" s="14" t="s">
        <v>59</v>
      </c>
      <c r="Y49" s="14" t="s">
        <v>62</v>
      </c>
      <c r="Z49" s="14"/>
      <c r="AA49" s="125"/>
      <c r="AB49" s="125"/>
      <c r="AC49" s="125"/>
      <c r="AD49" s="130"/>
    </row>
    <row r="50" spans="1:30" ht="15.75" customHeight="1" x14ac:dyDescent="0.2">
      <c r="A50" s="5">
        <v>13020</v>
      </c>
      <c r="B50" s="6" t="s">
        <v>31</v>
      </c>
      <c r="C50" s="10">
        <v>43</v>
      </c>
      <c r="D50" s="10">
        <v>9</v>
      </c>
      <c r="E50" s="9">
        <v>52</v>
      </c>
      <c r="F50" s="10">
        <v>32</v>
      </c>
      <c r="G50" s="10">
        <v>15</v>
      </c>
      <c r="H50" s="9">
        <v>47</v>
      </c>
      <c r="I50" s="10">
        <v>44</v>
      </c>
      <c r="J50" s="10">
        <v>11</v>
      </c>
      <c r="K50" s="9">
        <v>55</v>
      </c>
      <c r="L50" s="10">
        <v>51</v>
      </c>
      <c r="M50" s="10">
        <v>17</v>
      </c>
      <c r="N50" s="9">
        <v>68</v>
      </c>
      <c r="O50" s="10">
        <v>53</v>
      </c>
      <c r="P50" s="10">
        <v>16</v>
      </c>
      <c r="Q50" s="9">
        <v>69</v>
      </c>
      <c r="R50" s="10">
        <v>32</v>
      </c>
      <c r="S50" s="10">
        <v>43</v>
      </c>
      <c r="T50" s="9">
        <v>75</v>
      </c>
      <c r="U50" s="10">
        <v>20</v>
      </c>
      <c r="V50" s="10">
        <v>21</v>
      </c>
      <c r="W50" s="9">
        <v>41</v>
      </c>
      <c r="X50" s="10">
        <v>21</v>
      </c>
      <c r="Y50" s="10">
        <v>42</v>
      </c>
      <c r="Z50" s="10">
        <v>470</v>
      </c>
      <c r="AA50" s="124">
        <v>7.08</v>
      </c>
      <c r="AB50" s="124" t="s">
        <v>53</v>
      </c>
      <c r="AC50" s="124">
        <v>7.08</v>
      </c>
      <c r="AD50" s="129"/>
    </row>
    <row r="51" spans="1:30" ht="15" customHeight="1" x14ac:dyDescent="0.2">
      <c r="A51" s="21" t="s">
        <v>218</v>
      </c>
      <c r="B51" s="13" t="s">
        <v>51</v>
      </c>
      <c r="C51" s="14" t="s">
        <v>58</v>
      </c>
      <c r="D51" s="14" t="s">
        <v>57</v>
      </c>
      <c r="E51" s="15" t="s">
        <v>58</v>
      </c>
      <c r="F51" s="14" t="s">
        <v>53</v>
      </c>
      <c r="G51" s="14" t="s">
        <v>62</v>
      </c>
      <c r="H51" s="15" t="s">
        <v>57</v>
      </c>
      <c r="I51" s="14" t="s">
        <v>58</v>
      </c>
      <c r="J51" s="14" t="s">
        <v>58</v>
      </c>
      <c r="K51" s="15" t="s">
        <v>58</v>
      </c>
      <c r="L51" s="14" t="s">
        <v>60</v>
      </c>
      <c r="M51" s="14" t="s">
        <v>59</v>
      </c>
      <c r="N51" s="15" t="s">
        <v>60</v>
      </c>
      <c r="O51" s="14" t="s">
        <v>60</v>
      </c>
      <c r="P51" s="14" t="s">
        <v>59</v>
      </c>
      <c r="Q51" s="15" t="s">
        <v>60</v>
      </c>
      <c r="R51" s="14" t="s">
        <v>60</v>
      </c>
      <c r="S51" s="14" t="s">
        <v>59</v>
      </c>
      <c r="T51" s="15" t="s">
        <v>62</v>
      </c>
      <c r="U51" s="14" t="s">
        <v>59</v>
      </c>
      <c r="V51" s="14" t="s">
        <v>59</v>
      </c>
      <c r="W51" s="15" t="s">
        <v>59</v>
      </c>
      <c r="X51" s="14" t="s">
        <v>59</v>
      </c>
      <c r="Y51" s="14" t="s">
        <v>59</v>
      </c>
      <c r="Z51" s="14"/>
      <c r="AA51" s="125"/>
      <c r="AB51" s="125"/>
      <c r="AC51" s="125"/>
      <c r="AD51" s="130"/>
    </row>
    <row r="52" spans="1:30" ht="15.75" customHeight="1" x14ac:dyDescent="0.2">
      <c r="A52" s="5">
        <v>13021</v>
      </c>
      <c r="B52" s="6" t="s">
        <v>31</v>
      </c>
      <c r="C52" s="8" t="s">
        <v>225</v>
      </c>
      <c r="D52" s="8" t="s">
        <v>226</v>
      </c>
      <c r="E52" s="9">
        <v>3</v>
      </c>
      <c r="F52" s="8" t="s">
        <v>141</v>
      </c>
      <c r="G52" s="8" t="s">
        <v>88</v>
      </c>
      <c r="H52" s="9">
        <v>27</v>
      </c>
      <c r="I52" s="8" t="s">
        <v>100</v>
      </c>
      <c r="J52" s="8" t="s">
        <v>33</v>
      </c>
      <c r="K52" s="9">
        <v>12</v>
      </c>
      <c r="L52" s="8" t="s">
        <v>225</v>
      </c>
      <c r="M52" s="8" t="s">
        <v>37</v>
      </c>
      <c r="N52" s="9">
        <v>4</v>
      </c>
      <c r="O52" s="8" t="s">
        <v>225</v>
      </c>
      <c r="P52" s="8" t="s">
        <v>226</v>
      </c>
      <c r="Q52" s="9">
        <v>3</v>
      </c>
      <c r="R52" s="8" t="s">
        <v>100</v>
      </c>
      <c r="S52" s="8" t="s">
        <v>146</v>
      </c>
      <c r="T52" s="9">
        <v>30</v>
      </c>
      <c r="U52" s="8" t="s">
        <v>144</v>
      </c>
      <c r="V52" s="8" t="s">
        <v>144</v>
      </c>
      <c r="W52" s="9">
        <v>24</v>
      </c>
      <c r="X52" s="8" t="s">
        <v>39</v>
      </c>
      <c r="Y52" s="8" t="s">
        <v>32</v>
      </c>
      <c r="Z52" s="10">
        <v>153</v>
      </c>
      <c r="AA52" s="124">
        <v>1</v>
      </c>
      <c r="AB52" s="124" t="s">
        <v>46</v>
      </c>
      <c r="AC52" s="124">
        <v>1</v>
      </c>
      <c r="AD52" s="129"/>
    </row>
    <row r="53" spans="1:30" ht="15" customHeight="1" x14ac:dyDescent="0.2">
      <c r="A53" s="21" t="s">
        <v>231</v>
      </c>
      <c r="B53" s="13" t="s">
        <v>51</v>
      </c>
      <c r="C53" s="14" t="s">
        <v>46</v>
      </c>
      <c r="D53" s="14" t="s">
        <v>46</v>
      </c>
      <c r="E53" s="15" t="s">
        <v>46</v>
      </c>
      <c r="F53" s="14" t="s">
        <v>46</v>
      </c>
      <c r="G53" s="14" t="s">
        <v>53</v>
      </c>
      <c r="H53" s="15" t="s">
        <v>46</v>
      </c>
      <c r="I53" s="14" t="s">
        <v>46</v>
      </c>
      <c r="J53" s="14" t="s">
        <v>46</v>
      </c>
      <c r="K53" s="15" t="s">
        <v>46</v>
      </c>
      <c r="L53" s="14" t="s">
        <v>46</v>
      </c>
      <c r="M53" s="14" t="s">
        <v>46</v>
      </c>
      <c r="N53" s="15" t="s">
        <v>46</v>
      </c>
      <c r="O53" s="14" t="s">
        <v>46</v>
      </c>
      <c r="P53" s="14" t="s">
        <v>46</v>
      </c>
      <c r="Q53" s="15" t="s">
        <v>46</v>
      </c>
      <c r="R53" s="14" t="s">
        <v>46</v>
      </c>
      <c r="S53" s="14" t="s">
        <v>53</v>
      </c>
      <c r="T53" s="15" t="s">
        <v>46</v>
      </c>
      <c r="U53" s="14" t="s">
        <v>57</v>
      </c>
      <c r="V53" s="14" t="s">
        <v>57</v>
      </c>
      <c r="W53" s="15" t="s">
        <v>57</v>
      </c>
      <c r="X53" s="14" t="s">
        <v>60</v>
      </c>
      <c r="Y53" s="14" t="s">
        <v>60</v>
      </c>
      <c r="Z53" s="14"/>
      <c r="AA53" s="125"/>
      <c r="AB53" s="125"/>
      <c r="AC53" s="125"/>
      <c r="AD53" s="130"/>
    </row>
    <row r="54" spans="1:30" ht="15.75" customHeight="1" x14ac:dyDescent="0.2">
      <c r="A54" s="5">
        <v>13022</v>
      </c>
      <c r="B54" s="6" t="s">
        <v>31</v>
      </c>
      <c r="C54" s="8" t="s">
        <v>225</v>
      </c>
      <c r="D54" s="8" t="s">
        <v>33</v>
      </c>
      <c r="E54" s="9">
        <v>2</v>
      </c>
      <c r="F54" s="8" t="s">
        <v>232</v>
      </c>
      <c r="G54" s="8" t="s">
        <v>33</v>
      </c>
      <c r="H54" s="9">
        <v>3</v>
      </c>
      <c r="I54" s="8" t="s">
        <v>225</v>
      </c>
      <c r="J54" s="8" t="s">
        <v>33</v>
      </c>
      <c r="K54" s="9">
        <v>2</v>
      </c>
      <c r="L54" s="8" t="s">
        <v>225</v>
      </c>
      <c r="M54" s="8" t="s">
        <v>64</v>
      </c>
      <c r="N54" s="9">
        <v>5</v>
      </c>
      <c r="O54" s="8" t="s">
        <v>225</v>
      </c>
      <c r="P54" s="8" t="s">
        <v>37</v>
      </c>
      <c r="Q54" s="9">
        <v>4</v>
      </c>
      <c r="R54" s="8" t="s">
        <v>233</v>
      </c>
      <c r="S54" s="8" t="s">
        <v>146</v>
      </c>
      <c r="T54" s="9">
        <v>31</v>
      </c>
      <c r="U54" s="8" t="s">
        <v>144</v>
      </c>
      <c r="V54" s="8" t="s">
        <v>144</v>
      </c>
      <c r="W54" s="9">
        <v>24</v>
      </c>
      <c r="X54" s="8" t="s">
        <v>93</v>
      </c>
      <c r="Y54" s="8" t="s">
        <v>180</v>
      </c>
      <c r="Z54" s="10">
        <v>120</v>
      </c>
      <c r="AA54" s="124">
        <v>1.04</v>
      </c>
      <c r="AB54" s="124" t="s">
        <v>46</v>
      </c>
      <c r="AC54" s="124">
        <v>1.04</v>
      </c>
      <c r="AD54" s="129"/>
    </row>
    <row r="55" spans="1:30" ht="15" customHeight="1" x14ac:dyDescent="0.2">
      <c r="A55" s="21" t="s">
        <v>234</v>
      </c>
      <c r="B55" s="13" t="s">
        <v>51</v>
      </c>
      <c r="C55" s="14" t="s">
        <v>46</v>
      </c>
      <c r="D55" s="14" t="s">
        <v>46</v>
      </c>
      <c r="E55" s="15" t="s">
        <v>46</v>
      </c>
      <c r="F55" s="14" t="s">
        <v>46</v>
      </c>
      <c r="G55" s="14" t="s">
        <v>46</v>
      </c>
      <c r="H55" s="15" t="s">
        <v>46</v>
      </c>
      <c r="I55" s="14" t="s">
        <v>46</v>
      </c>
      <c r="J55" s="14" t="s">
        <v>46</v>
      </c>
      <c r="K55" s="15" t="s">
        <v>46</v>
      </c>
      <c r="L55" s="14" t="s">
        <v>46</v>
      </c>
      <c r="M55" s="14" t="s">
        <v>46</v>
      </c>
      <c r="N55" s="15" t="s">
        <v>46</v>
      </c>
      <c r="O55" s="14" t="s">
        <v>46</v>
      </c>
      <c r="P55" s="14" t="s">
        <v>46</v>
      </c>
      <c r="Q55" s="15" t="s">
        <v>46</v>
      </c>
      <c r="R55" s="14" t="s">
        <v>46</v>
      </c>
      <c r="S55" s="14" t="s">
        <v>53</v>
      </c>
      <c r="T55" s="15" t="s">
        <v>46</v>
      </c>
      <c r="U55" s="14" t="s">
        <v>57</v>
      </c>
      <c r="V55" s="14" t="s">
        <v>57</v>
      </c>
      <c r="W55" s="15" t="s">
        <v>57</v>
      </c>
      <c r="X55" s="14" t="s">
        <v>58</v>
      </c>
      <c r="Y55" s="14" t="s">
        <v>61</v>
      </c>
      <c r="Z55" s="14"/>
      <c r="AA55" s="125"/>
      <c r="AB55" s="125"/>
      <c r="AC55" s="125"/>
      <c r="AD55" s="130"/>
    </row>
    <row r="56" spans="1:30" ht="15.75" customHeight="1" x14ac:dyDescent="0.2">
      <c r="A56" s="5">
        <v>13023</v>
      </c>
      <c r="B56" s="6" t="s">
        <v>31</v>
      </c>
      <c r="C56" s="10">
        <v>61</v>
      </c>
      <c r="D56" s="10">
        <v>11</v>
      </c>
      <c r="E56" s="9">
        <v>72</v>
      </c>
      <c r="F56" s="10">
        <v>32</v>
      </c>
      <c r="G56" s="10">
        <v>13</v>
      </c>
      <c r="H56" s="9">
        <v>45</v>
      </c>
      <c r="I56" s="10">
        <v>32</v>
      </c>
      <c r="J56" s="10">
        <v>12</v>
      </c>
      <c r="K56" s="9">
        <v>44</v>
      </c>
      <c r="L56" s="10">
        <v>42</v>
      </c>
      <c r="M56" s="10">
        <v>12</v>
      </c>
      <c r="N56" s="9">
        <v>54</v>
      </c>
      <c r="O56" s="10">
        <v>39</v>
      </c>
      <c r="P56" s="10">
        <v>10</v>
      </c>
      <c r="Q56" s="9">
        <v>49</v>
      </c>
      <c r="R56" s="10">
        <v>38</v>
      </c>
      <c r="S56" s="10">
        <v>34</v>
      </c>
      <c r="T56" s="9">
        <v>72</v>
      </c>
      <c r="U56" s="10">
        <v>16</v>
      </c>
      <c r="V56" s="10">
        <v>21</v>
      </c>
      <c r="W56" s="9">
        <v>37</v>
      </c>
      <c r="X56" s="10">
        <v>20</v>
      </c>
      <c r="Y56" s="10">
        <v>40</v>
      </c>
      <c r="Z56" s="10">
        <v>433</v>
      </c>
      <c r="AA56" s="124">
        <v>6.5</v>
      </c>
      <c r="AB56" s="124" t="s">
        <v>53</v>
      </c>
      <c r="AC56" s="124">
        <v>6.5</v>
      </c>
      <c r="AD56" s="129"/>
    </row>
    <row r="57" spans="1:30" ht="15" customHeight="1" x14ac:dyDescent="0.2">
      <c r="A57" s="21" t="s">
        <v>237</v>
      </c>
      <c r="B57" s="13" t="s">
        <v>51</v>
      </c>
      <c r="C57" s="14" t="s">
        <v>62</v>
      </c>
      <c r="D57" s="14" t="s">
        <v>58</v>
      </c>
      <c r="E57" s="15" t="s">
        <v>61</v>
      </c>
      <c r="F57" s="14" t="s">
        <v>53</v>
      </c>
      <c r="G57" s="14" t="s">
        <v>60</v>
      </c>
      <c r="H57" s="15" t="s">
        <v>57</v>
      </c>
      <c r="I57" s="14" t="s">
        <v>53</v>
      </c>
      <c r="J57" s="14" t="s">
        <v>60</v>
      </c>
      <c r="K57" s="15" t="s">
        <v>53</v>
      </c>
      <c r="L57" s="14" t="s">
        <v>58</v>
      </c>
      <c r="M57" s="14" t="s">
        <v>60</v>
      </c>
      <c r="N57" s="15" t="s">
        <v>58</v>
      </c>
      <c r="O57" s="14" t="s">
        <v>57</v>
      </c>
      <c r="P57" s="14" t="s">
        <v>58</v>
      </c>
      <c r="Q57" s="15" t="s">
        <v>57</v>
      </c>
      <c r="R57" s="14" t="s">
        <v>62</v>
      </c>
      <c r="S57" s="14" t="s">
        <v>60</v>
      </c>
      <c r="T57" s="15" t="s">
        <v>61</v>
      </c>
      <c r="U57" s="14" t="s">
        <v>60</v>
      </c>
      <c r="V57" s="14" t="s">
        <v>59</v>
      </c>
      <c r="W57" s="15" t="s">
        <v>61</v>
      </c>
      <c r="X57" s="14" t="s">
        <v>59</v>
      </c>
      <c r="Y57" s="14" t="s">
        <v>59</v>
      </c>
      <c r="Z57" s="14"/>
      <c r="AA57" s="125"/>
      <c r="AB57" s="125"/>
      <c r="AC57" s="125"/>
      <c r="AD57" s="130"/>
    </row>
    <row r="58" spans="1:30" ht="15.75" customHeight="1" x14ac:dyDescent="0.2">
      <c r="A58" s="5">
        <v>13024</v>
      </c>
      <c r="B58" s="6" t="s">
        <v>31</v>
      </c>
      <c r="C58" s="10">
        <v>56</v>
      </c>
      <c r="D58" s="10">
        <v>15</v>
      </c>
      <c r="E58" s="9">
        <v>71</v>
      </c>
      <c r="F58" s="10">
        <v>32</v>
      </c>
      <c r="G58" s="10">
        <v>12</v>
      </c>
      <c r="H58" s="9">
        <v>44</v>
      </c>
      <c r="I58" s="10">
        <v>66</v>
      </c>
      <c r="J58" s="10">
        <v>13</v>
      </c>
      <c r="K58" s="9">
        <v>79</v>
      </c>
      <c r="L58" s="10">
        <v>32</v>
      </c>
      <c r="M58" s="10">
        <v>9</v>
      </c>
      <c r="N58" s="9">
        <v>41</v>
      </c>
      <c r="O58" s="10">
        <v>38</v>
      </c>
      <c r="P58" s="10">
        <v>13</v>
      </c>
      <c r="Q58" s="9">
        <v>51</v>
      </c>
      <c r="R58" s="10">
        <v>21</v>
      </c>
      <c r="S58" s="10">
        <v>33</v>
      </c>
      <c r="T58" s="9">
        <v>54</v>
      </c>
      <c r="U58" s="10">
        <v>21</v>
      </c>
      <c r="V58" s="10">
        <v>22</v>
      </c>
      <c r="W58" s="9">
        <v>43</v>
      </c>
      <c r="X58" s="10">
        <v>20</v>
      </c>
      <c r="Y58" s="10">
        <v>35</v>
      </c>
      <c r="Z58" s="10">
        <v>438</v>
      </c>
      <c r="AA58" s="124">
        <v>6.62</v>
      </c>
      <c r="AB58" s="124" t="s">
        <v>53</v>
      </c>
      <c r="AC58" s="124">
        <v>6.62</v>
      </c>
      <c r="AD58" s="129"/>
    </row>
    <row r="59" spans="1:30" ht="15" customHeight="1" x14ac:dyDescent="0.2">
      <c r="A59" s="21" t="s">
        <v>238</v>
      </c>
      <c r="B59" s="13" t="s">
        <v>51</v>
      </c>
      <c r="C59" s="14" t="s">
        <v>61</v>
      </c>
      <c r="D59" s="14" t="s">
        <v>62</v>
      </c>
      <c r="E59" s="15" t="s">
        <v>61</v>
      </c>
      <c r="F59" s="14" t="s">
        <v>53</v>
      </c>
      <c r="G59" s="14" t="s">
        <v>60</v>
      </c>
      <c r="H59" s="15" t="s">
        <v>53</v>
      </c>
      <c r="I59" s="14" t="s">
        <v>59</v>
      </c>
      <c r="J59" s="14" t="s">
        <v>60</v>
      </c>
      <c r="K59" s="15" t="s">
        <v>62</v>
      </c>
      <c r="L59" s="14" t="s">
        <v>53</v>
      </c>
      <c r="M59" s="14" t="s">
        <v>57</v>
      </c>
      <c r="N59" s="15" t="s">
        <v>53</v>
      </c>
      <c r="O59" s="14" t="s">
        <v>57</v>
      </c>
      <c r="P59" s="14" t="s">
        <v>60</v>
      </c>
      <c r="Q59" s="15" t="s">
        <v>58</v>
      </c>
      <c r="R59" s="14" t="s">
        <v>53</v>
      </c>
      <c r="S59" s="14" t="s">
        <v>60</v>
      </c>
      <c r="T59" s="15" t="s">
        <v>58</v>
      </c>
      <c r="U59" s="14" t="s">
        <v>59</v>
      </c>
      <c r="V59" s="14" t="s">
        <v>59</v>
      </c>
      <c r="W59" s="15" t="s">
        <v>59</v>
      </c>
      <c r="X59" s="14" t="s">
        <v>59</v>
      </c>
      <c r="Y59" s="14" t="s">
        <v>61</v>
      </c>
      <c r="Z59" s="14"/>
      <c r="AA59" s="125"/>
      <c r="AB59" s="125"/>
      <c r="AC59" s="125"/>
      <c r="AD59" s="130"/>
    </row>
    <row r="60" spans="1:30" ht="15.75" customHeight="1" x14ac:dyDescent="0.2">
      <c r="A60" s="5">
        <v>13025</v>
      </c>
      <c r="B60" s="6" t="s">
        <v>31</v>
      </c>
      <c r="C60" s="10">
        <v>39</v>
      </c>
      <c r="D60" s="10">
        <v>12</v>
      </c>
      <c r="E60" s="9">
        <v>51</v>
      </c>
      <c r="F60" s="10">
        <v>32</v>
      </c>
      <c r="G60" s="10">
        <v>13</v>
      </c>
      <c r="H60" s="9">
        <v>45</v>
      </c>
      <c r="I60" s="10">
        <v>35</v>
      </c>
      <c r="J60" s="10">
        <v>9</v>
      </c>
      <c r="K60" s="9">
        <v>44</v>
      </c>
      <c r="L60" s="10">
        <v>45</v>
      </c>
      <c r="M60" s="10">
        <v>15</v>
      </c>
      <c r="N60" s="9">
        <v>60</v>
      </c>
      <c r="O60" s="10">
        <v>45</v>
      </c>
      <c r="P60" s="10">
        <v>16</v>
      </c>
      <c r="Q60" s="9">
        <v>61</v>
      </c>
      <c r="R60" s="10">
        <v>43</v>
      </c>
      <c r="S60" s="10">
        <v>40</v>
      </c>
      <c r="T60" s="9">
        <v>83</v>
      </c>
      <c r="U60" s="10">
        <v>20</v>
      </c>
      <c r="V60" s="10">
        <v>21</v>
      </c>
      <c r="W60" s="9">
        <v>41</v>
      </c>
      <c r="X60" s="10">
        <v>21</v>
      </c>
      <c r="Y60" s="10">
        <v>40</v>
      </c>
      <c r="Z60" s="10">
        <v>446</v>
      </c>
      <c r="AA60" s="124">
        <v>6.88</v>
      </c>
      <c r="AB60" s="124" t="s">
        <v>53</v>
      </c>
      <c r="AC60" s="124">
        <v>6.88</v>
      </c>
      <c r="AD60" s="129"/>
    </row>
    <row r="61" spans="1:30" ht="15" customHeight="1" x14ac:dyDescent="0.2">
      <c r="A61" s="21" t="s">
        <v>243</v>
      </c>
      <c r="B61" s="13" t="s">
        <v>51</v>
      </c>
      <c r="C61" s="14" t="s">
        <v>57</v>
      </c>
      <c r="D61" s="14" t="s">
        <v>60</v>
      </c>
      <c r="E61" s="15" t="s">
        <v>58</v>
      </c>
      <c r="F61" s="14" t="s">
        <v>53</v>
      </c>
      <c r="G61" s="14" t="s">
        <v>60</v>
      </c>
      <c r="H61" s="15" t="s">
        <v>57</v>
      </c>
      <c r="I61" s="14" t="s">
        <v>53</v>
      </c>
      <c r="J61" s="14" t="s">
        <v>57</v>
      </c>
      <c r="K61" s="15" t="s">
        <v>53</v>
      </c>
      <c r="L61" s="14" t="s">
        <v>58</v>
      </c>
      <c r="M61" s="14" t="s">
        <v>62</v>
      </c>
      <c r="N61" s="15" t="s">
        <v>60</v>
      </c>
      <c r="O61" s="14" t="s">
        <v>58</v>
      </c>
      <c r="P61" s="14" t="s">
        <v>59</v>
      </c>
      <c r="Q61" s="15" t="s">
        <v>60</v>
      </c>
      <c r="R61" s="14" t="s">
        <v>59</v>
      </c>
      <c r="S61" s="14" t="s">
        <v>59</v>
      </c>
      <c r="T61" s="15" t="s">
        <v>59</v>
      </c>
      <c r="U61" s="14" t="s">
        <v>59</v>
      </c>
      <c r="V61" s="14" t="s">
        <v>59</v>
      </c>
      <c r="W61" s="15" t="s">
        <v>59</v>
      </c>
      <c r="X61" s="14" t="s">
        <v>59</v>
      </c>
      <c r="Y61" s="14" t="s">
        <v>59</v>
      </c>
      <c r="Z61" s="14"/>
      <c r="AA61" s="125"/>
      <c r="AB61" s="125"/>
      <c r="AC61" s="125"/>
      <c r="AD61" s="130"/>
    </row>
    <row r="62" spans="1:30" ht="15.75" customHeight="1" x14ac:dyDescent="0.2">
      <c r="A62" s="5">
        <v>13026</v>
      </c>
      <c r="B62" s="6" t="s">
        <v>31</v>
      </c>
      <c r="C62" s="8" t="s">
        <v>101</v>
      </c>
      <c r="D62" s="8" t="s">
        <v>37</v>
      </c>
      <c r="E62" s="9">
        <v>26</v>
      </c>
      <c r="F62" s="8" t="s">
        <v>244</v>
      </c>
      <c r="G62" s="8" t="s">
        <v>88</v>
      </c>
      <c r="H62" s="9">
        <v>22</v>
      </c>
      <c r="I62" s="8" t="s">
        <v>244</v>
      </c>
      <c r="J62" s="8" t="s">
        <v>88</v>
      </c>
      <c r="K62" s="9">
        <v>22</v>
      </c>
      <c r="L62" s="8" t="s">
        <v>34</v>
      </c>
      <c r="M62" s="8" t="s">
        <v>144</v>
      </c>
      <c r="N62" s="9">
        <v>27</v>
      </c>
      <c r="O62" s="8" t="s">
        <v>245</v>
      </c>
      <c r="P62" s="8" t="s">
        <v>67</v>
      </c>
      <c r="Q62" s="9">
        <v>23</v>
      </c>
      <c r="R62" s="8" t="s">
        <v>246</v>
      </c>
      <c r="S62" s="8" t="s">
        <v>247</v>
      </c>
      <c r="T62" s="9">
        <v>52</v>
      </c>
      <c r="U62" s="8" t="s">
        <v>146</v>
      </c>
      <c r="V62" s="8" t="s">
        <v>43</v>
      </c>
      <c r="W62" s="9">
        <v>38</v>
      </c>
      <c r="X62" s="8" t="s">
        <v>44</v>
      </c>
      <c r="Y62" s="8" t="s">
        <v>182</v>
      </c>
      <c r="Z62" s="10">
        <v>271</v>
      </c>
      <c r="AA62" s="124">
        <v>2.15</v>
      </c>
      <c r="AB62" s="124" t="s">
        <v>46</v>
      </c>
      <c r="AC62" s="124">
        <v>2.15</v>
      </c>
      <c r="AD62" s="129"/>
    </row>
    <row r="63" spans="1:30" ht="15" customHeight="1" x14ac:dyDescent="0.2">
      <c r="A63" s="21" t="s">
        <v>248</v>
      </c>
      <c r="B63" s="13" t="s">
        <v>51</v>
      </c>
      <c r="C63" s="14" t="s">
        <v>46</v>
      </c>
      <c r="D63" s="14" t="s">
        <v>46</v>
      </c>
      <c r="E63" s="15" t="s">
        <v>46</v>
      </c>
      <c r="F63" s="14" t="s">
        <v>46</v>
      </c>
      <c r="G63" s="14" t="s">
        <v>53</v>
      </c>
      <c r="H63" s="15" t="s">
        <v>46</v>
      </c>
      <c r="I63" s="14" t="s">
        <v>46</v>
      </c>
      <c r="J63" s="14" t="s">
        <v>53</v>
      </c>
      <c r="K63" s="15" t="s">
        <v>46</v>
      </c>
      <c r="L63" s="14" t="s">
        <v>46</v>
      </c>
      <c r="M63" s="14" t="s">
        <v>60</v>
      </c>
      <c r="N63" s="15" t="s">
        <v>46</v>
      </c>
      <c r="O63" s="14" t="s">
        <v>46</v>
      </c>
      <c r="P63" s="14" t="s">
        <v>58</v>
      </c>
      <c r="Q63" s="15" t="s">
        <v>46</v>
      </c>
      <c r="R63" s="14" t="s">
        <v>58</v>
      </c>
      <c r="S63" s="14" t="s">
        <v>58</v>
      </c>
      <c r="T63" s="15" t="s">
        <v>58</v>
      </c>
      <c r="U63" s="14" t="s">
        <v>59</v>
      </c>
      <c r="V63" s="14" t="s">
        <v>61</v>
      </c>
      <c r="W63" s="15" t="s">
        <v>62</v>
      </c>
      <c r="X63" s="14" t="s">
        <v>62</v>
      </c>
      <c r="Y63" s="14" t="s">
        <v>59</v>
      </c>
      <c r="Z63" s="14"/>
      <c r="AA63" s="125"/>
      <c r="AB63" s="125"/>
      <c r="AC63" s="125"/>
      <c r="AD63" s="130"/>
    </row>
    <row r="64" spans="1:30" ht="15.75" customHeight="1" x14ac:dyDescent="0.2">
      <c r="A64" s="5">
        <v>13027</v>
      </c>
      <c r="B64" s="6" t="s">
        <v>31</v>
      </c>
      <c r="C64" s="8" t="s">
        <v>34</v>
      </c>
      <c r="D64" s="8" t="s">
        <v>35</v>
      </c>
      <c r="E64" s="9">
        <v>24</v>
      </c>
      <c r="F64" s="8" t="s">
        <v>244</v>
      </c>
      <c r="G64" s="8" t="s">
        <v>93</v>
      </c>
      <c r="H64" s="9">
        <v>27</v>
      </c>
      <c r="I64" s="8" t="s">
        <v>32</v>
      </c>
      <c r="J64" s="8" t="s">
        <v>88</v>
      </c>
      <c r="K64" s="9">
        <v>42</v>
      </c>
      <c r="L64" s="8" t="s">
        <v>66</v>
      </c>
      <c r="M64" s="8" t="s">
        <v>43</v>
      </c>
      <c r="N64" s="9">
        <v>66</v>
      </c>
      <c r="O64" s="8" t="s">
        <v>244</v>
      </c>
      <c r="P64" s="8" t="s">
        <v>144</v>
      </c>
      <c r="Q64" s="9">
        <v>26</v>
      </c>
      <c r="R64" s="8" t="s">
        <v>180</v>
      </c>
      <c r="S64" s="8" t="s">
        <v>142</v>
      </c>
      <c r="T64" s="9">
        <v>80</v>
      </c>
      <c r="U64" s="8" t="s">
        <v>190</v>
      </c>
      <c r="V64" s="8" t="s">
        <v>146</v>
      </c>
      <c r="W64" s="9">
        <v>41</v>
      </c>
      <c r="X64" s="8" t="s">
        <v>146</v>
      </c>
      <c r="Y64" s="8" t="s">
        <v>105</v>
      </c>
      <c r="Z64" s="10">
        <v>366</v>
      </c>
      <c r="AA64" s="124">
        <v>4.38</v>
      </c>
      <c r="AB64" s="124" t="s">
        <v>46</v>
      </c>
      <c r="AC64" s="124">
        <v>4.38</v>
      </c>
      <c r="AD64" s="129"/>
    </row>
    <row r="65" spans="1:30" ht="15.75" customHeight="1" x14ac:dyDescent="0.2">
      <c r="A65" s="21" t="s">
        <v>252</v>
      </c>
      <c r="B65" s="13" t="s">
        <v>51</v>
      </c>
      <c r="C65" s="14" t="s">
        <v>46</v>
      </c>
      <c r="D65" s="14" t="s">
        <v>57</v>
      </c>
      <c r="E65" s="15" t="s">
        <v>46</v>
      </c>
      <c r="F65" s="14" t="s">
        <v>46</v>
      </c>
      <c r="G65" s="14" t="s">
        <v>60</v>
      </c>
      <c r="H65" s="15" t="s">
        <v>46</v>
      </c>
      <c r="I65" s="14" t="s">
        <v>53</v>
      </c>
      <c r="J65" s="14" t="s">
        <v>53</v>
      </c>
      <c r="K65" s="15" t="s">
        <v>53</v>
      </c>
      <c r="L65" s="14" t="s">
        <v>60</v>
      </c>
      <c r="M65" s="14" t="s">
        <v>59</v>
      </c>
      <c r="N65" s="15" t="s">
        <v>60</v>
      </c>
      <c r="O65" s="14" t="s">
        <v>46</v>
      </c>
      <c r="P65" s="14" t="s">
        <v>60</v>
      </c>
      <c r="Q65" s="15" t="s">
        <v>46</v>
      </c>
      <c r="R65" s="14" t="s">
        <v>61</v>
      </c>
      <c r="S65" s="14" t="s">
        <v>59</v>
      </c>
      <c r="T65" s="15" t="s">
        <v>59</v>
      </c>
      <c r="U65" s="14" t="s">
        <v>59</v>
      </c>
      <c r="V65" s="14" t="s">
        <v>59</v>
      </c>
      <c r="W65" s="15" t="s">
        <v>59</v>
      </c>
      <c r="X65" s="14" t="s">
        <v>59</v>
      </c>
      <c r="Y65" s="14" t="s">
        <v>59</v>
      </c>
      <c r="Z65" s="14"/>
      <c r="AA65" s="125"/>
      <c r="AB65" s="125"/>
      <c r="AC65" s="125"/>
      <c r="AD65" s="130"/>
    </row>
    <row r="66" spans="1:30" ht="15.75" customHeight="1" x14ac:dyDescent="0.2">
      <c r="A66" s="5">
        <v>13028</v>
      </c>
      <c r="B66" s="6" t="s">
        <v>31</v>
      </c>
      <c r="C66" s="8" t="s">
        <v>92</v>
      </c>
      <c r="D66" s="8" t="s">
        <v>88</v>
      </c>
      <c r="E66" s="9">
        <v>40</v>
      </c>
      <c r="F66" s="8" t="s">
        <v>253</v>
      </c>
      <c r="G66" s="8" t="s">
        <v>35</v>
      </c>
      <c r="H66" s="9">
        <v>25</v>
      </c>
      <c r="I66" s="8" t="s">
        <v>36</v>
      </c>
      <c r="J66" s="8" t="s">
        <v>35</v>
      </c>
      <c r="K66" s="9">
        <v>35</v>
      </c>
      <c r="L66" s="8" t="s">
        <v>92</v>
      </c>
      <c r="M66" s="8" t="s">
        <v>104</v>
      </c>
      <c r="N66" s="9">
        <v>43</v>
      </c>
      <c r="O66" s="8" t="s">
        <v>65</v>
      </c>
      <c r="P66" s="8" t="s">
        <v>88</v>
      </c>
      <c r="Q66" s="9">
        <v>29</v>
      </c>
      <c r="R66" s="8" t="s">
        <v>254</v>
      </c>
      <c r="S66" s="8" t="s">
        <v>180</v>
      </c>
      <c r="T66" s="9">
        <v>60</v>
      </c>
      <c r="U66" s="8" t="s">
        <v>68</v>
      </c>
      <c r="V66" s="8" t="s">
        <v>69</v>
      </c>
      <c r="W66" s="9">
        <v>32</v>
      </c>
      <c r="X66" s="8" t="s">
        <v>44</v>
      </c>
      <c r="Y66" s="8" t="s">
        <v>180</v>
      </c>
      <c r="Z66" s="10">
        <v>319</v>
      </c>
      <c r="AA66" s="124">
        <v>3.27</v>
      </c>
      <c r="AB66" s="124" t="s">
        <v>46</v>
      </c>
      <c r="AC66" s="124">
        <v>3.27</v>
      </c>
      <c r="AD66" s="129"/>
    </row>
    <row r="67" spans="1:30" ht="15" customHeight="1" x14ac:dyDescent="0.2">
      <c r="A67" s="21" t="s">
        <v>255</v>
      </c>
      <c r="B67" s="13" t="s">
        <v>51</v>
      </c>
      <c r="C67" s="14" t="s">
        <v>53</v>
      </c>
      <c r="D67" s="14" t="s">
        <v>53</v>
      </c>
      <c r="E67" s="15" t="s">
        <v>53</v>
      </c>
      <c r="F67" s="14" t="s">
        <v>46</v>
      </c>
      <c r="G67" s="14" t="s">
        <v>57</v>
      </c>
      <c r="H67" s="15" t="s">
        <v>46</v>
      </c>
      <c r="I67" s="14" t="s">
        <v>46</v>
      </c>
      <c r="J67" s="14" t="s">
        <v>57</v>
      </c>
      <c r="K67" s="15" t="s">
        <v>46</v>
      </c>
      <c r="L67" s="14" t="s">
        <v>53</v>
      </c>
      <c r="M67" s="14" t="s">
        <v>58</v>
      </c>
      <c r="N67" s="15" t="s">
        <v>53</v>
      </c>
      <c r="O67" s="14" t="s">
        <v>46</v>
      </c>
      <c r="P67" s="14" t="s">
        <v>53</v>
      </c>
      <c r="Q67" s="15" t="s">
        <v>46</v>
      </c>
      <c r="R67" s="14" t="s">
        <v>57</v>
      </c>
      <c r="S67" s="14" t="s">
        <v>61</v>
      </c>
      <c r="T67" s="15" t="s">
        <v>60</v>
      </c>
      <c r="U67" s="14" t="s">
        <v>60</v>
      </c>
      <c r="V67" s="14" t="s">
        <v>60</v>
      </c>
      <c r="W67" s="15" t="s">
        <v>60</v>
      </c>
      <c r="X67" s="14" t="s">
        <v>62</v>
      </c>
      <c r="Y67" s="14" t="s">
        <v>61</v>
      </c>
      <c r="Z67" s="14"/>
      <c r="AA67" s="125"/>
      <c r="AB67" s="125"/>
      <c r="AC67" s="125"/>
      <c r="AD67" s="130"/>
    </row>
    <row r="68" spans="1:30" ht="15.75" customHeight="1" x14ac:dyDescent="0.2">
      <c r="A68" s="5">
        <v>13029</v>
      </c>
      <c r="B68" s="6" t="s">
        <v>31</v>
      </c>
      <c r="C68" s="10">
        <v>61</v>
      </c>
      <c r="D68" s="10">
        <v>15</v>
      </c>
      <c r="E68" s="9">
        <v>76</v>
      </c>
      <c r="F68" s="10">
        <v>39</v>
      </c>
      <c r="G68" s="10">
        <v>11</v>
      </c>
      <c r="H68" s="9">
        <v>50</v>
      </c>
      <c r="I68" s="10">
        <v>58</v>
      </c>
      <c r="J68" s="10">
        <v>13</v>
      </c>
      <c r="K68" s="9">
        <v>71</v>
      </c>
      <c r="L68" s="10">
        <v>46</v>
      </c>
      <c r="M68" s="10">
        <v>12</v>
      </c>
      <c r="N68" s="9">
        <v>58</v>
      </c>
      <c r="O68" s="10">
        <v>46</v>
      </c>
      <c r="P68" s="10">
        <v>12</v>
      </c>
      <c r="Q68" s="9">
        <v>58</v>
      </c>
      <c r="R68" s="10">
        <v>40</v>
      </c>
      <c r="S68" s="10">
        <v>33</v>
      </c>
      <c r="T68" s="9">
        <v>73</v>
      </c>
      <c r="U68" s="10">
        <v>16</v>
      </c>
      <c r="V68" s="10">
        <v>17</v>
      </c>
      <c r="W68" s="9">
        <v>33</v>
      </c>
      <c r="X68" s="10">
        <v>20</v>
      </c>
      <c r="Y68" s="10">
        <v>38</v>
      </c>
      <c r="Z68" s="10">
        <v>477</v>
      </c>
      <c r="AA68" s="124">
        <v>7.42</v>
      </c>
      <c r="AB68" s="124" t="s">
        <v>53</v>
      </c>
      <c r="AC68" s="124">
        <v>7.42</v>
      </c>
      <c r="AD68" s="129"/>
    </row>
    <row r="69" spans="1:30" ht="15" customHeight="1" x14ac:dyDescent="0.2">
      <c r="A69" s="21" t="s">
        <v>260</v>
      </c>
      <c r="B69" s="13" t="s">
        <v>51</v>
      </c>
      <c r="C69" s="14" t="s">
        <v>62</v>
      </c>
      <c r="D69" s="14" t="s">
        <v>62</v>
      </c>
      <c r="E69" s="15" t="s">
        <v>62</v>
      </c>
      <c r="F69" s="14" t="s">
        <v>57</v>
      </c>
      <c r="G69" s="14" t="s">
        <v>58</v>
      </c>
      <c r="H69" s="15" t="s">
        <v>58</v>
      </c>
      <c r="I69" s="14" t="s">
        <v>61</v>
      </c>
      <c r="J69" s="14" t="s">
        <v>60</v>
      </c>
      <c r="K69" s="15" t="s">
        <v>61</v>
      </c>
      <c r="L69" s="14" t="s">
        <v>58</v>
      </c>
      <c r="M69" s="14" t="s">
        <v>60</v>
      </c>
      <c r="N69" s="15" t="s">
        <v>58</v>
      </c>
      <c r="O69" s="14" t="s">
        <v>58</v>
      </c>
      <c r="P69" s="14" t="s">
        <v>60</v>
      </c>
      <c r="Q69" s="15" t="s">
        <v>58</v>
      </c>
      <c r="R69" s="14" t="s">
        <v>59</v>
      </c>
      <c r="S69" s="14" t="s">
        <v>60</v>
      </c>
      <c r="T69" s="15" t="s">
        <v>61</v>
      </c>
      <c r="U69" s="14" t="s">
        <v>60</v>
      </c>
      <c r="V69" s="14" t="s">
        <v>60</v>
      </c>
      <c r="W69" s="15" t="s">
        <v>60</v>
      </c>
      <c r="X69" s="14" t="s">
        <v>59</v>
      </c>
      <c r="Y69" s="14" t="s">
        <v>62</v>
      </c>
      <c r="Z69" s="14"/>
      <c r="AA69" s="125"/>
      <c r="AB69" s="125"/>
      <c r="AC69" s="125"/>
      <c r="AD69" s="130"/>
    </row>
    <row r="70" spans="1:30" ht="15.75" customHeight="1" x14ac:dyDescent="0.2">
      <c r="A70" s="5">
        <v>13030</v>
      </c>
      <c r="B70" s="6" t="s">
        <v>31</v>
      </c>
      <c r="C70" s="10">
        <v>53</v>
      </c>
      <c r="D70" s="10">
        <v>16</v>
      </c>
      <c r="E70" s="9">
        <v>69</v>
      </c>
      <c r="F70" s="10">
        <v>38</v>
      </c>
      <c r="G70" s="10">
        <v>11</v>
      </c>
      <c r="H70" s="9">
        <v>49</v>
      </c>
      <c r="I70" s="10">
        <v>38</v>
      </c>
      <c r="J70" s="10">
        <v>17</v>
      </c>
      <c r="K70" s="9">
        <v>55</v>
      </c>
      <c r="L70" s="10">
        <v>40</v>
      </c>
      <c r="M70" s="10">
        <v>13</v>
      </c>
      <c r="N70" s="9">
        <v>53</v>
      </c>
      <c r="O70" s="10">
        <v>51</v>
      </c>
      <c r="P70" s="10">
        <v>13</v>
      </c>
      <c r="Q70" s="9">
        <v>64</v>
      </c>
      <c r="R70" s="10">
        <v>27</v>
      </c>
      <c r="S70" s="10">
        <v>26</v>
      </c>
      <c r="T70" s="9">
        <v>53</v>
      </c>
      <c r="U70" s="10">
        <v>20</v>
      </c>
      <c r="V70" s="10">
        <v>19</v>
      </c>
      <c r="W70" s="9">
        <v>39</v>
      </c>
      <c r="X70" s="10">
        <v>18</v>
      </c>
      <c r="Y70" s="10">
        <v>39</v>
      </c>
      <c r="Z70" s="10">
        <v>439</v>
      </c>
      <c r="AA70" s="124">
        <v>6.54</v>
      </c>
      <c r="AB70" s="124" t="s">
        <v>53</v>
      </c>
      <c r="AC70" s="124">
        <v>6.54</v>
      </c>
      <c r="AD70" s="129"/>
    </row>
    <row r="71" spans="1:30" ht="15" customHeight="1" x14ac:dyDescent="0.2">
      <c r="A71" s="21" t="s">
        <v>263</v>
      </c>
      <c r="B71" s="13" t="s">
        <v>51</v>
      </c>
      <c r="C71" s="14" t="s">
        <v>60</v>
      </c>
      <c r="D71" s="14" t="s">
        <v>59</v>
      </c>
      <c r="E71" s="15" t="s">
        <v>60</v>
      </c>
      <c r="F71" s="14" t="s">
        <v>57</v>
      </c>
      <c r="G71" s="14" t="s">
        <v>58</v>
      </c>
      <c r="H71" s="15" t="s">
        <v>57</v>
      </c>
      <c r="I71" s="14" t="s">
        <v>57</v>
      </c>
      <c r="J71" s="14" t="s">
        <v>59</v>
      </c>
      <c r="K71" s="15" t="s">
        <v>58</v>
      </c>
      <c r="L71" s="14" t="s">
        <v>58</v>
      </c>
      <c r="M71" s="14" t="s">
        <v>60</v>
      </c>
      <c r="N71" s="15" t="s">
        <v>58</v>
      </c>
      <c r="O71" s="14" t="s">
        <v>60</v>
      </c>
      <c r="P71" s="14" t="s">
        <v>60</v>
      </c>
      <c r="Q71" s="15" t="s">
        <v>60</v>
      </c>
      <c r="R71" s="14" t="s">
        <v>58</v>
      </c>
      <c r="S71" s="14" t="s">
        <v>58</v>
      </c>
      <c r="T71" s="15" t="s">
        <v>58</v>
      </c>
      <c r="U71" s="14" t="s">
        <v>59</v>
      </c>
      <c r="V71" s="14" t="s">
        <v>62</v>
      </c>
      <c r="W71" s="15" t="s">
        <v>62</v>
      </c>
      <c r="X71" s="14" t="s">
        <v>61</v>
      </c>
      <c r="Y71" s="14" t="s">
        <v>62</v>
      </c>
      <c r="Z71" s="14"/>
      <c r="AA71" s="125"/>
      <c r="AB71" s="125"/>
      <c r="AC71" s="125"/>
      <c r="AD71" s="130"/>
    </row>
    <row r="72" spans="1:30" ht="15.75" customHeight="1" x14ac:dyDescent="0.2">
      <c r="A72" s="5">
        <v>13031</v>
      </c>
      <c r="B72" s="6" t="s">
        <v>31</v>
      </c>
      <c r="C72" s="10">
        <v>32</v>
      </c>
      <c r="D72" s="10">
        <v>8</v>
      </c>
      <c r="E72" s="9">
        <v>40</v>
      </c>
      <c r="F72" s="10">
        <v>32</v>
      </c>
      <c r="G72" s="10">
        <v>10</v>
      </c>
      <c r="H72" s="9">
        <v>42</v>
      </c>
      <c r="I72" s="10">
        <v>33</v>
      </c>
      <c r="J72" s="10">
        <v>11</v>
      </c>
      <c r="K72" s="9">
        <v>44</v>
      </c>
      <c r="L72" s="10">
        <v>41</v>
      </c>
      <c r="M72" s="10">
        <v>18</v>
      </c>
      <c r="N72" s="9">
        <v>59</v>
      </c>
      <c r="O72" s="10">
        <v>44</v>
      </c>
      <c r="P72" s="10">
        <v>11</v>
      </c>
      <c r="Q72" s="9">
        <v>55</v>
      </c>
      <c r="R72" s="10">
        <v>38</v>
      </c>
      <c r="S72" s="10">
        <v>36</v>
      </c>
      <c r="T72" s="9">
        <v>74</v>
      </c>
      <c r="U72" s="10">
        <v>22</v>
      </c>
      <c r="V72" s="10">
        <v>21</v>
      </c>
      <c r="W72" s="9">
        <v>43</v>
      </c>
      <c r="X72" s="10">
        <v>18</v>
      </c>
      <c r="Y72" s="10">
        <v>38</v>
      </c>
      <c r="Z72" s="10">
        <v>413</v>
      </c>
      <c r="AA72" s="124">
        <v>5.77</v>
      </c>
      <c r="AB72" s="124" t="s">
        <v>53</v>
      </c>
      <c r="AC72" s="124">
        <v>5.77</v>
      </c>
      <c r="AD72" s="129"/>
    </row>
    <row r="73" spans="1:30" ht="15" customHeight="1" x14ac:dyDescent="0.2">
      <c r="A73" s="21" t="s">
        <v>267</v>
      </c>
      <c r="B73" s="13" t="s">
        <v>51</v>
      </c>
      <c r="C73" s="14" t="s">
        <v>53</v>
      </c>
      <c r="D73" s="14" t="s">
        <v>53</v>
      </c>
      <c r="E73" s="15" t="s">
        <v>53</v>
      </c>
      <c r="F73" s="14" t="s">
        <v>53</v>
      </c>
      <c r="G73" s="14" t="s">
        <v>58</v>
      </c>
      <c r="H73" s="15" t="s">
        <v>53</v>
      </c>
      <c r="I73" s="14" t="s">
        <v>53</v>
      </c>
      <c r="J73" s="14" t="s">
        <v>58</v>
      </c>
      <c r="K73" s="15" t="s">
        <v>53</v>
      </c>
      <c r="L73" s="14" t="s">
        <v>58</v>
      </c>
      <c r="M73" s="14" t="s">
        <v>59</v>
      </c>
      <c r="N73" s="15" t="s">
        <v>58</v>
      </c>
      <c r="O73" s="14" t="s">
        <v>58</v>
      </c>
      <c r="P73" s="14" t="s">
        <v>58</v>
      </c>
      <c r="Q73" s="15" t="s">
        <v>58</v>
      </c>
      <c r="R73" s="14" t="s">
        <v>62</v>
      </c>
      <c r="S73" s="14" t="s">
        <v>61</v>
      </c>
      <c r="T73" s="15" t="s">
        <v>61</v>
      </c>
      <c r="U73" s="14" t="s">
        <v>59</v>
      </c>
      <c r="V73" s="14" t="s">
        <v>59</v>
      </c>
      <c r="W73" s="15" t="s">
        <v>59</v>
      </c>
      <c r="X73" s="14" t="s">
        <v>61</v>
      </c>
      <c r="Y73" s="14" t="s">
        <v>62</v>
      </c>
      <c r="Z73" s="14"/>
      <c r="AA73" s="125"/>
      <c r="AB73" s="125"/>
      <c r="AC73" s="125"/>
      <c r="AD73" s="130"/>
    </row>
    <row r="74" spans="1:30" ht="15.75" customHeight="1" x14ac:dyDescent="0.2">
      <c r="A74" s="5">
        <v>13032</v>
      </c>
      <c r="B74" s="6" t="s">
        <v>31</v>
      </c>
      <c r="C74" s="8" t="s">
        <v>198</v>
      </c>
      <c r="D74" s="8" t="s">
        <v>93</v>
      </c>
      <c r="E74" s="9">
        <v>69</v>
      </c>
      <c r="F74" s="8" t="s">
        <v>268</v>
      </c>
      <c r="G74" s="8" t="s">
        <v>35</v>
      </c>
      <c r="H74" s="9">
        <v>34</v>
      </c>
      <c r="I74" s="8" t="s">
        <v>269</v>
      </c>
      <c r="J74" s="8" t="s">
        <v>88</v>
      </c>
      <c r="K74" s="9">
        <v>31</v>
      </c>
      <c r="L74" s="8" t="s">
        <v>92</v>
      </c>
      <c r="M74" s="8" t="s">
        <v>67</v>
      </c>
      <c r="N74" s="9">
        <v>42</v>
      </c>
      <c r="O74" s="8" t="s">
        <v>103</v>
      </c>
      <c r="P74" s="8" t="s">
        <v>88</v>
      </c>
      <c r="Q74" s="9">
        <v>41</v>
      </c>
      <c r="R74" s="8" t="s">
        <v>146</v>
      </c>
      <c r="S74" s="8" t="s">
        <v>270</v>
      </c>
      <c r="T74" s="9">
        <v>43</v>
      </c>
      <c r="U74" s="8" t="s">
        <v>44</v>
      </c>
      <c r="V74" s="8" t="s">
        <v>69</v>
      </c>
      <c r="W74" s="9">
        <v>36</v>
      </c>
      <c r="X74" s="8" t="s">
        <v>69</v>
      </c>
      <c r="Y74" s="8" t="s">
        <v>180</v>
      </c>
      <c r="Z74" s="10">
        <v>349</v>
      </c>
      <c r="AA74" s="124">
        <v>3.81</v>
      </c>
      <c r="AB74" s="124" t="s">
        <v>46</v>
      </c>
      <c r="AC74" s="124">
        <v>3.81</v>
      </c>
      <c r="AD74" s="129"/>
    </row>
    <row r="75" spans="1:30" ht="15" customHeight="1" x14ac:dyDescent="0.2">
      <c r="A75" s="21" t="s">
        <v>271</v>
      </c>
      <c r="B75" s="13" t="s">
        <v>51</v>
      </c>
      <c r="C75" s="14" t="s">
        <v>61</v>
      </c>
      <c r="D75" s="14" t="s">
        <v>60</v>
      </c>
      <c r="E75" s="15" t="s">
        <v>60</v>
      </c>
      <c r="F75" s="14" t="s">
        <v>46</v>
      </c>
      <c r="G75" s="14" t="s">
        <v>57</v>
      </c>
      <c r="H75" s="15" t="s">
        <v>46</v>
      </c>
      <c r="I75" s="14" t="s">
        <v>46</v>
      </c>
      <c r="J75" s="14" t="s">
        <v>53</v>
      </c>
      <c r="K75" s="15" t="s">
        <v>46</v>
      </c>
      <c r="L75" s="14" t="s">
        <v>53</v>
      </c>
      <c r="M75" s="14" t="s">
        <v>58</v>
      </c>
      <c r="N75" s="15" t="s">
        <v>53</v>
      </c>
      <c r="O75" s="14" t="s">
        <v>53</v>
      </c>
      <c r="P75" s="14" t="s">
        <v>53</v>
      </c>
      <c r="Q75" s="15" t="s">
        <v>53</v>
      </c>
      <c r="R75" s="14" t="s">
        <v>53</v>
      </c>
      <c r="S75" s="14" t="s">
        <v>57</v>
      </c>
      <c r="T75" s="15" t="s">
        <v>53</v>
      </c>
      <c r="U75" s="14" t="s">
        <v>62</v>
      </c>
      <c r="V75" s="14" t="s">
        <v>60</v>
      </c>
      <c r="W75" s="15" t="s">
        <v>61</v>
      </c>
      <c r="X75" s="14" t="s">
        <v>60</v>
      </c>
      <c r="Y75" s="14" t="s">
        <v>61</v>
      </c>
      <c r="Z75" s="14"/>
      <c r="AA75" s="125"/>
      <c r="AB75" s="125"/>
      <c r="AC75" s="125"/>
      <c r="AD75" s="130"/>
    </row>
    <row r="76" spans="1:30" ht="15.75" customHeight="1" x14ac:dyDescent="0.2">
      <c r="A76" s="5">
        <v>13033</v>
      </c>
      <c r="B76" s="6" t="s">
        <v>31</v>
      </c>
      <c r="C76" s="8" t="s">
        <v>141</v>
      </c>
      <c r="D76" s="8" t="s">
        <v>275</v>
      </c>
      <c r="E76" s="9">
        <v>26</v>
      </c>
      <c r="F76" s="8" t="s">
        <v>179</v>
      </c>
      <c r="G76" s="8" t="s">
        <v>35</v>
      </c>
      <c r="H76" s="9">
        <v>29</v>
      </c>
      <c r="I76" s="8" t="s">
        <v>244</v>
      </c>
      <c r="J76" s="8" t="s">
        <v>88</v>
      </c>
      <c r="K76" s="9">
        <v>22</v>
      </c>
      <c r="L76" s="8" t="s">
        <v>38</v>
      </c>
      <c r="M76" s="8" t="s">
        <v>104</v>
      </c>
      <c r="N76" s="9">
        <v>52</v>
      </c>
      <c r="O76" s="8" t="s">
        <v>89</v>
      </c>
      <c r="P76" s="8" t="s">
        <v>35</v>
      </c>
      <c r="Q76" s="9">
        <v>46</v>
      </c>
      <c r="R76" s="8" t="s">
        <v>245</v>
      </c>
      <c r="S76" s="8" t="s">
        <v>190</v>
      </c>
      <c r="T76" s="9">
        <v>34</v>
      </c>
      <c r="U76" s="8" t="s">
        <v>68</v>
      </c>
      <c r="V76" s="8" t="s">
        <v>69</v>
      </c>
      <c r="W76" s="9">
        <v>32</v>
      </c>
      <c r="X76" s="8" t="s">
        <v>69</v>
      </c>
      <c r="Y76" s="8" t="s">
        <v>92</v>
      </c>
      <c r="Z76" s="10">
        <v>290</v>
      </c>
      <c r="AA76" s="124">
        <v>2.58</v>
      </c>
      <c r="AB76" s="124" t="s">
        <v>46</v>
      </c>
      <c r="AC76" s="124">
        <v>2.58</v>
      </c>
      <c r="AD76" s="129"/>
    </row>
    <row r="77" spans="1:30" ht="15" customHeight="1" x14ac:dyDescent="0.2">
      <c r="A77" s="21" t="s">
        <v>277</v>
      </c>
      <c r="B77" s="13" t="s">
        <v>51</v>
      </c>
      <c r="C77" s="14" t="s">
        <v>46</v>
      </c>
      <c r="D77" s="14" t="s">
        <v>46</v>
      </c>
      <c r="E77" s="15" t="s">
        <v>46</v>
      </c>
      <c r="F77" s="14" t="s">
        <v>46</v>
      </c>
      <c r="G77" s="14" t="s">
        <v>57</v>
      </c>
      <c r="H77" s="15" t="s">
        <v>46</v>
      </c>
      <c r="I77" s="14" t="s">
        <v>46</v>
      </c>
      <c r="J77" s="14" t="s">
        <v>53</v>
      </c>
      <c r="K77" s="15" t="s">
        <v>46</v>
      </c>
      <c r="L77" s="14" t="s">
        <v>58</v>
      </c>
      <c r="M77" s="14" t="s">
        <v>58</v>
      </c>
      <c r="N77" s="15" t="s">
        <v>58</v>
      </c>
      <c r="O77" s="14" t="s">
        <v>57</v>
      </c>
      <c r="P77" s="14" t="s">
        <v>57</v>
      </c>
      <c r="Q77" s="15" t="s">
        <v>57</v>
      </c>
      <c r="R77" s="14" t="s">
        <v>46</v>
      </c>
      <c r="S77" s="14" t="s">
        <v>53</v>
      </c>
      <c r="T77" s="15" t="s">
        <v>46</v>
      </c>
      <c r="U77" s="14" t="s">
        <v>60</v>
      </c>
      <c r="V77" s="14" t="s">
        <v>60</v>
      </c>
      <c r="W77" s="15" t="s">
        <v>60</v>
      </c>
      <c r="X77" s="14" t="s">
        <v>60</v>
      </c>
      <c r="Y77" s="14" t="s">
        <v>60</v>
      </c>
      <c r="Z77" s="14"/>
      <c r="AA77" s="125"/>
      <c r="AB77" s="125"/>
      <c r="AC77" s="125"/>
      <c r="AD77" s="130"/>
    </row>
    <row r="78" spans="1:30" ht="15.75" customHeight="1" x14ac:dyDescent="0.2">
      <c r="A78" s="5">
        <v>13034</v>
      </c>
      <c r="B78" s="6" t="s">
        <v>31</v>
      </c>
      <c r="C78" s="8" t="s">
        <v>180</v>
      </c>
      <c r="D78" s="8" t="s">
        <v>88</v>
      </c>
      <c r="E78" s="9">
        <v>44</v>
      </c>
      <c r="F78" s="8" t="s">
        <v>101</v>
      </c>
      <c r="G78" s="8" t="s">
        <v>104</v>
      </c>
      <c r="H78" s="9">
        <v>33</v>
      </c>
      <c r="I78" s="8" t="s">
        <v>92</v>
      </c>
      <c r="J78" s="8" t="s">
        <v>88</v>
      </c>
      <c r="K78" s="9">
        <v>40</v>
      </c>
      <c r="L78" s="8" t="s">
        <v>105</v>
      </c>
      <c r="M78" s="8" t="s">
        <v>67</v>
      </c>
      <c r="N78" s="9">
        <v>50</v>
      </c>
      <c r="O78" s="8" t="s">
        <v>278</v>
      </c>
      <c r="P78" s="8" t="s">
        <v>104</v>
      </c>
      <c r="Q78" s="9">
        <v>60</v>
      </c>
      <c r="R78" s="8" t="s">
        <v>146</v>
      </c>
      <c r="S78" s="8" t="s">
        <v>41</v>
      </c>
      <c r="T78" s="9">
        <v>50</v>
      </c>
      <c r="U78" s="8" t="s">
        <v>39</v>
      </c>
      <c r="V78" s="8" t="s">
        <v>68</v>
      </c>
      <c r="W78" s="9">
        <v>31</v>
      </c>
      <c r="X78" s="8" t="s">
        <v>190</v>
      </c>
      <c r="Y78" s="8" t="s">
        <v>180</v>
      </c>
      <c r="Z78" s="10">
        <v>365</v>
      </c>
      <c r="AA78" s="124">
        <v>4.92</v>
      </c>
      <c r="AB78" s="124" t="s">
        <v>46</v>
      </c>
      <c r="AC78" s="124">
        <v>4.92</v>
      </c>
      <c r="AD78" s="129"/>
    </row>
    <row r="79" spans="1:30" ht="15" customHeight="1" x14ac:dyDescent="0.2">
      <c r="A79" s="21" t="s">
        <v>279</v>
      </c>
      <c r="B79" s="13" t="s">
        <v>51</v>
      </c>
      <c r="C79" s="14" t="s">
        <v>57</v>
      </c>
      <c r="D79" s="14" t="s">
        <v>53</v>
      </c>
      <c r="E79" s="15" t="s">
        <v>53</v>
      </c>
      <c r="F79" s="14" t="s">
        <v>46</v>
      </c>
      <c r="G79" s="14" t="s">
        <v>58</v>
      </c>
      <c r="H79" s="15" t="s">
        <v>46</v>
      </c>
      <c r="I79" s="14" t="s">
        <v>53</v>
      </c>
      <c r="J79" s="14" t="s">
        <v>53</v>
      </c>
      <c r="K79" s="15" t="s">
        <v>53</v>
      </c>
      <c r="L79" s="14" t="s">
        <v>58</v>
      </c>
      <c r="M79" s="14" t="s">
        <v>58</v>
      </c>
      <c r="N79" s="15" t="s">
        <v>58</v>
      </c>
      <c r="O79" s="14" t="s">
        <v>60</v>
      </c>
      <c r="P79" s="14" t="s">
        <v>58</v>
      </c>
      <c r="Q79" s="15" t="s">
        <v>60</v>
      </c>
      <c r="R79" s="14" t="s">
        <v>53</v>
      </c>
      <c r="S79" s="14" t="s">
        <v>60</v>
      </c>
      <c r="T79" s="15" t="s">
        <v>58</v>
      </c>
      <c r="U79" s="14" t="s">
        <v>60</v>
      </c>
      <c r="V79" s="14" t="s">
        <v>60</v>
      </c>
      <c r="W79" s="15" t="s">
        <v>60</v>
      </c>
      <c r="X79" s="14" t="s">
        <v>59</v>
      </c>
      <c r="Y79" s="14" t="s">
        <v>61</v>
      </c>
      <c r="Z79" s="14"/>
      <c r="AA79" s="125"/>
      <c r="AB79" s="125"/>
      <c r="AC79" s="125"/>
      <c r="AD79" s="130"/>
    </row>
    <row r="80" spans="1:30" ht="15.75" customHeight="1" x14ac:dyDescent="0.2">
      <c r="A80" s="5">
        <v>13035</v>
      </c>
      <c r="B80" s="6" t="s">
        <v>31</v>
      </c>
      <c r="C80" s="10">
        <v>63</v>
      </c>
      <c r="D80" s="10">
        <v>14</v>
      </c>
      <c r="E80" s="9">
        <v>77</v>
      </c>
      <c r="F80" s="10">
        <v>44</v>
      </c>
      <c r="G80" s="10">
        <v>13</v>
      </c>
      <c r="H80" s="9">
        <v>57</v>
      </c>
      <c r="I80" s="10">
        <v>50</v>
      </c>
      <c r="J80" s="10">
        <v>10</v>
      </c>
      <c r="K80" s="9">
        <v>60</v>
      </c>
      <c r="L80" s="10">
        <v>35</v>
      </c>
      <c r="M80" s="10">
        <v>10</v>
      </c>
      <c r="N80" s="9">
        <v>45</v>
      </c>
      <c r="O80" s="10">
        <v>35</v>
      </c>
      <c r="P80" s="10">
        <v>13</v>
      </c>
      <c r="Q80" s="9">
        <v>48</v>
      </c>
      <c r="R80" s="10">
        <v>26</v>
      </c>
      <c r="S80" s="10">
        <v>38</v>
      </c>
      <c r="T80" s="9">
        <v>64</v>
      </c>
      <c r="U80" s="10">
        <v>17</v>
      </c>
      <c r="V80" s="10">
        <v>20</v>
      </c>
      <c r="W80" s="9">
        <v>37</v>
      </c>
      <c r="X80" s="10">
        <v>19</v>
      </c>
      <c r="Y80" s="10">
        <v>38</v>
      </c>
      <c r="Z80" s="10">
        <v>445</v>
      </c>
      <c r="AA80" s="124">
        <v>6.88</v>
      </c>
      <c r="AB80" s="124" t="s">
        <v>53</v>
      </c>
      <c r="AC80" s="124">
        <v>6.88</v>
      </c>
      <c r="AD80" s="129"/>
    </row>
    <row r="81" spans="1:30" ht="15" customHeight="1" x14ac:dyDescent="0.2">
      <c r="A81" s="21" t="s">
        <v>282</v>
      </c>
      <c r="B81" s="13" t="s">
        <v>51</v>
      </c>
      <c r="C81" s="14" t="s">
        <v>62</v>
      </c>
      <c r="D81" s="14" t="s">
        <v>61</v>
      </c>
      <c r="E81" s="15" t="s">
        <v>62</v>
      </c>
      <c r="F81" s="14" t="s">
        <v>58</v>
      </c>
      <c r="G81" s="14" t="s">
        <v>60</v>
      </c>
      <c r="H81" s="15" t="s">
        <v>58</v>
      </c>
      <c r="I81" s="14" t="s">
        <v>60</v>
      </c>
      <c r="J81" s="14" t="s">
        <v>58</v>
      </c>
      <c r="K81" s="15" t="s">
        <v>60</v>
      </c>
      <c r="L81" s="14" t="s">
        <v>53</v>
      </c>
      <c r="M81" s="14" t="s">
        <v>58</v>
      </c>
      <c r="N81" s="15" t="s">
        <v>57</v>
      </c>
      <c r="O81" s="14" t="s">
        <v>53</v>
      </c>
      <c r="P81" s="14" t="s">
        <v>60</v>
      </c>
      <c r="Q81" s="15" t="s">
        <v>57</v>
      </c>
      <c r="R81" s="14" t="s">
        <v>58</v>
      </c>
      <c r="S81" s="14" t="s">
        <v>62</v>
      </c>
      <c r="T81" s="15" t="s">
        <v>60</v>
      </c>
      <c r="U81" s="14" t="s">
        <v>60</v>
      </c>
      <c r="V81" s="14" t="s">
        <v>59</v>
      </c>
      <c r="W81" s="15" t="s">
        <v>61</v>
      </c>
      <c r="X81" s="14" t="s">
        <v>62</v>
      </c>
      <c r="Y81" s="14" t="s">
        <v>62</v>
      </c>
      <c r="Z81" s="14"/>
      <c r="AA81" s="125"/>
      <c r="AB81" s="125"/>
      <c r="AC81" s="125"/>
      <c r="AD81" s="130"/>
    </row>
    <row r="82" spans="1:30" ht="15.75" customHeight="1" x14ac:dyDescent="0.2">
      <c r="A82" s="5">
        <v>13036</v>
      </c>
      <c r="B82" s="6" t="s">
        <v>31</v>
      </c>
      <c r="C82" s="8" t="s">
        <v>245</v>
      </c>
      <c r="D82" s="8" t="s">
        <v>67</v>
      </c>
      <c r="E82" s="9">
        <v>23</v>
      </c>
      <c r="F82" s="8" t="s">
        <v>40</v>
      </c>
      <c r="G82" s="8" t="s">
        <v>35</v>
      </c>
      <c r="H82" s="9">
        <v>15</v>
      </c>
      <c r="I82" s="8" t="s">
        <v>269</v>
      </c>
      <c r="J82" s="8" t="s">
        <v>88</v>
      </c>
      <c r="K82" s="9">
        <v>31</v>
      </c>
      <c r="L82" s="8" t="s">
        <v>275</v>
      </c>
      <c r="M82" s="8" t="s">
        <v>275</v>
      </c>
      <c r="N82" s="9">
        <v>14</v>
      </c>
      <c r="O82" s="8" t="s">
        <v>32</v>
      </c>
      <c r="P82" s="8" t="s">
        <v>88</v>
      </c>
      <c r="Q82" s="9">
        <v>42</v>
      </c>
      <c r="R82" s="8" t="s">
        <v>146</v>
      </c>
      <c r="S82" s="8" t="s">
        <v>190</v>
      </c>
      <c r="T82" s="9">
        <v>41</v>
      </c>
      <c r="U82" s="8" t="s">
        <v>69</v>
      </c>
      <c r="V82" s="8" t="s">
        <v>69</v>
      </c>
      <c r="W82" s="9">
        <v>34</v>
      </c>
      <c r="X82" s="8" t="s">
        <v>44</v>
      </c>
      <c r="Y82" s="8" t="s">
        <v>87</v>
      </c>
      <c r="Z82" s="10">
        <v>257</v>
      </c>
      <c r="AA82" s="124">
        <v>2.23</v>
      </c>
      <c r="AB82" s="124" t="s">
        <v>46</v>
      </c>
      <c r="AC82" s="124">
        <v>2.23</v>
      </c>
      <c r="AD82" s="129"/>
    </row>
    <row r="83" spans="1:30" ht="15" customHeight="1" x14ac:dyDescent="0.2">
      <c r="A83" s="21" t="s">
        <v>285</v>
      </c>
      <c r="B83" s="13" t="s">
        <v>51</v>
      </c>
      <c r="C83" s="14" t="s">
        <v>46</v>
      </c>
      <c r="D83" s="14" t="s">
        <v>58</v>
      </c>
      <c r="E83" s="15" t="s">
        <v>46</v>
      </c>
      <c r="F83" s="14" t="s">
        <v>46</v>
      </c>
      <c r="G83" s="14" t="s">
        <v>57</v>
      </c>
      <c r="H83" s="15" t="s">
        <v>46</v>
      </c>
      <c r="I83" s="14" t="s">
        <v>46</v>
      </c>
      <c r="J83" s="14" t="s">
        <v>53</v>
      </c>
      <c r="K83" s="15" t="s">
        <v>46</v>
      </c>
      <c r="L83" s="14" t="s">
        <v>46</v>
      </c>
      <c r="M83" s="14" t="s">
        <v>46</v>
      </c>
      <c r="N83" s="15" t="s">
        <v>46</v>
      </c>
      <c r="O83" s="14" t="s">
        <v>53</v>
      </c>
      <c r="P83" s="14" t="s">
        <v>53</v>
      </c>
      <c r="Q83" s="15" t="s">
        <v>53</v>
      </c>
      <c r="R83" s="14" t="s">
        <v>53</v>
      </c>
      <c r="S83" s="14" t="s">
        <v>53</v>
      </c>
      <c r="T83" s="15" t="s">
        <v>53</v>
      </c>
      <c r="U83" s="14" t="s">
        <v>60</v>
      </c>
      <c r="V83" s="14" t="s">
        <v>60</v>
      </c>
      <c r="W83" s="15" t="s">
        <v>60</v>
      </c>
      <c r="X83" s="14" t="s">
        <v>62</v>
      </c>
      <c r="Y83" s="14" t="s">
        <v>62</v>
      </c>
      <c r="Z83" s="14"/>
      <c r="AA83" s="125"/>
      <c r="AB83" s="125"/>
      <c r="AC83" s="125"/>
      <c r="AD83" s="130"/>
    </row>
    <row r="84" spans="1:30" ht="15.75" customHeight="1" x14ac:dyDescent="0.2">
      <c r="A84" s="5">
        <v>13037</v>
      </c>
      <c r="B84" s="6" t="s">
        <v>31</v>
      </c>
      <c r="C84" s="8" t="s">
        <v>38</v>
      </c>
      <c r="D84" s="8" t="s">
        <v>144</v>
      </c>
      <c r="E84" s="9">
        <v>53</v>
      </c>
      <c r="F84" s="8" t="s">
        <v>101</v>
      </c>
      <c r="G84" s="8" t="s">
        <v>143</v>
      </c>
      <c r="H84" s="9">
        <v>36</v>
      </c>
      <c r="I84" s="8" t="s">
        <v>180</v>
      </c>
      <c r="J84" s="8" t="s">
        <v>104</v>
      </c>
      <c r="K84" s="9">
        <v>47</v>
      </c>
      <c r="L84" s="8" t="s">
        <v>38</v>
      </c>
      <c r="M84" s="8" t="s">
        <v>93</v>
      </c>
      <c r="N84" s="9">
        <v>54</v>
      </c>
      <c r="O84" s="8" t="s">
        <v>286</v>
      </c>
      <c r="P84" s="8" t="s">
        <v>143</v>
      </c>
      <c r="Q84" s="9">
        <v>60</v>
      </c>
      <c r="R84" s="8" t="s">
        <v>270</v>
      </c>
      <c r="S84" s="8" t="s">
        <v>32</v>
      </c>
      <c r="T84" s="9">
        <v>57</v>
      </c>
      <c r="U84" s="8" t="s">
        <v>146</v>
      </c>
      <c r="V84" s="8" t="s">
        <v>146</v>
      </c>
      <c r="W84" s="9">
        <v>40</v>
      </c>
      <c r="X84" s="8" t="s">
        <v>146</v>
      </c>
      <c r="Y84" s="8" t="s">
        <v>180</v>
      </c>
      <c r="Z84" s="10">
        <v>403</v>
      </c>
      <c r="AA84" s="124">
        <v>5.5</v>
      </c>
      <c r="AB84" s="124" t="s">
        <v>46</v>
      </c>
      <c r="AC84" s="124">
        <v>5.5</v>
      </c>
      <c r="AD84" s="129"/>
    </row>
    <row r="85" spans="1:30" ht="15" customHeight="1" x14ac:dyDescent="0.2">
      <c r="A85" s="21" t="s">
        <v>287</v>
      </c>
      <c r="B85" s="13" t="s">
        <v>51</v>
      </c>
      <c r="C85" s="14" t="s">
        <v>58</v>
      </c>
      <c r="D85" s="14" t="s">
        <v>60</v>
      </c>
      <c r="E85" s="15" t="s">
        <v>58</v>
      </c>
      <c r="F85" s="14" t="s">
        <v>46</v>
      </c>
      <c r="G85" s="14" t="s">
        <v>61</v>
      </c>
      <c r="H85" s="15" t="s">
        <v>46</v>
      </c>
      <c r="I85" s="14" t="s">
        <v>57</v>
      </c>
      <c r="J85" s="14" t="s">
        <v>58</v>
      </c>
      <c r="K85" s="15" t="s">
        <v>57</v>
      </c>
      <c r="L85" s="14" t="s">
        <v>58</v>
      </c>
      <c r="M85" s="14" t="s">
        <v>60</v>
      </c>
      <c r="N85" s="15" t="s">
        <v>58</v>
      </c>
      <c r="O85" s="14" t="s">
        <v>58</v>
      </c>
      <c r="P85" s="14" t="s">
        <v>61</v>
      </c>
      <c r="Q85" s="15" t="s">
        <v>60</v>
      </c>
      <c r="R85" s="14" t="s">
        <v>57</v>
      </c>
      <c r="S85" s="14" t="s">
        <v>60</v>
      </c>
      <c r="T85" s="15" t="s">
        <v>58</v>
      </c>
      <c r="U85" s="14" t="s">
        <v>59</v>
      </c>
      <c r="V85" s="14" t="s">
        <v>59</v>
      </c>
      <c r="W85" s="15" t="s">
        <v>59</v>
      </c>
      <c r="X85" s="14" t="s">
        <v>59</v>
      </c>
      <c r="Y85" s="14" t="s">
        <v>61</v>
      </c>
      <c r="Z85" s="14"/>
      <c r="AA85" s="125"/>
      <c r="AB85" s="125"/>
      <c r="AC85" s="125"/>
      <c r="AD85" s="130"/>
    </row>
    <row r="86" spans="1:30" ht="15.75" customHeight="1" x14ac:dyDescent="0.2">
      <c r="A86" s="5">
        <v>13038</v>
      </c>
      <c r="B86" s="6" t="s">
        <v>31</v>
      </c>
      <c r="C86" s="10">
        <v>54</v>
      </c>
      <c r="D86" s="10">
        <v>12</v>
      </c>
      <c r="E86" s="9">
        <v>66</v>
      </c>
      <c r="F86" s="10">
        <v>48</v>
      </c>
      <c r="G86" s="22">
        <v>8</v>
      </c>
      <c r="H86" s="9">
        <v>55</v>
      </c>
      <c r="I86" s="10">
        <v>57</v>
      </c>
      <c r="J86" s="10">
        <v>11</v>
      </c>
      <c r="K86" s="9">
        <v>68</v>
      </c>
      <c r="L86" s="10">
        <v>32</v>
      </c>
      <c r="M86" s="10">
        <v>12</v>
      </c>
      <c r="N86" s="9">
        <v>44</v>
      </c>
      <c r="O86" s="10">
        <v>50</v>
      </c>
      <c r="P86" s="10">
        <v>8</v>
      </c>
      <c r="Q86" s="9">
        <v>58</v>
      </c>
      <c r="R86" s="10">
        <v>25</v>
      </c>
      <c r="S86" s="10">
        <v>31</v>
      </c>
      <c r="T86" s="9">
        <v>56</v>
      </c>
      <c r="U86" s="10">
        <v>15</v>
      </c>
      <c r="V86" s="10">
        <v>20</v>
      </c>
      <c r="W86" s="9">
        <v>35</v>
      </c>
      <c r="X86" s="10">
        <v>21</v>
      </c>
      <c r="Y86" s="10">
        <v>36</v>
      </c>
      <c r="Z86" s="10">
        <v>439</v>
      </c>
      <c r="AA86" s="124">
        <v>6.38</v>
      </c>
      <c r="AB86" s="124" t="s">
        <v>53</v>
      </c>
      <c r="AC86" s="124">
        <v>6.38</v>
      </c>
      <c r="AD86" s="129"/>
    </row>
    <row r="87" spans="1:30" ht="15" customHeight="1" x14ac:dyDescent="0.2">
      <c r="A87" s="21" t="s">
        <v>289</v>
      </c>
      <c r="B87" s="13" t="s">
        <v>51</v>
      </c>
      <c r="C87" s="14" t="s">
        <v>60</v>
      </c>
      <c r="D87" s="14" t="s">
        <v>60</v>
      </c>
      <c r="E87" s="15" t="s">
        <v>60</v>
      </c>
      <c r="F87" s="14" t="s">
        <v>60</v>
      </c>
      <c r="G87" s="14" t="s">
        <v>53</v>
      </c>
      <c r="H87" s="15" t="s">
        <v>58</v>
      </c>
      <c r="I87" s="14" t="s">
        <v>61</v>
      </c>
      <c r="J87" s="14" t="s">
        <v>58</v>
      </c>
      <c r="K87" s="15" t="s">
        <v>60</v>
      </c>
      <c r="L87" s="14" t="s">
        <v>53</v>
      </c>
      <c r="M87" s="14" t="s">
        <v>60</v>
      </c>
      <c r="N87" s="15" t="s">
        <v>53</v>
      </c>
      <c r="O87" s="14" t="s">
        <v>60</v>
      </c>
      <c r="P87" s="14" t="s">
        <v>53</v>
      </c>
      <c r="Q87" s="15" t="s">
        <v>58</v>
      </c>
      <c r="R87" s="14" t="s">
        <v>58</v>
      </c>
      <c r="S87" s="14" t="s">
        <v>60</v>
      </c>
      <c r="T87" s="15" t="s">
        <v>58</v>
      </c>
      <c r="U87" s="14" t="s">
        <v>60</v>
      </c>
      <c r="V87" s="14" t="s">
        <v>59</v>
      </c>
      <c r="W87" s="15" t="s">
        <v>61</v>
      </c>
      <c r="X87" s="14" t="s">
        <v>59</v>
      </c>
      <c r="Y87" s="14" t="s">
        <v>61</v>
      </c>
      <c r="Z87" s="14"/>
      <c r="AA87" s="125"/>
      <c r="AB87" s="125"/>
      <c r="AC87" s="125"/>
      <c r="AD87" s="130"/>
    </row>
    <row r="88" spans="1:30" ht="15.75" customHeight="1" x14ac:dyDescent="0.2">
      <c r="A88" s="5">
        <v>13039</v>
      </c>
      <c r="B88" s="6" t="s">
        <v>31</v>
      </c>
      <c r="C88" s="8" t="s">
        <v>290</v>
      </c>
      <c r="D88" s="8" t="s">
        <v>146</v>
      </c>
      <c r="E88" s="9">
        <v>70</v>
      </c>
      <c r="F88" s="8" t="s">
        <v>269</v>
      </c>
      <c r="G88" s="8" t="s">
        <v>104</v>
      </c>
      <c r="H88" s="9">
        <v>34</v>
      </c>
      <c r="I88" s="8" t="s">
        <v>182</v>
      </c>
      <c r="J88" s="8" t="s">
        <v>104</v>
      </c>
      <c r="K88" s="9">
        <v>53</v>
      </c>
      <c r="L88" s="8" t="s">
        <v>63</v>
      </c>
      <c r="M88" s="8" t="s">
        <v>88</v>
      </c>
      <c r="N88" s="9">
        <v>47</v>
      </c>
      <c r="O88" s="8" t="s">
        <v>291</v>
      </c>
      <c r="P88" s="8" t="s">
        <v>93</v>
      </c>
      <c r="Q88" s="9">
        <v>66</v>
      </c>
      <c r="R88" s="8" t="s">
        <v>103</v>
      </c>
      <c r="S88" s="8" t="s">
        <v>89</v>
      </c>
      <c r="T88" s="9">
        <v>70</v>
      </c>
      <c r="U88" s="8" t="s">
        <v>43</v>
      </c>
      <c r="V88" s="8" t="s">
        <v>91</v>
      </c>
      <c r="W88" s="9">
        <v>40</v>
      </c>
      <c r="X88" s="8" t="s">
        <v>91</v>
      </c>
      <c r="Y88" s="8" t="s">
        <v>180</v>
      </c>
      <c r="Z88" s="10">
        <v>438</v>
      </c>
      <c r="AA88" s="124">
        <v>6.04</v>
      </c>
      <c r="AB88" s="124" t="s">
        <v>46</v>
      </c>
      <c r="AC88" s="124">
        <v>6.04</v>
      </c>
      <c r="AD88" s="129"/>
    </row>
    <row r="89" spans="1:30" ht="15" customHeight="1" x14ac:dyDescent="0.2">
      <c r="A89" s="21" t="s">
        <v>292</v>
      </c>
      <c r="B89" s="13" t="s">
        <v>51</v>
      </c>
      <c r="C89" s="14" t="s">
        <v>60</v>
      </c>
      <c r="D89" s="14" t="s">
        <v>59</v>
      </c>
      <c r="E89" s="15" t="s">
        <v>61</v>
      </c>
      <c r="F89" s="14" t="s">
        <v>46</v>
      </c>
      <c r="G89" s="14" t="s">
        <v>58</v>
      </c>
      <c r="H89" s="15" t="s">
        <v>46</v>
      </c>
      <c r="I89" s="14" t="s">
        <v>58</v>
      </c>
      <c r="J89" s="14" t="s">
        <v>58</v>
      </c>
      <c r="K89" s="15" t="s">
        <v>58</v>
      </c>
      <c r="L89" s="14" t="s">
        <v>57</v>
      </c>
      <c r="M89" s="14" t="s">
        <v>53</v>
      </c>
      <c r="N89" s="15" t="s">
        <v>57</v>
      </c>
      <c r="O89" s="14" t="s">
        <v>60</v>
      </c>
      <c r="P89" s="14" t="s">
        <v>60</v>
      </c>
      <c r="Q89" s="15" t="s">
        <v>60</v>
      </c>
      <c r="R89" s="14" t="s">
        <v>60</v>
      </c>
      <c r="S89" s="14" t="s">
        <v>61</v>
      </c>
      <c r="T89" s="15" t="s">
        <v>61</v>
      </c>
      <c r="U89" s="14" t="s">
        <v>61</v>
      </c>
      <c r="V89" s="14" t="s">
        <v>59</v>
      </c>
      <c r="W89" s="15" t="s">
        <v>59</v>
      </c>
      <c r="X89" s="14" t="s">
        <v>59</v>
      </c>
      <c r="Y89" s="14" t="s">
        <v>61</v>
      </c>
      <c r="Z89" s="14"/>
      <c r="AA89" s="125"/>
      <c r="AB89" s="125"/>
      <c r="AC89" s="125"/>
      <c r="AD89" s="130"/>
    </row>
    <row r="90" spans="1:30" ht="15.75" customHeight="1" x14ac:dyDescent="0.2">
      <c r="A90" s="5">
        <v>13040</v>
      </c>
      <c r="B90" s="6" t="s">
        <v>31</v>
      </c>
      <c r="C90" s="10">
        <v>72</v>
      </c>
      <c r="D90" s="10">
        <v>18</v>
      </c>
      <c r="E90" s="9">
        <v>90</v>
      </c>
      <c r="F90" s="10">
        <v>63</v>
      </c>
      <c r="G90" s="10">
        <v>18</v>
      </c>
      <c r="H90" s="9">
        <v>81</v>
      </c>
      <c r="I90" s="10">
        <v>76</v>
      </c>
      <c r="J90" s="10">
        <v>14</v>
      </c>
      <c r="K90" s="9">
        <v>90</v>
      </c>
      <c r="L90" s="10">
        <v>71</v>
      </c>
      <c r="M90" s="10">
        <v>19</v>
      </c>
      <c r="N90" s="9">
        <v>90</v>
      </c>
      <c r="O90" s="10">
        <v>65</v>
      </c>
      <c r="P90" s="10">
        <v>15</v>
      </c>
      <c r="Q90" s="9">
        <v>80</v>
      </c>
      <c r="R90" s="10">
        <v>46</v>
      </c>
      <c r="S90" s="10">
        <v>44</v>
      </c>
      <c r="T90" s="9">
        <v>90</v>
      </c>
      <c r="U90" s="10">
        <v>19</v>
      </c>
      <c r="V90" s="10">
        <v>23</v>
      </c>
      <c r="W90" s="9">
        <v>42</v>
      </c>
      <c r="X90" s="10">
        <v>21</v>
      </c>
      <c r="Y90" s="10">
        <v>40</v>
      </c>
      <c r="Z90" s="10">
        <v>624</v>
      </c>
      <c r="AA90" s="124">
        <v>10</v>
      </c>
      <c r="AB90" s="124" t="s">
        <v>53</v>
      </c>
      <c r="AC90" s="124">
        <v>10</v>
      </c>
      <c r="AD90" s="129"/>
    </row>
    <row r="91" spans="1:30" ht="15" customHeight="1" x14ac:dyDescent="0.2">
      <c r="A91" s="21" t="s">
        <v>295</v>
      </c>
      <c r="B91" s="13" t="s">
        <v>51</v>
      </c>
      <c r="C91" s="14" t="s">
        <v>59</v>
      </c>
      <c r="D91" s="14" t="s">
        <v>59</v>
      </c>
      <c r="E91" s="15" t="s">
        <v>59</v>
      </c>
      <c r="F91" s="14" t="s">
        <v>62</v>
      </c>
      <c r="G91" s="14" t="s">
        <v>59</v>
      </c>
      <c r="H91" s="15" t="s">
        <v>59</v>
      </c>
      <c r="I91" s="14" t="s">
        <v>59</v>
      </c>
      <c r="J91" s="14" t="s">
        <v>61</v>
      </c>
      <c r="K91" s="15" t="s">
        <v>59</v>
      </c>
      <c r="L91" s="14" t="s">
        <v>59</v>
      </c>
      <c r="M91" s="14" t="s">
        <v>59</v>
      </c>
      <c r="N91" s="15" t="s">
        <v>59</v>
      </c>
      <c r="O91" s="14" t="s">
        <v>59</v>
      </c>
      <c r="P91" s="14" t="s">
        <v>62</v>
      </c>
      <c r="Q91" s="15" t="s">
        <v>59</v>
      </c>
      <c r="R91" s="14" t="s">
        <v>59</v>
      </c>
      <c r="S91" s="14" t="s">
        <v>59</v>
      </c>
      <c r="T91" s="15" t="s">
        <v>59</v>
      </c>
      <c r="U91" s="14" t="s">
        <v>62</v>
      </c>
      <c r="V91" s="14" t="s">
        <v>59</v>
      </c>
      <c r="W91" s="15" t="s">
        <v>59</v>
      </c>
      <c r="X91" s="14" t="s">
        <v>59</v>
      </c>
      <c r="Y91" s="14" t="s">
        <v>59</v>
      </c>
      <c r="Z91" s="14"/>
      <c r="AA91" s="125"/>
      <c r="AB91" s="125"/>
      <c r="AC91" s="125"/>
      <c r="AD91" s="130"/>
    </row>
    <row r="92" spans="1:30" ht="15.75" customHeight="1" x14ac:dyDescent="0.2">
      <c r="A92" s="5">
        <v>13041</v>
      </c>
      <c r="B92" s="6" t="s">
        <v>31</v>
      </c>
      <c r="C92" s="10">
        <v>67</v>
      </c>
      <c r="D92" s="10">
        <v>14</v>
      </c>
      <c r="E92" s="9">
        <v>81</v>
      </c>
      <c r="F92" s="10">
        <v>36</v>
      </c>
      <c r="G92" s="10">
        <v>10</v>
      </c>
      <c r="H92" s="9">
        <v>46</v>
      </c>
      <c r="I92" s="10">
        <v>64</v>
      </c>
      <c r="J92" s="10">
        <v>16</v>
      </c>
      <c r="K92" s="9">
        <v>80</v>
      </c>
      <c r="L92" s="10">
        <v>32</v>
      </c>
      <c r="M92" s="10">
        <v>8</v>
      </c>
      <c r="N92" s="9">
        <v>40</v>
      </c>
      <c r="O92" s="10">
        <v>32</v>
      </c>
      <c r="P92" s="10">
        <v>11</v>
      </c>
      <c r="Q92" s="9">
        <v>43</v>
      </c>
      <c r="R92" s="10">
        <v>20</v>
      </c>
      <c r="S92" s="10">
        <v>38</v>
      </c>
      <c r="T92" s="9">
        <v>58</v>
      </c>
      <c r="U92" s="10">
        <v>20</v>
      </c>
      <c r="V92" s="10">
        <v>20</v>
      </c>
      <c r="W92" s="9">
        <v>40</v>
      </c>
      <c r="X92" s="10">
        <v>19</v>
      </c>
      <c r="Y92" s="10">
        <v>35</v>
      </c>
      <c r="Z92" s="10">
        <v>442</v>
      </c>
      <c r="AA92" s="124">
        <v>6.96</v>
      </c>
      <c r="AB92" s="124" t="s">
        <v>53</v>
      </c>
      <c r="AC92" s="124">
        <v>6.96</v>
      </c>
      <c r="AD92" s="129"/>
    </row>
    <row r="93" spans="1:30" ht="15" customHeight="1" x14ac:dyDescent="0.2">
      <c r="A93" s="21" t="s">
        <v>297</v>
      </c>
      <c r="B93" s="13" t="s">
        <v>51</v>
      </c>
      <c r="C93" s="14" t="s">
        <v>59</v>
      </c>
      <c r="D93" s="14" t="s">
        <v>61</v>
      </c>
      <c r="E93" s="15" t="s">
        <v>59</v>
      </c>
      <c r="F93" s="14" t="s">
        <v>57</v>
      </c>
      <c r="G93" s="14" t="s">
        <v>58</v>
      </c>
      <c r="H93" s="15" t="s">
        <v>57</v>
      </c>
      <c r="I93" s="14" t="s">
        <v>59</v>
      </c>
      <c r="J93" s="14" t="s">
        <v>59</v>
      </c>
      <c r="K93" s="15" t="s">
        <v>59</v>
      </c>
      <c r="L93" s="14" t="s">
        <v>53</v>
      </c>
      <c r="M93" s="14" t="s">
        <v>53</v>
      </c>
      <c r="N93" s="15" t="s">
        <v>53</v>
      </c>
      <c r="O93" s="14" t="s">
        <v>53</v>
      </c>
      <c r="P93" s="14" t="s">
        <v>58</v>
      </c>
      <c r="Q93" s="15" t="s">
        <v>53</v>
      </c>
      <c r="R93" s="14" t="s">
        <v>53</v>
      </c>
      <c r="S93" s="14" t="s">
        <v>62</v>
      </c>
      <c r="T93" s="15" t="s">
        <v>58</v>
      </c>
      <c r="U93" s="14" t="s">
        <v>59</v>
      </c>
      <c r="V93" s="14" t="s">
        <v>59</v>
      </c>
      <c r="W93" s="15" t="s">
        <v>59</v>
      </c>
      <c r="X93" s="14" t="s">
        <v>62</v>
      </c>
      <c r="Y93" s="14" t="s">
        <v>61</v>
      </c>
      <c r="Z93" s="14"/>
      <c r="AA93" s="125"/>
      <c r="AB93" s="125"/>
      <c r="AC93" s="125"/>
      <c r="AD93" s="130"/>
    </row>
    <row r="94" spans="1:30" ht="15.75" customHeight="1" x14ac:dyDescent="0.2">
      <c r="A94" s="5">
        <v>13042</v>
      </c>
      <c r="B94" s="6" t="s">
        <v>31</v>
      </c>
      <c r="C94" s="8" t="s">
        <v>300</v>
      </c>
      <c r="D94" s="8" t="s">
        <v>143</v>
      </c>
      <c r="E94" s="9">
        <v>66</v>
      </c>
      <c r="F94" s="8" t="s">
        <v>197</v>
      </c>
      <c r="G94" s="8" t="s">
        <v>104</v>
      </c>
      <c r="H94" s="9">
        <v>35</v>
      </c>
      <c r="I94" s="8" t="s">
        <v>63</v>
      </c>
      <c r="J94" s="8" t="s">
        <v>67</v>
      </c>
      <c r="K94" s="9">
        <v>49</v>
      </c>
      <c r="L94" s="8" t="s">
        <v>92</v>
      </c>
      <c r="M94" s="8" t="s">
        <v>88</v>
      </c>
      <c r="N94" s="9">
        <v>40</v>
      </c>
      <c r="O94" s="8" t="s">
        <v>92</v>
      </c>
      <c r="P94" s="8" t="s">
        <v>35</v>
      </c>
      <c r="Q94" s="9">
        <v>41</v>
      </c>
      <c r="R94" s="8" t="s">
        <v>146</v>
      </c>
      <c r="S94" s="8" t="s">
        <v>103</v>
      </c>
      <c r="T94" s="9">
        <v>53</v>
      </c>
      <c r="U94" s="8" t="s">
        <v>69</v>
      </c>
      <c r="V94" s="8" t="s">
        <v>146</v>
      </c>
      <c r="W94" s="9">
        <v>37</v>
      </c>
      <c r="X94" s="8" t="s">
        <v>44</v>
      </c>
      <c r="Y94" s="8" t="s">
        <v>180</v>
      </c>
      <c r="Z94" s="10">
        <v>376</v>
      </c>
      <c r="AA94" s="124">
        <v>4.88</v>
      </c>
      <c r="AB94" s="124" t="s">
        <v>46</v>
      </c>
      <c r="AC94" s="124">
        <v>4.88</v>
      </c>
      <c r="AD94" s="129"/>
    </row>
    <row r="95" spans="1:30" ht="15" customHeight="1" x14ac:dyDescent="0.2">
      <c r="A95" s="21" t="s">
        <v>301</v>
      </c>
      <c r="B95" s="13" t="s">
        <v>51</v>
      </c>
      <c r="C95" s="14" t="s">
        <v>60</v>
      </c>
      <c r="D95" s="14" t="s">
        <v>61</v>
      </c>
      <c r="E95" s="15" t="s">
        <v>60</v>
      </c>
      <c r="F95" s="14" t="s">
        <v>46</v>
      </c>
      <c r="G95" s="14" t="s">
        <v>58</v>
      </c>
      <c r="H95" s="15" t="s">
        <v>46</v>
      </c>
      <c r="I95" s="14" t="s">
        <v>57</v>
      </c>
      <c r="J95" s="14" t="s">
        <v>58</v>
      </c>
      <c r="K95" s="15" t="s">
        <v>57</v>
      </c>
      <c r="L95" s="14" t="s">
        <v>53</v>
      </c>
      <c r="M95" s="14" t="s">
        <v>53</v>
      </c>
      <c r="N95" s="15" t="s">
        <v>53</v>
      </c>
      <c r="O95" s="14" t="s">
        <v>53</v>
      </c>
      <c r="P95" s="14" t="s">
        <v>57</v>
      </c>
      <c r="Q95" s="15" t="s">
        <v>53</v>
      </c>
      <c r="R95" s="14" t="s">
        <v>53</v>
      </c>
      <c r="S95" s="14" t="s">
        <v>60</v>
      </c>
      <c r="T95" s="15" t="s">
        <v>58</v>
      </c>
      <c r="U95" s="14" t="s">
        <v>60</v>
      </c>
      <c r="V95" s="14" t="s">
        <v>59</v>
      </c>
      <c r="W95" s="15" t="s">
        <v>61</v>
      </c>
      <c r="X95" s="14" t="s">
        <v>62</v>
      </c>
      <c r="Y95" s="14" t="s">
        <v>61</v>
      </c>
      <c r="Z95" s="14"/>
      <c r="AA95" s="125"/>
      <c r="AB95" s="125"/>
      <c r="AC95" s="125"/>
      <c r="AD95" s="130"/>
    </row>
    <row r="96" spans="1:30" ht="15.75" customHeight="1" x14ac:dyDescent="0.2">
      <c r="A96" s="5">
        <v>13043</v>
      </c>
      <c r="B96" s="6" t="s">
        <v>31</v>
      </c>
      <c r="C96" s="10">
        <v>53</v>
      </c>
      <c r="D96" s="10">
        <v>10</v>
      </c>
      <c r="E96" s="9">
        <v>63</v>
      </c>
      <c r="F96" s="10">
        <v>43</v>
      </c>
      <c r="G96" s="10">
        <v>14</v>
      </c>
      <c r="H96" s="9">
        <v>57</v>
      </c>
      <c r="I96" s="10">
        <v>61</v>
      </c>
      <c r="J96" s="10">
        <v>12</v>
      </c>
      <c r="K96" s="9">
        <v>73</v>
      </c>
      <c r="L96" s="10">
        <v>55</v>
      </c>
      <c r="M96" s="10">
        <v>20</v>
      </c>
      <c r="N96" s="9">
        <v>75</v>
      </c>
      <c r="O96" s="10">
        <v>52</v>
      </c>
      <c r="P96" s="10">
        <v>15</v>
      </c>
      <c r="Q96" s="9">
        <v>67</v>
      </c>
      <c r="R96" s="10">
        <v>48</v>
      </c>
      <c r="S96" s="10">
        <v>45</v>
      </c>
      <c r="T96" s="9">
        <v>93</v>
      </c>
      <c r="U96" s="10">
        <v>21</v>
      </c>
      <c r="V96" s="10">
        <v>21</v>
      </c>
      <c r="W96" s="9">
        <v>42</v>
      </c>
      <c r="X96" s="10">
        <v>19</v>
      </c>
      <c r="Y96" s="10">
        <v>35</v>
      </c>
      <c r="Z96" s="10">
        <v>524</v>
      </c>
      <c r="AA96" s="124">
        <v>7.92</v>
      </c>
      <c r="AB96" s="124" t="s">
        <v>53</v>
      </c>
      <c r="AC96" s="124">
        <v>7.92</v>
      </c>
      <c r="AD96" s="129"/>
    </row>
    <row r="97" spans="1:30" ht="15" customHeight="1" x14ac:dyDescent="0.2">
      <c r="A97" s="21" t="s">
        <v>305</v>
      </c>
      <c r="B97" s="13" t="s">
        <v>51</v>
      </c>
      <c r="C97" s="14" t="s">
        <v>60</v>
      </c>
      <c r="D97" s="14" t="s">
        <v>58</v>
      </c>
      <c r="E97" s="15" t="s">
        <v>60</v>
      </c>
      <c r="F97" s="14" t="s">
        <v>58</v>
      </c>
      <c r="G97" s="14" t="s">
        <v>61</v>
      </c>
      <c r="H97" s="15" t="s">
        <v>58</v>
      </c>
      <c r="I97" s="14" t="s">
        <v>62</v>
      </c>
      <c r="J97" s="14" t="s">
        <v>60</v>
      </c>
      <c r="K97" s="15" t="s">
        <v>61</v>
      </c>
      <c r="L97" s="14" t="s">
        <v>60</v>
      </c>
      <c r="M97" s="14" t="s">
        <v>59</v>
      </c>
      <c r="N97" s="15" t="s">
        <v>62</v>
      </c>
      <c r="O97" s="14" t="s">
        <v>60</v>
      </c>
      <c r="P97" s="14" t="s">
        <v>62</v>
      </c>
      <c r="Q97" s="15" t="s">
        <v>60</v>
      </c>
      <c r="R97" s="14" t="s">
        <v>59</v>
      </c>
      <c r="S97" s="14" t="s">
        <v>59</v>
      </c>
      <c r="T97" s="15" t="s">
        <v>59</v>
      </c>
      <c r="U97" s="14" t="s">
        <v>59</v>
      </c>
      <c r="V97" s="14" t="s">
        <v>59</v>
      </c>
      <c r="W97" s="15" t="s">
        <v>59</v>
      </c>
      <c r="X97" s="14" t="s">
        <v>62</v>
      </c>
      <c r="Y97" s="14" t="s">
        <v>61</v>
      </c>
      <c r="Z97" s="14"/>
      <c r="AA97" s="125"/>
      <c r="AB97" s="125"/>
      <c r="AC97" s="125"/>
      <c r="AD97" s="130"/>
    </row>
    <row r="98" spans="1:30" ht="15.75" customHeight="1" x14ac:dyDescent="0.2">
      <c r="A98" s="5">
        <v>13044</v>
      </c>
      <c r="B98" s="6" t="s">
        <v>31</v>
      </c>
      <c r="C98" s="8" t="s">
        <v>291</v>
      </c>
      <c r="D98" s="8" t="s">
        <v>144</v>
      </c>
      <c r="E98" s="9">
        <v>65</v>
      </c>
      <c r="F98" s="8" t="s">
        <v>141</v>
      </c>
      <c r="G98" s="8" t="s">
        <v>275</v>
      </c>
      <c r="H98" s="9">
        <v>26</v>
      </c>
      <c r="I98" s="8" t="s">
        <v>87</v>
      </c>
      <c r="J98" s="8" t="s">
        <v>88</v>
      </c>
      <c r="K98" s="9">
        <v>46</v>
      </c>
      <c r="L98" s="8" t="s">
        <v>102</v>
      </c>
      <c r="M98" s="8" t="s">
        <v>144</v>
      </c>
      <c r="N98" s="9">
        <v>57</v>
      </c>
      <c r="O98" s="8" t="s">
        <v>89</v>
      </c>
      <c r="P98" s="8" t="s">
        <v>93</v>
      </c>
      <c r="Q98" s="9">
        <v>50</v>
      </c>
      <c r="R98" s="8" t="s">
        <v>180</v>
      </c>
      <c r="S98" s="8" t="s">
        <v>286</v>
      </c>
      <c r="T98" s="9">
        <v>82</v>
      </c>
      <c r="U98" s="8" t="s">
        <v>69</v>
      </c>
      <c r="V98" s="8" t="s">
        <v>146</v>
      </c>
      <c r="W98" s="9">
        <v>37</v>
      </c>
      <c r="X98" s="8" t="s">
        <v>44</v>
      </c>
      <c r="Y98" s="8" t="s">
        <v>41</v>
      </c>
      <c r="Z98" s="10">
        <v>412</v>
      </c>
      <c r="AA98" s="124">
        <v>5.81</v>
      </c>
      <c r="AB98" s="124" t="s">
        <v>46</v>
      </c>
      <c r="AC98" s="124">
        <v>5.81</v>
      </c>
      <c r="AD98" s="129"/>
    </row>
    <row r="99" spans="1:30" ht="15" customHeight="1" x14ac:dyDescent="0.2">
      <c r="A99" s="21" t="s">
        <v>307</v>
      </c>
      <c r="B99" s="13" t="s">
        <v>51</v>
      </c>
      <c r="C99" s="14" t="s">
        <v>60</v>
      </c>
      <c r="D99" s="14" t="s">
        <v>60</v>
      </c>
      <c r="E99" s="15" t="s">
        <v>60</v>
      </c>
      <c r="F99" s="14" t="s">
        <v>46</v>
      </c>
      <c r="G99" s="14" t="s">
        <v>46</v>
      </c>
      <c r="H99" s="15" t="s">
        <v>46</v>
      </c>
      <c r="I99" s="14" t="s">
        <v>57</v>
      </c>
      <c r="J99" s="14" t="s">
        <v>53</v>
      </c>
      <c r="K99" s="15" t="s">
        <v>57</v>
      </c>
      <c r="L99" s="14" t="s">
        <v>58</v>
      </c>
      <c r="M99" s="14" t="s">
        <v>60</v>
      </c>
      <c r="N99" s="15" t="s">
        <v>58</v>
      </c>
      <c r="O99" s="14" t="s">
        <v>57</v>
      </c>
      <c r="P99" s="14" t="s">
        <v>60</v>
      </c>
      <c r="Q99" s="15" t="s">
        <v>58</v>
      </c>
      <c r="R99" s="14" t="s">
        <v>61</v>
      </c>
      <c r="S99" s="14" t="s">
        <v>59</v>
      </c>
      <c r="T99" s="15" t="s">
        <v>59</v>
      </c>
      <c r="U99" s="14" t="s">
        <v>60</v>
      </c>
      <c r="V99" s="14" t="s">
        <v>59</v>
      </c>
      <c r="W99" s="15" t="s">
        <v>61</v>
      </c>
      <c r="X99" s="14" t="s">
        <v>62</v>
      </c>
      <c r="Y99" s="14" t="s">
        <v>60</v>
      </c>
      <c r="Z99" s="14"/>
      <c r="AA99" s="125"/>
      <c r="AB99" s="125"/>
      <c r="AC99" s="125"/>
      <c r="AD99" s="130"/>
    </row>
    <row r="100" spans="1:30" ht="15.75" customHeight="1" x14ac:dyDescent="0.2">
      <c r="A100" s="5">
        <v>13045</v>
      </c>
      <c r="B100" s="6" t="s">
        <v>31</v>
      </c>
      <c r="C100" s="8" t="s">
        <v>253</v>
      </c>
      <c r="D100" s="8" t="s">
        <v>33</v>
      </c>
      <c r="E100" s="9">
        <v>18</v>
      </c>
      <c r="F100" s="8" t="s">
        <v>275</v>
      </c>
      <c r="G100" s="8" t="s">
        <v>226</v>
      </c>
      <c r="H100" s="9">
        <v>10</v>
      </c>
      <c r="I100" s="8" t="s">
        <v>309</v>
      </c>
      <c r="J100" s="8" t="s">
        <v>37</v>
      </c>
      <c r="K100" s="9">
        <v>12</v>
      </c>
      <c r="L100" s="8" t="s">
        <v>65</v>
      </c>
      <c r="M100" s="8" t="s">
        <v>40</v>
      </c>
      <c r="N100" s="9">
        <v>27</v>
      </c>
      <c r="O100" s="8" t="s">
        <v>37</v>
      </c>
      <c r="P100" s="8" t="s">
        <v>275</v>
      </c>
      <c r="Q100" s="9">
        <v>11</v>
      </c>
      <c r="R100" s="8" t="s">
        <v>91</v>
      </c>
      <c r="S100" s="8" t="s">
        <v>32</v>
      </c>
      <c r="T100" s="9">
        <v>56</v>
      </c>
      <c r="U100" s="8" t="s">
        <v>69</v>
      </c>
      <c r="V100" s="8" t="s">
        <v>69</v>
      </c>
      <c r="W100" s="9">
        <v>34</v>
      </c>
      <c r="X100" s="8" t="s">
        <v>68</v>
      </c>
      <c r="Y100" s="8" t="s">
        <v>32</v>
      </c>
      <c r="Z100" s="10">
        <v>217</v>
      </c>
      <c r="AA100" s="124">
        <v>1.77</v>
      </c>
      <c r="AB100" s="124" t="s">
        <v>46</v>
      </c>
      <c r="AC100" s="124">
        <v>1.77</v>
      </c>
      <c r="AD100" s="129"/>
    </row>
    <row r="101" spans="1:30" ht="15" customHeight="1" x14ac:dyDescent="0.2">
      <c r="A101" s="21" t="s">
        <v>310</v>
      </c>
      <c r="B101" s="13" t="s">
        <v>51</v>
      </c>
      <c r="C101" s="14" t="s">
        <v>46</v>
      </c>
      <c r="D101" s="14" t="s">
        <v>46</v>
      </c>
      <c r="E101" s="15" t="s">
        <v>46</v>
      </c>
      <c r="F101" s="14" t="s">
        <v>46</v>
      </c>
      <c r="G101" s="14" t="s">
        <v>46</v>
      </c>
      <c r="H101" s="15" t="s">
        <v>46</v>
      </c>
      <c r="I101" s="14" t="s">
        <v>46</v>
      </c>
      <c r="J101" s="14" t="s">
        <v>46</v>
      </c>
      <c r="K101" s="15" t="s">
        <v>46</v>
      </c>
      <c r="L101" s="14" t="s">
        <v>46</v>
      </c>
      <c r="M101" s="14" t="s">
        <v>46</v>
      </c>
      <c r="N101" s="15" t="s">
        <v>46</v>
      </c>
      <c r="O101" s="14" t="s">
        <v>46</v>
      </c>
      <c r="P101" s="14" t="s">
        <v>46</v>
      </c>
      <c r="Q101" s="15" t="s">
        <v>46</v>
      </c>
      <c r="R101" s="14" t="s">
        <v>53</v>
      </c>
      <c r="S101" s="14" t="s">
        <v>60</v>
      </c>
      <c r="T101" s="15" t="s">
        <v>58</v>
      </c>
      <c r="U101" s="14" t="s">
        <v>60</v>
      </c>
      <c r="V101" s="14" t="s">
        <v>60</v>
      </c>
      <c r="W101" s="15" t="s">
        <v>60</v>
      </c>
      <c r="X101" s="14" t="s">
        <v>60</v>
      </c>
      <c r="Y101" s="14" t="s">
        <v>60</v>
      </c>
      <c r="Z101" s="14"/>
      <c r="AA101" s="125"/>
      <c r="AB101" s="125"/>
      <c r="AC101" s="125"/>
      <c r="AD101" s="130"/>
    </row>
    <row r="102" spans="1:30" ht="15.75" customHeight="1" x14ac:dyDescent="0.2">
      <c r="A102" s="5">
        <v>13046</v>
      </c>
      <c r="B102" s="6" t="s">
        <v>31</v>
      </c>
      <c r="C102" s="8" t="s">
        <v>142</v>
      </c>
      <c r="D102" s="8" t="s">
        <v>64</v>
      </c>
      <c r="E102" s="9">
        <v>49</v>
      </c>
      <c r="F102" s="8" t="s">
        <v>105</v>
      </c>
      <c r="G102" s="8" t="s">
        <v>93</v>
      </c>
      <c r="H102" s="9">
        <v>53</v>
      </c>
      <c r="I102" s="8" t="s">
        <v>66</v>
      </c>
      <c r="J102" s="8" t="s">
        <v>104</v>
      </c>
      <c r="K102" s="9">
        <v>59</v>
      </c>
      <c r="L102" s="8" t="s">
        <v>312</v>
      </c>
      <c r="M102" s="8" t="s">
        <v>69</v>
      </c>
      <c r="N102" s="9">
        <v>79</v>
      </c>
      <c r="O102" s="8" t="s">
        <v>313</v>
      </c>
      <c r="P102" s="8" t="s">
        <v>143</v>
      </c>
      <c r="Q102" s="9">
        <v>68</v>
      </c>
      <c r="R102" s="8" t="s">
        <v>102</v>
      </c>
      <c r="S102" s="8" t="s">
        <v>145</v>
      </c>
      <c r="T102" s="9">
        <v>88</v>
      </c>
      <c r="U102" s="8" t="s">
        <v>43</v>
      </c>
      <c r="V102" s="8" t="s">
        <v>146</v>
      </c>
      <c r="W102" s="9">
        <v>38</v>
      </c>
      <c r="X102" s="8" t="s">
        <v>69</v>
      </c>
      <c r="Y102" s="8" t="s">
        <v>32</v>
      </c>
      <c r="Z102" s="10">
        <v>485</v>
      </c>
      <c r="AA102" s="124">
        <v>6.35</v>
      </c>
      <c r="AB102" s="124" t="s">
        <v>46</v>
      </c>
      <c r="AC102" s="124">
        <v>6.35</v>
      </c>
      <c r="AD102" s="129"/>
    </row>
    <row r="103" spans="1:30" ht="15" customHeight="1" x14ac:dyDescent="0.2">
      <c r="A103" s="21" t="s">
        <v>315</v>
      </c>
      <c r="B103" s="13" t="s">
        <v>51</v>
      </c>
      <c r="C103" s="14" t="s">
        <v>58</v>
      </c>
      <c r="D103" s="14" t="s">
        <v>46</v>
      </c>
      <c r="E103" s="15" t="s">
        <v>46</v>
      </c>
      <c r="F103" s="14" t="s">
        <v>58</v>
      </c>
      <c r="G103" s="14" t="s">
        <v>60</v>
      </c>
      <c r="H103" s="15" t="s">
        <v>58</v>
      </c>
      <c r="I103" s="14" t="s">
        <v>60</v>
      </c>
      <c r="J103" s="14" t="s">
        <v>58</v>
      </c>
      <c r="K103" s="15" t="s">
        <v>58</v>
      </c>
      <c r="L103" s="14" t="s">
        <v>62</v>
      </c>
      <c r="M103" s="14" t="s">
        <v>59</v>
      </c>
      <c r="N103" s="15" t="s">
        <v>62</v>
      </c>
      <c r="O103" s="14" t="s">
        <v>60</v>
      </c>
      <c r="P103" s="14" t="s">
        <v>61</v>
      </c>
      <c r="Q103" s="15" t="s">
        <v>60</v>
      </c>
      <c r="R103" s="14" t="s">
        <v>59</v>
      </c>
      <c r="S103" s="14" t="s">
        <v>59</v>
      </c>
      <c r="T103" s="15" t="s">
        <v>59</v>
      </c>
      <c r="U103" s="14" t="s">
        <v>61</v>
      </c>
      <c r="V103" s="14" t="s">
        <v>59</v>
      </c>
      <c r="W103" s="15" t="s">
        <v>62</v>
      </c>
      <c r="X103" s="14" t="s">
        <v>60</v>
      </c>
      <c r="Y103" s="14" t="s">
        <v>60</v>
      </c>
      <c r="Z103" s="14"/>
      <c r="AA103" s="125"/>
      <c r="AB103" s="125"/>
      <c r="AC103" s="125"/>
      <c r="AD103" s="130"/>
    </row>
    <row r="104" spans="1:30" ht="15.75" customHeight="1" x14ac:dyDescent="0.2">
      <c r="A104" s="5">
        <v>13047</v>
      </c>
      <c r="B104" s="6" t="s">
        <v>31</v>
      </c>
      <c r="C104" s="10">
        <v>33</v>
      </c>
      <c r="D104" s="10">
        <v>10</v>
      </c>
      <c r="E104" s="9">
        <v>43</v>
      </c>
      <c r="F104" s="10">
        <v>37</v>
      </c>
      <c r="G104" s="10">
        <v>10</v>
      </c>
      <c r="H104" s="9">
        <v>47</v>
      </c>
      <c r="I104" s="10">
        <v>50</v>
      </c>
      <c r="J104" s="10">
        <v>10</v>
      </c>
      <c r="K104" s="9">
        <v>60</v>
      </c>
      <c r="L104" s="10">
        <v>32</v>
      </c>
      <c r="M104" s="10">
        <v>13</v>
      </c>
      <c r="N104" s="9">
        <v>45</v>
      </c>
      <c r="O104" s="10">
        <v>32</v>
      </c>
      <c r="P104" s="10">
        <v>11</v>
      </c>
      <c r="Q104" s="9">
        <v>43</v>
      </c>
      <c r="R104" s="10">
        <v>33</v>
      </c>
      <c r="S104" s="10">
        <v>37</v>
      </c>
      <c r="T104" s="9">
        <v>70</v>
      </c>
      <c r="U104" s="10">
        <v>19</v>
      </c>
      <c r="V104" s="10">
        <v>21</v>
      </c>
      <c r="W104" s="9">
        <v>40</v>
      </c>
      <c r="X104" s="10">
        <v>21</v>
      </c>
      <c r="Y104" s="10">
        <v>40</v>
      </c>
      <c r="Z104" s="10">
        <v>409</v>
      </c>
      <c r="AA104" s="124">
        <v>6.15</v>
      </c>
      <c r="AB104" s="124" t="s">
        <v>53</v>
      </c>
      <c r="AC104" s="124">
        <v>6.15</v>
      </c>
      <c r="AD104" s="129"/>
    </row>
    <row r="105" spans="1:30" ht="15" customHeight="1" x14ac:dyDescent="0.2">
      <c r="A105" s="21" t="s">
        <v>316</v>
      </c>
      <c r="B105" s="13" t="s">
        <v>51</v>
      </c>
      <c r="C105" s="14" t="s">
        <v>53</v>
      </c>
      <c r="D105" s="14" t="s">
        <v>58</v>
      </c>
      <c r="E105" s="15" t="s">
        <v>53</v>
      </c>
      <c r="F105" s="14" t="s">
        <v>57</v>
      </c>
      <c r="G105" s="14" t="s">
        <v>58</v>
      </c>
      <c r="H105" s="15" t="s">
        <v>57</v>
      </c>
      <c r="I105" s="14" t="s">
        <v>60</v>
      </c>
      <c r="J105" s="14" t="s">
        <v>58</v>
      </c>
      <c r="K105" s="15" t="s">
        <v>60</v>
      </c>
      <c r="L105" s="14" t="s">
        <v>53</v>
      </c>
      <c r="M105" s="14" t="s">
        <v>60</v>
      </c>
      <c r="N105" s="15" t="s">
        <v>57</v>
      </c>
      <c r="O105" s="14" t="s">
        <v>53</v>
      </c>
      <c r="P105" s="14" t="s">
        <v>58</v>
      </c>
      <c r="Q105" s="15" t="s">
        <v>53</v>
      </c>
      <c r="R105" s="14" t="s">
        <v>60</v>
      </c>
      <c r="S105" s="14" t="s">
        <v>61</v>
      </c>
      <c r="T105" s="15" t="s">
        <v>61</v>
      </c>
      <c r="U105" s="14" t="s">
        <v>62</v>
      </c>
      <c r="V105" s="14" t="s">
        <v>59</v>
      </c>
      <c r="W105" s="15" t="s">
        <v>59</v>
      </c>
      <c r="X105" s="14" t="s">
        <v>59</v>
      </c>
      <c r="Y105" s="14" t="s">
        <v>59</v>
      </c>
      <c r="Z105" s="14"/>
      <c r="AA105" s="125"/>
      <c r="AB105" s="125"/>
      <c r="AC105" s="125"/>
      <c r="AD105" s="130"/>
    </row>
    <row r="106" spans="1:30" ht="15.75" customHeight="1" x14ac:dyDescent="0.2">
      <c r="A106" s="5">
        <v>13048</v>
      </c>
      <c r="B106" s="6" t="s">
        <v>31</v>
      </c>
      <c r="C106" s="10">
        <v>47</v>
      </c>
      <c r="D106" s="10">
        <v>9</v>
      </c>
      <c r="E106" s="9">
        <v>56</v>
      </c>
      <c r="F106" s="10">
        <v>51</v>
      </c>
      <c r="G106" s="10">
        <v>16</v>
      </c>
      <c r="H106" s="9">
        <v>67</v>
      </c>
      <c r="I106" s="10">
        <v>44</v>
      </c>
      <c r="J106" s="10">
        <v>16</v>
      </c>
      <c r="K106" s="9">
        <v>60</v>
      </c>
      <c r="L106" s="10">
        <v>60</v>
      </c>
      <c r="M106" s="10">
        <v>20</v>
      </c>
      <c r="N106" s="9">
        <v>80</v>
      </c>
      <c r="O106" s="10">
        <v>57</v>
      </c>
      <c r="P106" s="10">
        <v>19</v>
      </c>
      <c r="Q106" s="9">
        <v>76</v>
      </c>
      <c r="R106" s="10">
        <v>41</v>
      </c>
      <c r="S106" s="10">
        <v>46</v>
      </c>
      <c r="T106" s="9">
        <v>87</v>
      </c>
      <c r="U106" s="10">
        <v>21</v>
      </c>
      <c r="V106" s="10">
        <v>23</v>
      </c>
      <c r="W106" s="9">
        <v>44</v>
      </c>
      <c r="X106" s="10">
        <v>18</v>
      </c>
      <c r="Y106" s="10">
        <v>41</v>
      </c>
      <c r="Z106" s="10">
        <v>529</v>
      </c>
      <c r="AA106" s="124">
        <v>8.27</v>
      </c>
      <c r="AB106" s="124" t="s">
        <v>53</v>
      </c>
      <c r="AC106" s="124">
        <v>8.27</v>
      </c>
      <c r="AD106" s="129"/>
    </row>
    <row r="107" spans="1:30" ht="15" customHeight="1" x14ac:dyDescent="0.2">
      <c r="A107" s="21" t="s">
        <v>317</v>
      </c>
      <c r="B107" s="13" t="s">
        <v>51</v>
      </c>
      <c r="C107" s="14" t="s">
        <v>58</v>
      </c>
      <c r="D107" s="14" t="s">
        <v>57</v>
      </c>
      <c r="E107" s="15" t="s">
        <v>58</v>
      </c>
      <c r="F107" s="14" t="s">
        <v>60</v>
      </c>
      <c r="G107" s="14" t="s">
        <v>59</v>
      </c>
      <c r="H107" s="15" t="s">
        <v>60</v>
      </c>
      <c r="I107" s="14" t="s">
        <v>58</v>
      </c>
      <c r="J107" s="14" t="s">
        <v>59</v>
      </c>
      <c r="K107" s="15" t="s">
        <v>60</v>
      </c>
      <c r="L107" s="14" t="s">
        <v>62</v>
      </c>
      <c r="M107" s="14" t="s">
        <v>59</v>
      </c>
      <c r="N107" s="15" t="s">
        <v>59</v>
      </c>
      <c r="O107" s="14" t="s">
        <v>61</v>
      </c>
      <c r="P107" s="14" t="s">
        <v>59</v>
      </c>
      <c r="Q107" s="15" t="s">
        <v>62</v>
      </c>
      <c r="R107" s="14" t="s">
        <v>59</v>
      </c>
      <c r="S107" s="14" t="s">
        <v>59</v>
      </c>
      <c r="T107" s="15" t="s">
        <v>59</v>
      </c>
      <c r="U107" s="14" t="s">
        <v>59</v>
      </c>
      <c r="V107" s="14" t="s">
        <v>59</v>
      </c>
      <c r="W107" s="15" t="s">
        <v>59</v>
      </c>
      <c r="X107" s="14" t="s">
        <v>61</v>
      </c>
      <c r="Y107" s="14" t="s">
        <v>59</v>
      </c>
      <c r="Z107" s="14"/>
      <c r="AA107" s="125"/>
      <c r="AB107" s="125"/>
      <c r="AC107" s="125"/>
      <c r="AD107" s="130"/>
    </row>
    <row r="108" spans="1:30" ht="15.75" customHeight="1" x14ac:dyDescent="0.2">
      <c r="A108" s="5">
        <v>13049</v>
      </c>
      <c r="B108" s="6" t="s">
        <v>31</v>
      </c>
      <c r="C108" s="8" t="s">
        <v>180</v>
      </c>
      <c r="D108" s="8" t="s">
        <v>35</v>
      </c>
      <c r="E108" s="9">
        <v>45</v>
      </c>
      <c r="F108" s="8" t="s">
        <v>141</v>
      </c>
      <c r="G108" s="8" t="s">
        <v>67</v>
      </c>
      <c r="H108" s="9">
        <v>29</v>
      </c>
      <c r="I108" s="8" t="s">
        <v>269</v>
      </c>
      <c r="J108" s="8" t="s">
        <v>67</v>
      </c>
      <c r="K108" s="9">
        <v>33</v>
      </c>
      <c r="L108" s="8" t="s">
        <v>38</v>
      </c>
      <c r="M108" s="8" t="s">
        <v>143</v>
      </c>
      <c r="N108" s="9">
        <v>55</v>
      </c>
      <c r="O108" s="8" t="s">
        <v>105</v>
      </c>
      <c r="P108" s="8" t="s">
        <v>143</v>
      </c>
      <c r="Q108" s="9">
        <v>54</v>
      </c>
      <c r="R108" s="8" t="s">
        <v>32</v>
      </c>
      <c r="S108" s="8" t="s">
        <v>41</v>
      </c>
      <c r="T108" s="9">
        <v>64</v>
      </c>
      <c r="U108" s="8" t="s">
        <v>39</v>
      </c>
      <c r="V108" s="8" t="s">
        <v>39</v>
      </c>
      <c r="W108" s="9">
        <v>32</v>
      </c>
      <c r="X108" s="8" t="s">
        <v>68</v>
      </c>
      <c r="Y108" s="8" t="s">
        <v>70</v>
      </c>
      <c r="Z108" s="10">
        <v>362</v>
      </c>
      <c r="AA108" s="124">
        <v>4.3499999999999996</v>
      </c>
      <c r="AB108" s="124" t="s">
        <v>46</v>
      </c>
      <c r="AC108" s="124">
        <v>4.3499999999999996</v>
      </c>
      <c r="AD108" s="129"/>
    </row>
    <row r="109" spans="1:30" ht="15" customHeight="1" x14ac:dyDescent="0.2">
      <c r="A109" s="21" t="s">
        <v>318</v>
      </c>
      <c r="B109" s="13" t="s">
        <v>51</v>
      </c>
      <c r="C109" s="14" t="s">
        <v>57</v>
      </c>
      <c r="D109" s="14" t="s">
        <v>57</v>
      </c>
      <c r="E109" s="15" t="s">
        <v>57</v>
      </c>
      <c r="F109" s="14" t="s">
        <v>46</v>
      </c>
      <c r="G109" s="14" t="s">
        <v>58</v>
      </c>
      <c r="H109" s="15" t="s">
        <v>46</v>
      </c>
      <c r="I109" s="14" t="s">
        <v>46</v>
      </c>
      <c r="J109" s="14" t="s">
        <v>58</v>
      </c>
      <c r="K109" s="15" t="s">
        <v>46</v>
      </c>
      <c r="L109" s="14" t="s">
        <v>58</v>
      </c>
      <c r="M109" s="14" t="s">
        <v>61</v>
      </c>
      <c r="N109" s="15" t="s">
        <v>58</v>
      </c>
      <c r="O109" s="14" t="s">
        <v>58</v>
      </c>
      <c r="P109" s="14" t="s">
        <v>61</v>
      </c>
      <c r="Q109" s="15" t="s">
        <v>58</v>
      </c>
      <c r="R109" s="14" t="s">
        <v>60</v>
      </c>
      <c r="S109" s="14" t="s">
        <v>60</v>
      </c>
      <c r="T109" s="15" t="s">
        <v>60</v>
      </c>
      <c r="U109" s="14" t="s">
        <v>60</v>
      </c>
      <c r="V109" s="14" t="s">
        <v>60</v>
      </c>
      <c r="W109" s="15" t="s">
        <v>60</v>
      </c>
      <c r="X109" s="14" t="s">
        <v>60</v>
      </c>
      <c r="Y109" s="14" t="s">
        <v>61</v>
      </c>
      <c r="Z109" s="14"/>
      <c r="AA109" s="125"/>
      <c r="AB109" s="125"/>
      <c r="AC109" s="125"/>
      <c r="AD109" s="130"/>
    </row>
    <row r="110" spans="1:30" ht="15.75" customHeight="1" x14ac:dyDescent="0.2">
      <c r="A110" s="5">
        <v>13050</v>
      </c>
      <c r="B110" s="6" t="s">
        <v>31</v>
      </c>
      <c r="C110" s="10">
        <v>43</v>
      </c>
      <c r="D110" s="10">
        <v>13</v>
      </c>
      <c r="E110" s="9">
        <v>56</v>
      </c>
      <c r="F110" s="10">
        <v>40</v>
      </c>
      <c r="G110" s="10">
        <v>10</v>
      </c>
      <c r="H110" s="9">
        <v>50</v>
      </c>
      <c r="I110" s="10">
        <v>66</v>
      </c>
      <c r="J110" s="10">
        <v>8</v>
      </c>
      <c r="K110" s="9">
        <v>74</v>
      </c>
      <c r="L110" s="10">
        <v>33</v>
      </c>
      <c r="M110" s="10">
        <v>11</v>
      </c>
      <c r="N110" s="9">
        <v>44</v>
      </c>
      <c r="O110" s="10">
        <v>54</v>
      </c>
      <c r="P110" s="10">
        <v>13</v>
      </c>
      <c r="Q110" s="9">
        <v>67</v>
      </c>
      <c r="R110" s="10">
        <v>21</v>
      </c>
      <c r="S110" s="10">
        <v>22</v>
      </c>
      <c r="T110" s="9">
        <v>43</v>
      </c>
      <c r="U110" s="10">
        <v>18</v>
      </c>
      <c r="V110" s="10">
        <v>14</v>
      </c>
      <c r="W110" s="9">
        <v>32</v>
      </c>
      <c r="X110" s="10">
        <v>16</v>
      </c>
      <c r="Y110" s="10">
        <v>40</v>
      </c>
      <c r="Z110" s="10">
        <v>422</v>
      </c>
      <c r="AA110" s="124">
        <v>6.27</v>
      </c>
      <c r="AB110" s="124" t="s">
        <v>53</v>
      </c>
      <c r="AC110" s="124">
        <v>6.27</v>
      </c>
      <c r="AD110" s="129"/>
    </row>
    <row r="111" spans="1:30" ht="15" customHeight="1" x14ac:dyDescent="0.2">
      <c r="A111" s="21" t="s">
        <v>321</v>
      </c>
      <c r="B111" s="13" t="s">
        <v>51</v>
      </c>
      <c r="C111" s="14" t="s">
        <v>58</v>
      </c>
      <c r="D111" s="14" t="s">
        <v>60</v>
      </c>
      <c r="E111" s="15" t="s">
        <v>58</v>
      </c>
      <c r="F111" s="14" t="s">
        <v>58</v>
      </c>
      <c r="G111" s="14" t="s">
        <v>58</v>
      </c>
      <c r="H111" s="15" t="s">
        <v>58</v>
      </c>
      <c r="I111" s="14" t="s">
        <v>59</v>
      </c>
      <c r="J111" s="14" t="s">
        <v>53</v>
      </c>
      <c r="K111" s="15" t="s">
        <v>61</v>
      </c>
      <c r="L111" s="14" t="s">
        <v>53</v>
      </c>
      <c r="M111" s="14" t="s">
        <v>58</v>
      </c>
      <c r="N111" s="15" t="s">
        <v>53</v>
      </c>
      <c r="O111" s="14" t="s">
        <v>60</v>
      </c>
      <c r="P111" s="14" t="s">
        <v>60</v>
      </c>
      <c r="Q111" s="15" t="s">
        <v>60</v>
      </c>
      <c r="R111" s="14" t="s">
        <v>53</v>
      </c>
      <c r="S111" s="14" t="s">
        <v>53</v>
      </c>
      <c r="T111" s="15" t="s">
        <v>53</v>
      </c>
      <c r="U111" s="14" t="s">
        <v>61</v>
      </c>
      <c r="V111" s="14" t="s">
        <v>58</v>
      </c>
      <c r="W111" s="15" t="s">
        <v>60</v>
      </c>
      <c r="X111" s="14" t="s">
        <v>60</v>
      </c>
      <c r="Y111" s="14" t="s">
        <v>59</v>
      </c>
      <c r="Z111" s="14"/>
      <c r="AA111" s="125"/>
      <c r="AB111" s="125"/>
      <c r="AC111" s="125"/>
      <c r="AD111" s="130"/>
    </row>
    <row r="112" spans="1:30" ht="15.75" customHeight="1" x14ac:dyDescent="0.2">
      <c r="A112" s="5">
        <v>13051</v>
      </c>
      <c r="B112" s="6" t="s">
        <v>31</v>
      </c>
      <c r="C112" s="10">
        <v>34</v>
      </c>
      <c r="D112" s="10">
        <v>10</v>
      </c>
      <c r="E112" s="9">
        <v>44</v>
      </c>
      <c r="F112" s="10">
        <v>40</v>
      </c>
      <c r="G112" s="10">
        <v>15</v>
      </c>
      <c r="H112" s="9">
        <v>55</v>
      </c>
      <c r="I112" s="10">
        <v>37</v>
      </c>
      <c r="J112" s="10">
        <v>10</v>
      </c>
      <c r="K112" s="9">
        <v>47</v>
      </c>
      <c r="L112" s="10">
        <v>48</v>
      </c>
      <c r="M112" s="10">
        <v>18</v>
      </c>
      <c r="N112" s="9">
        <v>66</v>
      </c>
      <c r="O112" s="10">
        <v>52</v>
      </c>
      <c r="P112" s="10">
        <v>11</v>
      </c>
      <c r="Q112" s="9">
        <v>63</v>
      </c>
      <c r="R112" s="10">
        <v>44</v>
      </c>
      <c r="S112" s="10">
        <v>42</v>
      </c>
      <c r="T112" s="9">
        <v>86</v>
      </c>
      <c r="U112" s="10">
        <v>23</v>
      </c>
      <c r="V112" s="10">
        <v>24</v>
      </c>
      <c r="W112" s="9">
        <v>47</v>
      </c>
      <c r="X112" s="10">
        <v>19</v>
      </c>
      <c r="Y112" s="10">
        <v>40</v>
      </c>
      <c r="Z112" s="10">
        <v>467</v>
      </c>
      <c r="AA112" s="124">
        <v>6.85</v>
      </c>
      <c r="AB112" s="124" t="s">
        <v>53</v>
      </c>
      <c r="AC112" s="124">
        <v>6.85</v>
      </c>
      <c r="AD112" s="129"/>
    </row>
    <row r="113" spans="1:30" ht="15" customHeight="1" x14ac:dyDescent="0.2">
      <c r="A113" s="21" t="s">
        <v>323</v>
      </c>
      <c r="B113" s="13" t="s">
        <v>51</v>
      </c>
      <c r="C113" s="14" t="s">
        <v>53</v>
      </c>
      <c r="D113" s="14" t="s">
        <v>58</v>
      </c>
      <c r="E113" s="15" t="s">
        <v>53</v>
      </c>
      <c r="F113" s="14" t="s">
        <v>58</v>
      </c>
      <c r="G113" s="14" t="s">
        <v>62</v>
      </c>
      <c r="H113" s="15" t="s">
        <v>58</v>
      </c>
      <c r="I113" s="14" t="s">
        <v>57</v>
      </c>
      <c r="J113" s="14" t="s">
        <v>58</v>
      </c>
      <c r="K113" s="15" t="s">
        <v>57</v>
      </c>
      <c r="L113" s="14" t="s">
        <v>60</v>
      </c>
      <c r="M113" s="14" t="s">
        <v>59</v>
      </c>
      <c r="N113" s="15" t="s">
        <v>60</v>
      </c>
      <c r="O113" s="14" t="s">
        <v>60</v>
      </c>
      <c r="P113" s="14" t="s">
        <v>58</v>
      </c>
      <c r="Q113" s="15" t="s">
        <v>60</v>
      </c>
      <c r="R113" s="14" t="s">
        <v>59</v>
      </c>
      <c r="S113" s="14" t="s">
        <v>59</v>
      </c>
      <c r="T113" s="15" t="s">
        <v>59</v>
      </c>
      <c r="U113" s="14" t="s">
        <v>59</v>
      </c>
      <c r="V113" s="14" t="s">
        <v>59</v>
      </c>
      <c r="W113" s="15" t="s">
        <v>59</v>
      </c>
      <c r="X113" s="14" t="s">
        <v>62</v>
      </c>
      <c r="Y113" s="14" t="s">
        <v>59</v>
      </c>
      <c r="Z113" s="14"/>
      <c r="AA113" s="125"/>
      <c r="AB113" s="125"/>
      <c r="AC113" s="125"/>
      <c r="AD113" s="130"/>
    </row>
    <row r="114" spans="1:30" ht="15.75" customHeight="1" x14ac:dyDescent="0.2">
      <c r="A114" s="5">
        <v>13052</v>
      </c>
      <c r="B114" s="6" t="s">
        <v>31</v>
      </c>
      <c r="C114" s="10">
        <v>77</v>
      </c>
      <c r="D114" s="10">
        <v>20</v>
      </c>
      <c r="E114" s="9">
        <v>97</v>
      </c>
      <c r="F114" s="10">
        <v>58</v>
      </c>
      <c r="G114" s="10">
        <v>18</v>
      </c>
      <c r="H114" s="9">
        <v>76</v>
      </c>
      <c r="I114" s="10">
        <v>77</v>
      </c>
      <c r="J114" s="10">
        <v>19</v>
      </c>
      <c r="K114" s="9">
        <v>96</v>
      </c>
      <c r="L114" s="10">
        <v>62</v>
      </c>
      <c r="M114" s="10">
        <v>18</v>
      </c>
      <c r="N114" s="9">
        <v>80</v>
      </c>
      <c r="O114" s="10">
        <v>62</v>
      </c>
      <c r="P114" s="10">
        <v>15</v>
      </c>
      <c r="Q114" s="9">
        <v>77</v>
      </c>
      <c r="R114" s="10">
        <v>46</v>
      </c>
      <c r="S114" s="10">
        <v>43</v>
      </c>
      <c r="T114" s="9">
        <v>89</v>
      </c>
      <c r="U114" s="10">
        <v>24</v>
      </c>
      <c r="V114" s="10">
        <v>21</v>
      </c>
      <c r="W114" s="9">
        <v>45</v>
      </c>
      <c r="X114" s="10">
        <v>21</v>
      </c>
      <c r="Y114" s="10">
        <v>38</v>
      </c>
      <c r="Z114" s="10">
        <v>619</v>
      </c>
      <c r="AA114" s="124">
        <v>9.65</v>
      </c>
      <c r="AB114" s="124" t="s">
        <v>53</v>
      </c>
      <c r="AC114" s="124">
        <v>9.65</v>
      </c>
      <c r="AD114" s="129"/>
    </row>
    <row r="115" spans="1:30" ht="15" customHeight="1" x14ac:dyDescent="0.2">
      <c r="A115" s="21" t="s">
        <v>325</v>
      </c>
      <c r="B115" s="13" t="s">
        <v>51</v>
      </c>
      <c r="C115" s="14" t="s">
        <v>59</v>
      </c>
      <c r="D115" s="14" t="s">
        <v>59</v>
      </c>
      <c r="E115" s="15" t="s">
        <v>59</v>
      </c>
      <c r="F115" s="14" t="s">
        <v>61</v>
      </c>
      <c r="G115" s="14" t="s">
        <v>59</v>
      </c>
      <c r="H115" s="15" t="s">
        <v>62</v>
      </c>
      <c r="I115" s="14" t="s">
        <v>59</v>
      </c>
      <c r="J115" s="14" t="s">
        <v>59</v>
      </c>
      <c r="K115" s="15" t="s">
        <v>59</v>
      </c>
      <c r="L115" s="14" t="s">
        <v>62</v>
      </c>
      <c r="M115" s="14" t="s">
        <v>59</v>
      </c>
      <c r="N115" s="15" t="s">
        <v>59</v>
      </c>
      <c r="O115" s="14" t="s">
        <v>62</v>
      </c>
      <c r="P115" s="14" t="s">
        <v>62</v>
      </c>
      <c r="Q115" s="15" t="s">
        <v>62</v>
      </c>
      <c r="R115" s="14" t="s">
        <v>59</v>
      </c>
      <c r="S115" s="14" t="s">
        <v>59</v>
      </c>
      <c r="T115" s="15" t="s">
        <v>59</v>
      </c>
      <c r="U115" s="14" t="s">
        <v>59</v>
      </c>
      <c r="V115" s="14" t="s">
        <v>59</v>
      </c>
      <c r="W115" s="15" t="s">
        <v>59</v>
      </c>
      <c r="X115" s="14" t="s">
        <v>59</v>
      </c>
      <c r="Y115" s="14" t="s">
        <v>62</v>
      </c>
      <c r="Z115" s="14"/>
      <c r="AA115" s="125"/>
      <c r="AB115" s="125"/>
      <c r="AC115" s="125"/>
      <c r="AD115" s="130"/>
    </row>
    <row r="116" spans="1:30" ht="15.75" customHeight="1" x14ac:dyDescent="0.2">
      <c r="A116" s="5">
        <v>13053</v>
      </c>
      <c r="B116" s="6" t="s">
        <v>31</v>
      </c>
      <c r="C116" s="10">
        <v>68</v>
      </c>
      <c r="D116" s="10">
        <v>16</v>
      </c>
      <c r="E116" s="9">
        <v>84</v>
      </c>
      <c r="F116" s="10">
        <v>46</v>
      </c>
      <c r="G116" s="10">
        <v>14</v>
      </c>
      <c r="H116" s="9">
        <v>60</v>
      </c>
      <c r="I116" s="10">
        <v>60</v>
      </c>
      <c r="J116" s="10">
        <v>17</v>
      </c>
      <c r="K116" s="9">
        <v>77</v>
      </c>
      <c r="L116" s="10">
        <v>44</v>
      </c>
      <c r="M116" s="10">
        <v>11</v>
      </c>
      <c r="N116" s="9">
        <v>55</v>
      </c>
      <c r="O116" s="10">
        <v>50</v>
      </c>
      <c r="P116" s="10">
        <v>11</v>
      </c>
      <c r="Q116" s="9">
        <v>61</v>
      </c>
      <c r="R116" s="10">
        <v>36</v>
      </c>
      <c r="S116" s="10">
        <v>38</v>
      </c>
      <c r="T116" s="9">
        <v>74</v>
      </c>
      <c r="U116" s="10">
        <v>20</v>
      </c>
      <c r="V116" s="10">
        <v>19</v>
      </c>
      <c r="W116" s="9">
        <v>39</v>
      </c>
      <c r="X116" s="10">
        <v>19</v>
      </c>
      <c r="Y116" s="10">
        <v>34</v>
      </c>
      <c r="Z116" s="10">
        <v>503</v>
      </c>
      <c r="AA116" s="124">
        <v>7.88</v>
      </c>
      <c r="AB116" s="124" t="s">
        <v>53</v>
      </c>
      <c r="AC116" s="124">
        <v>7.88</v>
      </c>
      <c r="AD116" s="129"/>
    </row>
    <row r="117" spans="1:30" ht="15.75" customHeight="1" x14ac:dyDescent="0.2">
      <c r="A117" s="21" t="s">
        <v>327</v>
      </c>
      <c r="B117" s="13" t="s">
        <v>51</v>
      </c>
      <c r="C117" s="14" t="s">
        <v>59</v>
      </c>
      <c r="D117" s="14" t="s">
        <v>59</v>
      </c>
      <c r="E117" s="15" t="s">
        <v>59</v>
      </c>
      <c r="F117" s="14" t="s">
        <v>58</v>
      </c>
      <c r="G117" s="14" t="s">
        <v>61</v>
      </c>
      <c r="H117" s="15" t="s">
        <v>60</v>
      </c>
      <c r="I117" s="14" t="s">
        <v>62</v>
      </c>
      <c r="J117" s="14" t="s">
        <v>59</v>
      </c>
      <c r="K117" s="15" t="s">
        <v>62</v>
      </c>
      <c r="L117" s="14" t="s">
        <v>58</v>
      </c>
      <c r="M117" s="14" t="s">
        <v>58</v>
      </c>
      <c r="N117" s="15" t="s">
        <v>58</v>
      </c>
      <c r="O117" s="14" t="s">
        <v>60</v>
      </c>
      <c r="P117" s="14" t="s">
        <v>58</v>
      </c>
      <c r="Q117" s="15" t="s">
        <v>60</v>
      </c>
      <c r="R117" s="14" t="s">
        <v>61</v>
      </c>
      <c r="S117" s="14" t="s">
        <v>62</v>
      </c>
      <c r="T117" s="15" t="s">
        <v>61</v>
      </c>
      <c r="U117" s="14" t="s">
        <v>59</v>
      </c>
      <c r="V117" s="14" t="s">
        <v>62</v>
      </c>
      <c r="W117" s="15" t="s">
        <v>62</v>
      </c>
      <c r="X117" s="14" t="s">
        <v>62</v>
      </c>
      <c r="Y117" s="14" t="s">
        <v>60</v>
      </c>
      <c r="Z117" s="14"/>
      <c r="AA117" s="125"/>
      <c r="AB117" s="125"/>
      <c r="AC117" s="125"/>
      <c r="AD117" s="130"/>
    </row>
    <row r="118" spans="1:30" ht="15.75" customHeight="1" x14ac:dyDescent="0.2">
      <c r="A118" s="5">
        <v>13054</v>
      </c>
      <c r="B118" s="6" t="s">
        <v>31</v>
      </c>
      <c r="C118" s="10">
        <v>50</v>
      </c>
      <c r="D118" s="10">
        <v>12</v>
      </c>
      <c r="E118" s="9">
        <v>62</v>
      </c>
      <c r="F118" s="10">
        <v>36</v>
      </c>
      <c r="G118" s="10">
        <v>9</v>
      </c>
      <c r="H118" s="9">
        <v>45</v>
      </c>
      <c r="I118" s="10">
        <v>51</v>
      </c>
      <c r="J118" s="10">
        <v>13</v>
      </c>
      <c r="K118" s="9">
        <v>64</v>
      </c>
      <c r="L118" s="10">
        <v>58</v>
      </c>
      <c r="M118" s="10">
        <v>13</v>
      </c>
      <c r="N118" s="9">
        <v>71</v>
      </c>
      <c r="O118" s="10">
        <v>49</v>
      </c>
      <c r="P118" s="10">
        <v>16</v>
      </c>
      <c r="Q118" s="9">
        <v>65</v>
      </c>
      <c r="R118" s="10">
        <v>37</v>
      </c>
      <c r="S118" s="10">
        <v>43</v>
      </c>
      <c r="T118" s="9">
        <v>80</v>
      </c>
      <c r="U118" s="10">
        <v>21</v>
      </c>
      <c r="V118" s="10">
        <v>20</v>
      </c>
      <c r="W118" s="9">
        <v>41</v>
      </c>
      <c r="X118" s="10">
        <v>22</v>
      </c>
      <c r="Y118" s="10">
        <v>37</v>
      </c>
      <c r="Z118" s="10">
        <v>487</v>
      </c>
      <c r="AA118" s="124">
        <v>7.5</v>
      </c>
      <c r="AB118" s="124" t="s">
        <v>53</v>
      </c>
      <c r="AC118" s="124">
        <v>7.5</v>
      </c>
      <c r="AD118" s="129"/>
    </row>
    <row r="119" spans="1:30" ht="15" customHeight="1" x14ac:dyDescent="0.2">
      <c r="A119" s="21" t="s">
        <v>329</v>
      </c>
      <c r="B119" s="13" t="s">
        <v>51</v>
      </c>
      <c r="C119" s="14" t="s">
        <v>60</v>
      </c>
      <c r="D119" s="14" t="s">
        <v>60</v>
      </c>
      <c r="E119" s="15" t="s">
        <v>60</v>
      </c>
      <c r="F119" s="14" t="s">
        <v>57</v>
      </c>
      <c r="G119" s="14" t="s">
        <v>57</v>
      </c>
      <c r="H119" s="15" t="s">
        <v>57</v>
      </c>
      <c r="I119" s="14" t="s">
        <v>60</v>
      </c>
      <c r="J119" s="14" t="s">
        <v>60</v>
      </c>
      <c r="K119" s="15" t="s">
        <v>60</v>
      </c>
      <c r="L119" s="14" t="s">
        <v>61</v>
      </c>
      <c r="M119" s="14" t="s">
        <v>60</v>
      </c>
      <c r="N119" s="15" t="s">
        <v>61</v>
      </c>
      <c r="O119" s="14" t="s">
        <v>60</v>
      </c>
      <c r="P119" s="14" t="s">
        <v>59</v>
      </c>
      <c r="Q119" s="15" t="s">
        <v>60</v>
      </c>
      <c r="R119" s="14" t="s">
        <v>61</v>
      </c>
      <c r="S119" s="14" t="s">
        <v>59</v>
      </c>
      <c r="T119" s="15" t="s">
        <v>59</v>
      </c>
      <c r="U119" s="14" t="s">
        <v>59</v>
      </c>
      <c r="V119" s="14" t="s">
        <v>59</v>
      </c>
      <c r="W119" s="15" t="s">
        <v>59</v>
      </c>
      <c r="X119" s="14" t="s">
        <v>59</v>
      </c>
      <c r="Y119" s="14" t="s">
        <v>61</v>
      </c>
      <c r="Z119" s="14"/>
      <c r="AA119" s="125"/>
      <c r="AB119" s="125"/>
      <c r="AC119" s="125"/>
      <c r="AD119" s="130"/>
    </row>
    <row r="120" spans="1:30" ht="15.75" customHeight="1" x14ac:dyDescent="0.2">
      <c r="A120" s="5">
        <v>13055</v>
      </c>
      <c r="B120" s="6" t="s">
        <v>31</v>
      </c>
      <c r="C120" s="8" t="s">
        <v>37</v>
      </c>
      <c r="D120" s="8" t="s">
        <v>99</v>
      </c>
      <c r="E120" s="9">
        <v>4</v>
      </c>
      <c r="F120" s="8" t="s">
        <v>37</v>
      </c>
      <c r="G120" s="8" t="s">
        <v>226</v>
      </c>
      <c r="H120" s="9">
        <v>7</v>
      </c>
      <c r="I120" s="8" t="s">
        <v>101</v>
      </c>
      <c r="J120" s="8" t="s">
        <v>37</v>
      </c>
      <c r="K120" s="9">
        <v>26</v>
      </c>
      <c r="L120" s="8" t="s">
        <v>145</v>
      </c>
      <c r="M120" s="22">
        <v>8</v>
      </c>
      <c r="N120" s="9">
        <v>50</v>
      </c>
      <c r="O120" s="8" t="s">
        <v>92</v>
      </c>
      <c r="P120" s="8" t="s">
        <v>37</v>
      </c>
      <c r="Q120" s="9">
        <v>36</v>
      </c>
      <c r="R120" s="8" t="s">
        <v>34</v>
      </c>
      <c r="S120" s="8" t="s">
        <v>63</v>
      </c>
      <c r="T120" s="9">
        <v>54</v>
      </c>
      <c r="U120" s="8" t="s">
        <v>39</v>
      </c>
      <c r="V120" s="8" t="s">
        <v>68</v>
      </c>
      <c r="W120" s="9">
        <v>31</v>
      </c>
      <c r="X120" s="8" t="s">
        <v>44</v>
      </c>
      <c r="Y120" s="8" t="s">
        <v>92</v>
      </c>
      <c r="Z120" s="10">
        <v>259</v>
      </c>
      <c r="AA120" s="124">
        <v>2.08</v>
      </c>
      <c r="AB120" s="124" t="s">
        <v>46</v>
      </c>
      <c r="AC120" s="124">
        <v>2.08</v>
      </c>
      <c r="AD120" s="129"/>
    </row>
    <row r="121" spans="1:30" ht="15" customHeight="1" x14ac:dyDescent="0.2">
      <c r="A121" s="21" t="s">
        <v>330</v>
      </c>
      <c r="B121" s="13" t="s">
        <v>51</v>
      </c>
      <c r="C121" s="14" t="s">
        <v>46</v>
      </c>
      <c r="D121" s="14" t="s">
        <v>46</v>
      </c>
      <c r="E121" s="15" t="s">
        <v>46</v>
      </c>
      <c r="F121" s="14" t="s">
        <v>46</v>
      </c>
      <c r="G121" s="14" t="s">
        <v>46</v>
      </c>
      <c r="H121" s="15" t="s">
        <v>46</v>
      </c>
      <c r="I121" s="14" t="s">
        <v>46</v>
      </c>
      <c r="J121" s="14" t="s">
        <v>46</v>
      </c>
      <c r="K121" s="15" t="s">
        <v>46</v>
      </c>
      <c r="L121" s="14" t="s">
        <v>58</v>
      </c>
      <c r="M121" s="14" t="s">
        <v>53</v>
      </c>
      <c r="N121" s="15" t="s">
        <v>58</v>
      </c>
      <c r="O121" s="14" t="s">
        <v>53</v>
      </c>
      <c r="P121" s="14" t="s">
        <v>46</v>
      </c>
      <c r="Q121" s="15" t="s">
        <v>46</v>
      </c>
      <c r="R121" s="14" t="s">
        <v>46</v>
      </c>
      <c r="S121" s="14" t="s">
        <v>62</v>
      </c>
      <c r="T121" s="15" t="s">
        <v>46</v>
      </c>
      <c r="U121" s="14" t="s">
        <v>60</v>
      </c>
      <c r="V121" s="14" t="s">
        <v>60</v>
      </c>
      <c r="W121" s="15" t="s">
        <v>60</v>
      </c>
      <c r="X121" s="14" t="s">
        <v>62</v>
      </c>
      <c r="Y121" s="14" t="s">
        <v>60</v>
      </c>
      <c r="Z121" s="14"/>
      <c r="AA121" s="125"/>
      <c r="AB121" s="125"/>
      <c r="AC121" s="125"/>
      <c r="AD121" s="130"/>
    </row>
    <row r="122" spans="1:30" ht="15.75" customHeight="1" x14ac:dyDescent="0.2">
      <c r="A122" s="5">
        <v>13056</v>
      </c>
      <c r="B122" s="6" t="s">
        <v>31</v>
      </c>
      <c r="C122" s="8" t="s">
        <v>182</v>
      </c>
      <c r="D122" s="8" t="s">
        <v>37</v>
      </c>
      <c r="E122" s="9">
        <v>46</v>
      </c>
      <c r="F122" s="8" t="s">
        <v>331</v>
      </c>
      <c r="G122" s="8" t="s">
        <v>226</v>
      </c>
      <c r="H122" s="9">
        <v>12</v>
      </c>
      <c r="I122" s="8" t="s">
        <v>92</v>
      </c>
      <c r="J122" s="8" t="s">
        <v>88</v>
      </c>
      <c r="K122" s="9">
        <v>40</v>
      </c>
      <c r="L122" s="8" t="s">
        <v>332</v>
      </c>
      <c r="M122" s="8" t="s">
        <v>40</v>
      </c>
      <c r="N122" s="9">
        <v>18</v>
      </c>
      <c r="O122" s="8" t="s">
        <v>92</v>
      </c>
      <c r="P122" s="8" t="s">
        <v>64</v>
      </c>
      <c r="Q122" s="9">
        <v>37</v>
      </c>
      <c r="R122" s="8" t="s">
        <v>253</v>
      </c>
      <c r="S122" s="8" t="s">
        <v>41</v>
      </c>
      <c r="T122" s="9">
        <v>46</v>
      </c>
      <c r="U122" s="8" t="s">
        <v>39</v>
      </c>
      <c r="V122" s="8" t="s">
        <v>144</v>
      </c>
      <c r="W122" s="9">
        <v>28</v>
      </c>
      <c r="X122" s="8" t="s">
        <v>144</v>
      </c>
      <c r="Y122" s="8" t="s">
        <v>91</v>
      </c>
      <c r="Z122" s="10">
        <v>261</v>
      </c>
      <c r="AA122" s="124">
        <v>1.35</v>
      </c>
      <c r="AB122" s="124" t="s">
        <v>46</v>
      </c>
      <c r="AC122" s="124">
        <v>1.35</v>
      </c>
      <c r="AD122" s="129"/>
    </row>
    <row r="123" spans="1:30" ht="15" customHeight="1" x14ac:dyDescent="0.2">
      <c r="A123" s="21" t="s">
        <v>333</v>
      </c>
      <c r="B123" s="13" t="s">
        <v>51</v>
      </c>
      <c r="C123" s="14" t="s">
        <v>58</v>
      </c>
      <c r="D123" s="14" t="s">
        <v>46</v>
      </c>
      <c r="E123" s="15" t="s">
        <v>46</v>
      </c>
      <c r="F123" s="14" t="s">
        <v>46</v>
      </c>
      <c r="G123" s="14" t="s">
        <v>46</v>
      </c>
      <c r="H123" s="15" t="s">
        <v>46</v>
      </c>
      <c r="I123" s="14" t="s">
        <v>53</v>
      </c>
      <c r="J123" s="14" t="s">
        <v>53</v>
      </c>
      <c r="K123" s="15" t="s">
        <v>53</v>
      </c>
      <c r="L123" s="14" t="s">
        <v>46</v>
      </c>
      <c r="M123" s="14" t="s">
        <v>46</v>
      </c>
      <c r="N123" s="15" t="s">
        <v>46</v>
      </c>
      <c r="O123" s="14" t="s">
        <v>53</v>
      </c>
      <c r="P123" s="14" t="s">
        <v>46</v>
      </c>
      <c r="Q123" s="15" t="s">
        <v>46</v>
      </c>
      <c r="R123" s="14" t="s">
        <v>46</v>
      </c>
      <c r="S123" s="14" t="s">
        <v>60</v>
      </c>
      <c r="T123" s="15" t="s">
        <v>46</v>
      </c>
      <c r="U123" s="14" t="s">
        <v>60</v>
      </c>
      <c r="V123" s="14" t="s">
        <v>57</v>
      </c>
      <c r="W123" s="15" t="s">
        <v>58</v>
      </c>
      <c r="X123" s="14" t="s">
        <v>57</v>
      </c>
      <c r="Y123" s="14" t="s">
        <v>53</v>
      </c>
      <c r="Z123" s="14"/>
      <c r="AA123" s="125"/>
      <c r="AB123" s="125"/>
      <c r="AC123" s="125"/>
      <c r="AD123" s="130"/>
    </row>
    <row r="124" spans="1:30" ht="15.75" customHeight="1" x14ac:dyDescent="0.2">
      <c r="A124" s="5">
        <v>13057</v>
      </c>
      <c r="B124" s="6" t="s">
        <v>31</v>
      </c>
      <c r="C124" s="8" t="s">
        <v>99</v>
      </c>
      <c r="D124" s="8" t="s">
        <v>99</v>
      </c>
      <c r="E124" s="9">
        <v>0</v>
      </c>
      <c r="F124" s="8" t="s">
        <v>99</v>
      </c>
      <c r="G124" s="8" t="s">
        <v>99</v>
      </c>
      <c r="H124" s="9">
        <v>0</v>
      </c>
      <c r="I124" s="8" t="s">
        <v>225</v>
      </c>
      <c r="J124" s="8" t="s">
        <v>64</v>
      </c>
      <c r="K124" s="9">
        <v>5</v>
      </c>
      <c r="L124" s="8" t="s">
        <v>40</v>
      </c>
      <c r="M124" s="8" t="s">
        <v>37</v>
      </c>
      <c r="N124" s="9">
        <v>10</v>
      </c>
      <c r="O124" s="8" t="s">
        <v>179</v>
      </c>
      <c r="P124" s="8" t="s">
        <v>33</v>
      </c>
      <c r="Q124" s="9">
        <v>22</v>
      </c>
      <c r="R124" s="8" t="s">
        <v>253</v>
      </c>
      <c r="S124" s="8" t="s">
        <v>32</v>
      </c>
      <c r="T124" s="9">
        <v>50</v>
      </c>
      <c r="U124" s="8" t="s">
        <v>143</v>
      </c>
      <c r="V124" s="8" t="s">
        <v>144</v>
      </c>
      <c r="W124" s="9">
        <v>26</v>
      </c>
      <c r="X124" s="8" t="s">
        <v>68</v>
      </c>
      <c r="Y124" s="8" t="s">
        <v>92</v>
      </c>
      <c r="Z124" s="10">
        <v>160</v>
      </c>
      <c r="AA124" s="124">
        <v>1.04</v>
      </c>
      <c r="AB124" s="124" t="s">
        <v>46</v>
      </c>
      <c r="AC124" s="124">
        <v>1.04</v>
      </c>
      <c r="AD124" s="129"/>
    </row>
    <row r="125" spans="1:30" ht="15" customHeight="1" x14ac:dyDescent="0.2">
      <c r="A125" s="21" t="s">
        <v>334</v>
      </c>
      <c r="B125" s="13" t="s">
        <v>51</v>
      </c>
      <c r="C125" s="14" t="s">
        <v>46</v>
      </c>
      <c r="D125" s="14" t="s">
        <v>46</v>
      </c>
      <c r="E125" s="15" t="s">
        <v>46</v>
      </c>
      <c r="F125" s="14" t="s">
        <v>46</v>
      </c>
      <c r="G125" s="14" t="s">
        <v>46</v>
      </c>
      <c r="H125" s="15" t="s">
        <v>46</v>
      </c>
      <c r="I125" s="14" t="s">
        <v>46</v>
      </c>
      <c r="J125" s="14" t="s">
        <v>46</v>
      </c>
      <c r="K125" s="15" t="s">
        <v>46</v>
      </c>
      <c r="L125" s="14" t="s">
        <v>46</v>
      </c>
      <c r="M125" s="14" t="s">
        <v>46</v>
      </c>
      <c r="N125" s="15" t="s">
        <v>46</v>
      </c>
      <c r="O125" s="14" t="s">
        <v>46</v>
      </c>
      <c r="P125" s="14" t="s">
        <v>46</v>
      </c>
      <c r="Q125" s="15" t="s">
        <v>46</v>
      </c>
      <c r="R125" s="14" t="s">
        <v>46</v>
      </c>
      <c r="S125" s="14" t="s">
        <v>60</v>
      </c>
      <c r="T125" s="15" t="s">
        <v>46</v>
      </c>
      <c r="U125" s="14" t="s">
        <v>58</v>
      </c>
      <c r="V125" s="14" t="s">
        <v>57</v>
      </c>
      <c r="W125" s="15" t="s">
        <v>58</v>
      </c>
      <c r="X125" s="14" t="s">
        <v>60</v>
      </c>
      <c r="Y125" s="14" t="s">
        <v>60</v>
      </c>
      <c r="Z125" s="14"/>
      <c r="AA125" s="125"/>
      <c r="AB125" s="125"/>
      <c r="AC125" s="125"/>
      <c r="AD125" s="130"/>
    </row>
    <row r="126" spans="1:30" ht="15.75" customHeight="1" x14ac:dyDescent="0.2">
      <c r="A126" s="5">
        <v>13058</v>
      </c>
      <c r="B126" s="6" t="s">
        <v>31</v>
      </c>
      <c r="C126" s="10">
        <v>55</v>
      </c>
      <c r="D126" s="10">
        <v>9</v>
      </c>
      <c r="E126" s="9">
        <v>64</v>
      </c>
      <c r="F126" s="10">
        <v>37</v>
      </c>
      <c r="G126" s="22">
        <v>8</v>
      </c>
      <c r="H126" s="23">
        <v>45</v>
      </c>
      <c r="I126" s="10">
        <v>49</v>
      </c>
      <c r="J126" s="10">
        <v>8</v>
      </c>
      <c r="K126" s="9">
        <v>57</v>
      </c>
      <c r="L126" s="10">
        <v>39</v>
      </c>
      <c r="M126" s="22">
        <v>8</v>
      </c>
      <c r="N126" s="23">
        <v>47</v>
      </c>
      <c r="O126" s="10">
        <v>48</v>
      </c>
      <c r="P126" s="10">
        <v>10</v>
      </c>
      <c r="Q126" s="9">
        <v>58</v>
      </c>
      <c r="R126" s="10">
        <v>20</v>
      </c>
      <c r="S126" s="10">
        <v>36</v>
      </c>
      <c r="T126" s="9">
        <v>56</v>
      </c>
      <c r="U126" s="10">
        <v>17</v>
      </c>
      <c r="V126" s="10">
        <v>18</v>
      </c>
      <c r="W126" s="9">
        <v>35</v>
      </c>
      <c r="X126" s="10">
        <v>18</v>
      </c>
      <c r="Y126" s="10">
        <v>37</v>
      </c>
      <c r="Z126" s="22">
        <v>417</v>
      </c>
      <c r="AA126" s="124">
        <v>6.15</v>
      </c>
      <c r="AB126" s="124" t="s">
        <v>53</v>
      </c>
      <c r="AC126" s="124">
        <v>6.15</v>
      </c>
      <c r="AD126" s="129"/>
    </row>
    <row r="127" spans="1:30" ht="15" customHeight="1" x14ac:dyDescent="0.2">
      <c r="A127" s="21" t="s">
        <v>335</v>
      </c>
      <c r="B127" s="13" t="s">
        <v>51</v>
      </c>
      <c r="C127" s="14" t="s">
        <v>60</v>
      </c>
      <c r="D127" s="14" t="s">
        <v>57</v>
      </c>
      <c r="E127" s="15" t="s">
        <v>60</v>
      </c>
      <c r="F127" s="14" t="s">
        <v>57</v>
      </c>
      <c r="G127" s="14" t="s">
        <v>53</v>
      </c>
      <c r="H127" s="15" t="s">
        <v>57</v>
      </c>
      <c r="I127" s="14" t="s">
        <v>60</v>
      </c>
      <c r="J127" s="14" t="s">
        <v>53</v>
      </c>
      <c r="K127" s="15" t="s">
        <v>58</v>
      </c>
      <c r="L127" s="14" t="s">
        <v>57</v>
      </c>
      <c r="M127" s="14" t="s">
        <v>53</v>
      </c>
      <c r="N127" s="15" t="s">
        <v>57</v>
      </c>
      <c r="O127" s="14" t="s">
        <v>60</v>
      </c>
      <c r="P127" s="14" t="s">
        <v>58</v>
      </c>
      <c r="Q127" s="15" t="s">
        <v>58</v>
      </c>
      <c r="R127" s="14" t="s">
        <v>53</v>
      </c>
      <c r="S127" s="14" t="s">
        <v>61</v>
      </c>
      <c r="T127" s="15" t="s">
        <v>58</v>
      </c>
      <c r="U127" s="14" t="s">
        <v>60</v>
      </c>
      <c r="V127" s="14" t="s">
        <v>61</v>
      </c>
      <c r="W127" s="15" t="s">
        <v>61</v>
      </c>
      <c r="X127" s="14" t="s">
        <v>61</v>
      </c>
      <c r="Y127" s="14" t="s">
        <v>61</v>
      </c>
      <c r="Z127" s="14"/>
      <c r="AA127" s="125"/>
      <c r="AB127" s="125"/>
      <c r="AC127" s="125"/>
      <c r="AD127" s="130"/>
    </row>
    <row r="128" spans="1:30" ht="15.75" customHeight="1" x14ac:dyDescent="0.2">
      <c r="A128" s="5">
        <v>13059</v>
      </c>
      <c r="B128" s="6" t="s">
        <v>31</v>
      </c>
      <c r="C128" s="8" t="s">
        <v>32</v>
      </c>
      <c r="D128" s="8" t="s">
        <v>88</v>
      </c>
      <c r="E128" s="9">
        <v>42</v>
      </c>
      <c r="F128" s="8" t="s">
        <v>309</v>
      </c>
      <c r="G128" s="8" t="s">
        <v>232</v>
      </c>
      <c r="H128" s="9">
        <v>9</v>
      </c>
      <c r="I128" s="8" t="s">
        <v>101</v>
      </c>
      <c r="J128" s="8" t="s">
        <v>37</v>
      </c>
      <c r="K128" s="9">
        <v>26</v>
      </c>
      <c r="L128" s="8" t="s">
        <v>269</v>
      </c>
      <c r="M128" s="8" t="s">
        <v>226</v>
      </c>
      <c r="N128" s="9">
        <v>26</v>
      </c>
      <c r="O128" s="8" t="s">
        <v>92</v>
      </c>
      <c r="P128" s="8" t="s">
        <v>275</v>
      </c>
      <c r="Q128" s="9">
        <v>39</v>
      </c>
      <c r="R128" s="8" t="s">
        <v>332</v>
      </c>
      <c r="S128" s="8" t="s">
        <v>63</v>
      </c>
      <c r="T128" s="9">
        <v>51</v>
      </c>
      <c r="U128" s="8" t="s">
        <v>68</v>
      </c>
      <c r="V128" s="8" t="s">
        <v>69</v>
      </c>
      <c r="W128" s="9">
        <v>32</v>
      </c>
      <c r="X128" s="8" t="s">
        <v>69</v>
      </c>
      <c r="Y128" s="8" t="s">
        <v>70</v>
      </c>
      <c r="Z128" s="10">
        <v>277</v>
      </c>
      <c r="AA128" s="124">
        <v>1.77</v>
      </c>
      <c r="AB128" s="124" t="s">
        <v>46</v>
      </c>
      <c r="AC128" s="124">
        <v>1.77</v>
      </c>
      <c r="AD128" s="129"/>
    </row>
    <row r="129" spans="1:30" ht="15" customHeight="1" x14ac:dyDescent="0.2">
      <c r="A129" s="21" t="s">
        <v>339</v>
      </c>
      <c r="B129" s="13" t="s">
        <v>51</v>
      </c>
      <c r="C129" s="14" t="s">
        <v>53</v>
      </c>
      <c r="D129" s="14" t="s">
        <v>53</v>
      </c>
      <c r="E129" s="15" t="s">
        <v>53</v>
      </c>
      <c r="F129" s="14" t="s">
        <v>46</v>
      </c>
      <c r="G129" s="14" t="s">
        <v>46</v>
      </c>
      <c r="H129" s="15" t="s">
        <v>46</v>
      </c>
      <c r="I129" s="14" t="s">
        <v>46</v>
      </c>
      <c r="J129" s="14" t="s">
        <v>46</v>
      </c>
      <c r="K129" s="15" t="s">
        <v>46</v>
      </c>
      <c r="L129" s="14" t="s">
        <v>46</v>
      </c>
      <c r="M129" s="14" t="s">
        <v>46</v>
      </c>
      <c r="N129" s="15" t="s">
        <v>46</v>
      </c>
      <c r="O129" s="14" t="s">
        <v>53</v>
      </c>
      <c r="P129" s="14" t="s">
        <v>46</v>
      </c>
      <c r="Q129" s="15" t="s">
        <v>46</v>
      </c>
      <c r="R129" s="14" t="s">
        <v>46</v>
      </c>
      <c r="S129" s="14" t="s">
        <v>62</v>
      </c>
      <c r="T129" s="15" t="s">
        <v>46</v>
      </c>
      <c r="U129" s="14" t="s">
        <v>60</v>
      </c>
      <c r="V129" s="14" t="s">
        <v>60</v>
      </c>
      <c r="W129" s="15" t="s">
        <v>60</v>
      </c>
      <c r="X129" s="14" t="s">
        <v>60</v>
      </c>
      <c r="Y129" s="14" t="s">
        <v>61</v>
      </c>
      <c r="Z129" s="14"/>
      <c r="AA129" s="125"/>
      <c r="AB129" s="125"/>
      <c r="AC129" s="125"/>
      <c r="AD129" s="130"/>
    </row>
    <row r="130" spans="1:30" ht="15.75" customHeight="1" x14ac:dyDescent="0.2">
      <c r="A130" s="5">
        <v>13060</v>
      </c>
      <c r="B130" s="6" t="s">
        <v>31</v>
      </c>
      <c r="C130" s="10">
        <v>47</v>
      </c>
      <c r="D130" s="10">
        <v>10</v>
      </c>
      <c r="E130" s="9">
        <v>57</v>
      </c>
      <c r="F130" s="10">
        <v>33</v>
      </c>
      <c r="G130" s="10">
        <v>13</v>
      </c>
      <c r="H130" s="9">
        <v>46</v>
      </c>
      <c r="I130" s="10">
        <v>53</v>
      </c>
      <c r="J130" s="10">
        <v>14</v>
      </c>
      <c r="K130" s="9">
        <v>67</v>
      </c>
      <c r="L130" s="10">
        <v>49</v>
      </c>
      <c r="M130" s="10">
        <v>17</v>
      </c>
      <c r="N130" s="9">
        <v>66</v>
      </c>
      <c r="O130" s="10">
        <v>58</v>
      </c>
      <c r="P130" s="10">
        <v>18</v>
      </c>
      <c r="Q130" s="9">
        <v>76</v>
      </c>
      <c r="R130" s="10">
        <v>46</v>
      </c>
      <c r="S130" s="10">
        <v>44</v>
      </c>
      <c r="T130" s="9">
        <v>90</v>
      </c>
      <c r="U130" s="10">
        <v>19</v>
      </c>
      <c r="V130" s="10">
        <v>21</v>
      </c>
      <c r="W130" s="9">
        <v>40</v>
      </c>
      <c r="X130" s="10">
        <v>19</v>
      </c>
      <c r="Y130" s="10">
        <v>40</v>
      </c>
      <c r="Z130" s="10">
        <v>501</v>
      </c>
      <c r="AA130" s="124">
        <v>7.54</v>
      </c>
      <c r="AB130" s="124" t="s">
        <v>53</v>
      </c>
      <c r="AC130" s="124">
        <v>7.54</v>
      </c>
      <c r="AD130" s="129"/>
    </row>
    <row r="131" spans="1:30" ht="15" customHeight="1" x14ac:dyDescent="0.2">
      <c r="A131" s="21" t="s">
        <v>340</v>
      </c>
      <c r="B131" s="13" t="s">
        <v>51</v>
      </c>
      <c r="C131" s="14" t="s">
        <v>58</v>
      </c>
      <c r="D131" s="14" t="s">
        <v>58</v>
      </c>
      <c r="E131" s="15" t="s">
        <v>58</v>
      </c>
      <c r="F131" s="14" t="s">
        <v>53</v>
      </c>
      <c r="G131" s="14" t="s">
        <v>60</v>
      </c>
      <c r="H131" s="15" t="s">
        <v>57</v>
      </c>
      <c r="I131" s="14" t="s">
        <v>60</v>
      </c>
      <c r="J131" s="14" t="s">
        <v>61</v>
      </c>
      <c r="K131" s="15" t="s">
        <v>60</v>
      </c>
      <c r="L131" s="14" t="s">
        <v>60</v>
      </c>
      <c r="M131" s="14" t="s">
        <v>59</v>
      </c>
      <c r="N131" s="15" t="s">
        <v>60</v>
      </c>
      <c r="O131" s="14" t="s">
        <v>61</v>
      </c>
      <c r="P131" s="14" t="s">
        <v>59</v>
      </c>
      <c r="Q131" s="15" t="s">
        <v>62</v>
      </c>
      <c r="R131" s="14" t="s">
        <v>59</v>
      </c>
      <c r="S131" s="14" t="s">
        <v>59</v>
      </c>
      <c r="T131" s="15" t="s">
        <v>59</v>
      </c>
      <c r="U131" s="14" t="s">
        <v>62</v>
      </c>
      <c r="V131" s="14" t="s">
        <v>59</v>
      </c>
      <c r="W131" s="15" t="s">
        <v>59</v>
      </c>
      <c r="X131" s="14" t="s">
        <v>62</v>
      </c>
      <c r="Y131" s="14" t="s">
        <v>59</v>
      </c>
      <c r="Z131" s="14"/>
      <c r="AA131" s="125"/>
      <c r="AB131" s="125"/>
      <c r="AC131" s="125"/>
      <c r="AD131" s="130"/>
    </row>
    <row r="132" spans="1:30" ht="15.75" customHeight="1" x14ac:dyDescent="0.2">
      <c r="A132" s="5">
        <v>13061</v>
      </c>
      <c r="B132" s="6" t="s">
        <v>31</v>
      </c>
      <c r="C132" s="8" t="s">
        <v>65</v>
      </c>
      <c r="D132" s="8" t="s">
        <v>226</v>
      </c>
      <c r="E132" s="9">
        <v>24</v>
      </c>
      <c r="F132" s="8" t="s">
        <v>101</v>
      </c>
      <c r="G132" s="8" t="s">
        <v>88</v>
      </c>
      <c r="H132" s="9">
        <v>30</v>
      </c>
      <c r="I132" s="8" t="s">
        <v>65</v>
      </c>
      <c r="J132" s="8" t="s">
        <v>88</v>
      </c>
      <c r="K132" s="9">
        <v>29</v>
      </c>
      <c r="L132" s="8" t="s">
        <v>92</v>
      </c>
      <c r="M132" s="8" t="s">
        <v>93</v>
      </c>
      <c r="N132" s="9">
        <v>45</v>
      </c>
      <c r="O132" s="8" t="s">
        <v>103</v>
      </c>
      <c r="P132" s="8" t="s">
        <v>88</v>
      </c>
      <c r="Q132" s="9">
        <v>41</v>
      </c>
      <c r="R132" s="8" t="s">
        <v>146</v>
      </c>
      <c r="S132" s="8" t="s">
        <v>63</v>
      </c>
      <c r="T132" s="9">
        <v>59</v>
      </c>
      <c r="U132" s="8" t="s">
        <v>68</v>
      </c>
      <c r="V132" s="8" t="s">
        <v>39</v>
      </c>
      <c r="W132" s="9">
        <v>31</v>
      </c>
      <c r="X132" s="8" t="s">
        <v>39</v>
      </c>
      <c r="Y132" s="8" t="s">
        <v>41</v>
      </c>
      <c r="Z132" s="10">
        <v>305</v>
      </c>
      <c r="AA132" s="124">
        <v>3</v>
      </c>
      <c r="AB132" s="124" t="s">
        <v>46</v>
      </c>
      <c r="AC132" s="124">
        <v>3</v>
      </c>
      <c r="AD132" s="129"/>
    </row>
    <row r="133" spans="1:30" ht="15" customHeight="1" x14ac:dyDescent="0.2">
      <c r="A133" s="21" t="s">
        <v>342</v>
      </c>
      <c r="B133" s="13" t="s">
        <v>51</v>
      </c>
      <c r="C133" s="14" t="s">
        <v>46</v>
      </c>
      <c r="D133" s="14" t="s">
        <v>46</v>
      </c>
      <c r="E133" s="15" t="s">
        <v>46</v>
      </c>
      <c r="F133" s="14" t="s">
        <v>46</v>
      </c>
      <c r="G133" s="14" t="s">
        <v>53</v>
      </c>
      <c r="H133" s="15" t="s">
        <v>46</v>
      </c>
      <c r="I133" s="14" t="s">
        <v>46</v>
      </c>
      <c r="J133" s="14" t="s">
        <v>53</v>
      </c>
      <c r="K133" s="15" t="s">
        <v>46</v>
      </c>
      <c r="L133" s="14" t="s">
        <v>53</v>
      </c>
      <c r="M133" s="14" t="s">
        <v>60</v>
      </c>
      <c r="N133" s="15" t="s">
        <v>57</v>
      </c>
      <c r="O133" s="14" t="s">
        <v>53</v>
      </c>
      <c r="P133" s="14" t="s">
        <v>53</v>
      </c>
      <c r="Q133" s="15" t="s">
        <v>53</v>
      </c>
      <c r="R133" s="14" t="s">
        <v>53</v>
      </c>
      <c r="S133" s="14" t="s">
        <v>62</v>
      </c>
      <c r="T133" s="15" t="s">
        <v>58</v>
      </c>
      <c r="U133" s="14" t="s">
        <v>60</v>
      </c>
      <c r="V133" s="14" t="s">
        <v>60</v>
      </c>
      <c r="W133" s="15" t="s">
        <v>60</v>
      </c>
      <c r="X133" s="14" t="s">
        <v>60</v>
      </c>
      <c r="Y133" s="14" t="s">
        <v>60</v>
      </c>
      <c r="Z133" s="14"/>
      <c r="AA133" s="125"/>
      <c r="AB133" s="125"/>
      <c r="AC133" s="125"/>
      <c r="AD133" s="130"/>
    </row>
    <row r="134" spans="1:30" ht="15.75" customHeight="1" x14ac:dyDescent="0.2">
      <c r="A134" s="5">
        <v>13062</v>
      </c>
      <c r="B134" s="6" t="s">
        <v>31</v>
      </c>
      <c r="C134" s="10">
        <v>54</v>
      </c>
      <c r="D134" s="10">
        <v>8</v>
      </c>
      <c r="E134" s="9">
        <v>62</v>
      </c>
      <c r="F134" s="10">
        <v>49</v>
      </c>
      <c r="G134" s="10">
        <v>11</v>
      </c>
      <c r="H134" s="9">
        <v>60</v>
      </c>
      <c r="I134" s="10">
        <v>64</v>
      </c>
      <c r="J134" s="10">
        <v>13</v>
      </c>
      <c r="K134" s="9">
        <v>77</v>
      </c>
      <c r="L134" s="10">
        <v>32</v>
      </c>
      <c r="M134" s="10">
        <v>11</v>
      </c>
      <c r="N134" s="9">
        <v>43</v>
      </c>
      <c r="O134" s="10">
        <v>33</v>
      </c>
      <c r="P134" s="10">
        <v>9</v>
      </c>
      <c r="Q134" s="9">
        <v>42</v>
      </c>
      <c r="R134" s="10">
        <v>20</v>
      </c>
      <c r="S134" s="10">
        <v>33</v>
      </c>
      <c r="T134" s="9">
        <v>53</v>
      </c>
      <c r="U134" s="10">
        <v>19</v>
      </c>
      <c r="V134" s="10">
        <v>20</v>
      </c>
      <c r="W134" s="9">
        <v>39</v>
      </c>
      <c r="X134" s="10">
        <v>18</v>
      </c>
      <c r="Y134" s="10">
        <v>38</v>
      </c>
      <c r="Z134" s="10">
        <v>432</v>
      </c>
      <c r="AA134" s="124">
        <v>6.65</v>
      </c>
      <c r="AB134" s="124" t="s">
        <v>53</v>
      </c>
      <c r="AC134" s="124">
        <v>6.65</v>
      </c>
      <c r="AD134" s="129"/>
    </row>
    <row r="135" spans="1:30" ht="15" customHeight="1" x14ac:dyDescent="0.2">
      <c r="A135" s="21" t="s">
        <v>344</v>
      </c>
      <c r="B135" s="13" t="s">
        <v>51</v>
      </c>
      <c r="C135" s="14" t="s">
        <v>60</v>
      </c>
      <c r="D135" s="14" t="s">
        <v>53</v>
      </c>
      <c r="E135" s="15" t="s">
        <v>60</v>
      </c>
      <c r="F135" s="14" t="s">
        <v>60</v>
      </c>
      <c r="G135" s="14" t="s">
        <v>58</v>
      </c>
      <c r="H135" s="15" t="s">
        <v>60</v>
      </c>
      <c r="I135" s="14" t="s">
        <v>59</v>
      </c>
      <c r="J135" s="14" t="s">
        <v>60</v>
      </c>
      <c r="K135" s="15" t="s">
        <v>62</v>
      </c>
      <c r="L135" s="14" t="s">
        <v>53</v>
      </c>
      <c r="M135" s="14" t="s">
        <v>58</v>
      </c>
      <c r="N135" s="15" t="s">
        <v>53</v>
      </c>
      <c r="O135" s="14" t="s">
        <v>53</v>
      </c>
      <c r="P135" s="14" t="s">
        <v>57</v>
      </c>
      <c r="Q135" s="15" t="s">
        <v>53</v>
      </c>
      <c r="R135" s="14" t="s">
        <v>53</v>
      </c>
      <c r="S135" s="14" t="s">
        <v>60</v>
      </c>
      <c r="T135" s="15" t="s">
        <v>58</v>
      </c>
      <c r="U135" s="14" t="s">
        <v>62</v>
      </c>
      <c r="V135" s="14" t="s">
        <v>59</v>
      </c>
      <c r="W135" s="15" t="s">
        <v>62</v>
      </c>
      <c r="X135" s="14" t="s">
        <v>61</v>
      </c>
      <c r="Y135" s="14" t="s">
        <v>62</v>
      </c>
      <c r="Z135" s="14"/>
      <c r="AA135" s="125"/>
      <c r="AB135" s="125"/>
      <c r="AC135" s="125"/>
      <c r="AD135" s="130"/>
    </row>
    <row r="136" spans="1:30" ht="15.75" customHeight="1" x14ac:dyDescent="0.2">
      <c r="A136" s="5">
        <v>13063</v>
      </c>
      <c r="B136" s="6" t="s">
        <v>31</v>
      </c>
      <c r="C136" s="10">
        <v>33</v>
      </c>
      <c r="D136" s="10">
        <v>13</v>
      </c>
      <c r="E136" s="9">
        <v>46</v>
      </c>
      <c r="F136" s="10">
        <v>33</v>
      </c>
      <c r="G136" s="22">
        <v>8</v>
      </c>
      <c r="H136" s="23">
        <v>41</v>
      </c>
      <c r="I136" s="10">
        <v>49</v>
      </c>
      <c r="J136" s="10">
        <v>8</v>
      </c>
      <c r="K136" s="9">
        <v>57</v>
      </c>
      <c r="L136" s="10">
        <v>32</v>
      </c>
      <c r="M136" s="10">
        <v>9</v>
      </c>
      <c r="N136" s="9">
        <v>41</v>
      </c>
      <c r="O136" s="10">
        <v>32</v>
      </c>
      <c r="P136" s="10">
        <v>10</v>
      </c>
      <c r="Q136" s="9">
        <v>42</v>
      </c>
      <c r="R136" s="10">
        <v>34</v>
      </c>
      <c r="S136" s="10">
        <v>36</v>
      </c>
      <c r="T136" s="9">
        <v>70</v>
      </c>
      <c r="U136" s="10">
        <v>18</v>
      </c>
      <c r="V136" s="10">
        <v>19</v>
      </c>
      <c r="W136" s="9">
        <v>37</v>
      </c>
      <c r="X136" s="10">
        <v>18</v>
      </c>
      <c r="Y136" s="10">
        <v>40</v>
      </c>
      <c r="Z136" s="22">
        <v>392</v>
      </c>
      <c r="AA136" s="124">
        <v>5.69</v>
      </c>
      <c r="AB136" s="124" t="s">
        <v>53</v>
      </c>
      <c r="AC136" s="124">
        <v>5.69</v>
      </c>
      <c r="AD136" s="129"/>
    </row>
    <row r="137" spans="1:30" ht="15" customHeight="1" x14ac:dyDescent="0.2">
      <c r="A137" s="21" t="s">
        <v>346</v>
      </c>
      <c r="B137" s="13" t="s">
        <v>51</v>
      </c>
      <c r="C137" s="14" t="s">
        <v>53</v>
      </c>
      <c r="D137" s="14" t="s">
        <v>60</v>
      </c>
      <c r="E137" s="15" t="s">
        <v>57</v>
      </c>
      <c r="F137" s="14" t="s">
        <v>53</v>
      </c>
      <c r="G137" s="14" t="s">
        <v>53</v>
      </c>
      <c r="H137" s="15" t="s">
        <v>53</v>
      </c>
      <c r="I137" s="14" t="s">
        <v>60</v>
      </c>
      <c r="J137" s="14" t="s">
        <v>53</v>
      </c>
      <c r="K137" s="15" t="s">
        <v>58</v>
      </c>
      <c r="L137" s="14" t="s">
        <v>53</v>
      </c>
      <c r="M137" s="14" t="s">
        <v>57</v>
      </c>
      <c r="N137" s="15" t="s">
        <v>53</v>
      </c>
      <c r="O137" s="14" t="s">
        <v>53</v>
      </c>
      <c r="P137" s="14" t="s">
        <v>58</v>
      </c>
      <c r="Q137" s="15" t="s">
        <v>53</v>
      </c>
      <c r="R137" s="14" t="s">
        <v>60</v>
      </c>
      <c r="S137" s="14" t="s">
        <v>61</v>
      </c>
      <c r="T137" s="15" t="s">
        <v>61</v>
      </c>
      <c r="U137" s="14" t="s">
        <v>61</v>
      </c>
      <c r="V137" s="14" t="s">
        <v>62</v>
      </c>
      <c r="W137" s="15" t="s">
        <v>61</v>
      </c>
      <c r="X137" s="14" t="s">
        <v>61</v>
      </c>
      <c r="Y137" s="14" t="s">
        <v>59</v>
      </c>
      <c r="Z137" s="14"/>
      <c r="AA137" s="125"/>
      <c r="AB137" s="125"/>
      <c r="AC137" s="125"/>
      <c r="AD137" s="130"/>
    </row>
    <row r="138" spans="1:30" ht="15.75" customHeight="1" x14ac:dyDescent="0.2">
      <c r="A138" s="5">
        <v>13064</v>
      </c>
      <c r="B138" s="6" t="s">
        <v>31</v>
      </c>
      <c r="C138" s="10">
        <v>65</v>
      </c>
      <c r="D138" s="10">
        <v>16</v>
      </c>
      <c r="E138" s="9">
        <v>81</v>
      </c>
      <c r="F138" s="10">
        <v>55</v>
      </c>
      <c r="G138" s="10">
        <v>19</v>
      </c>
      <c r="H138" s="9">
        <v>74</v>
      </c>
      <c r="I138" s="10">
        <v>54</v>
      </c>
      <c r="J138" s="10">
        <v>16</v>
      </c>
      <c r="K138" s="9">
        <v>70</v>
      </c>
      <c r="L138" s="10">
        <v>59</v>
      </c>
      <c r="M138" s="10">
        <v>20</v>
      </c>
      <c r="N138" s="9">
        <v>79</v>
      </c>
      <c r="O138" s="10">
        <v>63</v>
      </c>
      <c r="P138" s="10">
        <v>18</v>
      </c>
      <c r="Q138" s="9">
        <v>81</v>
      </c>
      <c r="R138" s="10">
        <v>48</v>
      </c>
      <c r="S138" s="10">
        <v>43</v>
      </c>
      <c r="T138" s="9">
        <v>91</v>
      </c>
      <c r="U138" s="10">
        <v>23</v>
      </c>
      <c r="V138" s="10">
        <v>24</v>
      </c>
      <c r="W138" s="9">
        <v>47</v>
      </c>
      <c r="X138" s="10">
        <v>23</v>
      </c>
      <c r="Y138" s="10">
        <v>40</v>
      </c>
      <c r="Z138" s="10">
        <v>586</v>
      </c>
      <c r="AA138" s="124">
        <v>9.23</v>
      </c>
      <c r="AB138" s="124" t="s">
        <v>53</v>
      </c>
      <c r="AC138" s="124">
        <v>9.23</v>
      </c>
      <c r="AD138" s="129"/>
    </row>
    <row r="139" spans="1:30" ht="15" customHeight="1" x14ac:dyDescent="0.2">
      <c r="A139" s="21" t="s">
        <v>350</v>
      </c>
      <c r="B139" s="13" t="s">
        <v>51</v>
      </c>
      <c r="C139" s="14" t="s">
        <v>59</v>
      </c>
      <c r="D139" s="14" t="s">
        <v>59</v>
      </c>
      <c r="E139" s="15" t="s">
        <v>59</v>
      </c>
      <c r="F139" s="14" t="s">
        <v>60</v>
      </c>
      <c r="G139" s="14" t="s">
        <v>59</v>
      </c>
      <c r="H139" s="15" t="s">
        <v>61</v>
      </c>
      <c r="I139" s="14" t="s">
        <v>60</v>
      </c>
      <c r="J139" s="14" t="s">
        <v>59</v>
      </c>
      <c r="K139" s="15" t="s">
        <v>61</v>
      </c>
      <c r="L139" s="14" t="s">
        <v>61</v>
      </c>
      <c r="M139" s="14" t="s">
        <v>59</v>
      </c>
      <c r="N139" s="15" t="s">
        <v>62</v>
      </c>
      <c r="O139" s="14" t="s">
        <v>62</v>
      </c>
      <c r="P139" s="14" t="s">
        <v>59</v>
      </c>
      <c r="Q139" s="15" t="s">
        <v>59</v>
      </c>
      <c r="R139" s="14" t="s">
        <v>59</v>
      </c>
      <c r="S139" s="14" t="s">
        <v>59</v>
      </c>
      <c r="T139" s="15" t="s">
        <v>59</v>
      </c>
      <c r="U139" s="14" t="s">
        <v>59</v>
      </c>
      <c r="V139" s="14" t="s">
        <v>59</v>
      </c>
      <c r="W139" s="15" t="s">
        <v>59</v>
      </c>
      <c r="X139" s="14" t="s">
        <v>59</v>
      </c>
      <c r="Y139" s="14" t="s">
        <v>59</v>
      </c>
      <c r="Z139" s="14"/>
      <c r="AA139" s="125"/>
      <c r="AB139" s="125"/>
      <c r="AC139" s="125"/>
      <c r="AD139" s="130"/>
    </row>
    <row r="140" spans="1:30" ht="15.75" customHeight="1" x14ac:dyDescent="0.2">
      <c r="A140" s="5">
        <v>13065</v>
      </c>
      <c r="B140" s="6" t="s">
        <v>31</v>
      </c>
      <c r="C140" s="8" t="s">
        <v>105</v>
      </c>
      <c r="D140" s="8" t="s">
        <v>88</v>
      </c>
      <c r="E140" s="9">
        <v>48</v>
      </c>
      <c r="F140" s="8" t="s">
        <v>92</v>
      </c>
      <c r="G140" s="8" t="s">
        <v>33</v>
      </c>
      <c r="H140" s="9">
        <v>34</v>
      </c>
      <c r="I140" s="8" t="s">
        <v>244</v>
      </c>
      <c r="J140" s="8" t="s">
        <v>64</v>
      </c>
      <c r="K140" s="9">
        <v>19</v>
      </c>
      <c r="L140" s="8" t="s">
        <v>103</v>
      </c>
      <c r="M140" s="8" t="s">
        <v>88</v>
      </c>
      <c r="N140" s="9">
        <v>41</v>
      </c>
      <c r="O140" s="8" t="s">
        <v>63</v>
      </c>
      <c r="P140" s="8" t="s">
        <v>67</v>
      </c>
      <c r="Q140" s="9">
        <v>49</v>
      </c>
      <c r="R140" s="8" t="s">
        <v>91</v>
      </c>
      <c r="S140" s="8" t="s">
        <v>142</v>
      </c>
      <c r="T140" s="9">
        <v>66</v>
      </c>
      <c r="U140" s="8" t="s">
        <v>39</v>
      </c>
      <c r="V140" s="8" t="s">
        <v>69</v>
      </c>
      <c r="W140" s="9">
        <v>33</v>
      </c>
      <c r="X140" s="8" t="s">
        <v>69</v>
      </c>
      <c r="Y140" s="8" t="s">
        <v>105</v>
      </c>
      <c r="Z140" s="10">
        <v>347</v>
      </c>
      <c r="AA140" s="124">
        <v>4.08</v>
      </c>
      <c r="AB140" s="124" t="s">
        <v>46</v>
      </c>
      <c r="AC140" s="124">
        <v>4.08</v>
      </c>
      <c r="AD140" s="129"/>
    </row>
    <row r="141" spans="1:30" ht="15" customHeight="1" x14ac:dyDescent="0.2">
      <c r="A141" s="21" t="s">
        <v>351</v>
      </c>
      <c r="B141" s="13" t="s">
        <v>51</v>
      </c>
      <c r="C141" s="14" t="s">
        <v>58</v>
      </c>
      <c r="D141" s="14" t="s">
        <v>53</v>
      </c>
      <c r="E141" s="15" t="s">
        <v>57</v>
      </c>
      <c r="F141" s="14" t="s">
        <v>53</v>
      </c>
      <c r="G141" s="14" t="s">
        <v>46</v>
      </c>
      <c r="H141" s="15" t="s">
        <v>46</v>
      </c>
      <c r="I141" s="14" t="s">
        <v>46</v>
      </c>
      <c r="J141" s="14" t="s">
        <v>46</v>
      </c>
      <c r="K141" s="15" t="s">
        <v>46</v>
      </c>
      <c r="L141" s="14" t="s">
        <v>53</v>
      </c>
      <c r="M141" s="14" t="s">
        <v>53</v>
      </c>
      <c r="N141" s="15" t="s">
        <v>53</v>
      </c>
      <c r="O141" s="14" t="s">
        <v>57</v>
      </c>
      <c r="P141" s="14" t="s">
        <v>58</v>
      </c>
      <c r="Q141" s="15" t="s">
        <v>57</v>
      </c>
      <c r="R141" s="14" t="s">
        <v>53</v>
      </c>
      <c r="S141" s="14" t="s">
        <v>59</v>
      </c>
      <c r="T141" s="15" t="s">
        <v>60</v>
      </c>
      <c r="U141" s="14" t="s">
        <v>60</v>
      </c>
      <c r="V141" s="14" t="s">
        <v>60</v>
      </c>
      <c r="W141" s="15" t="s">
        <v>60</v>
      </c>
      <c r="X141" s="14" t="s">
        <v>60</v>
      </c>
      <c r="Y141" s="14" t="s">
        <v>59</v>
      </c>
      <c r="Z141" s="14"/>
      <c r="AA141" s="125"/>
      <c r="AB141" s="125"/>
      <c r="AC141" s="125"/>
      <c r="AD141" s="130"/>
    </row>
    <row r="142" spans="1:30" ht="15.75" customHeight="1" x14ac:dyDescent="0.2">
      <c r="A142" s="5">
        <v>13066</v>
      </c>
      <c r="B142" s="6" t="s">
        <v>31</v>
      </c>
      <c r="C142" s="10">
        <v>62</v>
      </c>
      <c r="D142" s="10">
        <v>13</v>
      </c>
      <c r="E142" s="9">
        <v>75</v>
      </c>
      <c r="F142" s="10">
        <v>32</v>
      </c>
      <c r="G142" s="10">
        <v>16</v>
      </c>
      <c r="H142" s="9">
        <v>48</v>
      </c>
      <c r="I142" s="10">
        <v>52</v>
      </c>
      <c r="J142" s="10">
        <v>13</v>
      </c>
      <c r="K142" s="9">
        <v>65</v>
      </c>
      <c r="L142" s="10">
        <v>46</v>
      </c>
      <c r="M142" s="10">
        <v>18</v>
      </c>
      <c r="N142" s="9">
        <v>64</v>
      </c>
      <c r="O142" s="10">
        <v>50</v>
      </c>
      <c r="P142" s="10">
        <v>20</v>
      </c>
      <c r="Q142" s="9">
        <v>70</v>
      </c>
      <c r="R142" s="10">
        <v>38</v>
      </c>
      <c r="S142" s="10">
        <v>44</v>
      </c>
      <c r="T142" s="9">
        <v>82</v>
      </c>
      <c r="U142" s="10">
        <v>20</v>
      </c>
      <c r="V142" s="10">
        <v>20</v>
      </c>
      <c r="W142" s="9">
        <v>40</v>
      </c>
      <c r="X142" s="10">
        <v>22</v>
      </c>
      <c r="Y142" s="10">
        <v>42</v>
      </c>
      <c r="Z142" s="10">
        <v>508</v>
      </c>
      <c r="AA142" s="124">
        <v>7.92</v>
      </c>
      <c r="AB142" s="124" t="s">
        <v>53</v>
      </c>
      <c r="AC142" s="124">
        <v>7.92</v>
      </c>
      <c r="AD142" s="129"/>
    </row>
    <row r="143" spans="1:30" ht="15" customHeight="1" x14ac:dyDescent="0.2">
      <c r="A143" s="21" t="s">
        <v>354</v>
      </c>
      <c r="B143" s="13" t="s">
        <v>51</v>
      </c>
      <c r="C143" s="14" t="s">
        <v>62</v>
      </c>
      <c r="D143" s="14" t="s">
        <v>60</v>
      </c>
      <c r="E143" s="15" t="s">
        <v>62</v>
      </c>
      <c r="F143" s="14" t="s">
        <v>53</v>
      </c>
      <c r="G143" s="14" t="s">
        <v>59</v>
      </c>
      <c r="H143" s="15" t="s">
        <v>57</v>
      </c>
      <c r="I143" s="14" t="s">
        <v>60</v>
      </c>
      <c r="J143" s="14" t="s">
        <v>60</v>
      </c>
      <c r="K143" s="15" t="s">
        <v>60</v>
      </c>
      <c r="L143" s="14" t="s">
        <v>58</v>
      </c>
      <c r="M143" s="14" t="s">
        <v>59</v>
      </c>
      <c r="N143" s="15" t="s">
        <v>60</v>
      </c>
      <c r="O143" s="14" t="s">
        <v>60</v>
      </c>
      <c r="P143" s="14" t="s">
        <v>59</v>
      </c>
      <c r="Q143" s="15" t="s">
        <v>61</v>
      </c>
      <c r="R143" s="14" t="s">
        <v>62</v>
      </c>
      <c r="S143" s="14" t="s">
        <v>59</v>
      </c>
      <c r="T143" s="15" t="s">
        <v>59</v>
      </c>
      <c r="U143" s="14" t="s">
        <v>59</v>
      </c>
      <c r="V143" s="14" t="s">
        <v>59</v>
      </c>
      <c r="W143" s="15" t="s">
        <v>59</v>
      </c>
      <c r="X143" s="14" t="s">
        <v>59</v>
      </c>
      <c r="Y143" s="14" t="s">
        <v>59</v>
      </c>
      <c r="Z143" s="14"/>
      <c r="AA143" s="125"/>
      <c r="AB143" s="125"/>
      <c r="AC143" s="125"/>
      <c r="AD143" s="130"/>
    </row>
    <row r="144" spans="1:30" ht="15.75" customHeight="1" x14ac:dyDescent="0.2">
      <c r="A144" s="5">
        <v>13067</v>
      </c>
      <c r="B144" s="6" t="s">
        <v>31</v>
      </c>
      <c r="C144" s="10">
        <v>37</v>
      </c>
      <c r="D144" s="10">
        <v>9</v>
      </c>
      <c r="E144" s="9">
        <v>46</v>
      </c>
      <c r="F144" s="10">
        <v>43</v>
      </c>
      <c r="G144" s="10">
        <v>12</v>
      </c>
      <c r="H144" s="9">
        <v>55</v>
      </c>
      <c r="I144" s="10">
        <v>48</v>
      </c>
      <c r="J144" s="10">
        <v>9</v>
      </c>
      <c r="K144" s="9">
        <v>57</v>
      </c>
      <c r="L144" s="10">
        <v>56</v>
      </c>
      <c r="M144" s="10">
        <v>17</v>
      </c>
      <c r="N144" s="9">
        <v>73</v>
      </c>
      <c r="O144" s="10">
        <v>67</v>
      </c>
      <c r="P144" s="10">
        <v>16</v>
      </c>
      <c r="Q144" s="9">
        <v>83</v>
      </c>
      <c r="R144" s="10">
        <v>38</v>
      </c>
      <c r="S144" s="10">
        <v>43</v>
      </c>
      <c r="T144" s="9">
        <v>81</v>
      </c>
      <c r="U144" s="10">
        <v>21</v>
      </c>
      <c r="V144" s="10">
        <v>22</v>
      </c>
      <c r="W144" s="9">
        <v>43</v>
      </c>
      <c r="X144" s="10">
        <v>17</v>
      </c>
      <c r="Y144" s="10">
        <v>40</v>
      </c>
      <c r="Z144" s="10">
        <v>495</v>
      </c>
      <c r="AA144" s="124">
        <v>7.58</v>
      </c>
      <c r="AB144" s="124" t="s">
        <v>53</v>
      </c>
      <c r="AC144" s="124">
        <v>7.58</v>
      </c>
      <c r="AD144" s="129"/>
    </row>
    <row r="145" spans="1:30" ht="15" customHeight="1" x14ac:dyDescent="0.2">
      <c r="A145" s="21" t="s">
        <v>355</v>
      </c>
      <c r="B145" s="13" t="s">
        <v>51</v>
      </c>
      <c r="C145" s="14" t="s">
        <v>57</v>
      </c>
      <c r="D145" s="14" t="s">
        <v>57</v>
      </c>
      <c r="E145" s="15" t="s">
        <v>57</v>
      </c>
      <c r="F145" s="14" t="s">
        <v>58</v>
      </c>
      <c r="G145" s="14" t="s">
        <v>60</v>
      </c>
      <c r="H145" s="15" t="s">
        <v>58</v>
      </c>
      <c r="I145" s="14" t="s">
        <v>60</v>
      </c>
      <c r="J145" s="14" t="s">
        <v>57</v>
      </c>
      <c r="K145" s="15" t="s">
        <v>58</v>
      </c>
      <c r="L145" s="14" t="s">
        <v>61</v>
      </c>
      <c r="M145" s="14" t="s">
        <v>59</v>
      </c>
      <c r="N145" s="15" t="s">
        <v>61</v>
      </c>
      <c r="O145" s="14" t="s">
        <v>59</v>
      </c>
      <c r="P145" s="14" t="s">
        <v>59</v>
      </c>
      <c r="Q145" s="15" t="s">
        <v>59</v>
      </c>
      <c r="R145" s="14" t="s">
        <v>62</v>
      </c>
      <c r="S145" s="14" t="s">
        <v>59</v>
      </c>
      <c r="T145" s="15" t="s">
        <v>59</v>
      </c>
      <c r="U145" s="14" t="s">
        <v>59</v>
      </c>
      <c r="V145" s="14" t="s">
        <v>59</v>
      </c>
      <c r="W145" s="15" t="s">
        <v>59</v>
      </c>
      <c r="X145" s="14" t="s">
        <v>60</v>
      </c>
      <c r="Y145" s="14" t="s">
        <v>59</v>
      </c>
      <c r="Z145" s="14"/>
      <c r="AA145" s="125"/>
      <c r="AB145" s="125"/>
      <c r="AC145" s="125"/>
      <c r="AD145" s="130"/>
    </row>
    <row r="146" spans="1:30" ht="15.75" customHeight="1" x14ac:dyDescent="0.2">
      <c r="A146" s="5">
        <v>13068</v>
      </c>
      <c r="B146" s="6" t="s">
        <v>31</v>
      </c>
      <c r="C146" s="10">
        <v>62</v>
      </c>
      <c r="D146" s="10">
        <v>13</v>
      </c>
      <c r="E146" s="9">
        <v>75</v>
      </c>
      <c r="F146" s="10">
        <v>33</v>
      </c>
      <c r="G146" s="10">
        <v>15</v>
      </c>
      <c r="H146" s="9">
        <v>48</v>
      </c>
      <c r="I146" s="10">
        <v>39</v>
      </c>
      <c r="J146" s="10">
        <v>10</v>
      </c>
      <c r="K146" s="9">
        <v>49</v>
      </c>
      <c r="L146" s="10">
        <v>46</v>
      </c>
      <c r="M146" s="10">
        <v>13</v>
      </c>
      <c r="N146" s="9">
        <v>59</v>
      </c>
      <c r="O146" s="10">
        <v>50</v>
      </c>
      <c r="P146" s="10">
        <v>14</v>
      </c>
      <c r="Q146" s="9">
        <v>64</v>
      </c>
      <c r="R146" s="10">
        <v>37</v>
      </c>
      <c r="S146" s="10">
        <v>40</v>
      </c>
      <c r="T146" s="9">
        <v>77</v>
      </c>
      <c r="U146" s="10">
        <v>18</v>
      </c>
      <c r="V146" s="10">
        <v>18</v>
      </c>
      <c r="W146" s="9">
        <v>36</v>
      </c>
      <c r="X146" s="10">
        <v>20</v>
      </c>
      <c r="Y146" s="10">
        <v>42</v>
      </c>
      <c r="Z146" s="10">
        <v>470</v>
      </c>
      <c r="AA146" s="124">
        <v>7.15</v>
      </c>
      <c r="AB146" s="124" t="s">
        <v>53</v>
      </c>
      <c r="AC146" s="124">
        <v>7.15</v>
      </c>
      <c r="AD146" s="129"/>
    </row>
    <row r="147" spans="1:30" ht="15" customHeight="1" x14ac:dyDescent="0.2">
      <c r="A147" s="21" t="s">
        <v>358</v>
      </c>
      <c r="B147" s="13" t="s">
        <v>51</v>
      </c>
      <c r="C147" s="14" t="s">
        <v>62</v>
      </c>
      <c r="D147" s="14" t="s">
        <v>60</v>
      </c>
      <c r="E147" s="15" t="s">
        <v>62</v>
      </c>
      <c r="F147" s="14" t="s">
        <v>53</v>
      </c>
      <c r="G147" s="14" t="s">
        <v>62</v>
      </c>
      <c r="H147" s="15" t="s">
        <v>57</v>
      </c>
      <c r="I147" s="14" t="s">
        <v>57</v>
      </c>
      <c r="J147" s="14" t="s">
        <v>58</v>
      </c>
      <c r="K147" s="15" t="s">
        <v>57</v>
      </c>
      <c r="L147" s="14" t="s">
        <v>58</v>
      </c>
      <c r="M147" s="14" t="s">
        <v>60</v>
      </c>
      <c r="N147" s="15" t="s">
        <v>58</v>
      </c>
      <c r="O147" s="14" t="s">
        <v>60</v>
      </c>
      <c r="P147" s="14" t="s">
        <v>61</v>
      </c>
      <c r="Q147" s="15" t="s">
        <v>60</v>
      </c>
      <c r="R147" s="14" t="s">
        <v>61</v>
      </c>
      <c r="S147" s="14" t="s">
        <v>59</v>
      </c>
      <c r="T147" s="15" t="s">
        <v>62</v>
      </c>
      <c r="U147" s="14" t="s">
        <v>61</v>
      </c>
      <c r="V147" s="14" t="s">
        <v>61</v>
      </c>
      <c r="W147" s="15" t="s">
        <v>61</v>
      </c>
      <c r="X147" s="14" t="s">
        <v>59</v>
      </c>
      <c r="Y147" s="14" t="s">
        <v>59</v>
      </c>
      <c r="Z147" s="14"/>
      <c r="AA147" s="125"/>
      <c r="AB147" s="125"/>
      <c r="AC147" s="125"/>
      <c r="AD147" s="130"/>
    </row>
    <row r="148" spans="1:30" ht="15.75" customHeight="1" x14ac:dyDescent="0.2">
      <c r="A148" s="5">
        <v>13069</v>
      </c>
      <c r="B148" s="6" t="s">
        <v>31</v>
      </c>
      <c r="C148" s="8" t="s">
        <v>92</v>
      </c>
      <c r="D148" s="8" t="s">
        <v>35</v>
      </c>
      <c r="E148" s="9">
        <v>41</v>
      </c>
      <c r="F148" s="8" t="s">
        <v>179</v>
      </c>
      <c r="G148" s="8" t="s">
        <v>88</v>
      </c>
      <c r="H148" s="9">
        <v>28</v>
      </c>
      <c r="I148" s="8" t="s">
        <v>36</v>
      </c>
      <c r="J148" s="8" t="s">
        <v>67</v>
      </c>
      <c r="K148" s="9">
        <v>36</v>
      </c>
      <c r="L148" s="8" t="s">
        <v>269</v>
      </c>
      <c r="M148" s="8" t="s">
        <v>88</v>
      </c>
      <c r="N148" s="9">
        <v>31</v>
      </c>
      <c r="O148" s="8" t="s">
        <v>253</v>
      </c>
      <c r="P148" s="8" t="s">
        <v>88</v>
      </c>
      <c r="Q148" s="9">
        <v>24</v>
      </c>
      <c r="R148" s="8" t="s">
        <v>146</v>
      </c>
      <c r="S148" s="8" t="s">
        <v>41</v>
      </c>
      <c r="T148" s="9">
        <v>50</v>
      </c>
      <c r="U148" s="8" t="s">
        <v>43</v>
      </c>
      <c r="V148" s="8" t="s">
        <v>43</v>
      </c>
      <c r="W148" s="9">
        <v>36</v>
      </c>
      <c r="X148" s="8" t="s">
        <v>39</v>
      </c>
      <c r="Y148" s="8" t="s">
        <v>182</v>
      </c>
      <c r="Z148" s="10">
        <v>304</v>
      </c>
      <c r="AA148" s="124">
        <v>2.65</v>
      </c>
      <c r="AB148" s="124" t="s">
        <v>46</v>
      </c>
      <c r="AC148" s="124">
        <v>2.65</v>
      </c>
      <c r="AD148" s="129"/>
    </row>
    <row r="149" spans="1:30" ht="15" customHeight="1" x14ac:dyDescent="0.2">
      <c r="A149" s="21" t="s">
        <v>359</v>
      </c>
      <c r="B149" s="13" t="s">
        <v>51</v>
      </c>
      <c r="C149" s="14" t="s">
        <v>53</v>
      </c>
      <c r="D149" s="14" t="s">
        <v>57</v>
      </c>
      <c r="E149" s="15" t="s">
        <v>53</v>
      </c>
      <c r="F149" s="14" t="s">
        <v>46</v>
      </c>
      <c r="G149" s="14" t="s">
        <v>53</v>
      </c>
      <c r="H149" s="15" t="s">
        <v>46</v>
      </c>
      <c r="I149" s="14" t="s">
        <v>46</v>
      </c>
      <c r="J149" s="14" t="s">
        <v>58</v>
      </c>
      <c r="K149" s="15" t="s">
        <v>46</v>
      </c>
      <c r="L149" s="14" t="s">
        <v>46</v>
      </c>
      <c r="M149" s="14" t="s">
        <v>53</v>
      </c>
      <c r="N149" s="15" t="s">
        <v>46</v>
      </c>
      <c r="O149" s="14" t="s">
        <v>46</v>
      </c>
      <c r="P149" s="14" t="s">
        <v>53</v>
      </c>
      <c r="Q149" s="15" t="s">
        <v>46</v>
      </c>
      <c r="R149" s="14" t="s">
        <v>53</v>
      </c>
      <c r="S149" s="14" t="s">
        <v>60</v>
      </c>
      <c r="T149" s="15" t="s">
        <v>58</v>
      </c>
      <c r="U149" s="14" t="s">
        <v>61</v>
      </c>
      <c r="V149" s="14" t="s">
        <v>61</v>
      </c>
      <c r="W149" s="15" t="s">
        <v>61</v>
      </c>
      <c r="X149" s="14" t="s">
        <v>60</v>
      </c>
      <c r="Y149" s="14" t="s">
        <v>59</v>
      </c>
      <c r="Z149" s="14"/>
      <c r="AA149" s="125"/>
      <c r="AB149" s="125"/>
      <c r="AC149" s="125"/>
      <c r="AD149" s="130"/>
    </row>
    <row r="150" spans="1:30" ht="15.75" customHeight="1" x14ac:dyDescent="0.2">
      <c r="A150" s="5">
        <v>13070</v>
      </c>
      <c r="B150" s="6" t="s">
        <v>31</v>
      </c>
      <c r="C150" s="10">
        <v>35</v>
      </c>
      <c r="D150" s="10">
        <v>8</v>
      </c>
      <c r="E150" s="9">
        <v>43</v>
      </c>
      <c r="F150" s="10">
        <v>32</v>
      </c>
      <c r="G150" s="10">
        <v>12</v>
      </c>
      <c r="H150" s="9">
        <v>44</v>
      </c>
      <c r="I150" s="10">
        <v>36</v>
      </c>
      <c r="J150" s="10">
        <v>8</v>
      </c>
      <c r="K150" s="9">
        <v>44</v>
      </c>
      <c r="L150" s="10">
        <v>50</v>
      </c>
      <c r="M150" s="10">
        <v>18</v>
      </c>
      <c r="N150" s="9">
        <v>68</v>
      </c>
      <c r="O150" s="10">
        <v>55</v>
      </c>
      <c r="P150" s="10">
        <v>14</v>
      </c>
      <c r="Q150" s="9">
        <v>69</v>
      </c>
      <c r="R150" s="10">
        <v>35</v>
      </c>
      <c r="S150" s="10">
        <v>47</v>
      </c>
      <c r="T150" s="9">
        <v>82</v>
      </c>
      <c r="U150" s="10">
        <v>22</v>
      </c>
      <c r="V150" s="10">
        <v>22</v>
      </c>
      <c r="W150" s="9">
        <v>44</v>
      </c>
      <c r="X150" s="10">
        <v>18</v>
      </c>
      <c r="Y150" s="10">
        <v>40</v>
      </c>
      <c r="Z150" s="10">
        <v>452</v>
      </c>
      <c r="AA150" s="124">
        <v>6.35</v>
      </c>
      <c r="AB150" s="124" t="s">
        <v>53</v>
      </c>
      <c r="AC150" s="124">
        <v>6.35</v>
      </c>
      <c r="AD150" s="129"/>
    </row>
    <row r="151" spans="1:30" ht="15" customHeight="1" x14ac:dyDescent="0.2">
      <c r="A151" s="21" t="s">
        <v>361</v>
      </c>
      <c r="B151" s="13" t="s">
        <v>51</v>
      </c>
      <c r="C151" s="14" t="s">
        <v>53</v>
      </c>
      <c r="D151" s="14" t="s">
        <v>53</v>
      </c>
      <c r="E151" s="15" t="s">
        <v>53</v>
      </c>
      <c r="F151" s="14" t="s">
        <v>53</v>
      </c>
      <c r="G151" s="14" t="s">
        <v>60</v>
      </c>
      <c r="H151" s="15" t="s">
        <v>53</v>
      </c>
      <c r="I151" s="14" t="s">
        <v>57</v>
      </c>
      <c r="J151" s="14" t="s">
        <v>53</v>
      </c>
      <c r="K151" s="15" t="s">
        <v>53</v>
      </c>
      <c r="L151" s="14" t="s">
        <v>60</v>
      </c>
      <c r="M151" s="14" t="s">
        <v>59</v>
      </c>
      <c r="N151" s="15" t="s">
        <v>60</v>
      </c>
      <c r="O151" s="14" t="s">
        <v>60</v>
      </c>
      <c r="P151" s="14" t="s">
        <v>61</v>
      </c>
      <c r="Q151" s="15" t="s">
        <v>60</v>
      </c>
      <c r="R151" s="14" t="s">
        <v>61</v>
      </c>
      <c r="S151" s="14" t="s">
        <v>59</v>
      </c>
      <c r="T151" s="15" t="s">
        <v>59</v>
      </c>
      <c r="U151" s="14" t="s">
        <v>59</v>
      </c>
      <c r="V151" s="14" t="s">
        <v>59</v>
      </c>
      <c r="W151" s="15" t="s">
        <v>59</v>
      </c>
      <c r="X151" s="14" t="s">
        <v>61</v>
      </c>
      <c r="Y151" s="14" t="s">
        <v>59</v>
      </c>
      <c r="Z151" s="14"/>
      <c r="AA151" s="125"/>
      <c r="AB151" s="125"/>
      <c r="AC151" s="125"/>
      <c r="AD151" s="130"/>
    </row>
    <row r="152" spans="1:30" ht="15.75" customHeight="1" x14ac:dyDescent="0.2">
      <c r="A152" s="5">
        <v>13071</v>
      </c>
      <c r="B152" s="6" t="s">
        <v>31</v>
      </c>
      <c r="C152" s="10">
        <v>70</v>
      </c>
      <c r="D152" s="10">
        <v>20</v>
      </c>
      <c r="E152" s="9">
        <v>90</v>
      </c>
      <c r="F152" s="10">
        <v>32</v>
      </c>
      <c r="G152" s="10">
        <v>13</v>
      </c>
      <c r="H152" s="9">
        <v>45</v>
      </c>
      <c r="I152" s="10">
        <v>65</v>
      </c>
      <c r="J152" s="10">
        <v>13</v>
      </c>
      <c r="K152" s="9">
        <v>78</v>
      </c>
      <c r="L152" s="10">
        <v>32</v>
      </c>
      <c r="M152" s="10">
        <v>12</v>
      </c>
      <c r="N152" s="9">
        <v>44</v>
      </c>
      <c r="O152" s="10">
        <v>58</v>
      </c>
      <c r="P152" s="10">
        <v>10</v>
      </c>
      <c r="Q152" s="9">
        <v>68</v>
      </c>
      <c r="R152" s="10">
        <v>38</v>
      </c>
      <c r="S152" s="10">
        <v>41</v>
      </c>
      <c r="T152" s="9">
        <v>79</v>
      </c>
      <c r="U152" s="10">
        <v>20</v>
      </c>
      <c r="V152" s="10">
        <v>20</v>
      </c>
      <c r="W152" s="9">
        <v>40</v>
      </c>
      <c r="X152" s="10">
        <v>20</v>
      </c>
      <c r="Y152" s="10">
        <v>40</v>
      </c>
      <c r="Z152" s="10">
        <v>504</v>
      </c>
      <c r="AA152" s="124">
        <v>7.69</v>
      </c>
      <c r="AB152" s="124" t="s">
        <v>53</v>
      </c>
      <c r="AC152" s="124">
        <v>7.69</v>
      </c>
      <c r="AD152" s="129"/>
    </row>
    <row r="153" spans="1:30" ht="15" customHeight="1" x14ac:dyDescent="0.2">
      <c r="A153" s="21" t="s">
        <v>363</v>
      </c>
      <c r="B153" s="13" t="s">
        <v>51</v>
      </c>
      <c r="C153" s="14" t="s">
        <v>59</v>
      </c>
      <c r="D153" s="14" t="s">
        <v>59</v>
      </c>
      <c r="E153" s="15" t="s">
        <v>59</v>
      </c>
      <c r="F153" s="14" t="s">
        <v>53</v>
      </c>
      <c r="G153" s="14" t="s">
        <v>60</v>
      </c>
      <c r="H153" s="15" t="s">
        <v>57</v>
      </c>
      <c r="I153" s="14" t="s">
        <v>59</v>
      </c>
      <c r="J153" s="14" t="s">
        <v>60</v>
      </c>
      <c r="K153" s="15" t="s">
        <v>62</v>
      </c>
      <c r="L153" s="14" t="s">
        <v>53</v>
      </c>
      <c r="M153" s="14" t="s">
        <v>60</v>
      </c>
      <c r="N153" s="15" t="s">
        <v>53</v>
      </c>
      <c r="O153" s="14" t="s">
        <v>61</v>
      </c>
      <c r="P153" s="14" t="s">
        <v>58</v>
      </c>
      <c r="Q153" s="15" t="s">
        <v>60</v>
      </c>
      <c r="R153" s="14" t="s">
        <v>62</v>
      </c>
      <c r="S153" s="14" t="s">
        <v>59</v>
      </c>
      <c r="T153" s="15" t="s">
        <v>62</v>
      </c>
      <c r="U153" s="14" t="s">
        <v>59</v>
      </c>
      <c r="V153" s="14" t="s">
        <v>59</v>
      </c>
      <c r="W153" s="15" t="s">
        <v>59</v>
      </c>
      <c r="X153" s="14" t="s">
        <v>59</v>
      </c>
      <c r="Y153" s="14" t="s">
        <v>59</v>
      </c>
      <c r="Z153" s="14"/>
      <c r="AA153" s="125"/>
      <c r="AB153" s="125"/>
      <c r="AC153" s="125"/>
      <c r="AD153" s="130"/>
    </row>
    <row r="154" spans="1:30" ht="15.75" customHeight="1" x14ac:dyDescent="0.2">
      <c r="A154" s="5">
        <v>13072</v>
      </c>
      <c r="B154" s="6" t="s">
        <v>31</v>
      </c>
      <c r="C154" s="8" t="s">
        <v>365</v>
      </c>
      <c r="D154" s="8" t="s">
        <v>33</v>
      </c>
      <c r="E154" s="9">
        <v>49</v>
      </c>
      <c r="F154" s="8" t="s">
        <v>99</v>
      </c>
      <c r="G154" s="8" t="s">
        <v>33</v>
      </c>
      <c r="H154" s="9">
        <v>2</v>
      </c>
      <c r="I154" s="8" t="s">
        <v>253</v>
      </c>
      <c r="J154" s="8" t="s">
        <v>88</v>
      </c>
      <c r="K154" s="9">
        <v>24</v>
      </c>
      <c r="L154" s="8" t="s">
        <v>92</v>
      </c>
      <c r="M154" s="8" t="s">
        <v>35</v>
      </c>
      <c r="N154" s="9">
        <v>41</v>
      </c>
      <c r="O154" s="8" t="s">
        <v>92</v>
      </c>
      <c r="P154" s="8" t="s">
        <v>88</v>
      </c>
      <c r="Q154" s="9">
        <v>40</v>
      </c>
      <c r="R154" s="8" t="s">
        <v>199</v>
      </c>
      <c r="S154" s="8" t="s">
        <v>366</v>
      </c>
      <c r="T154" s="9">
        <v>60</v>
      </c>
      <c r="U154" s="8" t="s">
        <v>39</v>
      </c>
      <c r="V154" s="8" t="s">
        <v>39</v>
      </c>
      <c r="W154" s="9">
        <v>32</v>
      </c>
      <c r="X154" s="8" t="s">
        <v>93</v>
      </c>
      <c r="Y154" s="8" t="s">
        <v>180</v>
      </c>
      <c r="Z154" s="10">
        <v>297</v>
      </c>
      <c r="AA154" s="124">
        <v>3</v>
      </c>
      <c r="AB154" s="124" t="s">
        <v>46</v>
      </c>
      <c r="AC154" s="124">
        <v>3</v>
      </c>
      <c r="AD154" s="129"/>
    </row>
    <row r="155" spans="1:30" ht="15" customHeight="1" x14ac:dyDescent="0.2">
      <c r="A155" s="21" t="s">
        <v>367</v>
      </c>
      <c r="B155" s="13" t="s">
        <v>51</v>
      </c>
      <c r="C155" s="14" t="s">
        <v>58</v>
      </c>
      <c r="D155" s="14" t="s">
        <v>46</v>
      </c>
      <c r="E155" s="15" t="s">
        <v>46</v>
      </c>
      <c r="F155" s="14" t="s">
        <v>46</v>
      </c>
      <c r="G155" s="14" t="s">
        <v>46</v>
      </c>
      <c r="H155" s="15" t="s">
        <v>46</v>
      </c>
      <c r="I155" s="14" t="s">
        <v>46</v>
      </c>
      <c r="J155" s="14" t="s">
        <v>53</v>
      </c>
      <c r="K155" s="15" t="s">
        <v>46</v>
      </c>
      <c r="L155" s="14" t="s">
        <v>53</v>
      </c>
      <c r="M155" s="14" t="s">
        <v>57</v>
      </c>
      <c r="N155" s="15" t="s">
        <v>53</v>
      </c>
      <c r="O155" s="14" t="s">
        <v>53</v>
      </c>
      <c r="P155" s="14" t="s">
        <v>53</v>
      </c>
      <c r="Q155" s="15" t="s">
        <v>53</v>
      </c>
      <c r="R155" s="14" t="s">
        <v>60</v>
      </c>
      <c r="S155" s="14" t="s">
        <v>58</v>
      </c>
      <c r="T155" s="15" t="s">
        <v>60</v>
      </c>
      <c r="U155" s="14" t="s">
        <v>60</v>
      </c>
      <c r="V155" s="14" t="s">
        <v>60</v>
      </c>
      <c r="W155" s="15" t="s">
        <v>60</v>
      </c>
      <c r="X155" s="14" t="s">
        <v>58</v>
      </c>
      <c r="Y155" s="14" t="s">
        <v>61</v>
      </c>
      <c r="Z155" s="14"/>
      <c r="AA155" s="125"/>
      <c r="AB155" s="125"/>
      <c r="AC155" s="125"/>
      <c r="AD155" s="130"/>
    </row>
    <row r="156" spans="1:30" ht="15.75" customHeight="1" x14ac:dyDescent="0.2">
      <c r="A156" s="5">
        <v>13073</v>
      </c>
      <c r="B156" s="6" t="s">
        <v>31</v>
      </c>
      <c r="C156" s="8" t="s">
        <v>368</v>
      </c>
      <c r="D156" s="8" t="s">
        <v>143</v>
      </c>
      <c r="E156" s="9">
        <v>81</v>
      </c>
      <c r="F156" s="8" t="s">
        <v>369</v>
      </c>
      <c r="G156" s="8" t="s">
        <v>93</v>
      </c>
      <c r="H156" s="9">
        <v>30</v>
      </c>
      <c r="I156" s="8" t="s">
        <v>89</v>
      </c>
      <c r="J156" s="8" t="s">
        <v>88</v>
      </c>
      <c r="K156" s="9">
        <v>45</v>
      </c>
      <c r="L156" s="8" t="s">
        <v>180</v>
      </c>
      <c r="M156" s="8" t="s">
        <v>67</v>
      </c>
      <c r="N156" s="9">
        <v>46</v>
      </c>
      <c r="O156" s="8" t="s">
        <v>92</v>
      </c>
      <c r="P156" s="8" t="s">
        <v>104</v>
      </c>
      <c r="Q156" s="9">
        <v>43</v>
      </c>
      <c r="R156" s="8" t="s">
        <v>41</v>
      </c>
      <c r="S156" s="8" t="s">
        <v>105</v>
      </c>
      <c r="T156" s="9">
        <v>70</v>
      </c>
      <c r="U156" s="8" t="s">
        <v>69</v>
      </c>
      <c r="V156" s="8" t="s">
        <v>146</v>
      </c>
      <c r="W156" s="9">
        <v>37</v>
      </c>
      <c r="X156" s="8" t="s">
        <v>190</v>
      </c>
      <c r="Y156" s="8" t="s">
        <v>89</v>
      </c>
      <c r="Z156" s="10">
        <v>410</v>
      </c>
      <c r="AA156" s="124">
        <v>5.77</v>
      </c>
      <c r="AB156" s="124" t="s">
        <v>46</v>
      </c>
      <c r="AC156" s="124">
        <v>5.77</v>
      </c>
      <c r="AD156" s="129"/>
    </row>
    <row r="157" spans="1:30" ht="15" customHeight="1" x14ac:dyDescent="0.2">
      <c r="A157" s="21" t="s">
        <v>370</v>
      </c>
      <c r="B157" s="13" t="s">
        <v>51</v>
      </c>
      <c r="C157" s="14" t="s">
        <v>59</v>
      </c>
      <c r="D157" s="14" t="s">
        <v>61</v>
      </c>
      <c r="E157" s="15" t="s">
        <v>59</v>
      </c>
      <c r="F157" s="14" t="s">
        <v>46</v>
      </c>
      <c r="G157" s="14" t="s">
        <v>60</v>
      </c>
      <c r="H157" s="15" t="s">
        <v>46</v>
      </c>
      <c r="I157" s="14" t="s">
        <v>57</v>
      </c>
      <c r="J157" s="14" t="s">
        <v>53</v>
      </c>
      <c r="K157" s="15" t="s">
        <v>57</v>
      </c>
      <c r="L157" s="14" t="s">
        <v>57</v>
      </c>
      <c r="M157" s="14" t="s">
        <v>58</v>
      </c>
      <c r="N157" s="15" t="s">
        <v>57</v>
      </c>
      <c r="O157" s="14" t="s">
        <v>53</v>
      </c>
      <c r="P157" s="14" t="s">
        <v>58</v>
      </c>
      <c r="Q157" s="15" t="s">
        <v>53</v>
      </c>
      <c r="R157" s="14" t="s">
        <v>60</v>
      </c>
      <c r="S157" s="14" t="s">
        <v>59</v>
      </c>
      <c r="T157" s="15" t="s">
        <v>61</v>
      </c>
      <c r="U157" s="14" t="s">
        <v>60</v>
      </c>
      <c r="V157" s="14" t="s">
        <v>59</v>
      </c>
      <c r="W157" s="15" t="s">
        <v>61</v>
      </c>
      <c r="X157" s="14" t="s">
        <v>59</v>
      </c>
      <c r="Y157" s="14" t="s">
        <v>61</v>
      </c>
      <c r="Z157" s="14"/>
      <c r="AA157" s="125"/>
      <c r="AB157" s="125"/>
      <c r="AC157" s="125"/>
      <c r="AD157" s="130"/>
    </row>
    <row r="158" spans="1:30" ht="15.75" customHeight="1" x14ac:dyDescent="0.2">
      <c r="A158" s="5">
        <v>13074</v>
      </c>
      <c r="B158" s="6" t="s">
        <v>31</v>
      </c>
      <c r="C158" s="8" t="s">
        <v>244</v>
      </c>
      <c r="D158" s="8" t="s">
        <v>40</v>
      </c>
      <c r="E158" s="9">
        <v>20</v>
      </c>
      <c r="F158" s="8" t="s">
        <v>332</v>
      </c>
      <c r="G158" s="8" t="s">
        <v>88</v>
      </c>
      <c r="H158" s="9">
        <v>20</v>
      </c>
      <c r="I158" s="8" t="s">
        <v>34</v>
      </c>
      <c r="J158" s="8" t="s">
        <v>88</v>
      </c>
      <c r="K158" s="9">
        <v>23</v>
      </c>
      <c r="L158" s="8" t="s">
        <v>92</v>
      </c>
      <c r="M158" s="8" t="s">
        <v>67</v>
      </c>
      <c r="N158" s="9">
        <v>42</v>
      </c>
      <c r="O158" s="8" t="s">
        <v>186</v>
      </c>
      <c r="P158" s="8" t="s">
        <v>40</v>
      </c>
      <c r="Q158" s="9">
        <v>24</v>
      </c>
      <c r="R158" s="8" t="s">
        <v>146</v>
      </c>
      <c r="S158" s="8" t="s">
        <v>32</v>
      </c>
      <c r="T158" s="9">
        <v>54</v>
      </c>
      <c r="U158" s="8" t="s">
        <v>39</v>
      </c>
      <c r="V158" s="8" t="s">
        <v>69</v>
      </c>
      <c r="W158" s="9">
        <v>33</v>
      </c>
      <c r="X158" s="8" t="s">
        <v>69</v>
      </c>
      <c r="Y158" s="8" t="s">
        <v>87</v>
      </c>
      <c r="Z158" s="10">
        <v>271</v>
      </c>
      <c r="AA158" s="124">
        <v>2.54</v>
      </c>
      <c r="AB158" s="124" t="s">
        <v>46</v>
      </c>
      <c r="AC158" s="124">
        <v>2.54</v>
      </c>
      <c r="AD158" s="129"/>
    </row>
    <row r="159" spans="1:30" ht="15" customHeight="1" x14ac:dyDescent="0.2">
      <c r="A159" s="21" t="s">
        <v>371</v>
      </c>
      <c r="B159" s="13" t="s">
        <v>51</v>
      </c>
      <c r="C159" s="14" t="s">
        <v>46</v>
      </c>
      <c r="D159" s="14" t="s">
        <v>46</v>
      </c>
      <c r="E159" s="15" t="s">
        <v>46</v>
      </c>
      <c r="F159" s="14" t="s">
        <v>46</v>
      </c>
      <c r="G159" s="14" t="s">
        <v>53</v>
      </c>
      <c r="H159" s="15" t="s">
        <v>46</v>
      </c>
      <c r="I159" s="14" t="s">
        <v>46</v>
      </c>
      <c r="J159" s="14" t="s">
        <v>53</v>
      </c>
      <c r="K159" s="15" t="s">
        <v>46</v>
      </c>
      <c r="L159" s="14" t="s">
        <v>53</v>
      </c>
      <c r="M159" s="14" t="s">
        <v>58</v>
      </c>
      <c r="N159" s="15" t="s">
        <v>53</v>
      </c>
      <c r="O159" s="14" t="s">
        <v>46</v>
      </c>
      <c r="P159" s="14" t="s">
        <v>46</v>
      </c>
      <c r="Q159" s="15" t="s">
        <v>46</v>
      </c>
      <c r="R159" s="14" t="s">
        <v>53</v>
      </c>
      <c r="S159" s="14" t="s">
        <v>60</v>
      </c>
      <c r="T159" s="15" t="s">
        <v>58</v>
      </c>
      <c r="U159" s="14" t="s">
        <v>60</v>
      </c>
      <c r="V159" s="14" t="s">
        <v>60</v>
      </c>
      <c r="W159" s="15" t="s">
        <v>60</v>
      </c>
      <c r="X159" s="14" t="s">
        <v>60</v>
      </c>
      <c r="Y159" s="14" t="s">
        <v>62</v>
      </c>
      <c r="Z159" s="14"/>
      <c r="AA159" s="125"/>
      <c r="AB159" s="125"/>
      <c r="AC159" s="125"/>
      <c r="AD159" s="130"/>
    </row>
    <row r="160" spans="1:30" ht="15.75" customHeight="1" x14ac:dyDescent="0.2">
      <c r="A160" s="5">
        <v>13075</v>
      </c>
      <c r="B160" s="6" t="s">
        <v>31</v>
      </c>
      <c r="C160" s="10">
        <v>32</v>
      </c>
      <c r="D160" s="10">
        <v>8</v>
      </c>
      <c r="E160" s="9">
        <v>40</v>
      </c>
      <c r="F160" s="10">
        <v>35</v>
      </c>
      <c r="G160" s="10">
        <v>12</v>
      </c>
      <c r="H160" s="9">
        <v>47</v>
      </c>
      <c r="I160" s="10">
        <v>49</v>
      </c>
      <c r="J160" s="10">
        <v>8</v>
      </c>
      <c r="K160" s="9">
        <v>57</v>
      </c>
      <c r="L160" s="10">
        <v>43</v>
      </c>
      <c r="M160" s="10">
        <v>14</v>
      </c>
      <c r="N160" s="9">
        <v>57</v>
      </c>
      <c r="O160" s="10">
        <v>42</v>
      </c>
      <c r="P160" s="10">
        <v>17</v>
      </c>
      <c r="Q160" s="9">
        <v>59</v>
      </c>
      <c r="R160" s="10">
        <v>31</v>
      </c>
      <c r="S160" s="10">
        <v>40</v>
      </c>
      <c r="T160" s="9">
        <v>71</v>
      </c>
      <c r="U160" s="10">
        <v>18</v>
      </c>
      <c r="V160" s="10">
        <v>20</v>
      </c>
      <c r="W160" s="9">
        <v>38</v>
      </c>
      <c r="X160" s="10">
        <v>19</v>
      </c>
      <c r="Y160" s="10">
        <v>41</v>
      </c>
      <c r="Z160" s="10">
        <v>429</v>
      </c>
      <c r="AA160" s="124">
        <v>6.31</v>
      </c>
      <c r="AB160" s="124" t="s">
        <v>53</v>
      </c>
      <c r="AC160" s="124">
        <v>6.31</v>
      </c>
      <c r="AD160" s="129"/>
    </row>
    <row r="161" spans="1:30" ht="15" customHeight="1" x14ac:dyDescent="0.2">
      <c r="A161" s="21" t="s">
        <v>373</v>
      </c>
      <c r="B161" s="13" t="s">
        <v>51</v>
      </c>
      <c r="C161" s="14" t="s">
        <v>53</v>
      </c>
      <c r="D161" s="14" t="s">
        <v>53</v>
      </c>
      <c r="E161" s="15" t="s">
        <v>53</v>
      </c>
      <c r="F161" s="14" t="s">
        <v>53</v>
      </c>
      <c r="G161" s="14" t="s">
        <v>60</v>
      </c>
      <c r="H161" s="15" t="s">
        <v>57</v>
      </c>
      <c r="I161" s="14" t="s">
        <v>60</v>
      </c>
      <c r="J161" s="14" t="s">
        <v>53</v>
      </c>
      <c r="K161" s="15" t="s">
        <v>58</v>
      </c>
      <c r="L161" s="14" t="s">
        <v>58</v>
      </c>
      <c r="M161" s="14" t="s">
        <v>61</v>
      </c>
      <c r="N161" s="15" t="s">
        <v>58</v>
      </c>
      <c r="O161" s="14" t="s">
        <v>58</v>
      </c>
      <c r="P161" s="14" t="s">
        <v>59</v>
      </c>
      <c r="Q161" s="15" t="s">
        <v>58</v>
      </c>
      <c r="R161" s="14" t="s">
        <v>60</v>
      </c>
      <c r="S161" s="14" t="s">
        <v>59</v>
      </c>
      <c r="T161" s="15" t="s">
        <v>61</v>
      </c>
      <c r="U161" s="14" t="s">
        <v>61</v>
      </c>
      <c r="V161" s="14" t="s">
        <v>59</v>
      </c>
      <c r="W161" s="15" t="s">
        <v>62</v>
      </c>
      <c r="X161" s="14" t="s">
        <v>62</v>
      </c>
      <c r="Y161" s="14" t="s">
        <v>59</v>
      </c>
      <c r="Z161" s="14"/>
      <c r="AA161" s="125"/>
      <c r="AB161" s="125"/>
      <c r="AC161" s="125"/>
      <c r="AD161" s="130"/>
    </row>
    <row r="162" spans="1:30" ht="15.75" customHeight="1" x14ac:dyDescent="0.2">
      <c r="A162" s="5">
        <v>13076</v>
      </c>
      <c r="B162" s="6" t="s">
        <v>31</v>
      </c>
      <c r="C162" s="8" t="s">
        <v>92</v>
      </c>
      <c r="D162" s="8" t="s">
        <v>88</v>
      </c>
      <c r="E162" s="9">
        <v>40</v>
      </c>
      <c r="F162" s="8" t="s">
        <v>186</v>
      </c>
      <c r="G162" s="8" t="s">
        <v>35</v>
      </c>
      <c r="H162" s="9">
        <v>27</v>
      </c>
      <c r="I162" s="8" t="s">
        <v>92</v>
      </c>
      <c r="J162" s="8" t="s">
        <v>67</v>
      </c>
      <c r="K162" s="9">
        <v>42</v>
      </c>
      <c r="L162" s="8" t="s">
        <v>92</v>
      </c>
      <c r="M162" s="8" t="s">
        <v>144</v>
      </c>
      <c r="N162" s="9">
        <v>44</v>
      </c>
      <c r="O162" s="8" t="s">
        <v>180</v>
      </c>
      <c r="P162" s="8" t="s">
        <v>67</v>
      </c>
      <c r="Q162" s="9">
        <v>46</v>
      </c>
      <c r="R162" s="8" t="s">
        <v>63</v>
      </c>
      <c r="S162" s="8" t="s">
        <v>66</v>
      </c>
      <c r="T162" s="9">
        <v>87</v>
      </c>
      <c r="U162" s="8" t="s">
        <v>44</v>
      </c>
      <c r="V162" s="8" t="s">
        <v>190</v>
      </c>
      <c r="W162" s="9">
        <v>40</v>
      </c>
      <c r="X162" s="8" t="s">
        <v>270</v>
      </c>
      <c r="Y162" s="8" t="s">
        <v>38</v>
      </c>
      <c r="Z162" s="10">
        <v>390</v>
      </c>
      <c r="AA162" s="124">
        <v>5.12</v>
      </c>
      <c r="AB162" s="124" t="s">
        <v>46</v>
      </c>
      <c r="AC162" s="124">
        <v>5.12</v>
      </c>
      <c r="AD162" s="129"/>
    </row>
    <row r="163" spans="1:30" ht="15" customHeight="1" x14ac:dyDescent="0.2">
      <c r="A163" s="21" t="s">
        <v>374</v>
      </c>
      <c r="B163" s="13" t="s">
        <v>51</v>
      </c>
      <c r="C163" s="14" t="s">
        <v>53</v>
      </c>
      <c r="D163" s="14" t="s">
        <v>53</v>
      </c>
      <c r="E163" s="15" t="s">
        <v>53</v>
      </c>
      <c r="F163" s="14" t="s">
        <v>46</v>
      </c>
      <c r="G163" s="14" t="s">
        <v>57</v>
      </c>
      <c r="H163" s="15" t="s">
        <v>46</v>
      </c>
      <c r="I163" s="14" t="s">
        <v>53</v>
      </c>
      <c r="J163" s="14" t="s">
        <v>58</v>
      </c>
      <c r="K163" s="15" t="s">
        <v>53</v>
      </c>
      <c r="L163" s="14" t="s">
        <v>53</v>
      </c>
      <c r="M163" s="14" t="s">
        <v>60</v>
      </c>
      <c r="N163" s="15" t="s">
        <v>53</v>
      </c>
      <c r="O163" s="14" t="s">
        <v>57</v>
      </c>
      <c r="P163" s="14" t="s">
        <v>58</v>
      </c>
      <c r="Q163" s="15" t="s">
        <v>57</v>
      </c>
      <c r="R163" s="14" t="s">
        <v>62</v>
      </c>
      <c r="S163" s="14" t="s">
        <v>59</v>
      </c>
      <c r="T163" s="15" t="s">
        <v>59</v>
      </c>
      <c r="U163" s="14" t="s">
        <v>62</v>
      </c>
      <c r="V163" s="14" t="s">
        <v>59</v>
      </c>
      <c r="W163" s="15" t="s">
        <v>59</v>
      </c>
      <c r="X163" s="14" t="s">
        <v>59</v>
      </c>
      <c r="Y163" s="14" t="s">
        <v>59</v>
      </c>
      <c r="Z163" s="14"/>
      <c r="AA163" s="125"/>
      <c r="AB163" s="125"/>
      <c r="AC163" s="125"/>
      <c r="AD163" s="130"/>
    </row>
    <row r="164" spans="1:30" ht="15.75" customHeight="1" x14ac:dyDescent="0.2">
      <c r="A164" s="5">
        <v>13077</v>
      </c>
      <c r="B164" s="6" t="s">
        <v>31</v>
      </c>
      <c r="C164" s="10">
        <v>50</v>
      </c>
      <c r="D164" s="10">
        <v>13</v>
      </c>
      <c r="E164" s="9">
        <v>63</v>
      </c>
      <c r="F164" s="10">
        <v>42</v>
      </c>
      <c r="G164" s="10">
        <v>13</v>
      </c>
      <c r="H164" s="9">
        <v>55</v>
      </c>
      <c r="I164" s="10">
        <v>63</v>
      </c>
      <c r="J164" s="10">
        <v>10</v>
      </c>
      <c r="K164" s="9">
        <v>73</v>
      </c>
      <c r="L164" s="10">
        <v>47</v>
      </c>
      <c r="M164" s="10">
        <v>13</v>
      </c>
      <c r="N164" s="9">
        <v>60</v>
      </c>
      <c r="O164" s="10">
        <v>53</v>
      </c>
      <c r="P164" s="10">
        <v>11</v>
      </c>
      <c r="Q164" s="9">
        <v>64</v>
      </c>
      <c r="R164" s="10">
        <v>39</v>
      </c>
      <c r="S164" s="10">
        <v>38</v>
      </c>
      <c r="T164" s="9">
        <v>77</v>
      </c>
      <c r="U164" s="10">
        <v>19</v>
      </c>
      <c r="V164" s="10">
        <v>17</v>
      </c>
      <c r="W164" s="9">
        <v>36</v>
      </c>
      <c r="X164" s="10">
        <v>20</v>
      </c>
      <c r="Y164" s="10">
        <v>42</v>
      </c>
      <c r="Z164" s="10">
        <v>490</v>
      </c>
      <c r="AA164" s="124">
        <v>7.62</v>
      </c>
      <c r="AB164" s="124" t="s">
        <v>53</v>
      </c>
      <c r="AC164" s="124">
        <v>7.62</v>
      </c>
      <c r="AD164" s="129"/>
    </row>
    <row r="165" spans="1:30" ht="15.75" customHeight="1" x14ac:dyDescent="0.2">
      <c r="A165" s="21" t="s">
        <v>376</v>
      </c>
      <c r="B165" s="13" t="s">
        <v>51</v>
      </c>
      <c r="C165" s="14" t="s">
        <v>60</v>
      </c>
      <c r="D165" s="14" t="s">
        <v>60</v>
      </c>
      <c r="E165" s="15" t="s">
        <v>60</v>
      </c>
      <c r="F165" s="14" t="s">
        <v>58</v>
      </c>
      <c r="G165" s="14" t="s">
        <v>60</v>
      </c>
      <c r="H165" s="15" t="s">
        <v>58</v>
      </c>
      <c r="I165" s="14" t="s">
        <v>62</v>
      </c>
      <c r="J165" s="14" t="s">
        <v>58</v>
      </c>
      <c r="K165" s="15" t="s">
        <v>61</v>
      </c>
      <c r="L165" s="14" t="s">
        <v>58</v>
      </c>
      <c r="M165" s="14" t="s">
        <v>60</v>
      </c>
      <c r="N165" s="15" t="s">
        <v>60</v>
      </c>
      <c r="O165" s="14" t="s">
        <v>60</v>
      </c>
      <c r="P165" s="14" t="s">
        <v>58</v>
      </c>
      <c r="Q165" s="15" t="s">
        <v>60</v>
      </c>
      <c r="R165" s="14" t="s">
        <v>62</v>
      </c>
      <c r="S165" s="14" t="s">
        <v>62</v>
      </c>
      <c r="T165" s="15" t="s">
        <v>62</v>
      </c>
      <c r="U165" s="14" t="s">
        <v>62</v>
      </c>
      <c r="V165" s="14" t="s">
        <v>60</v>
      </c>
      <c r="W165" s="15" t="s">
        <v>61</v>
      </c>
      <c r="X165" s="14" t="s">
        <v>59</v>
      </c>
      <c r="Y165" s="14" t="s">
        <v>59</v>
      </c>
      <c r="Z165" s="14"/>
      <c r="AA165" s="125"/>
      <c r="AB165" s="125"/>
      <c r="AC165" s="125"/>
      <c r="AD165" s="130"/>
    </row>
    <row r="166" spans="1:30" ht="15.75" customHeight="1" x14ac:dyDescent="0.2">
      <c r="A166" s="5">
        <v>13078</v>
      </c>
      <c r="B166" s="6" t="s">
        <v>31</v>
      </c>
      <c r="C166" s="10">
        <v>42</v>
      </c>
      <c r="D166" s="22">
        <v>8</v>
      </c>
      <c r="E166" s="23">
        <v>50</v>
      </c>
      <c r="F166" s="10">
        <v>32</v>
      </c>
      <c r="G166" s="10">
        <v>11</v>
      </c>
      <c r="H166" s="9">
        <v>43</v>
      </c>
      <c r="I166" s="10">
        <v>38</v>
      </c>
      <c r="J166" s="10">
        <v>14</v>
      </c>
      <c r="K166" s="9">
        <v>52</v>
      </c>
      <c r="L166" s="10">
        <v>35</v>
      </c>
      <c r="M166" s="10">
        <v>12</v>
      </c>
      <c r="N166" s="9">
        <v>47</v>
      </c>
      <c r="O166" s="10">
        <v>45</v>
      </c>
      <c r="P166" s="10">
        <v>14</v>
      </c>
      <c r="Q166" s="9">
        <v>59</v>
      </c>
      <c r="R166" s="10">
        <v>35</v>
      </c>
      <c r="S166" s="10">
        <v>48</v>
      </c>
      <c r="T166" s="9">
        <v>83</v>
      </c>
      <c r="U166" s="10">
        <v>18</v>
      </c>
      <c r="V166" s="10">
        <v>21</v>
      </c>
      <c r="W166" s="9">
        <v>39</v>
      </c>
      <c r="X166" s="10">
        <v>22</v>
      </c>
      <c r="Y166" s="10">
        <v>40</v>
      </c>
      <c r="Z166" s="22">
        <v>435</v>
      </c>
      <c r="AA166" s="124">
        <v>6.58</v>
      </c>
      <c r="AB166" s="124" t="s">
        <v>53</v>
      </c>
      <c r="AC166" s="124">
        <v>6.58</v>
      </c>
      <c r="AD166" s="129"/>
    </row>
    <row r="167" spans="1:30" ht="15" customHeight="1" x14ac:dyDescent="0.2">
      <c r="A167" s="21" t="s">
        <v>379</v>
      </c>
      <c r="B167" s="13" t="s">
        <v>51</v>
      </c>
      <c r="C167" s="14" t="s">
        <v>58</v>
      </c>
      <c r="D167" s="14" t="s">
        <v>53</v>
      </c>
      <c r="E167" s="15" t="s">
        <v>58</v>
      </c>
      <c r="F167" s="14" t="s">
        <v>53</v>
      </c>
      <c r="G167" s="14" t="s">
        <v>58</v>
      </c>
      <c r="H167" s="15" t="s">
        <v>53</v>
      </c>
      <c r="I167" s="14" t="s">
        <v>57</v>
      </c>
      <c r="J167" s="14" t="s">
        <v>61</v>
      </c>
      <c r="K167" s="15" t="s">
        <v>58</v>
      </c>
      <c r="L167" s="14" t="s">
        <v>53</v>
      </c>
      <c r="M167" s="14" t="s">
        <v>60</v>
      </c>
      <c r="N167" s="15" t="s">
        <v>57</v>
      </c>
      <c r="O167" s="14" t="s">
        <v>58</v>
      </c>
      <c r="P167" s="14" t="s">
        <v>61</v>
      </c>
      <c r="Q167" s="15" t="s">
        <v>58</v>
      </c>
      <c r="R167" s="14" t="s">
        <v>61</v>
      </c>
      <c r="S167" s="14" t="s">
        <v>59</v>
      </c>
      <c r="T167" s="15" t="s">
        <v>59</v>
      </c>
      <c r="U167" s="14" t="s">
        <v>61</v>
      </c>
      <c r="V167" s="14" t="s">
        <v>59</v>
      </c>
      <c r="W167" s="15" t="s">
        <v>62</v>
      </c>
      <c r="X167" s="14" t="s">
        <v>59</v>
      </c>
      <c r="Y167" s="14" t="s">
        <v>59</v>
      </c>
      <c r="Z167" s="14"/>
      <c r="AA167" s="125"/>
      <c r="AB167" s="125"/>
      <c r="AC167" s="125"/>
      <c r="AD167" s="130"/>
    </row>
    <row r="168" spans="1:30" ht="15.75" customHeight="1" x14ac:dyDescent="0.2">
      <c r="A168" s="5">
        <v>13079</v>
      </c>
      <c r="B168" s="6" t="s">
        <v>31</v>
      </c>
      <c r="C168" s="10">
        <v>67</v>
      </c>
      <c r="D168" s="10">
        <v>17</v>
      </c>
      <c r="E168" s="9">
        <v>84</v>
      </c>
      <c r="F168" s="10">
        <v>36</v>
      </c>
      <c r="G168" s="10">
        <v>15</v>
      </c>
      <c r="H168" s="9">
        <v>51</v>
      </c>
      <c r="I168" s="10">
        <v>57</v>
      </c>
      <c r="J168" s="10">
        <v>18</v>
      </c>
      <c r="K168" s="9">
        <v>75</v>
      </c>
      <c r="L168" s="10">
        <v>50</v>
      </c>
      <c r="M168" s="10">
        <v>15</v>
      </c>
      <c r="N168" s="9">
        <v>65</v>
      </c>
      <c r="O168" s="10">
        <v>52</v>
      </c>
      <c r="P168" s="10">
        <v>19</v>
      </c>
      <c r="Q168" s="9">
        <v>71</v>
      </c>
      <c r="R168" s="10">
        <v>39</v>
      </c>
      <c r="S168" s="10">
        <v>48</v>
      </c>
      <c r="T168" s="9">
        <v>87</v>
      </c>
      <c r="U168" s="10">
        <v>21</v>
      </c>
      <c r="V168" s="10">
        <v>21</v>
      </c>
      <c r="W168" s="9">
        <v>42</v>
      </c>
      <c r="X168" s="10">
        <v>24</v>
      </c>
      <c r="Y168" s="10">
        <v>44</v>
      </c>
      <c r="Z168" s="10">
        <v>543</v>
      </c>
      <c r="AA168" s="124">
        <v>8.5399999999999991</v>
      </c>
      <c r="AB168" s="124" t="s">
        <v>53</v>
      </c>
      <c r="AC168" s="124">
        <v>8.5399999999999991</v>
      </c>
      <c r="AD168" s="129"/>
    </row>
    <row r="169" spans="1:30" ht="15" customHeight="1" x14ac:dyDescent="0.2">
      <c r="A169" s="21" t="s">
        <v>380</v>
      </c>
      <c r="B169" s="13" t="s">
        <v>51</v>
      </c>
      <c r="C169" s="14" t="s">
        <v>59</v>
      </c>
      <c r="D169" s="14" t="s">
        <v>59</v>
      </c>
      <c r="E169" s="15" t="s">
        <v>59</v>
      </c>
      <c r="F169" s="14" t="s">
        <v>57</v>
      </c>
      <c r="G169" s="14" t="s">
        <v>62</v>
      </c>
      <c r="H169" s="15" t="s">
        <v>58</v>
      </c>
      <c r="I169" s="14" t="s">
        <v>61</v>
      </c>
      <c r="J169" s="14" t="s">
        <v>59</v>
      </c>
      <c r="K169" s="15" t="s">
        <v>62</v>
      </c>
      <c r="L169" s="14" t="s">
        <v>60</v>
      </c>
      <c r="M169" s="14" t="s">
        <v>62</v>
      </c>
      <c r="N169" s="15" t="s">
        <v>60</v>
      </c>
      <c r="O169" s="14" t="s">
        <v>60</v>
      </c>
      <c r="P169" s="14" t="s">
        <v>59</v>
      </c>
      <c r="Q169" s="15" t="s">
        <v>61</v>
      </c>
      <c r="R169" s="14" t="s">
        <v>62</v>
      </c>
      <c r="S169" s="14" t="s">
        <v>59</v>
      </c>
      <c r="T169" s="15" t="s">
        <v>59</v>
      </c>
      <c r="U169" s="14" t="s">
        <v>59</v>
      </c>
      <c r="V169" s="14" t="s">
        <v>59</v>
      </c>
      <c r="W169" s="15" t="s">
        <v>59</v>
      </c>
      <c r="X169" s="14" t="s">
        <v>59</v>
      </c>
      <c r="Y169" s="14" t="s">
        <v>59</v>
      </c>
      <c r="Z169" s="14"/>
      <c r="AA169" s="125"/>
      <c r="AB169" s="125"/>
      <c r="AC169" s="125"/>
      <c r="AD169" s="130"/>
    </row>
    <row r="170" spans="1:30" ht="15.75" customHeight="1" x14ac:dyDescent="0.2">
      <c r="A170" s="5">
        <v>13080</v>
      </c>
      <c r="B170" s="6" t="s">
        <v>31</v>
      </c>
      <c r="C170" s="8" t="s">
        <v>145</v>
      </c>
      <c r="D170" s="8" t="s">
        <v>40</v>
      </c>
      <c r="E170" s="9">
        <v>49</v>
      </c>
      <c r="F170" s="8" t="s">
        <v>268</v>
      </c>
      <c r="G170" s="8" t="s">
        <v>67</v>
      </c>
      <c r="H170" s="9">
        <v>35</v>
      </c>
      <c r="I170" s="8" t="s">
        <v>92</v>
      </c>
      <c r="J170" s="8" t="s">
        <v>88</v>
      </c>
      <c r="K170" s="9">
        <v>40</v>
      </c>
      <c r="L170" s="8" t="s">
        <v>180</v>
      </c>
      <c r="M170" s="8" t="s">
        <v>104</v>
      </c>
      <c r="N170" s="9">
        <v>47</v>
      </c>
      <c r="O170" s="8" t="s">
        <v>63</v>
      </c>
      <c r="P170" s="8" t="s">
        <v>67</v>
      </c>
      <c r="Q170" s="9">
        <v>49</v>
      </c>
      <c r="R170" s="8" t="s">
        <v>70</v>
      </c>
      <c r="S170" s="8" t="s">
        <v>145</v>
      </c>
      <c r="T170" s="9">
        <v>78</v>
      </c>
      <c r="U170" s="8" t="s">
        <v>39</v>
      </c>
      <c r="V170" s="8" t="s">
        <v>190</v>
      </c>
      <c r="W170" s="9">
        <v>37</v>
      </c>
      <c r="X170" s="8" t="s">
        <v>190</v>
      </c>
      <c r="Y170" s="8" t="s">
        <v>87</v>
      </c>
      <c r="Z170" s="10">
        <v>394</v>
      </c>
      <c r="AA170" s="124">
        <v>4.38</v>
      </c>
      <c r="AB170" s="124" t="s">
        <v>46</v>
      </c>
      <c r="AC170" s="124">
        <v>4.38</v>
      </c>
      <c r="AD170" s="129"/>
    </row>
    <row r="171" spans="1:30" ht="15" customHeight="1" x14ac:dyDescent="0.2">
      <c r="A171" s="21" t="s">
        <v>383</v>
      </c>
      <c r="B171" s="13" t="s">
        <v>51</v>
      </c>
      <c r="C171" s="14" t="s">
        <v>58</v>
      </c>
      <c r="D171" s="14" t="s">
        <v>46</v>
      </c>
      <c r="E171" s="15" t="s">
        <v>46</v>
      </c>
      <c r="F171" s="14" t="s">
        <v>46</v>
      </c>
      <c r="G171" s="14" t="s">
        <v>58</v>
      </c>
      <c r="H171" s="15" t="s">
        <v>46</v>
      </c>
      <c r="I171" s="14" t="s">
        <v>53</v>
      </c>
      <c r="J171" s="14" t="s">
        <v>53</v>
      </c>
      <c r="K171" s="15" t="s">
        <v>53</v>
      </c>
      <c r="L171" s="14" t="s">
        <v>57</v>
      </c>
      <c r="M171" s="14" t="s">
        <v>58</v>
      </c>
      <c r="N171" s="15" t="s">
        <v>57</v>
      </c>
      <c r="O171" s="14" t="s">
        <v>57</v>
      </c>
      <c r="P171" s="14" t="s">
        <v>58</v>
      </c>
      <c r="Q171" s="15" t="s">
        <v>57</v>
      </c>
      <c r="R171" s="14" t="s">
        <v>61</v>
      </c>
      <c r="S171" s="14" t="s">
        <v>59</v>
      </c>
      <c r="T171" s="15" t="s">
        <v>62</v>
      </c>
      <c r="U171" s="14" t="s">
        <v>60</v>
      </c>
      <c r="V171" s="14" t="s">
        <v>59</v>
      </c>
      <c r="W171" s="15" t="s">
        <v>61</v>
      </c>
      <c r="X171" s="14" t="s">
        <v>59</v>
      </c>
      <c r="Y171" s="14" t="s">
        <v>62</v>
      </c>
      <c r="Z171" s="14"/>
      <c r="AA171" s="125"/>
      <c r="AB171" s="125"/>
      <c r="AC171" s="125"/>
      <c r="AD171" s="130"/>
    </row>
    <row r="172" spans="1:30" ht="15.75" customHeight="1" x14ac:dyDescent="0.2">
      <c r="A172" s="5">
        <v>13081</v>
      </c>
      <c r="B172" s="6" t="s">
        <v>31</v>
      </c>
      <c r="C172" s="10">
        <v>45</v>
      </c>
      <c r="D172" s="10">
        <v>8</v>
      </c>
      <c r="E172" s="9">
        <v>53</v>
      </c>
      <c r="F172" s="10">
        <v>41</v>
      </c>
      <c r="G172" s="10">
        <v>9</v>
      </c>
      <c r="H172" s="9">
        <v>50</v>
      </c>
      <c r="I172" s="10">
        <v>62</v>
      </c>
      <c r="J172" s="10">
        <v>10</v>
      </c>
      <c r="K172" s="9">
        <v>72</v>
      </c>
      <c r="L172" s="10">
        <v>32</v>
      </c>
      <c r="M172" s="10">
        <v>13</v>
      </c>
      <c r="N172" s="9">
        <v>45</v>
      </c>
      <c r="O172" s="10">
        <v>47</v>
      </c>
      <c r="P172" s="10">
        <v>12</v>
      </c>
      <c r="Q172" s="9">
        <v>59</v>
      </c>
      <c r="R172" s="10">
        <v>30</v>
      </c>
      <c r="S172" s="10">
        <v>40</v>
      </c>
      <c r="T172" s="9">
        <v>70</v>
      </c>
      <c r="U172" s="10">
        <v>20</v>
      </c>
      <c r="V172" s="10">
        <v>21</v>
      </c>
      <c r="W172" s="9">
        <v>41</v>
      </c>
      <c r="X172" s="10">
        <v>20</v>
      </c>
      <c r="Y172" s="10">
        <v>40</v>
      </c>
      <c r="Z172" s="10">
        <v>450</v>
      </c>
      <c r="AA172" s="124">
        <v>7</v>
      </c>
      <c r="AB172" s="124" t="s">
        <v>53</v>
      </c>
      <c r="AC172" s="124">
        <v>7</v>
      </c>
      <c r="AD172" s="129"/>
    </row>
    <row r="173" spans="1:30" ht="15" customHeight="1" x14ac:dyDescent="0.2">
      <c r="A173" s="21" t="s">
        <v>384</v>
      </c>
      <c r="B173" s="13" t="s">
        <v>51</v>
      </c>
      <c r="C173" s="14" t="s">
        <v>58</v>
      </c>
      <c r="D173" s="14" t="s">
        <v>53</v>
      </c>
      <c r="E173" s="15" t="s">
        <v>58</v>
      </c>
      <c r="F173" s="14" t="s">
        <v>58</v>
      </c>
      <c r="G173" s="14" t="s">
        <v>57</v>
      </c>
      <c r="H173" s="15" t="s">
        <v>58</v>
      </c>
      <c r="I173" s="14" t="s">
        <v>62</v>
      </c>
      <c r="J173" s="14" t="s">
        <v>58</v>
      </c>
      <c r="K173" s="15" t="s">
        <v>61</v>
      </c>
      <c r="L173" s="14" t="s">
        <v>53</v>
      </c>
      <c r="M173" s="14" t="s">
        <v>60</v>
      </c>
      <c r="N173" s="15" t="s">
        <v>57</v>
      </c>
      <c r="O173" s="14" t="s">
        <v>58</v>
      </c>
      <c r="P173" s="14" t="s">
        <v>60</v>
      </c>
      <c r="Q173" s="15" t="s">
        <v>58</v>
      </c>
      <c r="R173" s="14" t="s">
        <v>60</v>
      </c>
      <c r="S173" s="14" t="s">
        <v>59</v>
      </c>
      <c r="T173" s="15" t="s">
        <v>61</v>
      </c>
      <c r="U173" s="14" t="s">
        <v>59</v>
      </c>
      <c r="V173" s="14" t="s">
        <v>59</v>
      </c>
      <c r="W173" s="15" t="s">
        <v>59</v>
      </c>
      <c r="X173" s="14" t="s">
        <v>59</v>
      </c>
      <c r="Y173" s="14" t="s">
        <v>59</v>
      </c>
      <c r="Z173" s="14"/>
      <c r="AA173" s="125"/>
      <c r="AB173" s="125"/>
      <c r="AC173" s="125"/>
      <c r="AD173" s="130"/>
    </row>
    <row r="174" spans="1:30" ht="15.75" customHeight="1" x14ac:dyDescent="0.2">
      <c r="A174" s="5">
        <v>13082</v>
      </c>
      <c r="B174" s="6" t="s">
        <v>31</v>
      </c>
      <c r="C174" s="10">
        <v>75</v>
      </c>
      <c r="D174" s="10">
        <v>20</v>
      </c>
      <c r="E174" s="9">
        <v>95</v>
      </c>
      <c r="F174" s="10">
        <v>46</v>
      </c>
      <c r="G174" s="10">
        <v>12</v>
      </c>
      <c r="H174" s="9">
        <v>58</v>
      </c>
      <c r="I174" s="10">
        <v>65</v>
      </c>
      <c r="J174" s="10">
        <v>20</v>
      </c>
      <c r="K174" s="9">
        <v>85</v>
      </c>
      <c r="L174" s="10">
        <v>40</v>
      </c>
      <c r="M174" s="10">
        <v>13</v>
      </c>
      <c r="N174" s="9">
        <v>53</v>
      </c>
      <c r="O174" s="10">
        <v>53</v>
      </c>
      <c r="P174" s="10">
        <v>17</v>
      </c>
      <c r="Q174" s="9">
        <v>70</v>
      </c>
      <c r="R174" s="10">
        <v>33</v>
      </c>
      <c r="S174" s="10">
        <v>30</v>
      </c>
      <c r="T174" s="9">
        <v>63</v>
      </c>
      <c r="U174" s="10">
        <v>19</v>
      </c>
      <c r="V174" s="10">
        <v>20</v>
      </c>
      <c r="W174" s="9">
        <v>39</v>
      </c>
      <c r="X174" s="10">
        <v>20</v>
      </c>
      <c r="Y174" s="10">
        <v>38</v>
      </c>
      <c r="Z174" s="10">
        <v>521</v>
      </c>
      <c r="AA174" s="124">
        <v>8.08</v>
      </c>
      <c r="AB174" s="124" t="s">
        <v>53</v>
      </c>
      <c r="AC174" s="124">
        <v>8.08</v>
      </c>
      <c r="AD174" s="129"/>
    </row>
    <row r="175" spans="1:30" ht="15" customHeight="1" x14ac:dyDescent="0.2">
      <c r="A175" s="21" t="s">
        <v>385</v>
      </c>
      <c r="B175" s="13" t="s">
        <v>51</v>
      </c>
      <c r="C175" s="14" t="s">
        <v>59</v>
      </c>
      <c r="D175" s="14" t="s">
        <v>59</v>
      </c>
      <c r="E175" s="15" t="s">
        <v>59</v>
      </c>
      <c r="F175" s="14" t="s">
        <v>58</v>
      </c>
      <c r="G175" s="14" t="s">
        <v>60</v>
      </c>
      <c r="H175" s="15" t="s">
        <v>58</v>
      </c>
      <c r="I175" s="14" t="s">
        <v>59</v>
      </c>
      <c r="J175" s="14" t="s">
        <v>59</v>
      </c>
      <c r="K175" s="15" t="s">
        <v>59</v>
      </c>
      <c r="L175" s="14" t="s">
        <v>58</v>
      </c>
      <c r="M175" s="14" t="s">
        <v>60</v>
      </c>
      <c r="N175" s="15" t="s">
        <v>58</v>
      </c>
      <c r="O175" s="14" t="s">
        <v>60</v>
      </c>
      <c r="P175" s="14" t="s">
        <v>59</v>
      </c>
      <c r="Q175" s="15" t="s">
        <v>61</v>
      </c>
      <c r="R175" s="14" t="s">
        <v>60</v>
      </c>
      <c r="S175" s="14" t="s">
        <v>60</v>
      </c>
      <c r="T175" s="15" t="s">
        <v>60</v>
      </c>
      <c r="U175" s="14" t="s">
        <v>62</v>
      </c>
      <c r="V175" s="14" t="s">
        <v>59</v>
      </c>
      <c r="W175" s="15" t="s">
        <v>62</v>
      </c>
      <c r="X175" s="14" t="s">
        <v>59</v>
      </c>
      <c r="Y175" s="14" t="s">
        <v>62</v>
      </c>
      <c r="Z175" s="14"/>
      <c r="AA175" s="125"/>
      <c r="AB175" s="125"/>
      <c r="AC175" s="125"/>
      <c r="AD175" s="130"/>
    </row>
    <row r="176" spans="1:30" ht="15.75" customHeight="1" x14ac:dyDescent="0.2">
      <c r="A176" s="5">
        <v>13083</v>
      </c>
      <c r="B176" s="6" t="s">
        <v>31</v>
      </c>
      <c r="C176" s="10">
        <v>60</v>
      </c>
      <c r="D176" s="10">
        <v>14</v>
      </c>
      <c r="E176" s="9">
        <v>74</v>
      </c>
      <c r="F176" s="10">
        <v>57</v>
      </c>
      <c r="G176" s="10">
        <v>11</v>
      </c>
      <c r="H176" s="9">
        <v>68</v>
      </c>
      <c r="I176" s="10">
        <v>64</v>
      </c>
      <c r="J176" s="10">
        <v>11</v>
      </c>
      <c r="K176" s="9">
        <v>75</v>
      </c>
      <c r="L176" s="10">
        <v>40</v>
      </c>
      <c r="M176" s="10">
        <v>14</v>
      </c>
      <c r="N176" s="9">
        <v>54</v>
      </c>
      <c r="O176" s="10">
        <v>59</v>
      </c>
      <c r="P176" s="10">
        <v>18</v>
      </c>
      <c r="Q176" s="9">
        <v>77</v>
      </c>
      <c r="R176" s="10">
        <v>40</v>
      </c>
      <c r="S176" s="10">
        <v>38</v>
      </c>
      <c r="T176" s="9">
        <v>78</v>
      </c>
      <c r="U176" s="10">
        <v>18</v>
      </c>
      <c r="V176" s="10">
        <v>16</v>
      </c>
      <c r="W176" s="9">
        <v>34</v>
      </c>
      <c r="X176" s="10">
        <v>19</v>
      </c>
      <c r="Y176" s="10">
        <v>40</v>
      </c>
      <c r="Z176" s="10">
        <v>519</v>
      </c>
      <c r="AA176" s="124">
        <v>8.08</v>
      </c>
      <c r="AB176" s="124" t="s">
        <v>53</v>
      </c>
      <c r="AC176" s="124">
        <v>8.08</v>
      </c>
      <c r="AD176" s="129"/>
    </row>
    <row r="177" spans="1:30" ht="15" customHeight="1" x14ac:dyDescent="0.2">
      <c r="A177" s="21" t="s">
        <v>387</v>
      </c>
      <c r="B177" s="13" t="s">
        <v>51</v>
      </c>
      <c r="C177" s="14" t="s">
        <v>62</v>
      </c>
      <c r="D177" s="14" t="s">
        <v>61</v>
      </c>
      <c r="E177" s="15" t="s">
        <v>61</v>
      </c>
      <c r="F177" s="14" t="s">
        <v>61</v>
      </c>
      <c r="G177" s="14" t="s">
        <v>58</v>
      </c>
      <c r="H177" s="15" t="s">
        <v>60</v>
      </c>
      <c r="I177" s="14" t="s">
        <v>59</v>
      </c>
      <c r="J177" s="14" t="s">
        <v>58</v>
      </c>
      <c r="K177" s="15" t="s">
        <v>62</v>
      </c>
      <c r="L177" s="14" t="s">
        <v>58</v>
      </c>
      <c r="M177" s="14" t="s">
        <v>61</v>
      </c>
      <c r="N177" s="15" t="s">
        <v>58</v>
      </c>
      <c r="O177" s="14" t="s">
        <v>61</v>
      </c>
      <c r="P177" s="14" t="s">
        <v>59</v>
      </c>
      <c r="Q177" s="15" t="s">
        <v>62</v>
      </c>
      <c r="R177" s="14" t="s">
        <v>59</v>
      </c>
      <c r="S177" s="14" t="s">
        <v>62</v>
      </c>
      <c r="T177" s="15" t="s">
        <v>62</v>
      </c>
      <c r="U177" s="14" t="s">
        <v>61</v>
      </c>
      <c r="V177" s="14" t="s">
        <v>60</v>
      </c>
      <c r="W177" s="15" t="s">
        <v>60</v>
      </c>
      <c r="X177" s="14" t="s">
        <v>62</v>
      </c>
      <c r="Y177" s="14" t="s">
        <v>59</v>
      </c>
      <c r="Z177" s="14"/>
      <c r="AA177" s="125"/>
      <c r="AB177" s="125"/>
      <c r="AC177" s="125"/>
      <c r="AD177" s="130"/>
    </row>
    <row r="178" spans="1:30" ht="15.75" customHeight="1" x14ac:dyDescent="0.2">
      <c r="A178" s="5">
        <v>13084</v>
      </c>
      <c r="B178" s="6" t="s">
        <v>31</v>
      </c>
      <c r="C178" s="8" t="s">
        <v>142</v>
      </c>
      <c r="D178" s="8" t="s">
        <v>143</v>
      </c>
      <c r="E178" s="9">
        <v>58</v>
      </c>
      <c r="F178" s="8" t="s">
        <v>70</v>
      </c>
      <c r="G178" s="8" t="s">
        <v>35</v>
      </c>
      <c r="H178" s="9">
        <v>44</v>
      </c>
      <c r="I178" s="8" t="s">
        <v>102</v>
      </c>
      <c r="J178" s="8" t="s">
        <v>88</v>
      </c>
      <c r="K178" s="9">
        <v>53</v>
      </c>
      <c r="L178" s="8" t="s">
        <v>253</v>
      </c>
      <c r="M178" s="8" t="s">
        <v>104</v>
      </c>
      <c r="N178" s="9">
        <v>27</v>
      </c>
      <c r="O178" s="8" t="s">
        <v>101</v>
      </c>
      <c r="P178" s="8" t="s">
        <v>88</v>
      </c>
      <c r="Q178" s="9">
        <v>30</v>
      </c>
      <c r="R178" s="8" t="s">
        <v>145</v>
      </c>
      <c r="S178" s="8" t="s">
        <v>105</v>
      </c>
      <c r="T178" s="9">
        <v>83</v>
      </c>
      <c r="U178" s="8" t="s">
        <v>69</v>
      </c>
      <c r="V178" s="8" t="s">
        <v>39</v>
      </c>
      <c r="W178" s="9">
        <v>33</v>
      </c>
      <c r="X178" s="8" t="s">
        <v>43</v>
      </c>
      <c r="Y178" s="8" t="s">
        <v>87</v>
      </c>
      <c r="Z178" s="10">
        <v>384</v>
      </c>
      <c r="AA178" s="124">
        <v>4.88</v>
      </c>
      <c r="AB178" s="124" t="s">
        <v>46</v>
      </c>
      <c r="AC178" s="124">
        <v>4.88</v>
      </c>
      <c r="AD178" s="129"/>
    </row>
    <row r="179" spans="1:30" ht="15" customHeight="1" x14ac:dyDescent="0.2">
      <c r="A179" s="21" t="s">
        <v>389</v>
      </c>
      <c r="B179" s="13" t="s">
        <v>51</v>
      </c>
      <c r="C179" s="14" t="s">
        <v>58</v>
      </c>
      <c r="D179" s="14" t="s">
        <v>61</v>
      </c>
      <c r="E179" s="15" t="s">
        <v>58</v>
      </c>
      <c r="F179" s="14" t="s">
        <v>53</v>
      </c>
      <c r="G179" s="14" t="s">
        <v>57</v>
      </c>
      <c r="H179" s="15" t="s">
        <v>53</v>
      </c>
      <c r="I179" s="14" t="s">
        <v>58</v>
      </c>
      <c r="J179" s="14" t="s">
        <v>53</v>
      </c>
      <c r="K179" s="15" t="s">
        <v>58</v>
      </c>
      <c r="L179" s="14" t="s">
        <v>46</v>
      </c>
      <c r="M179" s="14" t="s">
        <v>58</v>
      </c>
      <c r="N179" s="15" t="s">
        <v>46</v>
      </c>
      <c r="O179" s="14" t="s">
        <v>46</v>
      </c>
      <c r="P179" s="14" t="s">
        <v>53</v>
      </c>
      <c r="Q179" s="15" t="s">
        <v>46</v>
      </c>
      <c r="R179" s="14" t="s">
        <v>59</v>
      </c>
      <c r="S179" s="14" t="s">
        <v>59</v>
      </c>
      <c r="T179" s="15" t="s">
        <v>59</v>
      </c>
      <c r="U179" s="14" t="s">
        <v>60</v>
      </c>
      <c r="V179" s="14" t="s">
        <v>60</v>
      </c>
      <c r="W179" s="15" t="s">
        <v>60</v>
      </c>
      <c r="X179" s="14" t="s">
        <v>61</v>
      </c>
      <c r="Y179" s="14" t="s">
        <v>62</v>
      </c>
      <c r="Z179" s="14"/>
      <c r="AA179" s="125"/>
      <c r="AB179" s="125"/>
      <c r="AC179" s="125"/>
      <c r="AD179" s="130"/>
    </row>
    <row r="180" spans="1:30" ht="15.75" customHeight="1" x14ac:dyDescent="0.2">
      <c r="A180" s="5">
        <v>13085</v>
      </c>
      <c r="B180" s="6" t="s">
        <v>31</v>
      </c>
      <c r="C180" s="8" t="s">
        <v>290</v>
      </c>
      <c r="D180" s="8" t="s">
        <v>104</v>
      </c>
      <c r="E180" s="9">
        <v>61</v>
      </c>
      <c r="F180" s="8" t="s">
        <v>66</v>
      </c>
      <c r="G180" s="8" t="s">
        <v>143</v>
      </c>
      <c r="H180" s="9">
        <v>62</v>
      </c>
      <c r="I180" s="8" t="s">
        <v>70</v>
      </c>
      <c r="J180" s="8" t="s">
        <v>93</v>
      </c>
      <c r="K180" s="9">
        <v>48</v>
      </c>
      <c r="L180" s="8" t="s">
        <v>181</v>
      </c>
      <c r="M180" s="8" t="s">
        <v>39</v>
      </c>
      <c r="N180" s="9">
        <v>67</v>
      </c>
      <c r="O180" s="8" t="s">
        <v>34</v>
      </c>
      <c r="P180" s="8" t="s">
        <v>144</v>
      </c>
      <c r="Q180" s="9">
        <v>27</v>
      </c>
      <c r="R180" s="8" t="s">
        <v>87</v>
      </c>
      <c r="S180" s="8" t="s">
        <v>66</v>
      </c>
      <c r="T180" s="9">
        <v>86</v>
      </c>
      <c r="U180" s="8" t="s">
        <v>146</v>
      </c>
      <c r="V180" s="8" t="s">
        <v>270</v>
      </c>
      <c r="W180" s="9">
        <v>43</v>
      </c>
      <c r="X180" s="8" t="s">
        <v>190</v>
      </c>
      <c r="Y180" s="8" t="s">
        <v>63</v>
      </c>
      <c r="Z180" s="10">
        <v>454</v>
      </c>
      <c r="AA180" s="124">
        <v>6.62</v>
      </c>
      <c r="AB180" s="124" t="s">
        <v>46</v>
      </c>
      <c r="AC180" s="124">
        <v>6.62</v>
      </c>
      <c r="AD180" s="129"/>
    </row>
    <row r="181" spans="1:30" ht="15" customHeight="1" x14ac:dyDescent="0.2">
      <c r="A181" s="21" t="s">
        <v>391</v>
      </c>
      <c r="B181" s="13" t="s">
        <v>51</v>
      </c>
      <c r="C181" s="14" t="s">
        <v>60</v>
      </c>
      <c r="D181" s="14" t="s">
        <v>58</v>
      </c>
      <c r="E181" s="15" t="s">
        <v>60</v>
      </c>
      <c r="F181" s="14" t="s">
        <v>60</v>
      </c>
      <c r="G181" s="14" t="s">
        <v>61</v>
      </c>
      <c r="H181" s="15" t="s">
        <v>60</v>
      </c>
      <c r="I181" s="14" t="s">
        <v>53</v>
      </c>
      <c r="J181" s="14" t="s">
        <v>60</v>
      </c>
      <c r="K181" s="15" t="s">
        <v>57</v>
      </c>
      <c r="L181" s="14" t="s">
        <v>60</v>
      </c>
      <c r="M181" s="14" t="s">
        <v>59</v>
      </c>
      <c r="N181" s="15" t="s">
        <v>60</v>
      </c>
      <c r="O181" s="14" t="s">
        <v>46</v>
      </c>
      <c r="P181" s="14" t="s">
        <v>60</v>
      </c>
      <c r="Q181" s="15" t="s">
        <v>46</v>
      </c>
      <c r="R181" s="14" t="s">
        <v>62</v>
      </c>
      <c r="S181" s="14" t="s">
        <v>59</v>
      </c>
      <c r="T181" s="15" t="s">
        <v>59</v>
      </c>
      <c r="U181" s="14" t="s">
        <v>59</v>
      </c>
      <c r="V181" s="14" t="s">
        <v>59</v>
      </c>
      <c r="W181" s="15" t="s">
        <v>59</v>
      </c>
      <c r="X181" s="14" t="s">
        <v>59</v>
      </c>
      <c r="Y181" s="14" t="s">
        <v>62</v>
      </c>
      <c r="Z181" s="14"/>
      <c r="AA181" s="125"/>
      <c r="AB181" s="125"/>
      <c r="AC181" s="125"/>
      <c r="AD181" s="130"/>
    </row>
    <row r="182" spans="1:30" ht="15.75" customHeight="1" x14ac:dyDescent="0.2">
      <c r="A182" s="5">
        <v>13087</v>
      </c>
      <c r="B182" s="6" t="s">
        <v>31</v>
      </c>
      <c r="C182" s="10">
        <v>53</v>
      </c>
      <c r="D182" s="10">
        <v>19</v>
      </c>
      <c r="E182" s="9">
        <v>72</v>
      </c>
      <c r="F182" s="10">
        <v>40</v>
      </c>
      <c r="G182" s="10">
        <v>19</v>
      </c>
      <c r="H182" s="9">
        <v>59</v>
      </c>
      <c r="I182" s="10">
        <v>52</v>
      </c>
      <c r="J182" s="10">
        <v>15</v>
      </c>
      <c r="K182" s="9">
        <v>67</v>
      </c>
      <c r="L182" s="10">
        <v>35</v>
      </c>
      <c r="M182" s="10">
        <v>13</v>
      </c>
      <c r="N182" s="9">
        <v>48</v>
      </c>
      <c r="O182" s="10">
        <v>37</v>
      </c>
      <c r="P182" s="10">
        <v>11</v>
      </c>
      <c r="Q182" s="9">
        <v>48</v>
      </c>
      <c r="R182" s="10">
        <v>44</v>
      </c>
      <c r="S182" s="10">
        <v>43</v>
      </c>
      <c r="T182" s="9">
        <v>87</v>
      </c>
      <c r="U182" s="10">
        <v>23</v>
      </c>
      <c r="V182" s="10">
        <v>22</v>
      </c>
      <c r="W182" s="9">
        <v>45</v>
      </c>
      <c r="X182" s="10">
        <v>22</v>
      </c>
      <c r="Y182" s="10">
        <v>40</v>
      </c>
      <c r="Z182" s="10">
        <v>488</v>
      </c>
      <c r="AA182" s="124">
        <v>7.27</v>
      </c>
      <c r="AB182" s="124" t="s">
        <v>53</v>
      </c>
      <c r="AC182" s="124">
        <v>7.27</v>
      </c>
      <c r="AD182" s="129"/>
    </row>
    <row r="183" spans="1:30" ht="15" customHeight="1" x14ac:dyDescent="0.2">
      <c r="A183" s="21" t="s">
        <v>393</v>
      </c>
      <c r="B183" s="13" t="s">
        <v>51</v>
      </c>
      <c r="C183" s="14" t="s">
        <v>60</v>
      </c>
      <c r="D183" s="14" t="s">
        <v>59</v>
      </c>
      <c r="E183" s="15" t="s">
        <v>61</v>
      </c>
      <c r="F183" s="14" t="s">
        <v>58</v>
      </c>
      <c r="G183" s="14" t="s">
        <v>59</v>
      </c>
      <c r="H183" s="15" t="s">
        <v>58</v>
      </c>
      <c r="I183" s="14" t="s">
        <v>60</v>
      </c>
      <c r="J183" s="14" t="s">
        <v>62</v>
      </c>
      <c r="K183" s="15" t="s">
        <v>60</v>
      </c>
      <c r="L183" s="14" t="s">
        <v>53</v>
      </c>
      <c r="M183" s="14" t="s">
        <v>60</v>
      </c>
      <c r="N183" s="15" t="s">
        <v>57</v>
      </c>
      <c r="O183" s="14" t="s">
        <v>57</v>
      </c>
      <c r="P183" s="14" t="s">
        <v>58</v>
      </c>
      <c r="Q183" s="15" t="s">
        <v>57</v>
      </c>
      <c r="R183" s="14" t="s">
        <v>59</v>
      </c>
      <c r="S183" s="14" t="s">
        <v>59</v>
      </c>
      <c r="T183" s="15" t="s">
        <v>59</v>
      </c>
      <c r="U183" s="14" t="s">
        <v>59</v>
      </c>
      <c r="V183" s="14" t="s">
        <v>59</v>
      </c>
      <c r="W183" s="15" t="s">
        <v>59</v>
      </c>
      <c r="X183" s="14" t="s">
        <v>59</v>
      </c>
      <c r="Y183" s="14" t="s">
        <v>59</v>
      </c>
      <c r="Z183" s="14"/>
      <c r="AA183" s="125"/>
      <c r="AB183" s="125"/>
      <c r="AC183" s="125"/>
      <c r="AD183" s="130"/>
    </row>
    <row r="184" spans="1:30" ht="15.75" customHeight="1" x14ac:dyDescent="0.2">
      <c r="A184" s="5">
        <v>13088</v>
      </c>
      <c r="B184" s="6" t="s">
        <v>31</v>
      </c>
      <c r="C184" s="10">
        <v>36</v>
      </c>
      <c r="D184" s="10">
        <v>10</v>
      </c>
      <c r="E184" s="9">
        <v>46</v>
      </c>
      <c r="F184" s="10">
        <v>35</v>
      </c>
      <c r="G184" s="10">
        <v>14</v>
      </c>
      <c r="H184" s="9">
        <v>49</v>
      </c>
      <c r="I184" s="10">
        <v>33</v>
      </c>
      <c r="J184" s="10">
        <v>10</v>
      </c>
      <c r="K184" s="9">
        <v>43</v>
      </c>
      <c r="L184" s="10">
        <v>38</v>
      </c>
      <c r="M184" s="10">
        <v>15</v>
      </c>
      <c r="N184" s="9">
        <v>53</v>
      </c>
      <c r="O184" s="10">
        <v>42</v>
      </c>
      <c r="P184" s="10">
        <v>12</v>
      </c>
      <c r="Q184" s="9">
        <v>54</v>
      </c>
      <c r="R184" s="10">
        <v>31</v>
      </c>
      <c r="S184" s="10">
        <v>44</v>
      </c>
      <c r="T184" s="9">
        <v>75</v>
      </c>
      <c r="U184" s="10">
        <v>23</v>
      </c>
      <c r="V184" s="10">
        <v>23</v>
      </c>
      <c r="W184" s="9">
        <v>46</v>
      </c>
      <c r="X184" s="10">
        <v>18</v>
      </c>
      <c r="Y184" s="10">
        <v>41</v>
      </c>
      <c r="Z184" s="10">
        <v>425</v>
      </c>
      <c r="AA184" s="124">
        <v>6.27</v>
      </c>
      <c r="AB184" s="124" t="s">
        <v>53</v>
      </c>
      <c r="AC184" s="124">
        <v>6.27</v>
      </c>
      <c r="AD184" s="129"/>
    </row>
    <row r="185" spans="1:30" ht="15" customHeight="1" x14ac:dyDescent="0.2">
      <c r="A185" s="21" t="s">
        <v>395</v>
      </c>
      <c r="B185" s="13" t="s">
        <v>51</v>
      </c>
      <c r="C185" s="14" t="s">
        <v>57</v>
      </c>
      <c r="D185" s="14" t="s">
        <v>58</v>
      </c>
      <c r="E185" s="15" t="s">
        <v>57</v>
      </c>
      <c r="F185" s="14" t="s">
        <v>53</v>
      </c>
      <c r="G185" s="14" t="s">
        <v>61</v>
      </c>
      <c r="H185" s="15" t="s">
        <v>57</v>
      </c>
      <c r="I185" s="14" t="s">
        <v>53</v>
      </c>
      <c r="J185" s="14" t="s">
        <v>58</v>
      </c>
      <c r="K185" s="15" t="s">
        <v>53</v>
      </c>
      <c r="L185" s="14" t="s">
        <v>57</v>
      </c>
      <c r="M185" s="14" t="s">
        <v>62</v>
      </c>
      <c r="N185" s="15" t="s">
        <v>58</v>
      </c>
      <c r="O185" s="14" t="s">
        <v>58</v>
      </c>
      <c r="P185" s="14" t="s">
        <v>60</v>
      </c>
      <c r="Q185" s="15" t="s">
        <v>58</v>
      </c>
      <c r="R185" s="14" t="s">
        <v>60</v>
      </c>
      <c r="S185" s="14" t="s">
        <v>59</v>
      </c>
      <c r="T185" s="15" t="s">
        <v>62</v>
      </c>
      <c r="U185" s="14" t="s">
        <v>59</v>
      </c>
      <c r="V185" s="14" t="s">
        <v>59</v>
      </c>
      <c r="W185" s="15" t="s">
        <v>59</v>
      </c>
      <c r="X185" s="14" t="s">
        <v>61</v>
      </c>
      <c r="Y185" s="14" t="s">
        <v>59</v>
      </c>
      <c r="Z185" s="14"/>
      <c r="AA185" s="125"/>
      <c r="AB185" s="125"/>
      <c r="AC185" s="125"/>
      <c r="AD185" s="130"/>
    </row>
    <row r="186" spans="1:30" ht="15.75" customHeight="1" x14ac:dyDescent="0.2">
      <c r="A186" s="5">
        <v>13089</v>
      </c>
      <c r="B186" s="6" t="s">
        <v>31</v>
      </c>
      <c r="C186" s="10">
        <v>62</v>
      </c>
      <c r="D186" s="10">
        <v>18</v>
      </c>
      <c r="E186" s="9">
        <v>80</v>
      </c>
      <c r="F186" s="10">
        <v>54</v>
      </c>
      <c r="G186" s="10">
        <v>15</v>
      </c>
      <c r="H186" s="9">
        <v>69</v>
      </c>
      <c r="I186" s="10">
        <v>54</v>
      </c>
      <c r="J186" s="10">
        <v>15</v>
      </c>
      <c r="K186" s="9">
        <v>69</v>
      </c>
      <c r="L186" s="10">
        <v>40</v>
      </c>
      <c r="M186" s="10">
        <v>18</v>
      </c>
      <c r="N186" s="9">
        <v>58</v>
      </c>
      <c r="O186" s="10">
        <v>47</v>
      </c>
      <c r="P186" s="10">
        <v>19</v>
      </c>
      <c r="Q186" s="9">
        <v>66</v>
      </c>
      <c r="R186" s="10">
        <v>40</v>
      </c>
      <c r="S186" s="10">
        <v>43</v>
      </c>
      <c r="T186" s="9">
        <v>83</v>
      </c>
      <c r="U186" s="10">
        <v>22</v>
      </c>
      <c r="V186" s="10">
        <v>22</v>
      </c>
      <c r="W186" s="9">
        <v>44</v>
      </c>
      <c r="X186" s="10">
        <v>23</v>
      </c>
      <c r="Y186" s="10">
        <v>30</v>
      </c>
      <c r="Z186" s="10">
        <v>522</v>
      </c>
      <c r="AA186" s="124">
        <v>7.88</v>
      </c>
      <c r="AB186" s="124" t="s">
        <v>53</v>
      </c>
      <c r="AC186" s="124">
        <v>7.88</v>
      </c>
      <c r="AD186" s="129"/>
    </row>
    <row r="187" spans="1:30" ht="15" customHeight="1" x14ac:dyDescent="0.2">
      <c r="A187" s="21" t="s">
        <v>399</v>
      </c>
      <c r="B187" s="13" t="s">
        <v>51</v>
      </c>
      <c r="C187" s="14" t="s">
        <v>62</v>
      </c>
      <c r="D187" s="14" t="s">
        <v>59</v>
      </c>
      <c r="E187" s="15" t="s">
        <v>59</v>
      </c>
      <c r="F187" s="14" t="s">
        <v>60</v>
      </c>
      <c r="G187" s="14" t="s">
        <v>62</v>
      </c>
      <c r="H187" s="15" t="s">
        <v>60</v>
      </c>
      <c r="I187" s="14" t="s">
        <v>60</v>
      </c>
      <c r="J187" s="14" t="s">
        <v>62</v>
      </c>
      <c r="K187" s="15" t="s">
        <v>60</v>
      </c>
      <c r="L187" s="14" t="s">
        <v>58</v>
      </c>
      <c r="M187" s="14" t="s">
        <v>59</v>
      </c>
      <c r="N187" s="15" t="s">
        <v>58</v>
      </c>
      <c r="O187" s="14" t="s">
        <v>58</v>
      </c>
      <c r="P187" s="14" t="s">
        <v>59</v>
      </c>
      <c r="Q187" s="15" t="s">
        <v>60</v>
      </c>
      <c r="R187" s="14" t="s">
        <v>59</v>
      </c>
      <c r="S187" s="14" t="s">
        <v>59</v>
      </c>
      <c r="T187" s="15" t="s">
        <v>59</v>
      </c>
      <c r="U187" s="14" t="s">
        <v>59</v>
      </c>
      <c r="V187" s="14" t="s">
        <v>59</v>
      </c>
      <c r="W187" s="15" t="s">
        <v>59</v>
      </c>
      <c r="X187" s="14" t="s">
        <v>59</v>
      </c>
      <c r="Y187" s="14" t="s">
        <v>60</v>
      </c>
      <c r="Z187" s="14"/>
      <c r="AA187" s="125"/>
      <c r="AB187" s="125"/>
      <c r="AC187" s="125"/>
      <c r="AD187" s="130"/>
    </row>
    <row r="188" spans="1:30" ht="15.75" customHeight="1" x14ac:dyDescent="0.2">
      <c r="A188" s="5">
        <v>13090</v>
      </c>
      <c r="B188" s="6" t="s">
        <v>31</v>
      </c>
      <c r="C188" s="10">
        <v>55</v>
      </c>
      <c r="D188" s="10">
        <v>14</v>
      </c>
      <c r="E188" s="9">
        <v>69</v>
      </c>
      <c r="F188" s="10">
        <v>33</v>
      </c>
      <c r="G188" s="10">
        <v>13</v>
      </c>
      <c r="H188" s="9">
        <v>46</v>
      </c>
      <c r="I188" s="10">
        <v>53</v>
      </c>
      <c r="J188" s="10">
        <v>12</v>
      </c>
      <c r="K188" s="9">
        <v>65</v>
      </c>
      <c r="L188" s="10">
        <v>50</v>
      </c>
      <c r="M188" s="10">
        <v>16</v>
      </c>
      <c r="N188" s="9">
        <v>66</v>
      </c>
      <c r="O188" s="10">
        <v>41</v>
      </c>
      <c r="P188" s="10">
        <v>13</v>
      </c>
      <c r="Q188" s="9">
        <v>54</v>
      </c>
      <c r="R188" s="10">
        <v>45</v>
      </c>
      <c r="S188" s="10">
        <v>35</v>
      </c>
      <c r="T188" s="9">
        <v>80</v>
      </c>
      <c r="U188" s="10">
        <v>21</v>
      </c>
      <c r="V188" s="10">
        <v>20</v>
      </c>
      <c r="W188" s="9">
        <v>41</v>
      </c>
      <c r="X188" s="10">
        <v>20</v>
      </c>
      <c r="Y188" s="10">
        <v>40</v>
      </c>
      <c r="Z188" s="10">
        <v>481</v>
      </c>
      <c r="AA188" s="124">
        <v>7.38</v>
      </c>
      <c r="AB188" s="124" t="s">
        <v>53</v>
      </c>
      <c r="AC188" s="124">
        <v>7.38</v>
      </c>
      <c r="AD188" s="129"/>
    </row>
    <row r="189" spans="1:30" ht="15" customHeight="1" x14ac:dyDescent="0.2">
      <c r="A189" s="21" t="s">
        <v>400</v>
      </c>
      <c r="B189" s="13" t="s">
        <v>51</v>
      </c>
      <c r="C189" s="14" t="s">
        <v>60</v>
      </c>
      <c r="D189" s="14" t="s">
        <v>61</v>
      </c>
      <c r="E189" s="15" t="s">
        <v>60</v>
      </c>
      <c r="F189" s="14" t="s">
        <v>53</v>
      </c>
      <c r="G189" s="14" t="s">
        <v>60</v>
      </c>
      <c r="H189" s="15" t="s">
        <v>57</v>
      </c>
      <c r="I189" s="14" t="s">
        <v>60</v>
      </c>
      <c r="J189" s="14" t="s">
        <v>60</v>
      </c>
      <c r="K189" s="15" t="s">
        <v>60</v>
      </c>
      <c r="L189" s="14" t="s">
        <v>60</v>
      </c>
      <c r="M189" s="14" t="s">
        <v>59</v>
      </c>
      <c r="N189" s="15" t="s">
        <v>60</v>
      </c>
      <c r="O189" s="14" t="s">
        <v>58</v>
      </c>
      <c r="P189" s="14" t="s">
        <v>60</v>
      </c>
      <c r="Q189" s="15" t="s">
        <v>58</v>
      </c>
      <c r="R189" s="14" t="s">
        <v>59</v>
      </c>
      <c r="S189" s="14" t="s">
        <v>61</v>
      </c>
      <c r="T189" s="15" t="s">
        <v>59</v>
      </c>
      <c r="U189" s="14" t="s">
        <v>59</v>
      </c>
      <c r="V189" s="14" t="s">
        <v>59</v>
      </c>
      <c r="W189" s="15" t="s">
        <v>59</v>
      </c>
      <c r="X189" s="14" t="s">
        <v>59</v>
      </c>
      <c r="Y189" s="14" t="s">
        <v>59</v>
      </c>
      <c r="Z189" s="14"/>
      <c r="AA189" s="125"/>
      <c r="AB189" s="125"/>
      <c r="AC189" s="125"/>
      <c r="AD189" s="130"/>
    </row>
    <row r="190" spans="1:30" ht="15.75" customHeight="1" x14ac:dyDescent="0.2">
      <c r="A190" s="5">
        <v>13091</v>
      </c>
      <c r="B190" s="6" t="s">
        <v>31</v>
      </c>
      <c r="C190" s="8" t="s">
        <v>102</v>
      </c>
      <c r="D190" s="8" t="s">
        <v>37</v>
      </c>
      <c r="E190" s="9">
        <v>49</v>
      </c>
      <c r="F190" s="8" t="s">
        <v>92</v>
      </c>
      <c r="G190" s="8" t="s">
        <v>64</v>
      </c>
      <c r="H190" s="9">
        <v>37</v>
      </c>
      <c r="I190" s="8" t="s">
        <v>278</v>
      </c>
      <c r="J190" s="22">
        <v>8</v>
      </c>
      <c r="K190" s="9">
        <v>53</v>
      </c>
      <c r="L190" s="8" t="s">
        <v>179</v>
      </c>
      <c r="M190" s="8" t="s">
        <v>35</v>
      </c>
      <c r="N190" s="9">
        <v>29</v>
      </c>
      <c r="O190" s="8" t="s">
        <v>269</v>
      </c>
      <c r="P190" s="8" t="s">
        <v>37</v>
      </c>
      <c r="Q190" s="9">
        <v>27</v>
      </c>
      <c r="R190" s="8" t="s">
        <v>180</v>
      </c>
      <c r="S190" s="8" t="s">
        <v>366</v>
      </c>
      <c r="T190" s="9">
        <v>65</v>
      </c>
      <c r="U190" s="8" t="s">
        <v>43</v>
      </c>
      <c r="V190" s="8" t="s">
        <v>146</v>
      </c>
      <c r="W190" s="9">
        <v>38</v>
      </c>
      <c r="X190" s="8" t="s">
        <v>69</v>
      </c>
      <c r="Y190" s="8" t="s">
        <v>41</v>
      </c>
      <c r="Z190" s="10">
        <v>345</v>
      </c>
      <c r="AA190" s="124">
        <v>2.88</v>
      </c>
      <c r="AB190" s="124" t="s">
        <v>46</v>
      </c>
      <c r="AC190" s="124">
        <v>2.88</v>
      </c>
      <c r="AD190" s="129"/>
    </row>
    <row r="191" spans="1:30" ht="15" customHeight="1" x14ac:dyDescent="0.2">
      <c r="A191" s="21" t="s">
        <v>402</v>
      </c>
      <c r="B191" s="13" t="s">
        <v>51</v>
      </c>
      <c r="C191" s="14" t="s">
        <v>58</v>
      </c>
      <c r="D191" s="14" t="s">
        <v>46</v>
      </c>
      <c r="E191" s="15" t="s">
        <v>46</v>
      </c>
      <c r="F191" s="14" t="s">
        <v>53</v>
      </c>
      <c r="G191" s="14" t="s">
        <v>46</v>
      </c>
      <c r="H191" s="15" t="s">
        <v>46</v>
      </c>
      <c r="I191" s="14" t="s">
        <v>60</v>
      </c>
      <c r="J191" s="14" t="s">
        <v>53</v>
      </c>
      <c r="K191" s="15" t="s">
        <v>58</v>
      </c>
      <c r="L191" s="14" t="s">
        <v>46</v>
      </c>
      <c r="M191" s="14" t="s">
        <v>57</v>
      </c>
      <c r="N191" s="15" t="s">
        <v>46</v>
      </c>
      <c r="O191" s="14" t="s">
        <v>46</v>
      </c>
      <c r="P191" s="14" t="s">
        <v>46</v>
      </c>
      <c r="Q191" s="15" t="s">
        <v>46</v>
      </c>
      <c r="R191" s="14" t="s">
        <v>61</v>
      </c>
      <c r="S191" s="14" t="s">
        <v>58</v>
      </c>
      <c r="T191" s="15" t="s">
        <v>60</v>
      </c>
      <c r="U191" s="14" t="s">
        <v>61</v>
      </c>
      <c r="V191" s="14" t="s">
        <v>59</v>
      </c>
      <c r="W191" s="15" t="s">
        <v>62</v>
      </c>
      <c r="X191" s="14" t="s">
        <v>60</v>
      </c>
      <c r="Y191" s="14" t="s">
        <v>60</v>
      </c>
      <c r="Z191" s="14"/>
      <c r="AA191" s="125"/>
      <c r="AB191" s="125"/>
      <c r="AC191" s="125"/>
      <c r="AD191" s="130"/>
    </row>
    <row r="192" spans="1:30" ht="15.75" customHeight="1" x14ac:dyDescent="0.2">
      <c r="A192" s="5">
        <v>13092</v>
      </c>
      <c r="B192" s="6" t="s">
        <v>31</v>
      </c>
      <c r="C192" s="8" t="s">
        <v>103</v>
      </c>
      <c r="D192" s="8" t="s">
        <v>35</v>
      </c>
      <c r="E192" s="9">
        <v>42</v>
      </c>
      <c r="F192" s="8" t="s">
        <v>92</v>
      </c>
      <c r="G192" s="8" t="s">
        <v>67</v>
      </c>
      <c r="H192" s="9">
        <v>42</v>
      </c>
      <c r="I192" s="8" t="s">
        <v>34</v>
      </c>
      <c r="J192" s="8" t="s">
        <v>67</v>
      </c>
      <c r="K192" s="9">
        <v>25</v>
      </c>
      <c r="L192" s="8" t="s">
        <v>70</v>
      </c>
      <c r="M192" s="8" t="s">
        <v>93</v>
      </c>
      <c r="N192" s="9">
        <v>48</v>
      </c>
      <c r="O192" s="8" t="s">
        <v>65</v>
      </c>
      <c r="P192" s="8" t="s">
        <v>144</v>
      </c>
      <c r="Q192" s="9">
        <v>33</v>
      </c>
      <c r="R192" s="8" t="s">
        <v>32</v>
      </c>
      <c r="S192" s="8" t="s">
        <v>142</v>
      </c>
      <c r="T192" s="9">
        <v>78</v>
      </c>
      <c r="U192" s="8" t="s">
        <v>44</v>
      </c>
      <c r="V192" s="8" t="s">
        <v>44</v>
      </c>
      <c r="W192" s="9">
        <v>38</v>
      </c>
      <c r="X192" s="8" t="s">
        <v>146</v>
      </c>
      <c r="Y192" s="8" t="s">
        <v>105</v>
      </c>
      <c r="Z192" s="10">
        <v>366</v>
      </c>
      <c r="AA192" s="124">
        <v>4.54</v>
      </c>
      <c r="AB192" s="124" t="s">
        <v>46</v>
      </c>
      <c r="AC192" s="124">
        <v>4.54</v>
      </c>
      <c r="AD192" s="129"/>
    </row>
    <row r="193" spans="1:30" ht="15" customHeight="1" x14ac:dyDescent="0.2">
      <c r="A193" s="21" t="s">
        <v>404</v>
      </c>
      <c r="B193" s="13" t="s">
        <v>51</v>
      </c>
      <c r="C193" s="14" t="s">
        <v>53</v>
      </c>
      <c r="D193" s="14" t="s">
        <v>57</v>
      </c>
      <c r="E193" s="15" t="s">
        <v>53</v>
      </c>
      <c r="F193" s="14" t="s">
        <v>53</v>
      </c>
      <c r="G193" s="14" t="s">
        <v>58</v>
      </c>
      <c r="H193" s="15" t="s">
        <v>53</v>
      </c>
      <c r="I193" s="14" t="s">
        <v>46</v>
      </c>
      <c r="J193" s="14" t="s">
        <v>58</v>
      </c>
      <c r="K193" s="15" t="s">
        <v>46</v>
      </c>
      <c r="L193" s="14" t="s">
        <v>53</v>
      </c>
      <c r="M193" s="14" t="s">
        <v>60</v>
      </c>
      <c r="N193" s="15" t="s">
        <v>57</v>
      </c>
      <c r="O193" s="14" t="s">
        <v>46</v>
      </c>
      <c r="P193" s="14" t="s">
        <v>60</v>
      </c>
      <c r="Q193" s="15" t="s">
        <v>46</v>
      </c>
      <c r="R193" s="14" t="s">
        <v>60</v>
      </c>
      <c r="S193" s="14" t="s">
        <v>59</v>
      </c>
      <c r="T193" s="15" t="s">
        <v>62</v>
      </c>
      <c r="U193" s="14" t="s">
        <v>62</v>
      </c>
      <c r="V193" s="14" t="s">
        <v>62</v>
      </c>
      <c r="W193" s="15" t="s">
        <v>62</v>
      </c>
      <c r="X193" s="14" t="s">
        <v>59</v>
      </c>
      <c r="Y193" s="14" t="s">
        <v>59</v>
      </c>
      <c r="Z193" s="14"/>
      <c r="AA193" s="125"/>
      <c r="AB193" s="125"/>
      <c r="AC193" s="125"/>
      <c r="AD193" s="130"/>
    </row>
    <row r="194" spans="1:30" ht="15.75" customHeight="1" x14ac:dyDescent="0.2">
      <c r="A194" s="5">
        <v>13093</v>
      </c>
      <c r="B194" s="6" t="s">
        <v>31</v>
      </c>
      <c r="C194" s="10">
        <v>37</v>
      </c>
      <c r="D194" s="10">
        <v>15</v>
      </c>
      <c r="E194" s="9">
        <v>52</v>
      </c>
      <c r="F194" s="10">
        <v>32</v>
      </c>
      <c r="G194" s="10">
        <v>13</v>
      </c>
      <c r="H194" s="9">
        <v>45</v>
      </c>
      <c r="I194" s="10">
        <v>46</v>
      </c>
      <c r="J194" s="10">
        <v>8</v>
      </c>
      <c r="K194" s="9">
        <v>54</v>
      </c>
      <c r="L194" s="10">
        <v>41</v>
      </c>
      <c r="M194" s="10">
        <v>14</v>
      </c>
      <c r="N194" s="9">
        <v>55</v>
      </c>
      <c r="O194" s="10">
        <v>40</v>
      </c>
      <c r="P194" s="10">
        <v>19</v>
      </c>
      <c r="Q194" s="9">
        <v>59</v>
      </c>
      <c r="R194" s="10">
        <v>45</v>
      </c>
      <c r="S194" s="10">
        <v>44</v>
      </c>
      <c r="T194" s="9">
        <v>89</v>
      </c>
      <c r="U194" s="10">
        <v>21</v>
      </c>
      <c r="V194" s="10">
        <v>20</v>
      </c>
      <c r="W194" s="9">
        <v>41</v>
      </c>
      <c r="X194" s="10">
        <v>23</v>
      </c>
      <c r="Y194" s="10">
        <v>41</v>
      </c>
      <c r="Z194" s="10">
        <v>459</v>
      </c>
      <c r="AA194" s="124">
        <v>6.92</v>
      </c>
      <c r="AB194" s="124" t="s">
        <v>53</v>
      </c>
      <c r="AC194" s="124">
        <v>6.92</v>
      </c>
      <c r="AD194" s="129"/>
    </row>
    <row r="195" spans="1:30" ht="15" customHeight="1" x14ac:dyDescent="0.2">
      <c r="A195" s="21" t="s">
        <v>405</v>
      </c>
      <c r="B195" s="13" t="s">
        <v>51</v>
      </c>
      <c r="C195" s="14" t="s">
        <v>57</v>
      </c>
      <c r="D195" s="14" t="s">
        <v>62</v>
      </c>
      <c r="E195" s="15" t="s">
        <v>58</v>
      </c>
      <c r="F195" s="14" t="s">
        <v>53</v>
      </c>
      <c r="G195" s="14" t="s">
        <v>60</v>
      </c>
      <c r="H195" s="15" t="s">
        <v>57</v>
      </c>
      <c r="I195" s="14" t="s">
        <v>58</v>
      </c>
      <c r="J195" s="14" t="s">
        <v>53</v>
      </c>
      <c r="K195" s="15" t="s">
        <v>58</v>
      </c>
      <c r="L195" s="14" t="s">
        <v>58</v>
      </c>
      <c r="M195" s="14" t="s">
        <v>61</v>
      </c>
      <c r="N195" s="15" t="s">
        <v>58</v>
      </c>
      <c r="O195" s="14" t="s">
        <v>58</v>
      </c>
      <c r="P195" s="14" t="s">
        <v>59</v>
      </c>
      <c r="Q195" s="15" t="s">
        <v>58</v>
      </c>
      <c r="R195" s="14" t="s">
        <v>59</v>
      </c>
      <c r="S195" s="14" t="s">
        <v>59</v>
      </c>
      <c r="T195" s="15" t="s">
        <v>59</v>
      </c>
      <c r="U195" s="14" t="s">
        <v>59</v>
      </c>
      <c r="V195" s="14" t="s">
        <v>59</v>
      </c>
      <c r="W195" s="15" t="s">
        <v>59</v>
      </c>
      <c r="X195" s="14" t="s">
        <v>59</v>
      </c>
      <c r="Y195" s="14" t="s">
        <v>59</v>
      </c>
      <c r="Z195" s="14"/>
      <c r="AA195" s="125"/>
      <c r="AB195" s="125"/>
      <c r="AC195" s="125"/>
      <c r="AD195" s="130"/>
    </row>
    <row r="196" spans="1:30" ht="15.75" customHeight="1" x14ac:dyDescent="0.2">
      <c r="A196" s="5">
        <v>13094</v>
      </c>
      <c r="B196" s="6" t="s">
        <v>31</v>
      </c>
      <c r="C196" s="10">
        <v>34</v>
      </c>
      <c r="D196" s="10">
        <v>9</v>
      </c>
      <c r="E196" s="9">
        <v>43</v>
      </c>
      <c r="F196" s="10">
        <v>67</v>
      </c>
      <c r="G196" s="10">
        <v>15</v>
      </c>
      <c r="H196" s="9">
        <v>82</v>
      </c>
      <c r="I196" s="10">
        <v>51</v>
      </c>
      <c r="J196" s="10">
        <v>13</v>
      </c>
      <c r="K196" s="9">
        <v>64</v>
      </c>
      <c r="L196" s="10">
        <v>63</v>
      </c>
      <c r="M196" s="10">
        <v>18</v>
      </c>
      <c r="N196" s="9">
        <v>81</v>
      </c>
      <c r="O196" s="10">
        <v>56</v>
      </c>
      <c r="P196" s="10">
        <v>14</v>
      </c>
      <c r="Q196" s="9">
        <v>70</v>
      </c>
      <c r="R196" s="10">
        <v>40</v>
      </c>
      <c r="S196" s="10">
        <v>43</v>
      </c>
      <c r="T196" s="9">
        <v>83</v>
      </c>
      <c r="U196" s="10">
        <v>20</v>
      </c>
      <c r="V196" s="10">
        <v>21</v>
      </c>
      <c r="W196" s="9">
        <v>41</v>
      </c>
      <c r="X196" s="10">
        <v>19</v>
      </c>
      <c r="Y196" s="10">
        <v>38</v>
      </c>
      <c r="Z196" s="10">
        <v>521</v>
      </c>
      <c r="AA196" s="124">
        <v>8.27</v>
      </c>
      <c r="AB196" s="124" t="s">
        <v>53</v>
      </c>
      <c r="AC196" s="124">
        <v>8.27</v>
      </c>
      <c r="AD196" s="129"/>
    </row>
    <row r="197" spans="1:30" ht="15" customHeight="1" x14ac:dyDescent="0.2">
      <c r="A197" s="21" t="s">
        <v>406</v>
      </c>
      <c r="B197" s="13" t="s">
        <v>51</v>
      </c>
      <c r="C197" s="14" t="s">
        <v>53</v>
      </c>
      <c r="D197" s="14" t="s">
        <v>57</v>
      </c>
      <c r="E197" s="15" t="s">
        <v>53</v>
      </c>
      <c r="F197" s="14" t="s">
        <v>59</v>
      </c>
      <c r="G197" s="14" t="s">
        <v>62</v>
      </c>
      <c r="H197" s="15" t="s">
        <v>59</v>
      </c>
      <c r="I197" s="14" t="s">
        <v>60</v>
      </c>
      <c r="J197" s="14" t="s">
        <v>60</v>
      </c>
      <c r="K197" s="15" t="s">
        <v>60</v>
      </c>
      <c r="L197" s="14" t="s">
        <v>62</v>
      </c>
      <c r="M197" s="14" t="s">
        <v>59</v>
      </c>
      <c r="N197" s="15" t="s">
        <v>59</v>
      </c>
      <c r="O197" s="14" t="s">
        <v>61</v>
      </c>
      <c r="P197" s="14" t="s">
        <v>61</v>
      </c>
      <c r="Q197" s="15" t="s">
        <v>61</v>
      </c>
      <c r="R197" s="14" t="s">
        <v>59</v>
      </c>
      <c r="S197" s="14" t="s">
        <v>59</v>
      </c>
      <c r="T197" s="15" t="s">
        <v>59</v>
      </c>
      <c r="U197" s="14" t="s">
        <v>59</v>
      </c>
      <c r="V197" s="14" t="s">
        <v>59</v>
      </c>
      <c r="W197" s="15" t="s">
        <v>59</v>
      </c>
      <c r="X197" s="14" t="s">
        <v>62</v>
      </c>
      <c r="Y197" s="14" t="s">
        <v>62</v>
      </c>
      <c r="Z197" s="14"/>
      <c r="AA197" s="125"/>
      <c r="AB197" s="125"/>
      <c r="AC197" s="125"/>
      <c r="AD197" s="130"/>
    </row>
    <row r="198" spans="1:30" ht="15.75" customHeight="1" x14ac:dyDescent="0.2">
      <c r="A198" s="5">
        <v>13095</v>
      </c>
      <c r="B198" s="6" t="s">
        <v>31</v>
      </c>
      <c r="C198" s="8" t="s">
        <v>105</v>
      </c>
      <c r="D198" s="8" t="s">
        <v>35</v>
      </c>
      <c r="E198" s="9">
        <v>49</v>
      </c>
      <c r="F198" s="8" t="s">
        <v>92</v>
      </c>
      <c r="G198" s="8" t="s">
        <v>144</v>
      </c>
      <c r="H198" s="9">
        <v>44</v>
      </c>
      <c r="I198" s="8" t="s">
        <v>34</v>
      </c>
      <c r="J198" s="8" t="s">
        <v>35</v>
      </c>
      <c r="K198" s="9">
        <v>24</v>
      </c>
      <c r="L198" s="8" t="s">
        <v>286</v>
      </c>
      <c r="M198" s="8" t="s">
        <v>104</v>
      </c>
      <c r="N198" s="9">
        <v>57</v>
      </c>
      <c r="O198" s="8" t="s">
        <v>102</v>
      </c>
      <c r="P198" s="8" t="s">
        <v>67</v>
      </c>
      <c r="Q198" s="9">
        <v>55</v>
      </c>
      <c r="R198" s="8" t="s">
        <v>145</v>
      </c>
      <c r="S198" s="8" t="s">
        <v>180</v>
      </c>
      <c r="T198" s="9">
        <v>79</v>
      </c>
      <c r="U198" s="8" t="s">
        <v>69</v>
      </c>
      <c r="V198" s="8" t="s">
        <v>43</v>
      </c>
      <c r="W198" s="9">
        <v>35</v>
      </c>
      <c r="X198" s="8" t="s">
        <v>43</v>
      </c>
      <c r="Y198" s="8" t="s">
        <v>105</v>
      </c>
      <c r="Z198" s="10">
        <v>401</v>
      </c>
      <c r="AA198" s="124">
        <v>5.42</v>
      </c>
      <c r="AB198" s="124" t="s">
        <v>46</v>
      </c>
      <c r="AC198" s="124">
        <v>5.42</v>
      </c>
      <c r="AD198" s="129"/>
    </row>
    <row r="199" spans="1:30" ht="15" customHeight="1" x14ac:dyDescent="0.2">
      <c r="A199" s="21" t="s">
        <v>408</v>
      </c>
      <c r="B199" s="13" t="s">
        <v>51</v>
      </c>
      <c r="C199" s="14" t="s">
        <v>58</v>
      </c>
      <c r="D199" s="14" t="s">
        <v>57</v>
      </c>
      <c r="E199" s="15" t="s">
        <v>57</v>
      </c>
      <c r="F199" s="14" t="s">
        <v>53</v>
      </c>
      <c r="G199" s="14" t="s">
        <v>60</v>
      </c>
      <c r="H199" s="15" t="s">
        <v>53</v>
      </c>
      <c r="I199" s="14" t="s">
        <v>46</v>
      </c>
      <c r="J199" s="14" t="s">
        <v>57</v>
      </c>
      <c r="K199" s="15" t="s">
        <v>46</v>
      </c>
      <c r="L199" s="14" t="s">
        <v>58</v>
      </c>
      <c r="M199" s="14" t="s">
        <v>58</v>
      </c>
      <c r="N199" s="15" t="s">
        <v>58</v>
      </c>
      <c r="O199" s="14" t="s">
        <v>58</v>
      </c>
      <c r="P199" s="14" t="s">
        <v>58</v>
      </c>
      <c r="Q199" s="15" t="s">
        <v>58</v>
      </c>
      <c r="R199" s="14" t="s">
        <v>59</v>
      </c>
      <c r="S199" s="14" t="s">
        <v>61</v>
      </c>
      <c r="T199" s="15" t="s">
        <v>62</v>
      </c>
      <c r="U199" s="14" t="s">
        <v>60</v>
      </c>
      <c r="V199" s="14" t="s">
        <v>61</v>
      </c>
      <c r="W199" s="15" t="s">
        <v>61</v>
      </c>
      <c r="X199" s="14" t="s">
        <v>61</v>
      </c>
      <c r="Y199" s="14" t="s">
        <v>59</v>
      </c>
      <c r="Z199" s="14"/>
      <c r="AA199" s="125"/>
      <c r="AB199" s="125"/>
      <c r="AC199" s="125"/>
      <c r="AD199" s="130"/>
    </row>
    <row r="200" spans="1:30" ht="15.75" customHeight="1" x14ac:dyDescent="0.2">
      <c r="A200" s="5">
        <v>13096</v>
      </c>
      <c r="B200" s="6" t="s">
        <v>31</v>
      </c>
      <c r="C200" s="10">
        <v>52</v>
      </c>
      <c r="D200" s="10">
        <v>11</v>
      </c>
      <c r="E200" s="9">
        <v>63</v>
      </c>
      <c r="F200" s="10">
        <v>52</v>
      </c>
      <c r="G200" s="10">
        <v>12</v>
      </c>
      <c r="H200" s="9">
        <v>64</v>
      </c>
      <c r="I200" s="10">
        <v>50</v>
      </c>
      <c r="J200" s="10">
        <v>11</v>
      </c>
      <c r="K200" s="9">
        <v>61</v>
      </c>
      <c r="L200" s="10">
        <v>49</v>
      </c>
      <c r="M200" s="10">
        <v>13</v>
      </c>
      <c r="N200" s="9">
        <v>62</v>
      </c>
      <c r="O200" s="10">
        <v>50</v>
      </c>
      <c r="P200" s="10">
        <v>17</v>
      </c>
      <c r="Q200" s="9">
        <v>67</v>
      </c>
      <c r="R200" s="10">
        <v>43</v>
      </c>
      <c r="S200" s="10">
        <v>40</v>
      </c>
      <c r="T200" s="9">
        <v>83</v>
      </c>
      <c r="U200" s="10">
        <v>20</v>
      </c>
      <c r="V200" s="10">
        <v>21</v>
      </c>
      <c r="W200" s="9">
        <v>41</v>
      </c>
      <c r="X200" s="10">
        <v>18</v>
      </c>
      <c r="Y200" s="10">
        <v>38</v>
      </c>
      <c r="Z200" s="10">
        <v>497</v>
      </c>
      <c r="AA200" s="124">
        <v>7.65</v>
      </c>
      <c r="AB200" s="124" t="s">
        <v>53</v>
      </c>
      <c r="AC200" s="124">
        <v>7.65</v>
      </c>
      <c r="AD200" s="129"/>
    </row>
    <row r="201" spans="1:30" ht="15" customHeight="1" x14ac:dyDescent="0.2">
      <c r="A201" s="21" t="s">
        <v>409</v>
      </c>
      <c r="B201" s="13" t="s">
        <v>51</v>
      </c>
      <c r="C201" s="14" t="s">
        <v>60</v>
      </c>
      <c r="D201" s="14" t="s">
        <v>58</v>
      </c>
      <c r="E201" s="15" t="s">
        <v>60</v>
      </c>
      <c r="F201" s="14" t="s">
        <v>60</v>
      </c>
      <c r="G201" s="14" t="s">
        <v>60</v>
      </c>
      <c r="H201" s="15" t="s">
        <v>60</v>
      </c>
      <c r="I201" s="14" t="s">
        <v>60</v>
      </c>
      <c r="J201" s="14" t="s">
        <v>58</v>
      </c>
      <c r="K201" s="15" t="s">
        <v>60</v>
      </c>
      <c r="L201" s="14" t="s">
        <v>60</v>
      </c>
      <c r="M201" s="14" t="s">
        <v>60</v>
      </c>
      <c r="N201" s="15" t="s">
        <v>60</v>
      </c>
      <c r="O201" s="14" t="s">
        <v>60</v>
      </c>
      <c r="P201" s="14" t="s">
        <v>59</v>
      </c>
      <c r="Q201" s="15" t="s">
        <v>60</v>
      </c>
      <c r="R201" s="14" t="s">
        <v>59</v>
      </c>
      <c r="S201" s="14" t="s">
        <v>59</v>
      </c>
      <c r="T201" s="15" t="s">
        <v>59</v>
      </c>
      <c r="U201" s="14" t="s">
        <v>59</v>
      </c>
      <c r="V201" s="14" t="s">
        <v>59</v>
      </c>
      <c r="W201" s="15" t="s">
        <v>59</v>
      </c>
      <c r="X201" s="14" t="s">
        <v>61</v>
      </c>
      <c r="Y201" s="14" t="s">
        <v>62</v>
      </c>
      <c r="Z201" s="14"/>
      <c r="AA201" s="125"/>
      <c r="AB201" s="125"/>
      <c r="AC201" s="125"/>
      <c r="AD201" s="130"/>
    </row>
    <row r="202" spans="1:30" ht="15.75" customHeight="1" x14ac:dyDescent="0.2">
      <c r="A202" s="5">
        <v>13097</v>
      </c>
      <c r="B202" s="6" t="s">
        <v>31</v>
      </c>
      <c r="C202" s="8" t="s">
        <v>179</v>
      </c>
      <c r="D202" s="8" t="s">
        <v>88</v>
      </c>
      <c r="E202" s="9">
        <v>28</v>
      </c>
      <c r="F202" s="8" t="s">
        <v>92</v>
      </c>
      <c r="G202" s="8" t="s">
        <v>35</v>
      </c>
      <c r="H202" s="9">
        <v>41</v>
      </c>
      <c r="I202" s="8" t="s">
        <v>63</v>
      </c>
      <c r="J202" s="8" t="s">
        <v>88</v>
      </c>
      <c r="K202" s="9">
        <v>47</v>
      </c>
      <c r="L202" s="8" t="s">
        <v>365</v>
      </c>
      <c r="M202" s="8" t="s">
        <v>93</v>
      </c>
      <c r="N202" s="9">
        <v>60</v>
      </c>
      <c r="O202" s="8" t="s">
        <v>105</v>
      </c>
      <c r="P202" s="8" t="s">
        <v>104</v>
      </c>
      <c r="Q202" s="9">
        <v>51</v>
      </c>
      <c r="R202" s="8" t="s">
        <v>34</v>
      </c>
      <c r="S202" s="8" t="s">
        <v>180</v>
      </c>
      <c r="T202" s="9">
        <v>51</v>
      </c>
      <c r="U202" s="8" t="s">
        <v>43</v>
      </c>
      <c r="V202" s="8" t="s">
        <v>190</v>
      </c>
      <c r="W202" s="9">
        <v>39</v>
      </c>
      <c r="X202" s="8" t="s">
        <v>146</v>
      </c>
      <c r="Y202" s="8" t="s">
        <v>87</v>
      </c>
      <c r="Z202" s="10">
        <v>375</v>
      </c>
      <c r="AA202" s="124">
        <v>4.58</v>
      </c>
      <c r="AB202" s="124" t="s">
        <v>46</v>
      </c>
      <c r="AC202" s="124">
        <v>4.58</v>
      </c>
      <c r="AD202" s="129"/>
    </row>
    <row r="203" spans="1:30" ht="15" customHeight="1" x14ac:dyDescent="0.2">
      <c r="A203" s="21" t="s">
        <v>411</v>
      </c>
      <c r="B203" s="13" t="s">
        <v>51</v>
      </c>
      <c r="C203" s="14" t="s">
        <v>46</v>
      </c>
      <c r="D203" s="14" t="s">
        <v>53</v>
      </c>
      <c r="E203" s="15" t="s">
        <v>46</v>
      </c>
      <c r="F203" s="14" t="s">
        <v>53</v>
      </c>
      <c r="G203" s="14" t="s">
        <v>57</v>
      </c>
      <c r="H203" s="15" t="s">
        <v>53</v>
      </c>
      <c r="I203" s="14" t="s">
        <v>57</v>
      </c>
      <c r="J203" s="14" t="s">
        <v>53</v>
      </c>
      <c r="K203" s="15" t="s">
        <v>57</v>
      </c>
      <c r="L203" s="14" t="s">
        <v>58</v>
      </c>
      <c r="M203" s="14" t="s">
        <v>60</v>
      </c>
      <c r="N203" s="15" t="s">
        <v>60</v>
      </c>
      <c r="O203" s="14" t="s">
        <v>58</v>
      </c>
      <c r="P203" s="14" t="s">
        <v>58</v>
      </c>
      <c r="Q203" s="15" t="s">
        <v>58</v>
      </c>
      <c r="R203" s="14" t="s">
        <v>46</v>
      </c>
      <c r="S203" s="14" t="s">
        <v>61</v>
      </c>
      <c r="T203" s="15" t="s">
        <v>46</v>
      </c>
      <c r="U203" s="14" t="s">
        <v>61</v>
      </c>
      <c r="V203" s="14" t="s">
        <v>59</v>
      </c>
      <c r="W203" s="15" t="s">
        <v>62</v>
      </c>
      <c r="X203" s="14" t="s">
        <v>59</v>
      </c>
      <c r="Y203" s="14" t="s">
        <v>62</v>
      </c>
      <c r="Z203" s="14"/>
      <c r="AA203" s="125"/>
      <c r="AB203" s="125"/>
      <c r="AC203" s="125"/>
      <c r="AD203" s="130"/>
    </row>
    <row r="204" spans="1:30" ht="15.75" customHeight="1" x14ac:dyDescent="0.2">
      <c r="A204" s="5">
        <v>13098</v>
      </c>
      <c r="B204" s="6" t="s">
        <v>31</v>
      </c>
      <c r="C204" s="10">
        <v>67</v>
      </c>
      <c r="D204" s="10">
        <v>20</v>
      </c>
      <c r="E204" s="9">
        <v>87</v>
      </c>
      <c r="F204" s="10">
        <v>51</v>
      </c>
      <c r="G204" s="10">
        <v>18</v>
      </c>
      <c r="H204" s="9">
        <v>69</v>
      </c>
      <c r="I204" s="10">
        <v>69</v>
      </c>
      <c r="J204" s="10">
        <v>16</v>
      </c>
      <c r="K204" s="9">
        <v>85</v>
      </c>
      <c r="L204" s="10">
        <v>44</v>
      </c>
      <c r="M204" s="10">
        <v>19</v>
      </c>
      <c r="N204" s="9">
        <v>63</v>
      </c>
      <c r="O204" s="10">
        <v>60</v>
      </c>
      <c r="P204" s="10">
        <v>16</v>
      </c>
      <c r="Q204" s="9">
        <v>76</v>
      </c>
      <c r="R204" s="10">
        <v>31</v>
      </c>
      <c r="S204" s="10">
        <v>43</v>
      </c>
      <c r="T204" s="9">
        <v>74</v>
      </c>
      <c r="U204" s="10">
        <v>23</v>
      </c>
      <c r="V204" s="10">
        <v>24</v>
      </c>
      <c r="W204" s="9">
        <v>47</v>
      </c>
      <c r="X204" s="10">
        <v>23</v>
      </c>
      <c r="Y204" s="10">
        <v>42</v>
      </c>
      <c r="Z204" s="10">
        <v>566</v>
      </c>
      <c r="AA204" s="124">
        <v>8.73</v>
      </c>
      <c r="AB204" s="124" t="s">
        <v>53</v>
      </c>
      <c r="AC204" s="124">
        <v>8.73</v>
      </c>
      <c r="AD204" s="129"/>
    </row>
    <row r="205" spans="1:30" ht="15" customHeight="1" x14ac:dyDescent="0.2">
      <c r="A205" s="21" t="s">
        <v>413</v>
      </c>
      <c r="B205" s="13" t="s">
        <v>51</v>
      </c>
      <c r="C205" s="14" t="s">
        <v>59</v>
      </c>
      <c r="D205" s="14" t="s">
        <v>59</v>
      </c>
      <c r="E205" s="15" t="s">
        <v>59</v>
      </c>
      <c r="F205" s="14" t="s">
        <v>60</v>
      </c>
      <c r="G205" s="14" t="s">
        <v>59</v>
      </c>
      <c r="H205" s="15" t="s">
        <v>60</v>
      </c>
      <c r="I205" s="14" t="s">
        <v>59</v>
      </c>
      <c r="J205" s="14" t="s">
        <v>59</v>
      </c>
      <c r="K205" s="15" t="s">
        <v>59</v>
      </c>
      <c r="L205" s="14" t="s">
        <v>58</v>
      </c>
      <c r="M205" s="14" t="s">
        <v>59</v>
      </c>
      <c r="N205" s="15" t="s">
        <v>60</v>
      </c>
      <c r="O205" s="14" t="s">
        <v>62</v>
      </c>
      <c r="P205" s="14" t="s">
        <v>59</v>
      </c>
      <c r="Q205" s="15" t="s">
        <v>62</v>
      </c>
      <c r="R205" s="14" t="s">
        <v>60</v>
      </c>
      <c r="S205" s="14" t="s">
        <v>59</v>
      </c>
      <c r="T205" s="15" t="s">
        <v>61</v>
      </c>
      <c r="U205" s="14" t="s">
        <v>59</v>
      </c>
      <c r="V205" s="14" t="s">
        <v>59</v>
      </c>
      <c r="W205" s="15" t="s">
        <v>59</v>
      </c>
      <c r="X205" s="14" t="s">
        <v>59</v>
      </c>
      <c r="Y205" s="14" t="s">
        <v>59</v>
      </c>
      <c r="Z205" s="14"/>
      <c r="AA205" s="125"/>
      <c r="AB205" s="125"/>
      <c r="AC205" s="125"/>
      <c r="AD205" s="130"/>
    </row>
    <row r="206" spans="1:30" ht="15.75" customHeight="1" x14ac:dyDescent="0.2">
      <c r="A206" s="5">
        <v>13099</v>
      </c>
      <c r="B206" s="6" t="s">
        <v>31</v>
      </c>
      <c r="C206" s="10">
        <v>65</v>
      </c>
      <c r="D206" s="10">
        <v>19</v>
      </c>
      <c r="E206" s="9">
        <v>84</v>
      </c>
      <c r="F206" s="10">
        <v>52</v>
      </c>
      <c r="G206" s="10">
        <v>16</v>
      </c>
      <c r="H206" s="9">
        <v>68</v>
      </c>
      <c r="I206" s="10">
        <v>63</v>
      </c>
      <c r="J206" s="10">
        <v>15</v>
      </c>
      <c r="K206" s="9">
        <v>78</v>
      </c>
      <c r="L206" s="10">
        <v>43</v>
      </c>
      <c r="M206" s="10">
        <v>16</v>
      </c>
      <c r="N206" s="9">
        <v>59</v>
      </c>
      <c r="O206" s="10">
        <v>48</v>
      </c>
      <c r="P206" s="10">
        <v>14</v>
      </c>
      <c r="Q206" s="9">
        <v>62</v>
      </c>
      <c r="R206" s="10">
        <v>38</v>
      </c>
      <c r="S206" s="10">
        <v>45</v>
      </c>
      <c r="T206" s="9">
        <v>83</v>
      </c>
      <c r="U206" s="10">
        <v>17</v>
      </c>
      <c r="V206" s="10">
        <v>19</v>
      </c>
      <c r="W206" s="9">
        <v>36</v>
      </c>
      <c r="X206" s="10">
        <v>20</v>
      </c>
      <c r="Y206" s="10">
        <v>36</v>
      </c>
      <c r="Z206" s="10">
        <v>526</v>
      </c>
      <c r="AA206" s="124">
        <v>8.19</v>
      </c>
      <c r="AB206" s="124" t="s">
        <v>53</v>
      </c>
      <c r="AC206" s="124">
        <v>8.19</v>
      </c>
      <c r="AD206" s="129"/>
    </row>
    <row r="207" spans="1:30" ht="15" customHeight="1" x14ac:dyDescent="0.2">
      <c r="A207" s="21" t="s">
        <v>415</v>
      </c>
      <c r="B207" s="13" t="s">
        <v>51</v>
      </c>
      <c r="C207" s="14" t="s">
        <v>59</v>
      </c>
      <c r="D207" s="14" t="s">
        <v>59</v>
      </c>
      <c r="E207" s="15" t="s">
        <v>59</v>
      </c>
      <c r="F207" s="14" t="s">
        <v>60</v>
      </c>
      <c r="G207" s="14" t="s">
        <v>59</v>
      </c>
      <c r="H207" s="15" t="s">
        <v>60</v>
      </c>
      <c r="I207" s="14" t="s">
        <v>62</v>
      </c>
      <c r="J207" s="14" t="s">
        <v>62</v>
      </c>
      <c r="K207" s="15" t="s">
        <v>62</v>
      </c>
      <c r="L207" s="14" t="s">
        <v>58</v>
      </c>
      <c r="M207" s="14" t="s">
        <v>59</v>
      </c>
      <c r="N207" s="15" t="s">
        <v>58</v>
      </c>
      <c r="O207" s="14" t="s">
        <v>60</v>
      </c>
      <c r="P207" s="14" t="s">
        <v>61</v>
      </c>
      <c r="Q207" s="15" t="s">
        <v>60</v>
      </c>
      <c r="R207" s="14" t="s">
        <v>62</v>
      </c>
      <c r="S207" s="14" t="s">
        <v>59</v>
      </c>
      <c r="T207" s="15" t="s">
        <v>59</v>
      </c>
      <c r="U207" s="14" t="s">
        <v>60</v>
      </c>
      <c r="V207" s="14" t="s">
        <v>62</v>
      </c>
      <c r="W207" s="15" t="s">
        <v>61</v>
      </c>
      <c r="X207" s="14" t="s">
        <v>59</v>
      </c>
      <c r="Y207" s="14" t="s">
        <v>61</v>
      </c>
      <c r="Z207" s="14"/>
      <c r="AA207" s="125"/>
      <c r="AB207" s="125"/>
      <c r="AC207" s="125"/>
      <c r="AD207" s="130"/>
    </row>
    <row r="208" spans="1:30" ht="15.75" customHeight="1" x14ac:dyDescent="0.2">
      <c r="A208" s="5">
        <v>13100</v>
      </c>
      <c r="B208" s="6" t="s">
        <v>31</v>
      </c>
      <c r="C208" s="10">
        <v>60</v>
      </c>
      <c r="D208" s="10">
        <v>18</v>
      </c>
      <c r="E208" s="9">
        <v>78</v>
      </c>
      <c r="F208" s="10">
        <v>63</v>
      </c>
      <c r="G208" s="10">
        <v>15</v>
      </c>
      <c r="H208" s="9">
        <v>78</v>
      </c>
      <c r="I208" s="10">
        <v>68</v>
      </c>
      <c r="J208" s="10">
        <v>15</v>
      </c>
      <c r="K208" s="9">
        <v>83</v>
      </c>
      <c r="L208" s="10">
        <v>36</v>
      </c>
      <c r="M208" s="10">
        <v>15</v>
      </c>
      <c r="N208" s="9">
        <v>51</v>
      </c>
      <c r="O208" s="10">
        <v>43</v>
      </c>
      <c r="P208" s="10">
        <v>14</v>
      </c>
      <c r="Q208" s="9">
        <v>57</v>
      </c>
      <c r="R208" s="10">
        <v>38</v>
      </c>
      <c r="S208" s="10">
        <v>44</v>
      </c>
      <c r="T208" s="9">
        <v>82</v>
      </c>
      <c r="U208" s="10">
        <v>18</v>
      </c>
      <c r="V208" s="10">
        <v>19</v>
      </c>
      <c r="W208" s="9">
        <v>37</v>
      </c>
      <c r="X208" s="10">
        <v>18</v>
      </c>
      <c r="Y208" s="10">
        <v>41</v>
      </c>
      <c r="Z208" s="10">
        <v>525</v>
      </c>
      <c r="AA208" s="124">
        <v>8.4600000000000009</v>
      </c>
      <c r="AB208" s="124" t="s">
        <v>53</v>
      </c>
      <c r="AC208" s="124">
        <v>8.4600000000000009</v>
      </c>
      <c r="AD208" s="129"/>
    </row>
    <row r="209" spans="1:30" ht="15" customHeight="1" x14ac:dyDescent="0.2">
      <c r="A209" s="21" t="s">
        <v>419</v>
      </c>
      <c r="B209" s="13" t="s">
        <v>51</v>
      </c>
      <c r="C209" s="14" t="s">
        <v>62</v>
      </c>
      <c r="D209" s="14" t="s">
        <v>59</v>
      </c>
      <c r="E209" s="15" t="s">
        <v>62</v>
      </c>
      <c r="F209" s="14" t="s">
        <v>62</v>
      </c>
      <c r="G209" s="14" t="s">
        <v>62</v>
      </c>
      <c r="H209" s="15" t="s">
        <v>62</v>
      </c>
      <c r="I209" s="14" t="s">
        <v>59</v>
      </c>
      <c r="J209" s="14" t="s">
        <v>62</v>
      </c>
      <c r="K209" s="15" t="s">
        <v>59</v>
      </c>
      <c r="L209" s="14" t="s">
        <v>57</v>
      </c>
      <c r="M209" s="14" t="s">
        <v>62</v>
      </c>
      <c r="N209" s="15" t="s">
        <v>58</v>
      </c>
      <c r="O209" s="14" t="s">
        <v>58</v>
      </c>
      <c r="P209" s="14" t="s">
        <v>61</v>
      </c>
      <c r="Q209" s="15" t="s">
        <v>58</v>
      </c>
      <c r="R209" s="14" t="s">
        <v>62</v>
      </c>
      <c r="S209" s="14" t="s">
        <v>59</v>
      </c>
      <c r="T209" s="15" t="s">
        <v>59</v>
      </c>
      <c r="U209" s="14" t="s">
        <v>61</v>
      </c>
      <c r="V209" s="14" t="s">
        <v>62</v>
      </c>
      <c r="W209" s="15" t="s">
        <v>61</v>
      </c>
      <c r="X209" s="14" t="s">
        <v>61</v>
      </c>
      <c r="Y209" s="14" t="s">
        <v>59</v>
      </c>
      <c r="Z209" s="14"/>
      <c r="AA209" s="125"/>
      <c r="AB209" s="125"/>
      <c r="AC209" s="125"/>
      <c r="AD209" s="130"/>
    </row>
    <row r="210" spans="1:30" ht="15.75" customHeight="1" x14ac:dyDescent="0.2">
      <c r="A210" s="5">
        <v>13101</v>
      </c>
      <c r="B210" s="6" t="s">
        <v>31</v>
      </c>
      <c r="C210" s="10">
        <v>54</v>
      </c>
      <c r="D210" s="34" t="s">
        <v>420</v>
      </c>
      <c r="E210" s="9">
        <v>58</v>
      </c>
      <c r="F210" s="10">
        <v>32</v>
      </c>
      <c r="G210" s="10">
        <v>12</v>
      </c>
      <c r="H210" s="9">
        <v>44</v>
      </c>
      <c r="I210" s="10">
        <v>32</v>
      </c>
      <c r="J210" s="10">
        <v>10</v>
      </c>
      <c r="K210" s="9">
        <v>42</v>
      </c>
      <c r="L210" s="10">
        <v>45</v>
      </c>
      <c r="M210" s="10">
        <v>13</v>
      </c>
      <c r="N210" s="9">
        <v>58</v>
      </c>
      <c r="O210" s="10">
        <v>32</v>
      </c>
      <c r="P210" s="10">
        <v>14</v>
      </c>
      <c r="Q210" s="9">
        <v>46</v>
      </c>
      <c r="R210" s="10">
        <v>40</v>
      </c>
      <c r="S210" s="10">
        <v>35</v>
      </c>
      <c r="T210" s="9">
        <v>75</v>
      </c>
      <c r="U210" s="10">
        <v>18</v>
      </c>
      <c r="V210" s="10">
        <v>19</v>
      </c>
      <c r="W210" s="9">
        <v>37</v>
      </c>
      <c r="X210" s="10">
        <v>20</v>
      </c>
      <c r="Y210" s="10">
        <v>41</v>
      </c>
      <c r="Z210" s="10">
        <v>421</v>
      </c>
      <c r="AA210" s="124">
        <v>6.15</v>
      </c>
      <c r="AB210" s="124" t="s">
        <v>53</v>
      </c>
      <c r="AC210" s="124">
        <v>6.15</v>
      </c>
      <c r="AD210" s="129"/>
    </row>
    <row r="211" spans="1:30" ht="15" customHeight="1" x14ac:dyDescent="0.2">
      <c r="A211" s="21" t="s">
        <v>421</v>
      </c>
      <c r="B211" s="13" t="s">
        <v>51</v>
      </c>
      <c r="C211" s="14" t="s">
        <v>60</v>
      </c>
      <c r="D211" s="14" t="s">
        <v>53</v>
      </c>
      <c r="E211" s="15" t="s">
        <v>58</v>
      </c>
      <c r="F211" s="14" t="s">
        <v>53</v>
      </c>
      <c r="G211" s="14" t="s">
        <v>60</v>
      </c>
      <c r="H211" s="15" t="s">
        <v>53</v>
      </c>
      <c r="I211" s="14" t="s">
        <v>53</v>
      </c>
      <c r="J211" s="14" t="s">
        <v>58</v>
      </c>
      <c r="K211" s="15" t="s">
        <v>53</v>
      </c>
      <c r="L211" s="14" t="s">
        <v>58</v>
      </c>
      <c r="M211" s="14" t="s">
        <v>60</v>
      </c>
      <c r="N211" s="15" t="s">
        <v>58</v>
      </c>
      <c r="O211" s="14" t="s">
        <v>53</v>
      </c>
      <c r="P211" s="14" t="s">
        <v>61</v>
      </c>
      <c r="Q211" s="15" t="s">
        <v>57</v>
      </c>
      <c r="R211" s="14" t="s">
        <v>59</v>
      </c>
      <c r="S211" s="14" t="s">
        <v>61</v>
      </c>
      <c r="T211" s="15" t="s">
        <v>62</v>
      </c>
      <c r="U211" s="14" t="s">
        <v>61</v>
      </c>
      <c r="V211" s="14" t="s">
        <v>62</v>
      </c>
      <c r="W211" s="15" t="s">
        <v>61</v>
      </c>
      <c r="X211" s="14" t="s">
        <v>59</v>
      </c>
      <c r="Y211" s="14" t="s">
        <v>59</v>
      </c>
      <c r="Z211" s="14"/>
      <c r="AA211" s="125"/>
      <c r="AB211" s="125"/>
      <c r="AC211" s="125"/>
      <c r="AD211" s="130"/>
    </row>
    <row r="212" spans="1:30" ht="15.75" customHeight="1" x14ac:dyDescent="0.2">
      <c r="A212" s="5">
        <v>13102</v>
      </c>
      <c r="B212" s="6" t="s">
        <v>31</v>
      </c>
      <c r="C212" s="10">
        <v>34</v>
      </c>
      <c r="D212" s="10">
        <v>11</v>
      </c>
      <c r="E212" s="9">
        <v>45</v>
      </c>
      <c r="F212" s="10">
        <v>32</v>
      </c>
      <c r="G212" s="10">
        <v>11</v>
      </c>
      <c r="H212" s="9">
        <v>43</v>
      </c>
      <c r="I212" s="10">
        <v>40</v>
      </c>
      <c r="J212" s="10">
        <v>9</v>
      </c>
      <c r="K212" s="9">
        <v>49</v>
      </c>
      <c r="L212" s="10">
        <v>40</v>
      </c>
      <c r="M212" s="10">
        <v>13</v>
      </c>
      <c r="N212" s="9">
        <v>53</v>
      </c>
      <c r="O212" s="10">
        <v>37</v>
      </c>
      <c r="P212" s="10">
        <v>11</v>
      </c>
      <c r="Q212" s="9">
        <v>48</v>
      </c>
      <c r="R212" s="10">
        <v>36</v>
      </c>
      <c r="S212" s="10">
        <v>40</v>
      </c>
      <c r="T212" s="9">
        <v>76</v>
      </c>
      <c r="U212" s="10">
        <v>15</v>
      </c>
      <c r="V212" s="10">
        <v>18</v>
      </c>
      <c r="W212" s="9">
        <v>33</v>
      </c>
      <c r="X212" s="10">
        <v>19</v>
      </c>
      <c r="Y212" s="10">
        <v>40</v>
      </c>
      <c r="Z212" s="10">
        <v>406</v>
      </c>
      <c r="AA212" s="124">
        <v>6.08</v>
      </c>
      <c r="AB212" s="124" t="s">
        <v>53</v>
      </c>
      <c r="AC212" s="124">
        <v>6.08</v>
      </c>
      <c r="AD212" s="129"/>
    </row>
    <row r="213" spans="1:30" ht="15" customHeight="1" x14ac:dyDescent="0.2">
      <c r="A213" s="21" t="s">
        <v>424</v>
      </c>
      <c r="B213" s="13" t="s">
        <v>51</v>
      </c>
      <c r="C213" s="14" t="s">
        <v>53</v>
      </c>
      <c r="D213" s="14" t="s">
        <v>58</v>
      </c>
      <c r="E213" s="15" t="s">
        <v>57</v>
      </c>
      <c r="F213" s="14" t="s">
        <v>53</v>
      </c>
      <c r="G213" s="14" t="s">
        <v>58</v>
      </c>
      <c r="H213" s="15" t="s">
        <v>53</v>
      </c>
      <c r="I213" s="14" t="s">
        <v>58</v>
      </c>
      <c r="J213" s="14" t="s">
        <v>57</v>
      </c>
      <c r="K213" s="15" t="s">
        <v>57</v>
      </c>
      <c r="L213" s="14" t="s">
        <v>58</v>
      </c>
      <c r="M213" s="14" t="s">
        <v>60</v>
      </c>
      <c r="N213" s="15" t="s">
        <v>58</v>
      </c>
      <c r="O213" s="14" t="s">
        <v>57</v>
      </c>
      <c r="P213" s="14" t="s">
        <v>58</v>
      </c>
      <c r="Q213" s="15" t="s">
        <v>57</v>
      </c>
      <c r="R213" s="14" t="s">
        <v>61</v>
      </c>
      <c r="S213" s="14" t="s">
        <v>59</v>
      </c>
      <c r="T213" s="15" t="s">
        <v>62</v>
      </c>
      <c r="U213" s="14" t="s">
        <v>60</v>
      </c>
      <c r="V213" s="14" t="s">
        <v>61</v>
      </c>
      <c r="W213" s="15" t="s">
        <v>60</v>
      </c>
      <c r="X213" s="14" t="s">
        <v>62</v>
      </c>
      <c r="Y213" s="14" t="s">
        <v>59</v>
      </c>
      <c r="Z213" s="14"/>
      <c r="AA213" s="125"/>
      <c r="AB213" s="125"/>
      <c r="AC213" s="125"/>
      <c r="AD213" s="130"/>
    </row>
    <row r="214" spans="1:30" ht="15.75" customHeight="1" x14ac:dyDescent="0.2">
      <c r="A214" s="5">
        <v>13103</v>
      </c>
      <c r="B214" s="6" t="s">
        <v>31</v>
      </c>
      <c r="C214" s="10">
        <v>49</v>
      </c>
      <c r="D214" s="10">
        <v>17</v>
      </c>
      <c r="E214" s="9">
        <v>66</v>
      </c>
      <c r="F214" s="10">
        <v>32</v>
      </c>
      <c r="G214" s="10">
        <v>13</v>
      </c>
      <c r="H214" s="9">
        <v>45</v>
      </c>
      <c r="I214" s="10">
        <v>37</v>
      </c>
      <c r="J214" s="10">
        <v>8</v>
      </c>
      <c r="K214" s="9">
        <v>45</v>
      </c>
      <c r="L214" s="10">
        <v>32</v>
      </c>
      <c r="M214" s="10">
        <v>14</v>
      </c>
      <c r="N214" s="9">
        <v>46</v>
      </c>
      <c r="O214" s="10">
        <v>37</v>
      </c>
      <c r="P214" s="10">
        <v>11</v>
      </c>
      <c r="Q214" s="9">
        <v>48</v>
      </c>
      <c r="R214" s="10">
        <v>24</v>
      </c>
      <c r="S214" s="10">
        <v>36</v>
      </c>
      <c r="T214" s="9">
        <v>60</v>
      </c>
      <c r="U214" s="10">
        <v>17</v>
      </c>
      <c r="V214" s="10">
        <v>18</v>
      </c>
      <c r="W214" s="9">
        <v>35</v>
      </c>
      <c r="X214" s="10">
        <v>18</v>
      </c>
      <c r="Y214" s="10">
        <v>39</v>
      </c>
      <c r="Z214" s="10">
        <v>402</v>
      </c>
      <c r="AA214" s="124">
        <v>6.08</v>
      </c>
      <c r="AB214" s="124" t="s">
        <v>53</v>
      </c>
      <c r="AC214" s="124">
        <v>6.08</v>
      </c>
      <c r="AD214" s="129"/>
    </row>
    <row r="215" spans="1:30" ht="15.75" customHeight="1" x14ac:dyDescent="0.2">
      <c r="A215" s="21" t="s">
        <v>425</v>
      </c>
      <c r="B215" s="13" t="s">
        <v>51</v>
      </c>
      <c r="C215" s="14" t="s">
        <v>60</v>
      </c>
      <c r="D215" s="14" t="s">
        <v>59</v>
      </c>
      <c r="E215" s="15" t="s">
        <v>60</v>
      </c>
      <c r="F215" s="14" t="s">
        <v>53</v>
      </c>
      <c r="G215" s="14" t="s">
        <v>60</v>
      </c>
      <c r="H215" s="15" t="s">
        <v>57</v>
      </c>
      <c r="I215" s="14" t="s">
        <v>57</v>
      </c>
      <c r="J215" s="14" t="s">
        <v>53</v>
      </c>
      <c r="K215" s="15" t="s">
        <v>57</v>
      </c>
      <c r="L215" s="14" t="s">
        <v>53</v>
      </c>
      <c r="M215" s="14" t="s">
        <v>61</v>
      </c>
      <c r="N215" s="15" t="s">
        <v>57</v>
      </c>
      <c r="O215" s="14" t="s">
        <v>57</v>
      </c>
      <c r="P215" s="14" t="s">
        <v>58</v>
      </c>
      <c r="Q215" s="15" t="s">
        <v>57</v>
      </c>
      <c r="R215" s="14" t="s">
        <v>57</v>
      </c>
      <c r="S215" s="14" t="s">
        <v>61</v>
      </c>
      <c r="T215" s="15" t="s">
        <v>60</v>
      </c>
      <c r="U215" s="14" t="s">
        <v>60</v>
      </c>
      <c r="V215" s="14" t="s">
        <v>61</v>
      </c>
      <c r="W215" s="15" t="s">
        <v>61</v>
      </c>
      <c r="X215" s="14" t="s">
        <v>61</v>
      </c>
      <c r="Y215" s="14" t="s">
        <v>62</v>
      </c>
      <c r="Z215" s="14"/>
      <c r="AA215" s="125"/>
      <c r="AB215" s="125"/>
      <c r="AC215" s="125"/>
      <c r="AD215" s="130"/>
    </row>
    <row r="216" spans="1:30" ht="15.75" customHeight="1" x14ac:dyDescent="0.2">
      <c r="A216" s="5">
        <v>13104</v>
      </c>
      <c r="B216" s="6" t="s">
        <v>31</v>
      </c>
      <c r="C216" s="8" t="s">
        <v>70</v>
      </c>
      <c r="D216" s="8" t="s">
        <v>226</v>
      </c>
      <c r="E216" s="9">
        <v>38</v>
      </c>
      <c r="F216" s="8" t="s">
        <v>331</v>
      </c>
      <c r="G216" s="8" t="s">
        <v>64</v>
      </c>
      <c r="H216" s="9">
        <v>14</v>
      </c>
      <c r="I216" s="8" t="s">
        <v>141</v>
      </c>
      <c r="J216" s="8" t="s">
        <v>88</v>
      </c>
      <c r="K216" s="9">
        <v>27</v>
      </c>
      <c r="L216" s="8" t="s">
        <v>64</v>
      </c>
      <c r="M216" s="8" t="s">
        <v>35</v>
      </c>
      <c r="N216" s="9">
        <v>14</v>
      </c>
      <c r="O216" s="8" t="s">
        <v>92</v>
      </c>
      <c r="P216" s="8" t="s">
        <v>40</v>
      </c>
      <c r="Q216" s="9">
        <v>38</v>
      </c>
      <c r="R216" s="8" t="s">
        <v>332</v>
      </c>
      <c r="S216" s="8" t="s">
        <v>89</v>
      </c>
      <c r="T216" s="9">
        <v>49</v>
      </c>
      <c r="U216" s="8" t="s">
        <v>144</v>
      </c>
      <c r="V216" s="8" t="s">
        <v>146</v>
      </c>
      <c r="W216" s="9">
        <v>32</v>
      </c>
      <c r="X216" s="8" t="s">
        <v>91</v>
      </c>
      <c r="Y216" s="8" t="s">
        <v>70</v>
      </c>
      <c r="Z216" s="10">
        <v>269</v>
      </c>
      <c r="AA216" s="124">
        <v>1.27</v>
      </c>
      <c r="AB216" s="124" t="s">
        <v>46</v>
      </c>
      <c r="AC216" s="124">
        <v>1.27</v>
      </c>
      <c r="AD216" s="129"/>
    </row>
    <row r="217" spans="1:30" ht="15" customHeight="1" x14ac:dyDescent="0.2">
      <c r="A217" s="21" t="s">
        <v>428</v>
      </c>
      <c r="B217" s="13" t="s">
        <v>51</v>
      </c>
      <c r="C217" s="14" t="s">
        <v>53</v>
      </c>
      <c r="D217" s="14" t="s">
        <v>46</v>
      </c>
      <c r="E217" s="15" t="s">
        <v>46</v>
      </c>
      <c r="F217" s="14" t="s">
        <v>46</v>
      </c>
      <c r="G217" s="14" t="s">
        <v>46</v>
      </c>
      <c r="H217" s="15" t="s">
        <v>46</v>
      </c>
      <c r="I217" s="14" t="s">
        <v>46</v>
      </c>
      <c r="J217" s="14" t="s">
        <v>53</v>
      </c>
      <c r="K217" s="15" t="s">
        <v>46</v>
      </c>
      <c r="L217" s="14" t="s">
        <v>46</v>
      </c>
      <c r="M217" s="14" t="s">
        <v>57</v>
      </c>
      <c r="N217" s="15" t="s">
        <v>46</v>
      </c>
      <c r="O217" s="14" t="s">
        <v>53</v>
      </c>
      <c r="P217" s="14" t="s">
        <v>46</v>
      </c>
      <c r="Q217" s="15" t="s">
        <v>46</v>
      </c>
      <c r="R217" s="14" t="s">
        <v>46</v>
      </c>
      <c r="S217" s="14" t="s">
        <v>61</v>
      </c>
      <c r="T217" s="15" t="s">
        <v>46</v>
      </c>
      <c r="U217" s="14" t="s">
        <v>57</v>
      </c>
      <c r="V217" s="14" t="s">
        <v>59</v>
      </c>
      <c r="W217" s="15" t="s">
        <v>60</v>
      </c>
      <c r="X217" s="14" t="s">
        <v>59</v>
      </c>
      <c r="Y217" s="14" t="s">
        <v>61</v>
      </c>
      <c r="Z217" s="14"/>
      <c r="AA217" s="125"/>
      <c r="AB217" s="125"/>
      <c r="AC217" s="125"/>
      <c r="AD217" s="130"/>
    </row>
    <row r="218" spans="1:30" ht="15.75" customHeight="1" x14ac:dyDescent="0.2">
      <c r="A218" s="5">
        <v>13105</v>
      </c>
      <c r="B218" s="6" t="s">
        <v>31</v>
      </c>
      <c r="C218" s="10">
        <v>47</v>
      </c>
      <c r="D218" s="10">
        <v>18</v>
      </c>
      <c r="E218" s="9">
        <v>65</v>
      </c>
      <c r="F218" s="10">
        <v>32</v>
      </c>
      <c r="G218" s="10">
        <v>12</v>
      </c>
      <c r="H218" s="9">
        <v>44</v>
      </c>
      <c r="I218" s="10">
        <v>38</v>
      </c>
      <c r="J218" s="10">
        <v>8</v>
      </c>
      <c r="K218" s="9">
        <v>46</v>
      </c>
      <c r="L218" s="10">
        <v>46</v>
      </c>
      <c r="M218" s="10">
        <v>13</v>
      </c>
      <c r="N218" s="9">
        <v>59</v>
      </c>
      <c r="O218" s="10">
        <v>34</v>
      </c>
      <c r="P218" s="10">
        <v>17</v>
      </c>
      <c r="Q218" s="9">
        <v>51</v>
      </c>
      <c r="R218" s="10">
        <v>46</v>
      </c>
      <c r="S218" s="10">
        <v>43</v>
      </c>
      <c r="T218" s="9">
        <v>89</v>
      </c>
      <c r="U218" s="10">
        <v>20</v>
      </c>
      <c r="V218" s="10">
        <v>20</v>
      </c>
      <c r="W218" s="9">
        <v>40</v>
      </c>
      <c r="X218" s="10">
        <v>21</v>
      </c>
      <c r="Y218" s="10">
        <v>42</v>
      </c>
      <c r="Z218" s="10">
        <v>457</v>
      </c>
      <c r="AA218" s="124">
        <v>6.77</v>
      </c>
      <c r="AB218" s="124" t="s">
        <v>53</v>
      </c>
      <c r="AC218" s="124">
        <v>6.77</v>
      </c>
      <c r="AD218" s="129"/>
    </row>
    <row r="219" spans="1:30" ht="15" customHeight="1" x14ac:dyDescent="0.2">
      <c r="A219" s="21" t="s">
        <v>429</v>
      </c>
      <c r="B219" s="13" t="s">
        <v>51</v>
      </c>
      <c r="C219" s="14" t="s">
        <v>58</v>
      </c>
      <c r="D219" s="14" t="s">
        <v>59</v>
      </c>
      <c r="E219" s="15" t="s">
        <v>60</v>
      </c>
      <c r="F219" s="14" t="s">
        <v>53</v>
      </c>
      <c r="G219" s="14" t="s">
        <v>60</v>
      </c>
      <c r="H219" s="15" t="s">
        <v>53</v>
      </c>
      <c r="I219" s="14" t="s">
        <v>57</v>
      </c>
      <c r="J219" s="14" t="s">
        <v>53</v>
      </c>
      <c r="K219" s="15" t="s">
        <v>57</v>
      </c>
      <c r="L219" s="14" t="s">
        <v>58</v>
      </c>
      <c r="M219" s="14" t="s">
        <v>60</v>
      </c>
      <c r="N219" s="15" t="s">
        <v>58</v>
      </c>
      <c r="O219" s="14" t="s">
        <v>53</v>
      </c>
      <c r="P219" s="14" t="s">
        <v>59</v>
      </c>
      <c r="Q219" s="15" t="s">
        <v>58</v>
      </c>
      <c r="R219" s="14" t="s">
        <v>59</v>
      </c>
      <c r="S219" s="14" t="s">
        <v>59</v>
      </c>
      <c r="T219" s="15" t="s">
        <v>59</v>
      </c>
      <c r="U219" s="14" t="s">
        <v>59</v>
      </c>
      <c r="V219" s="14" t="s">
        <v>59</v>
      </c>
      <c r="W219" s="15" t="s">
        <v>59</v>
      </c>
      <c r="X219" s="14" t="s">
        <v>59</v>
      </c>
      <c r="Y219" s="14" t="s">
        <v>59</v>
      </c>
      <c r="Z219" s="14"/>
      <c r="AA219" s="125"/>
      <c r="AB219" s="125"/>
      <c r="AC219" s="125"/>
      <c r="AD219" s="130"/>
    </row>
    <row r="220" spans="1:30" ht="15.75" customHeight="1" x14ac:dyDescent="0.2">
      <c r="A220" s="5">
        <v>13106</v>
      </c>
      <c r="B220" s="6" t="s">
        <v>31</v>
      </c>
      <c r="C220" s="10">
        <v>53</v>
      </c>
      <c r="D220" s="10">
        <v>10</v>
      </c>
      <c r="E220" s="9">
        <v>63</v>
      </c>
      <c r="F220" s="10">
        <v>42</v>
      </c>
      <c r="G220" s="10">
        <v>16</v>
      </c>
      <c r="H220" s="9">
        <v>58</v>
      </c>
      <c r="I220" s="10">
        <v>46</v>
      </c>
      <c r="J220" s="10">
        <v>10</v>
      </c>
      <c r="K220" s="9">
        <v>56</v>
      </c>
      <c r="L220" s="10">
        <v>38</v>
      </c>
      <c r="M220" s="10">
        <v>14</v>
      </c>
      <c r="N220" s="9">
        <v>52</v>
      </c>
      <c r="O220" s="10">
        <v>47</v>
      </c>
      <c r="P220" s="10">
        <v>13</v>
      </c>
      <c r="Q220" s="9">
        <v>60</v>
      </c>
      <c r="R220" s="10">
        <v>33</v>
      </c>
      <c r="S220" s="10">
        <v>45</v>
      </c>
      <c r="T220" s="9">
        <v>78</v>
      </c>
      <c r="U220" s="10">
        <v>18</v>
      </c>
      <c r="V220" s="10">
        <v>19</v>
      </c>
      <c r="W220" s="9">
        <v>37</v>
      </c>
      <c r="X220" s="10">
        <v>17</v>
      </c>
      <c r="Y220" s="10">
        <v>30</v>
      </c>
      <c r="Z220" s="10">
        <v>451</v>
      </c>
      <c r="AA220" s="124">
        <v>6.81</v>
      </c>
      <c r="AB220" s="124" t="s">
        <v>53</v>
      </c>
      <c r="AC220" s="124">
        <v>6.81</v>
      </c>
      <c r="AD220" s="129"/>
    </row>
    <row r="221" spans="1:30" ht="15" customHeight="1" x14ac:dyDescent="0.2">
      <c r="A221" s="21" t="s">
        <v>432</v>
      </c>
      <c r="B221" s="13" t="s">
        <v>51</v>
      </c>
      <c r="C221" s="14" t="s">
        <v>60</v>
      </c>
      <c r="D221" s="14" t="s">
        <v>58</v>
      </c>
      <c r="E221" s="15" t="s">
        <v>60</v>
      </c>
      <c r="F221" s="14" t="s">
        <v>58</v>
      </c>
      <c r="G221" s="14" t="s">
        <v>59</v>
      </c>
      <c r="H221" s="15" t="s">
        <v>58</v>
      </c>
      <c r="I221" s="14" t="s">
        <v>58</v>
      </c>
      <c r="J221" s="14" t="s">
        <v>58</v>
      </c>
      <c r="K221" s="15" t="s">
        <v>58</v>
      </c>
      <c r="L221" s="14" t="s">
        <v>57</v>
      </c>
      <c r="M221" s="14" t="s">
        <v>61</v>
      </c>
      <c r="N221" s="15" t="s">
        <v>58</v>
      </c>
      <c r="O221" s="14" t="s">
        <v>58</v>
      </c>
      <c r="P221" s="14" t="s">
        <v>60</v>
      </c>
      <c r="Q221" s="15" t="s">
        <v>60</v>
      </c>
      <c r="R221" s="14" t="s">
        <v>60</v>
      </c>
      <c r="S221" s="14" t="s">
        <v>59</v>
      </c>
      <c r="T221" s="15" t="s">
        <v>62</v>
      </c>
      <c r="U221" s="14" t="s">
        <v>61</v>
      </c>
      <c r="V221" s="14" t="s">
        <v>62</v>
      </c>
      <c r="W221" s="15" t="s">
        <v>61</v>
      </c>
      <c r="X221" s="14" t="s">
        <v>60</v>
      </c>
      <c r="Y221" s="14" t="s">
        <v>60</v>
      </c>
      <c r="Z221" s="14"/>
      <c r="AA221" s="125"/>
      <c r="AB221" s="125"/>
      <c r="AC221" s="125"/>
      <c r="AD221" s="130"/>
    </row>
    <row r="222" spans="1:30" ht="15.75" customHeight="1" x14ac:dyDescent="0.2">
      <c r="A222" s="5">
        <v>13107</v>
      </c>
      <c r="B222" s="6" t="s">
        <v>31</v>
      </c>
      <c r="C222" s="8" t="s">
        <v>244</v>
      </c>
      <c r="D222" s="8" t="s">
        <v>225</v>
      </c>
      <c r="E222" s="9">
        <v>14</v>
      </c>
      <c r="F222" s="8" t="s">
        <v>225</v>
      </c>
      <c r="G222" s="8" t="s">
        <v>225</v>
      </c>
      <c r="H222" s="11" t="s">
        <v>225</v>
      </c>
      <c r="I222" s="8" t="s">
        <v>225</v>
      </c>
      <c r="J222" s="8" t="s">
        <v>225</v>
      </c>
      <c r="K222" s="11" t="s">
        <v>225</v>
      </c>
      <c r="L222" s="8" t="s">
        <v>225</v>
      </c>
      <c r="M222" s="8" t="s">
        <v>99</v>
      </c>
      <c r="N222" s="9">
        <v>0</v>
      </c>
      <c r="O222" s="8" t="s">
        <v>225</v>
      </c>
      <c r="P222" s="8" t="s">
        <v>226</v>
      </c>
      <c r="Q222" s="9">
        <v>3</v>
      </c>
      <c r="R222" s="8" t="s">
        <v>225</v>
      </c>
      <c r="S222" s="8" t="s">
        <v>225</v>
      </c>
      <c r="T222" s="11" t="s">
        <v>225</v>
      </c>
      <c r="U222" s="8" t="s">
        <v>225</v>
      </c>
      <c r="V222" s="8" t="s">
        <v>225</v>
      </c>
      <c r="W222" s="11" t="s">
        <v>225</v>
      </c>
      <c r="X222" s="8" t="s">
        <v>225</v>
      </c>
      <c r="Y222" s="8" t="s">
        <v>225</v>
      </c>
      <c r="Z222" s="10">
        <v>17</v>
      </c>
      <c r="AA222" s="124" t="s">
        <v>434</v>
      </c>
      <c r="AB222" s="124" t="s">
        <v>434</v>
      </c>
      <c r="AC222" s="124" t="s">
        <v>434</v>
      </c>
      <c r="AD222" s="129"/>
    </row>
    <row r="223" spans="1:30" ht="15" customHeight="1" x14ac:dyDescent="0.2">
      <c r="A223" s="21" t="s">
        <v>436</v>
      </c>
      <c r="B223" s="13" t="s">
        <v>51</v>
      </c>
      <c r="C223" s="14" t="s">
        <v>46</v>
      </c>
      <c r="D223" s="14" t="s">
        <v>46</v>
      </c>
      <c r="E223" s="15" t="s">
        <v>46</v>
      </c>
      <c r="F223" s="14" t="s">
        <v>46</v>
      </c>
      <c r="G223" s="14" t="s">
        <v>46</v>
      </c>
      <c r="H223" s="15" t="s">
        <v>46</v>
      </c>
      <c r="I223" s="14" t="s">
        <v>46</v>
      </c>
      <c r="J223" s="14" t="s">
        <v>46</v>
      </c>
      <c r="K223" s="15" t="s">
        <v>46</v>
      </c>
      <c r="L223" s="14" t="s">
        <v>46</v>
      </c>
      <c r="M223" s="14" t="s">
        <v>46</v>
      </c>
      <c r="N223" s="15" t="s">
        <v>46</v>
      </c>
      <c r="O223" s="14" t="s">
        <v>46</v>
      </c>
      <c r="P223" s="14" t="s">
        <v>46</v>
      </c>
      <c r="Q223" s="15" t="s">
        <v>46</v>
      </c>
      <c r="R223" s="14" t="s">
        <v>46</v>
      </c>
      <c r="S223" s="14" t="s">
        <v>46</v>
      </c>
      <c r="T223" s="15" t="s">
        <v>46</v>
      </c>
      <c r="U223" s="14" t="s">
        <v>46</v>
      </c>
      <c r="V223" s="14" t="s">
        <v>46</v>
      </c>
      <c r="W223" s="15" t="s">
        <v>46</v>
      </c>
      <c r="X223" s="14" t="s">
        <v>46</v>
      </c>
      <c r="Y223" s="14" t="s">
        <v>46</v>
      </c>
      <c r="Z223" s="14"/>
      <c r="AA223" s="125"/>
      <c r="AB223" s="125"/>
      <c r="AC223" s="125"/>
      <c r="AD223" s="130"/>
    </row>
    <row r="224" spans="1:30" ht="15.75" customHeight="1" x14ac:dyDescent="0.2">
      <c r="A224" s="5">
        <v>13108</v>
      </c>
      <c r="B224" s="6" t="s">
        <v>31</v>
      </c>
      <c r="C224" s="8" t="s">
        <v>186</v>
      </c>
      <c r="D224" s="8" t="s">
        <v>88</v>
      </c>
      <c r="E224" s="9">
        <v>26</v>
      </c>
      <c r="F224" s="8" t="s">
        <v>92</v>
      </c>
      <c r="G224" s="8" t="s">
        <v>67</v>
      </c>
      <c r="H224" s="9">
        <v>42</v>
      </c>
      <c r="I224" s="8" t="s">
        <v>309</v>
      </c>
      <c r="J224" s="8" t="s">
        <v>40</v>
      </c>
      <c r="K224" s="9">
        <v>14</v>
      </c>
      <c r="L224" s="8" t="s">
        <v>92</v>
      </c>
      <c r="M224" s="8" t="s">
        <v>35</v>
      </c>
      <c r="N224" s="9">
        <v>41</v>
      </c>
      <c r="O224" s="8" t="s">
        <v>103</v>
      </c>
      <c r="P224" s="8" t="s">
        <v>35</v>
      </c>
      <c r="Q224" s="9">
        <v>42</v>
      </c>
      <c r="R224" s="8" t="s">
        <v>70</v>
      </c>
      <c r="S224" s="8" t="s">
        <v>41</v>
      </c>
      <c r="T224" s="9">
        <v>65</v>
      </c>
      <c r="U224" s="8" t="s">
        <v>39</v>
      </c>
      <c r="V224" s="8" t="s">
        <v>43</v>
      </c>
      <c r="W224" s="9">
        <v>34</v>
      </c>
      <c r="X224" s="8" t="s">
        <v>146</v>
      </c>
      <c r="Y224" s="8" t="s">
        <v>70</v>
      </c>
      <c r="Z224" s="10">
        <v>319</v>
      </c>
      <c r="AA224" s="124">
        <v>3.77</v>
      </c>
      <c r="AB224" s="124" t="s">
        <v>46</v>
      </c>
      <c r="AC224" s="124">
        <v>3.77</v>
      </c>
      <c r="AD224" s="129"/>
    </row>
    <row r="225" spans="1:30" ht="15" customHeight="1" x14ac:dyDescent="0.2">
      <c r="A225" s="21" t="s">
        <v>438</v>
      </c>
      <c r="B225" s="13" t="s">
        <v>51</v>
      </c>
      <c r="C225" s="14" t="s">
        <v>46</v>
      </c>
      <c r="D225" s="14" t="s">
        <v>53</v>
      </c>
      <c r="E225" s="15" t="s">
        <v>46</v>
      </c>
      <c r="F225" s="14" t="s">
        <v>53</v>
      </c>
      <c r="G225" s="14" t="s">
        <v>58</v>
      </c>
      <c r="H225" s="15" t="s">
        <v>53</v>
      </c>
      <c r="I225" s="14" t="s">
        <v>46</v>
      </c>
      <c r="J225" s="14" t="s">
        <v>46</v>
      </c>
      <c r="K225" s="15" t="s">
        <v>46</v>
      </c>
      <c r="L225" s="14" t="s">
        <v>53</v>
      </c>
      <c r="M225" s="14" t="s">
        <v>57</v>
      </c>
      <c r="N225" s="15" t="s">
        <v>53</v>
      </c>
      <c r="O225" s="14" t="s">
        <v>53</v>
      </c>
      <c r="P225" s="14" t="s">
        <v>57</v>
      </c>
      <c r="Q225" s="15" t="s">
        <v>53</v>
      </c>
      <c r="R225" s="14" t="s">
        <v>61</v>
      </c>
      <c r="S225" s="14" t="s">
        <v>60</v>
      </c>
      <c r="T225" s="15" t="s">
        <v>60</v>
      </c>
      <c r="U225" s="14" t="s">
        <v>60</v>
      </c>
      <c r="V225" s="14" t="s">
        <v>61</v>
      </c>
      <c r="W225" s="15" t="s">
        <v>60</v>
      </c>
      <c r="X225" s="14" t="s">
        <v>59</v>
      </c>
      <c r="Y225" s="14" t="s">
        <v>61</v>
      </c>
      <c r="Z225" s="14"/>
      <c r="AA225" s="125"/>
      <c r="AB225" s="125"/>
      <c r="AC225" s="125"/>
      <c r="AD225" s="130"/>
    </row>
    <row r="226" spans="1:30" ht="15.75" customHeight="1" x14ac:dyDescent="0.2">
      <c r="A226" s="5">
        <v>13109</v>
      </c>
      <c r="B226" s="6" t="s">
        <v>31</v>
      </c>
      <c r="C226" s="8" t="s">
        <v>92</v>
      </c>
      <c r="D226" s="8" t="s">
        <v>68</v>
      </c>
      <c r="E226" s="9">
        <v>47</v>
      </c>
      <c r="F226" s="8" t="s">
        <v>186</v>
      </c>
      <c r="G226" s="8" t="s">
        <v>144</v>
      </c>
      <c r="H226" s="9">
        <v>30</v>
      </c>
      <c r="I226" s="8" t="s">
        <v>92</v>
      </c>
      <c r="J226" s="8" t="s">
        <v>35</v>
      </c>
      <c r="K226" s="9">
        <v>41</v>
      </c>
      <c r="L226" s="8" t="s">
        <v>331</v>
      </c>
      <c r="M226" s="8" t="s">
        <v>104</v>
      </c>
      <c r="N226" s="9">
        <v>20</v>
      </c>
      <c r="O226" s="8" t="s">
        <v>179</v>
      </c>
      <c r="P226" s="8" t="s">
        <v>35</v>
      </c>
      <c r="Q226" s="9">
        <v>29</v>
      </c>
      <c r="R226" s="8" t="s">
        <v>32</v>
      </c>
      <c r="S226" s="8" t="s">
        <v>180</v>
      </c>
      <c r="T226" s="9">
        <v>70</v>
      </c>
      <c r="U226" s="8" t="s">
        <v>68</v>
      </c>
      <c r="V226" s="8" t="s">
        <v>69</v>
      </c>
      <c r="W226" s="9">
        <v>32</v>
      </c>
      <c r="X226" s="8" t="s">
        <v>44</v>
      </c>
      <c r="Y226" s="8" t="s">
        <v>87</v>
      </c>
      <c r="Z226" s="10">
        <v>326</v>
      </c>
      <c r="AA226" s="124">
        <v>3.62</v>
      </c>
      <c r="AB226" s="124" t="s">
        <v>46</v>
      </c>
      <c r="AC226" s="124">
        <v>3.62</v>
      </c>
      <c r="AD226" s="129"/>
    </row>
    <row r="227" spans="1:30" ht="15" customHeight="1" x14ac:dyDescent="0.2">
      <c r="A227" s="21" t="s">
        <v>440</v>
      </c>
      <c r="B227" s="13" t="s">
        <v>51</v>
      </c>
      <c r="C227" s="14" t="s">
        <v>53</v>
      </c>
      <c r="D227" s="14" t="s">
        <v>62</v>
      </c>
      <c r="E227" s="15" t="s">
        <v>57</v>
      </c>
      <c r="F227" s="14" t="s">
        <v>46</v>
      </c>
      <c r="G227" s="14" t="s">
        <v>60</v>
      </c>
      <c r="H227" s="15" t="s">
        <v>46</v>
      </c>
      <c r="I227" s="14" t="s">
        <v>53</v>
      </c>
      <c r="J227" s="14" t="s">
        <v>57</v>
      </c>
      <c r="K227" s="15" t="s">
        <v>53</v>
      </c>
      <c r="L227" s="14" t="s">
        <v>46</v>
      </c>
      <c r="M227" s="14" t="s">
        <v>58</v>
      </c>
      <c r="N227" s="15" t="s">
        <v>46</v>
      </c>
      <c r="O227" s="14" t="s">
        <v>46</v>
      </c>
      <c r="P227" s="14" t="s">
        <v>57</v>
      </c>
      <c r="Q227" s="15" t="s">
        <v>46</v>
      </c>
      <c r="R227" s="14" t="s">
        <v>60</v>
      </c>
      <c r="S227" s="14" t="s">
        <v>61</v>
      </c>
      <c r="T227" s="15" t="s">
        <v>61</v>
      </c>
      <c r="U227" s="14" t="s">
        <v>60</v>
      </c>
      <c r="V227" s="14" t="s">
        <v>60</v>
      </c>
      <c r="W227" s="15" t="s">
        <v>60</v>
      </c>
      <c r="X227" s="14" t="s">
        <v>62</v>
      </c>
      <c r="Y227" s="14" t="s">
        <v>62</v>
      </c>
      <c r="Z227" s="14"/>
      <c r="AA227" s="125"/>
      <c r="AB227" s="125"/>
      <c r="AC227" s="125"/>
      <c r="AD227" s="130"/>
    </row>
    <row r="228" spans="1:30" ht="15.75" customHeight="1" x14ac:dyDescent="0.2">
      <c r="A228" s="5">
        <v>13110</v>
      </c>
      <c r="B228" s="6" t="s">
        <v>31</v>
      </c>
      <c r="C228" s="10">
        <v>52</v>
      </c>
      <c r="D228" s="10">
        <v>9</v>
      </c>
      <c r="E228" s="9">
        <v>61</v>
      </c>
      <c r="F228" s="10">
        <v>44</v>
      </c>
      <c r="G228" s="10">
        <v>10</v>
      </c>
      <c r="H228" s="9">
        <v>54</v>
      </c>
      <c r="I228" s="10">
        <v>41</v>
      </c>
      <c r="J228" s="10">
        <v>8</v>
      </c>
      <c r="K228" s="9">
        <v>49</v>
      </c>
      <c r="L228" s="10">
        <v>32</v>
      </c>
      <c r="M228" s="10">
        <v>9</v>
      </c>
      <c r="N228" s="9">
        <v>41</v>
      </c>
      <c r="O228" s="10">
        <v>36</v>
      </c>
      <c r="P228" s="10">
        <v>8</v>
      </c>
      <c r="Q228" s="9">
        <v>44</v>
      </c>
      <c r="R228" s="10">
        <v>26</v>
      </c>
      <c r="S228" s="10">
        <v>40</v>
      </c>
      <c r="T228" s="9">
        <v>66</v>
      </c>
      <c r="U228" s="10">
        <v>20</v>
      </c>
      <c r="V228" s="10">
        <v>21</v>
      </c>
      <c r="W228" s="9">
        <v>41</v>
      </c>
      <c r="X228" s="10">
        <v>17</v>
      </c>
      <c r="Y228" s="10">
        <v>35</v>
      </c>
      <c r="Z228" s="10">
        <v>408</v>
      </c>
      <c r="AA228" s="124">
        <v>5.92</v>
      </c>
      <c r="AB228" s="124" t="s">
        <v>53</v>
      </c>
      <c r="AC228" s="124">
        <v>5.92</v>
      </c>
      <c r="AD228" s="129"/>
    </row>
    <row r="229" spans="1:30" ht="15" customHeight="1" x14ac:dyDescent="0.2">
      <c r="A229" s="21" t="s">
        <v>442</v>
      </c>
      <c r="B229" s="13" t="s">
        <v>51</v>
      </c>
      <c r="C229" s="14" t="s">
        <v>60</v>
      </c>
      <c r="D229" s="14" t="s">
        <v>57</v>
      </c>
      <c r="E229" s="15" t="s">
        <v>60</v>
      </c>
      <c r="F229" s="14" t="s">
        <v>58</v>
      </c>
      <c r="G229" s="14" t="s">
        <v>58</v>
      </c>
      <c r="H229" s="15" t="s">
        <v>58</v>
      </c>
      <c r="I229" s="14" t="s">
        <v>58</v>
      </c>
      <c r="J229" s="14" t="s">
        <v>53</v>
      </c>
      <c r="K229" s="15" t="s">
        <v>57</v>
      </c>
      <c r="L229" s="14" t="s">
        <v>53</v>
      </c>
      <c r="M229" s="14" t="s">
        <v>57</v>
      </c>
      <c r="N229" s="15" t="s">
        <v>53</v>
      </c>
      <c r="O229" s="14" t="s">
        <v>57</v>
      </c>
      <c r="P229" s="14" t="s">
        <v>53</v>
      </c>
      <c r="Q229" s="15" t="s">
        <v>53</v>
      </c>
      <c r="R229" s="14" t="s">
        <v>58</v>
      </c>
      <c r="S229" s="14" t="s">
        <v>59</v>
      </c>
      <c r="T229" s="15" t="s">
        <v>60</v>
      </c>
      <c r="U229" s="14" t="s">
        <v>59</v>
      </c>
      <c r="V229" s="14" t="s">
        <v>59</v>
      </c>
      <c r="W229" s="15" t="s">
        <v>59</v>
      </c>
      <c r="X229" s="14" t="s">
        <v>60</v>
      </c>
      <c r="Y229" s="14" t="s">
        <v>61</v>
      </c>
      <c r="Z229" s="14"/>
      <c r="AA229" s="125"/>
      <c r="AB229" s="125"/>
      <c r="AC229" s="125"/>
      <c r="AD229" s="130"/>
    </row>
    <row r="230" spans="1:30" ht="15.75" customHeight="1" x14ac:dyDescent="0.2">
      <c r="A230" s="5">
        <v>13111</v>
      </c>
      <c r="B230" s="6" t="s">
        <v>31</v>
      </c>
      <c r="C230" s="10">
        <v>57</v>
      </c>
      <c r="D230" s="10">
        <v>17</v>
      </c>
      <c r="E230" s="9">
        <v>74</v>
      </c>
      <c r="F230" s="10">
        <v>42</v>
      </c>
      <c r="G230" s="10">
        <v>13</v>
      </c>
      <c r="H230" s="9">
        <v>55</v>
      </c>
      <c r="I230" s="10">
        <v>41</v>
      </c>
      <c r="J230" s="10">
        <v>15</v>
      </c>
      <c r="K230" s="9">
        <v>56</v>
      </c>
      <c r="L230" s="10">
        <v>51</v>
      </c>
      <c r="M230" s="10">
        <v>14</v>
      </c>
      <c r="N230" s="9">
        <v>65</v>
      </c>
      <c r="O230" s="10">
        <v>55</v>
      </c>
      <c r="P230" s="10">
        <v>16</v>
      </c>
      <c r="Q230" s="9">
        <v>71</v>
      </c>
      <c r="R230" s="10">
        <v>47</v>
      </c>
      <c r="S230" s="10">
        <v>44</v>
      </c>
      <c r="T230" s="9">
        <v>91</v>
      </c>
      <c r="U230" s="10">
        <v>21</v>
      </c>
      <c r="V230" s="10">
        <v>20</v>
      </c>
      <c r="W230" s="9">
        <v>41</v>
      </c>
      <c r="X230" s="10">
        <v>20</v>
      </c>
      <c r="Y230" s="10">
        <v>40</v>
      </c>
      <c r="Z230" s="10">
        <v>513</v>
      </c>
      <c r="AA230" s="124">
        <v>7.77</v>
      </c>
      <c r="AB230" s="124" t="s">
        <v>53</v>
      </c>
      <c r="AC230" s="124">
        <v>7.77</v>
      </c>
      <c r="AD230" s="129"/>
    </row>
    <row r="231" spans="1:30" ht="15" customHeight="1" x14ac:dyDescent="0.2">
      <c r="A231" s="21" t="s">
        <v>444</v>
      </c>
      <c r="B231" s="13" t="s">
        <v>51</v>
      </c>
      <c r="C231" s="14" t="s">
        <v>61</v>
      </c>
      <c r="D231" s="14" t="s">
        <v>59</v>
      </c>
      <c r="E231" s="15" t="s">
        <v>61</v>
      </c>
      <c r="F231" s="14" t="s">
        <v>58</v>
      </c>
      <c r="G231" s="14" t="s">
        <v>60</v>
      </c>
      <c r="H231" s="15" t="s">
        <v>58</v>
      </c>
      <c r="I231" s="14" t="s">
        <v>58</v>
      </c>
      <c r="J231" s="14" t="s">
        <v>62</v>
      </c>
      <c r="K231" s="15" t="s">
        <v>58</v>
      </c>
      <c r="L231" s="14" t="s">
        <v>60</v>
      </c>
      <c r="M231" s="14" t="s">
        <v>61</v>
      </c>
      <c r="N231" s="15" t="s">
        <v>60</v>
      </c>
      <c r="O231" s="14" t="s">
        <v>60</v>
      </c>
      <c r="P231" s="14" t="s">
        <v>59</v>
      </c>
      <c r="Q231" s="15" t="s">
        <v>61</v>
      </c>
      <c r="R231" s="14" t="s">
        <v>59</v>
      </c>
      <c r="S231" s="14" t="s">
        <v>59</v>
      </c>
      <c r="T231" s="15" t="s">
        <v>59</v>
      </c>
      <c r="U231" s="14" t="s">
        <v>59</v>
      </c>
      <c r="V231" s="14" t="s">
        <v>59</v>
      </c>
      <c r="W231" s="15" t="s">
        <v>59</v>
      </c>
      <c r="X231" s="14" t="s">
        <v>59</v>
      </c>
      <c r="Y231" s="14" t="s">
        <v>59</v>
      </c>
      <c r="Z231" s="14"/>
      <c r="AA231" s="125"/>
      <c r="AB231" s="125"/>
      <c r="AC231" s="125"/>
      <c r="AD231" s="130"/>
    </row>
    <row r="232" spans="1:30" ht="15.75" customHeight="1" x14ac:dyDescent="0.2">
      <c r="A232" s="5">
        <v>13112</v>
      </c>
      <c r="B232" s="6" t="s">
        <v>31</v>
      </c>
      <c r="C232" s="10">
        <v>54</v>
      </c>
      <c r="D232" s="10">
        <v>14</v>
      </c>
      <c r="E232" s="9">
        <v>68</v>
      </c>
      <c r="F232" s="10">
        <v>41</v>
      </c>
      <c r="G232" s="10">
        <v>15</v>
      </c>
      <c r="H232" s="9">
        <v>56</v>
      </c>
      <c r="I232" s="10">
        <v>70</v>
      </c>
      <c r="J232" s="10">
        <v>16</v>
      </c>
      <c r="K232" s="9">
        <v>86</v>
      </c>
      <c r="L232" s="10">
        <v>52</v>
      </c>
      <c r="M232" s="10">
        <v>19</v>
      </c>
      <c r="N232" s="9">
        <v>71</v>
      </c>
      <c r="O232" s="10">
        <v>51</v>
      </c>
      <c r="P232" s="10">
        <v>16</v>
      </c>
      <c r="Q232" s="9">
        <v>67</v>
      </c>
      <c r="R232" s="10">
        <v>44</v>
      </c>
      <c r="S232" s="10">
        <v>45</v>
      </c>
      <c r="T232" s="9">
        <v>89</v>
      </c>
      <c r="U232" s="10">
        <v>23</v>
      </c>
      <c r="V232" s="10">
        <v>23</v>
      </c>
      <c r="W232" s="9">
        <v>46</v>
      </c>
      <c r="X232" s="10">
        <v>23</v>
      </c>
      <c r="Y232" s="10">
        <v>39</v>
      </c>
      <c r="Z232" s="10">
        <v>545</v>
      </c>
      <c r="AA232" s="124">
        <v>8.19</v>
      </c>
      <c r="AB232" s="124" t="s">
        <v>53</v>
      </c>
      <c r="AC232" s="124">
        <v>8.19</v>
      </c>
      <c r="AD232" s="129"/>
    </row>
    <row r="233" spans="1:30" ht="15" customHeight="1" x14ac:dyDescent="0.2">
      <c r="A233" s="21" t="s">
        <v>445</v>
      </c>
      <c r="B233" s="13" t="s">
        <v>51</v>
      </c>
      <c r="C233" s="14" t="s">
        <v>60</v>
      </c>
      <c r="D233" s="14" t="s">
        <v>61</v>
      </c>
      <c r="E233" s="15" t="s">
        <v>60</v>
      </c>
      <c r="F233" s="14" t="s">
        <v>58</v>
      </c>
      <c r="G233" s="14" t="s">
        <v>62</v>
      </c>
      <c r="H233" s="15" t="s">
        <v>58</v>
      </c>
      <c r="I233" s="14" t="s">
        <v>59</v>
      </c>
      <c r="J233" s="14" t="s">
        <v>59</v>
      </c>
      <c r="K233" s="15" t="s">
        <v>59</v>
      </c>
      <c r="L233" s="14" t="s">
        <v>60</v>
      </c>
      <c r="M233" s="14" t="s">
        <v>59</v>
      </c>
      <c r="N233" s="15" t="s">
        <v>61</v>
      </c>
      <c r="O233" s="14" t="s">
        <v>60</v>
      </c>
      <c r="P233" s="14" t="s">
        <v>59</v>
      </c>
      <c r="Q233" s="15" t="s">
        <v>60</v>
      </c>
      <c r="R233" s="14" t="s">
        <v>59</v>
      </c>
      <c r="S233" s="14" t="s">
        <v>59</v>
      </c>
      <c r="T233" s="15" t="s">
        <v>59</v>
      </c>
      <c r="U233" s="14" t="s">
        <v>59</v>
      </c>
      <c r="V233" s="14" t="s">
        <v>59</v>
      </c>
      <c r="W233" s="15" t="s">
        <v>59</v>
      </c>
      <c r="X233" s="14" t="s">
        <v>59</v>
      </c>
      <c r="Y233" s="14" t="s">
        <v>62</v>
      </c>
      <c r="Z233" s="14"/>
      <c r="AA233" s="125"/>
      <c r="AB233" s="125"/>
      <c r="AC233" s="125"/>
      <c r="AD233" s="130"/>
    </row>
    <row r="234" spans="1:30" ht="15.75" customHeight="1" x14ac:dyDescent="0.2">
      <c r="A234" s="5">
        <v>13113</v>
      </c>
      <c r="B234" s="6" t="s">
        <v>31</v>
      </c>
      <c r="C234" s="8" t="s">
        <v>268</v>
      </c>
      <c r="D234" s="8" t="s">
        <v>226</v>
      </c>
      <c r="E234" s="9">
        <v>28</v>
      </c>
      <c r="F234" s="8" t="s">
        <v>186</v>
      </c>
      <c r="G234" s="8" t="s">
        <v>64</v>
      </c>
      <c r="H234" s="9">
        <v>23</v>
      </c>
      <c r="I234" s="8" t="s">
        <v>92</v>
      </c>
      <c r="J234" s="8" t="s">
        <v>88</v>
      </c>
      <c r="K234" s="9">
        <v>40</v>
      </c>
      <c r="L234" s="8" t="s">
        <v>34</v>
      </c>
      <c r="M234" s="8" t="s">
        <v>104</v>
      </c>
      <c r="N234" s="9">
        <v>26</v>
      </c>
      <c r="O234" s="8" t="s">
        <v>92</v>
      </c>
      <c r="P234" s="8" t="s">
        <v>88</v>
      </c>
      <c r="Q234" s="9">
        <v>40</v>
      </c>
      <c r="R234" s="8" t="s">
        <v>37</v>
      </c>
      <c r="S234" s="8" t="s">
        <v>32</v>
      </c>
      <c r="T234" s="9">
        <v>38</v>
      </c>
      <c r="U234" s="8" t="s">
        <v>93</v>
      </c>
      <c r="V234" s="8" t="s">
        <v>43</v>
      </c>
      <c r="W234" s="9">
        <v>31</v>
      </c>
      <c r="X234" s="8" t="s">
        <v>69</v>
      </c>
      <c r="Y234" s="8" t="s">
        <v>32</v>
      </c>
      <c r="Z234" s="10">
        <v>277</v>
      </c>
      <c r="AA234" s="124">
        <v>2.15</v>
      </c>
      <c r="AB234" s="124" t="s">
        <v>46</v>
      </c>
      <c r="AC234" s="124">
        <v>2.15</v>
      </c>
      <c r="AD234" s="129"/>
    </row>
    <row r="235" spans="1:30" ht="15" customHeight="1" x14ac:dyDescent="0.2">
      <c r="A235" s="21" t="s">
        <v>447</v>
      </c>
      <c r="B235" s="13" t="s">
        <v>51</v>
      </c>
      <c r="C235" s="14" t="s">
        <v>46</v>
      </c>
      <c r="D235" s="14" t="s">
        <v>46</v>
      </c>
      <c r="E235" s="15" t="s">
        <v>46</v>
      </c>
      <c r="F235" s="14" t="s">
        <v>46</v>
      </c>
      <c r="G235" s="14" t="s">
        <v>46</v>
      </c>
      <c r="H235" s="15" t="s">
        <v>46</v>
      </c>
      <c r="I235" s="14" t="s">
        <v>53</v>
      </c>
      <c r="J235" s="14" t="s">
        <v>53</v>
      </c>
      <c r="K235" s="15" t="s">
        <v>53</v>
      </c>
      <c r="L235" s="14" t="s">
        <v>46</v>
      </c>
      <c r="M235" s="14" t="s">
        <v>58</v>
      </c>
      <c r="N235" s="15" t="s">
        <v>46</v>
      </c>
      <c r="O235" s="14" t="s">
        <v>53</v>
      </c>
      <c r="P235" s="14" t="s">
        <v>53</v>
      </c>
      <c r="Q235" s="15" t="s">
        <v>53</v>
      </c>
      <c r="R235" s="14" t="s">
        <v>46</v>
      </c>
      <c r="S235" s="14" t="s">
        <v>60</v>
      </c>
      <c r="T235" s="15" t="s">
        <v>46</v>
      </c>
      <c r="U235" s="14" t="s">
        <v>58</v>
      </c>
      <c r="V235" s="14" t="s">
        <v>61</v>
      </c>
      <c r="W235" s="15" t="s">
        <v>60</v>
      </c>
      <c r="X235" s="14" t="s">
        <v>60</v>
      </c>
      <c r="Y235" s="14" t="s">
        <v>60</v>
      </c>
      <c r="Z235" s="14"/>
      <c r="AA235" s="125"/>
      <c r="AB235" s="125"/>
      <c r="AC235" s="125"/>
      <c r="AD235" s="130"/>
    </row>
    <row r="236" spans="1:30" ht="15.75" customHeight="1" x14ac:dyDescent="0.2">
      <c r="A236" s="5">
        <v>13114</v>
      </c>
      <c r="B236" s="6" t="s">
        <v>31</v>
      </c>
      <c r="C236" s="10">
        <v>36</v>
      </c>
      <c r="D236" s="10">
        <v>8</v>
      </c>
      <c r="E236" s="9">
        <v>44</v>
      </c>
      <c r="F236" s="10">
        <v>39</v>
      </c>
      <c r="G236" s="10">
        <v>10</v>
      </c>
      <c r="H236" s="9">
        <v>49</v>
      </c>
      <c r="I236" s="10">
        <v>32</v>
      </c>
      <c r="J236" s="10">
        <v>8</v>
      </c>
      <c r="K236" s="9">
        <v>40</v>
      </c>
      <c r="L236" s="10">
        <v>32</v>
      </c>
      <c r="M236" s="10">
        <v>10</v>
      </c>
      <c r="N236" s="9">
        <v>42</v>
      </c>
      <c r="O236" s="10">
        <v>50</v>
      </c>
      <c r="P236" s="10">
        <v>14</v>
      </c>
      <c r="Q236" s="9">
        <v>64</v>
      </c>
      <c r="R236" s="10">
        <v>44</v>
      </c>
      <c r="S236" s="10">
        <v>46</v>
      </c>
      <c r="T236" s="9">
        <v>90</v>
      </c>
      <c r="U236" s="10">
        <v>18</v>
      </c>
      <c r="V236" s="10">
        <v>19</v>
      </c>
      <c r="W236" s="9">
        <v>37</v>
      </c>
      <c r="X236" s="10">
        <v>20</v>
      </c>
      <c r="Y236" s="10">
        <v>40</v>
      </c>
      <c r="Z236" s="10">
        <v>426</v>
      </c>
      <c r="AA236" s="124">
        <v>6.04</v>
      </c>
      <c r="AB236" s="124" t="s">
        <v>53</v>
      </c>
      <c r="AC236" s="124">
        <v>6.04</v>
      </c>
      <c r="AD236" s="129"/>
    </row>
    <row r="237" spans="1:30" ht="15" customHeight="1" x14ac:dyDescent="0.2">
      <c r="A237" s="21" t="s">
        <v>448</v>
      </c>
      <c r="B237" s="13" t="s">
        <v>51</v>
      </c>
      <c r="C237" s="14" t="s">
        <v>57</v>
      </c>
      <c r="D237" s="14" t="s">
        <v>53</v>
      </c>
      <c r="E237" s="15" t="s">
        <v>53</v>
      </c>
      <c r="F237" s="14" t="s">
        <v>57</v>
      </c>
      <c r="G237" s="14" t="s">
        <v>58</v>
      </c>
      <c r="H237" s="15" t="s">
        <v>57</v>
      </c>
      <c r="I237" s="14" t="s">
        <v>53</v>
      </c>
      <c r="J237" s="14" t="s">
        <v>53</v>
      </c>
      <c r="K237" s="15" t="s">
        <v>53</v>
      </c>
      <c r="L237" s="14" t="s">
        <v>53</v>
      </c>
      <c r="M237" s="14" t="s">
        <v>58</v>
      </c>
      <c r="N237" s="15" t="s">
        <v>53</v>
      </c>
      <c r="O237" s="14" t="s">
        <v>60</v>
      </c>
      <c r="P237" s="14" t="s">
        <v>61</v>
      </c>
      <c r="Q237" s="15" t="s">
        <v>60</v>
      </c>
      <c r="R237" s="14" t="s">
        <v>59</v>
      </c>
      <c r="S237" s="14" t="s">
        <v>59</v>
      </c>
      <c r="T237" s="15" t="s">
        <v>59</v>
      </c>
      <c r="U237" s="14" t="s">
        <v>61</v>
      </c>
      <c r="V237" s="14" t="s">
        <v>62</v>
      </c>
      <c r="W237" s="15" t="s">
        <v>61</v>
      </c>
      <c r="X237" s="14" t="s">
        <v>59</v>
      </c>
      <c r="Y237" s="14" t="s">
        <v>59</v>
      </c>
      <c r="Z237" s="14"/>
      <c r="AA237" s="125"/>
      <c r="AB237" s="125"/>
      <c r="AC237" s="125"/>
      <c r="AD237" s="130"/>
    </row>
    <row r="238" spans="1:30" ht="15.75" customHeight="1" x14ac:dyDescent="0.2">
      <c r="A238" s="5">
        <v>13115</v>
      </c>
      <c r="B238" s="6" t="s">
        <v>31</v>
      </c>
      <c r="C238" s="10">
        <v>69</v>
      </c>
      <c r="D238" s="10">
        <v>18</v>
      </c>
      <c r="E238" s="9">
        <v>87</v>
      </c>
      <c r="F238" s="10">
        <v>42</v>
      </c>
      <c r="G238" s="10">
        <v>19</v>
      </c>
      <c r="H238" s="9">
        <v>61</v>
      </c>
      <c r="I238" s="10">
        <v>65</v>
      </c>
      <c r="J238" s="10">
        <v>12</v>
      </c>
      <c r="K238" s="9">
        <v>77</v>
      </c>
      <c r="L238" s="10">
        <v>40</v>
      </c>
      <c r="M238" s="10">
        <v>17</v>
      </c>
      <c r="N238" s="9">
        <v>57</v>
      </c>
      <c r="O238" s="10">
        <v>54</v>
      </c>
      <c r="P238" s="10">
        <v>18</v>
      </c>
      <c r="Q238" s="9">
        <v>72</v>
      </c>
      <c r="R238" s="10">
        <v>30</v>
      </c>
      <c r="S238" s="10">
        <v>44</v>
      </c>
      <c r="T238" s="9">
        <v>74</v>
      </c>
      <c r="U238" s="10">
        <v>22</v>
      </c>
      <c r="V238" s="10">
        <v>23</v>
      </c>
      <c r="W238" s="9">
        <v>45</v>
      </c>
      <c r="X238" s="10">
        <v>18</v>
      </c>
      <c r="Y238" s="10">
        <v>42</v>
      </c>
      <c r="Z238" s="10">
        <v>533</v>
      </c>
      <c r="AA238" s="124">
        <v>8.23</v>
      </c>
      <c r="AB238" s="124" t="s">
        <v>53</v>
      </c>
      <c r="AC238" s="124">
        <v>8.23</v>
      </c>
      <c r="AD238" s="129"/>
    </row>
    <row r="239" spans="1:30" ht="15" customHeight="1" x14ac:dyDescent="0.2">
      <c r="A239" s="21" t="s">
        <v>452</v>
      </c>
      <c r="B239" s="13" t="s">
        <v>51</v>
      </c>
      <c r="C239" s="14" t="s">
        <v>59</v>
      </c>
      <c r="D239" s="14" t="s">
        <v>59</v>
      </c>
      <c r="E239" s="15" t="s">
        <v>59</v>
      </c>
      <c r="F239" s="14" t="s">
        <v>58</v>
      </c>
      <c r="G239" s="14" t="s">
        <v>59</v>
      </c>
      <c r="H239" s="15" t="s">
        <v>60</v>
      </c>
      <c r="I239" s="14" t="s">
        <v>59</v>
      </c>
      <c r="J239" s="14" t="s">
        <v>60</v>
      </c>
      <c r="K239" s="15" t="s">
        <v>62</v>
      </c>
      <c r="L239" s="14" t="s">
        <v>58</v>
      </c>
      <c r="M239" s="14" t="s">
        <v>59</v>
      </c>
      <c r="N239" s="15" t="s">
        <v>58</v>
      </c>
      <c r="O239" s="14" t="s">
        <v>60</v>
      </c>
      <c r="P239" s="14" t="s">
        <v>59</v>
      </c>
      <c r="Q239" s="15" t="s">
        <v>61</v>
      </c>
      <c r="R239" s="14" t="s">
        <v>60</v>
      </c>
      <c r="S239" s="14" t="s">
        <v>59</v>
      </c>
      <c r="T239" s="15" t="s">
        <v>61</v>
      </c>
      <c r="U239" s="14" t="s">
        <v>59</v>
      </c>
      <c r="V239" s="14" t="s">
        <v>59</v>
      </c>
      <c r="W239" s="15" t="s">
        <v>59</v>
      </c>
      <c r="X239" s="14" t="s">
        <v>61</v>
      </c>
      <c r="Y239" s="14" t="s">
        <v>59</v>
      </c>
      <c r="Z239" s="14"/>
      <c r="AA239" s="125"/>
      <c r="AB239" s="125"/>
      <c r="AC239" s="125"/>
      <c r="AD239" s="130"/>
    </row>
    <row r="240" spans="1:30" ht="15.75" customHeight="1" x14ac:dyDescent="0.2">
      <c r="A240" s="5">
        <v>13116</v>
      </c>
      <c r="B240" s="6" t="s">
        <v>31</v>
      </c>
      <c r="C240" s="10">
        <v>66</v>
      </c>
      <c r="D240" s="10">
        <v>15</v>
      </c>
      <c r="E240" s="9">
        <v>81</v>
      </c>
      <c r="F240" s="10">
        <v>40</v>
      </c>
      <c r="G240" s="10">
        <v>16</v>
      </c>
      <c r="H240" s="9">
        <v>56</v>
      </c>
      <c r="I240" s="10">
        <v>63</v>
      </c>
      <c r="J240" s="10">
        <v>12</v>
      </c>
      <c r="K240" s="9">
        <v>75</v>
      </c>
      <c r="L240" s="10">
        <v>55</v>
      </c>
      <c r="M240" s="10">
        <v>20</v>
      </c>
      <c r="N240" s="9">
        <v>75</v>
      </c>
      <c r="O240" s="10">
        <v>53</v>
      </c>
      <c r="P240" s="10">
        <v>19</v>
      </c>
      <c r="Q240" s="9">
        <v>72</v>
      </c>
      <c r="R240" s="10">
        <v>40</v>
      </c>
      <c r="S240" s="10">
        <v>42</v>
      </c>
      <c r="T240" s="9">
        <v>82</v>
      </c>
      <c r="U240" s="10">
        <v>20</v>
      </c>
      <c r="V240" s="10">
        <v>20</v>
      </c>
      <c r="W240" s="9">
        <v>40</v>
      </c>
      <c r="X240" s="10">
        <v>17</v>
      </c>
      <c r="Y240" s="10">
        <v>41</v>
      </c>
      <c r="Z240" s="10">
        <v>539</v>
      </c>
      <c r="AA240" s="124">
        <v>8.73</v>
      </c>
      <c r="AB240" s="124" t="s">
        <v>53</v>
      </c>
      <c r="AC240" s="124">
        <v>8.73</v>
      </c>
      <c r="AD240" s="129"/>
    </row>
    <row r="241" spans="1:30" ht="15" customHeight="1" x14ac:dyDescent="0.2">
      <c r="A241" s="21" t="s">
        <v>453</v>
      </c>
      <c r="B241" s="13" t="s">
        <v>51</v>
      </c>
      <c r="C241" s="14" t="s">
        <v>59</v>
      </c>
      <c r="D241" s="14" t="s">
        <v>62</v>
      </c>
      <c r="E241" s="15" t="s">
        <v>59</v>
      </c>
      <c r="F241" s="14" t="s">
        <v>58</v>
      </c>
      <c r="G241" s="14" t="s">
        <v>59</v>
      </c>
      <c r="H241" s="15" t="s">
        <v>58</v>
      </c>
      <c r="I241" s="14" t="s">
        <v>62</v>
      </c>
      <c r="J241" s="14" t="s">
        <v>60</v>
      </c>
      <c r="K241" s="15" t="s">
        <v>62</v>
      </c>
      <c r="L241" s="14" t="s">
        <v>60</v>
      </c>
      <c r="M241" s="14" t="s">
        <v>59</v>
      </c>
      <c r="N241" s="15" t="s">
        <v>62</v>
      </c>
      <c r="O241" s="14" t="s">
        <v>60</v>
      </c>
      <c r="P241" s="14" t="s">
        <v>59</v>
      </c>
      <c r="Q241" s="15" t="s">
        <v>61</v>
      </c>
      <c r="R241" s="14" t="s">
        <v>59</v>
      </c>
      <c r="S241" s="14" t="s">
        <v>59</v>
      </c>
      <c r="T241" s="15" t="s">
        <v>59</v>
      </c>
      <c r="U241" s="14" t="s">
        <v>59</v>
      </c>
      <c r="V241" s="14" t="s">
        <v>59</v>
      </c>
      <c r="W241" s="15" t="s">
        <v>59</v>
      </c>
      <c r="X241" s="14" t="s">
        <v>60</v>
      </c>
      <c r="Y241" s="14" t="s">
        <v>59</v>
      </c>
      <c r="Z241" s="14"/>
      <c r="AA241" s="125"/>
      <c r="AB241" s="125"/>
      <c r="AC241" s="125"/>
      <c r="AD241" s="130"/>
    </row>
    <row r="242" spans="1:30" ht="15.75" customHeight="1" x14ac:dyDescent="0.2">
      <c r="A242" s="5">
        <v>13117</v>
      </c>
      <c r="B242" s="6" t="s">
        <v>31</v>
      </c>
      <c r="C242" s="10">
        <v>55</v>
      </c>
      <c r="D242" s="10">
        <v>13</v>
      </c>
      <c r="E242" s="9">
        <v>68</v>
      </c>
      <c r="F242" s="10">
        <v>42</v>
      </c>
      <c r="G242" s="10">
        <v>16</v>
      </c>
      <c r="H242" s="9">
        <v>58</v>
      </c>
      <c r="I242" s="10">
        <v>52</v>
      </c>
      <c r="J242" s="10">
        <v>13</v>
      </c>
      <c r="K242" s="9">
        <v>65</v>
      </c>
      <c r="L242" s="10">
        <v>58</v>
      </c>
      <c r="M242" s="10">
        <v>16</v>
      </c>
      <c r="N242" s="9">
        <v>74</v>
      </c>
      <c r="O242" s="10">
        <v>49</v>
      </c>
      <c r="P242" s="10">
        <v>15</v>
      </c>
      <c r="Q242" s="9">
        <v>64</v>
      </c>
      <c r="R242" s="10">
        <v>44</v>
      </c>
      <c r="S242" s="10">
        <v>46</v>
      </c>
      <c r="T242" s="9">
        <v>90</v>
      </c>
      <c r="U242" s="10">
        <v>22</v>
      </c>
      <c r="V242" s="10">
        <v>25</v>
      </c>
      <c r="W242" s="9">
        <v>47</v>
      </c>
      <c r="X242" s="10">
        <v>19</v>
      </c>
      <c r="Y242" s="10">
        <v>40</v>
      </c>
      <c r="Z242" s="10">
        <v>525</v>
      </c>
      <c r="AA242" s="124">
        <v>7.77</v>
      </c>
      <c r="AB242" s="124" t="s">
        <v>53</v>
      </c>
      <c r="AC242" s="124">
        <v>7.77</v>
      </c>
      <c r="AD242" s="129"/>
    </row>
    <row r="243" spans="1:30" ht="15" customHeight="1" x14ac:dyDescent="0.2">
      <c r="A243" s="21" t="s">
        <v>455</v>
      </c>
      <c r="B243" s="13" t="s">
        <v>51</v>
      </c>
      <c r="C243" s="14" t="s">
        <v>60</v>
      </c>
      <c r="D243" s="14" t="s">
        <v>60</v>
      </c>
      <c r="E243" s="15" t="s">
        <v>60</v>
      </c>
      <c r="F243" s="14" t="s">
        <v>58</v>
      </c>
      <c r="G243" s="14" t="s">
        <v>59</v>
      </c>
      <c r="H243" s="15" t="s">
        <v>58</v>
      </c>
      <c r="I243" s="14" t="s">
        <v>60</v>
      </c>
      <c r="J243" s="14" t="s">
        <v>60</v>
      </c>
      <c r="K243" s="15" t="s">
        <v>60</v>
      </c>
      <c r="L243" s="14" t="s">
        <v>61</v>
      </c>
      <c r="M243" s="14" t="s">
        <v>59</v>
      </c>
      <c r="N243" s="15" t="s">
        <v>61</v>
      </c>
      <c r="O243" s="14" t="s">
        <v>60</v>
      </c>
      <c r="P243" s="14" t="s">
        <v>62</v>
      </c>
      <c r="Q243" s="15" t="s">
        <v>60</v>
      </c>
      <c r="R243" s="14" t="s">
        <v>59</v>
      </c>
      <c r="S243" s="14" t="s">
        <v>59</v>
      </c>
      <c r="T243" s="15" t="s">
        <v>59</v>
      </c>
      <c r="U243" s="14" t="s">
        <v>59</v>
      </c>
      <c r="V243" s="14" t="s">
        <v>59</v>
      </c>
      <c r="W243" s="15" t="s">
        <v>59</v>
      </c>
      <c r="X243" s="14" t="s">
        <v>62</v>
      </c>
      <c r="Y243" s="14" t="s">
        <v>59</v>
      </c>
      <c r="Z243" s="14"/>
      <c r="AA243" s="125"/>
      <c r="AB243" s="125"/>
      <c r="AC243" s="125"/>
      <c r="AD243" s="130"/>
    </row>
    <row r="244" spans="1:30" ht="15.75" customHeight="1" x14ac:dyDescent="0.2">
      <c r="A244" s="5">
        <v>13118</v>
      </c>
      <c r="B244" s="6" t="s">
        <v>31</v>
      </c>
      <c r="C244" s="8" t="s">
        <v>87</v>
      </c>
      <c r="D244" s="8" t="s">
        <v>144</v>
      </c>
      <c r="E244" s="9">
        <v>50</v>
      </c>
      <c r="F244" s="8" t="s">
        <v>92</v>
      </c>
      <c r="G244" s="8" t="s">
        <v>143</v>
      </c>
      <c r="H244" s="9">
        <v>46</v>
      </c>
      <c r="I244" s="8" t="s">
        <v>365</v>
      </c>
      <c r="J244" s="8" t="s">
        <v>104</v>
      </c>
      <c r="K244" s="9">
        <v>58</v>
      </c>
      <c r="L244" s="8" t="s">
        <v>182</v>
      </c>
      <c r="M244" s="8" t="s">
        <v>104</v>
      </c>
      <c r="N244" s="9">
        <v>53</v>
      </c>
      <c r="O244" s="8" t="s">
        <v>332</v>
      </c>
      <c r="P244" s="8" t="s">
        <v>67</v>
      </c>
      <c r="Q244" s="9">
        <v>22</v>
      </c>
      <c r="R244" s="8" t="s">
        <v>456</v>
      </c>
      <c r="S244" s="8" t="s">
        <v>92</v>
      </c>
      <c r="T244" s="9">
        <v>60</v>
      </c>
      <c r="U244" s="8" t="s">
        <v>146</v>
      </c>
      <c r="V244" s="8" t="s">
        <v>146</v>
      </c>
      <c r="W244" s="9">
        <v>40</v>
      </c>
      <c r="X244" s="8" t="s">
        <v>91</v>
      </c>
      <c r="Y244" s="8" t="s">
        <v>105</v>
      </c>
      <c r="Z244" s="10">
        <v>391</v>
      </c>
      <c r="AA244" s="124">
        <v>5.88</v>
      </c>
      <c r="AB244" s="124" t="s">
        <v>46</v>
      </c>
      <c r="AC244" s="124">
        <v>5.88</v>
      </c>
      <c r="AD244" s="129"/>
    </row>
    <row r="245" spans="1:30" ht="15" customHeight="1" x14ac:dyDescent="0.2">
      <c r="A245" s="21" t="s">
        <v>457</v>
      </c>
      <c r="B245" s="13" t="s">
        <v>51</v>
      </c>
      <c r="C245" s="14" t="s">
        <v>57</v>
      </c>
      <c r="D245" s="14" t="s">
        <v>60</v>
      </c>
      <c r="E245" s="15" t="s">
        <v>58</v>
      </c>
      <c r="F245" s="14" t="s">
        <v>53</v>
      </c>
      <c r="G245" s="14" t="s">
        <v>61</v>
      </c>
      <c r="H245" s="15" t="s">
        <v>57</v>
      </c>
      <c r="I245" s="14" t="s">
        <v>58</v>
      </c>
      <c r="J245" s="14" t="s">
        <v>58</v>
      </c>
      <c r="K245" s="15" t="s">
        <v>58</v>
      </c>
      <c r="L245" s="14" t="s">
        <v>58</v>
      </c>
      <c r="M245" s="14" t="s">
        <v>58</v>
      </c>
      <c r="N245" s="15" t="s">
        <v>58</v>
      </c>
      <c r="O245" s="14" t="s">
        <v>46</v>
      </c>
      <c r="P245" s="14" t="s">
        <v>58</v>
      </c>
      <c r="Q245" s="15" t="s">
        <v>46</v>
      </c>
      <c r="R245" s="14" t="s">
        <v>58</v>
      </c>
      <c r="S245" s="14" t="s">
        <v>60</v>
      </c>
      <c r="T245" s="15" t="s">
        <v>60</v>
      </c>
      <c r="U245" s="14" t="s">
        <v>59</v>
      </c>
      <c r="V245" s="14" t="s">
        <v>59</v>
      </c>
      <c r="W245" s="15" t="s">
        <v>59</v>
      </c>
      <c r="X245" s="14" t="s">
        <v>59</v>
      </c>
      <c r="Y245" s="14" t="s">
        <v>59</v>
      </c>
      <c r="Z245" s="14"/>
      <c r="AA245" s="125"/>
      <c r="AB245" s="125"/>
      <c r="AC245" s="125"/>
      <c r="AD245" s="130"/>
    </row>
    <row r="246" spans="1:30" ht="15.75" customHeight="1" x14ac:dyDescent="0.2">
      <c r="A246" s="5">
        <v>13119</v>
      </c>
      <c r="B246" s="6" t="s">
        <v>31</v>
      </c>
      <c r="C246" s="10">
        <v>71</v>
      </c>
      <c r="D246" s="10">
        <v>12</v>
      </c>
      <c r="E246" s="9">
        <v>83</v>
      </c>
      <c r="F246" s="10">
        <v>57</v>
      </c>
      <c r="G246" s="10">
        <v>13</v>
      </c>
      <c r="H246" s="9">
        <v>70</v>
      </c>
      <c r="I246" s="10">
        <v>60</v>
      </c>
      <c r="J246" s="10">
        <v>14</v>
      </c>
      <c r="K246" s="9">
        <v>74</v>
      </c>
      <c r="L246" s="10">
        <v>39</v>
      </c>
      <c r="M246" s="10">
        <v>16</v>
      </c>
      <c r="N246" s="9">
        <v>55</v>
      </c>
      <c r="O246" s="10">
        <v>43</v>
      </c>
      <c r="P246" s="10">
        <v>13</v>
      </c>
      <c r="Q246" s="9">
        <v>56</v>
      </c>
      <c r="R246" s="10">
        <v>48</v>
      </c>
      <c r="S246" s="10">
        <v>48</v>
      </c>
      <c r="T246" s="9">
        <v>96</v>
      </c>
      <c r="U246" s="10">
        <v>21</v>
      </c>
      <c r="V246" s="10">
        <v>23</v>
      </c>
      <c r="W246" s="9">
        <v>44</v>
      </c>
      <c r="X246" s="10">
        <v>22</v>
      </c>
      <c r="Y246" s="10">
        <v>39</v>
      </c>
      <c r="Z246" s="10">
        <v>539</v>
      </c>
      <c r="AA246" s="124">
        <v>8.23</v>
      </c>
      <c r="AB246" s="124" t="s">
        <v>53</v>
      </c>
      <c r="AC246" s="124">
        <v>8.23</v>
      </c>
      <c r="AD246" s="129"/>
    </row>
    <row r="247" spans="1:30" ht="15" customHeight="1" x14ac:dyDescent="0.2">
      <c r="A247" s="21" t="s">
        <v>459</v>
      </c>
      <c r="B247" s="13" t="s">
        <v>51</v>
      </c>
      <c r="C247" s="14" t="s">
        <v>59</v>
      </c>
      <c r="D247" s="14" t="s">
        <v>60</v>
      </c>
      <c r="E247" s="15" t="s">
        <v>59</v>
      </c>
      <c r="F247" s="14" t="s">
        <v>61</v>
      </c>
      <c r="G247" s="14" t="s">
        <v>60</v>
      </c>
      <c r="H247" s="15" t="s">
        <v>61</v>
      </c>
      <c r="I247" s="14" t="s">
        <v>62</v>
      </c>
      <c r="J247" s="14" t="s">
        <v>61</v>
      </c>
      <c r="K247" s="15" t="s">
        <v>61</v>
      </c>
      <c r="L247" s="14" t="s">
        <v>57</v>
      </c>
      <c r="M247" s="14" t="s">
        <v>59</v>
      </c>
      <c r="N247" s="15" t="s">
        <v>58</v>
      </c>
      <c r="O247" s="14" t="s">
        <v>58</v>
      </c>
      <c r="P247" s="14" t="s">
        <v>60</v>
      </c>
      <c r="Q247" s="15" t="s">
        <v>58</v>
      </c>
      <c r="R247" s="14" t="s">
        <v>59</v>
      </c>
      <c r="S247" s="14" t="s">
        <v>59</v>
      </c>
      <c r="T247" s="15" t="s">
        <v>59</v>
      </c>
      <c r="U247" s="14" t="s">
        <v>59</v>
      </c>
      <c r="V247" s="14" t="s">
        <v>59</v>
      </c>
      <c r="W247" s="15" t="s">
        <v>59</v>
      </c>
      <c r="X247" s="14" t="s">
        <v>59</v>
      </c>
      <c r="Y247" s="14" t="s">
        <v>62</v>
      </c>
      <c r="Z247" s="14"/>
      <c r="AA247" s="125"/>
      <c r="AB247" s="125"/>
      <c r="AC247" s="125"/>
      <c r="AD247" s="130"/>
    </row>
    <row r="248" spans="1:30" ht="15.75" customHeight="1" x14ac:dyDescent="0.2">
      <c r="A248" s="5">
        <v>13120</v>
      </c>
      <c r="B248" s="6" t="s">
        <v>31</v>
      </c>
      <c r="C248" s="10">
        <v>53</v>
      </c>
      <c r="D248" s="10">
        <v>9</v>
      </c>
      <c r="E248" s="9">
        <v>62</v>
      </c>
      <c r="F248" s="10">
        <v>56</v>
      </c>
      <c r="G248" s="10">
        <v>11</v>
      </c>
      <c r="H248" s="9">
        <v>67</v>
      </c>
      <c r="I248" s="10">
        <v>55</v>
      </c>
      <c r="J248" s="10">
        <v>12</v>
      </c>
      <c r="K248" s="9">
        <v>67</v>
      </c>
      <c r="L248" s="10">
        <v>48</v>
      </c>
      <c r="M248" s="10">
        <v>13</v>
      </c>
      <c r="N248" s="9">
        <v>61</v>
      </c>
      <c r="O248" s="10">
        <v>54</v>
      </c>
      <c r="P248" s="10">
        <v>11</v>
      </c>
      <c r="Q248" s="9">
        <v>65</v>
      </c>
      <c r="R248" s="10">
        <v>36</v>
      </c>
      <c r="S248" s="10">
        <v>34</v>
      </c>
      <c r="T248" s="9">
        <v>70</v>
      </c>
      <c r="U248" s="10">
        <v>20</v>
      </c>
      <c r="V248" s="10">
        <v>21</v>
      </c>
      <c r="W248" s="9">
        <v>41</v>
      </c>
      <c r="X248" s="10">
        <v>20</v>
      </c>
      <c r="Y248" s="10">
        <v>35</v>
      </c>
      <c r="Z248" s="10">
        <v>488</v>
      </c>
      <c r="AA248" s="124">
        <v>7.42</v>
      </c>
      <c r="AB248" s="124" t="s">
        <v>53</v>
      </c>
      <c r="AC248" s="124">
        <v>7.42</v>
      </c>
      <c r="AD248" s="129"/>
    </row>
    <row r="249" spans="1:30" ht="15" customHeight="1" x14ac:dyDescent="0.2">
      <c r="A249" s="21" t="s">
        <v>460</v>
      </c>
      <c r="B249" s="13" t="s">
        <v>51</v>
      </c>
      <c r="C249" s="14" t="s">
        <v>60</v>
      </c>
      <c r="D249" s="14" t="s">
        <v>57</v>
      </c>
      <c r="E249" s="15" t="s">
        <v>60</v>
      </c>
      <c r="F249" s="14" t="s">
        <v>61</v>
      </c>
      <c r="G249" s="14" t="s">
        <v>58</v>
      </c>
      <c r="H249" s="15" t="s">
        <v>60</v>
      </c>
      <c r="I249" s="14" t="s">
        <v>60</v>
      </c>
      <c r="J249" s="14" t="s">
        <v>60</v>
      </c>
      <c r="K249" s="15" t="s">
        <v>60</v>
      </c>
      <c r="L249" s="14" t="s">
        <v>60</v>
      </c>
      <c r="M249" s="14" t="s">
        <v>60</v>
      </c>
      <c r="N249" s="15" t="s">
        <v>60</v>
      </c>
      <c r="O249" s="14" t="s">
        <v>60</v>
      </c>
      <c r="P249" s="14" t="s">
        <v>58</v>
      </c>
      <c r="Q249" s="15" t="s">
        <v>60</v>
      </c>
      <c r="R249" s="14" t="s">
        <v>61</v>
      </c>
      <c r="S249" s="14" t="s">
        <v>60</v>
      </c>
      <c r="T249" s="15" t="s">
        <v>61</v>
      </c>
      <c r="U249" s="14" t="s">
        <v>59</v>
      </c>
      <c r="V249" s="14" t="s">
        <v>59</v>
      </c>
      <c r="W249" s="15" t="s">
        <v>59</v>
      </c>
      <c r="X249" s="14" t="s">
        <v>59</v>
      </c>
      <c r="Y249" s="14" t="s">
        <v>61</v>
      </c>
      <c r="Z249" s="14"/>
      <c r="AA249" s="125"/>
      <c r="AB249" s="125"/>
      <c r="AC249" s="125"/>
      <c r="AD249" s="130"/>
    </row>
    <row r="250" spans="1:30" ht="15.75" customHeight="1" x14ac:dyDescent="0.2">
      <c r="A250" s="5">
        <v>13121</v>
      </c>
      <c r="B250" s="6" t="s">
        <v>31</v>
      </c>
      <c r="C250" s="10">
        <v>61</v>
      </c>
      <c r="D250" s="10">
        <v>17</v>
      </c>
      <c r="E250" s="9">
        <v>78</v>
      </c>
      <c r="F250" s="10">
        <v>58</v>
      </c>
      <c r="G250" s="10">
        <v>12</v>
      </c>
      <c r="H250" s="9">
        <v>70</v>
      </c>
      <c r="I250" s="10">
        <v>63</v>
      </c>
      <c r="J250" s="10">
        <v>9</v>
      </c>
      <c r="K250" s="9">
        <v>72</v>
      </c>
      <c r="L250" s="10">
        <v>46</v>
      </c>
      <c r="M250" s="10">
        <v>15</v>
      </c>
      <c r="N250" s="9">
        <v>61</v>
      </c>
      <c r="O250" s="10">
        <v>54</v>
      </c>
      <c r="P250" s="10">
        <v>10</v>
      </c>
      <c r="Q250" s="9">
        <v>64</v>
      </c>
      <c r="R250" s="10">
        <v>44</v>
      </c>
      <c r="S250" s="10">
        <v>40</v>
      </c>
      <c r="T250" s="9">
        <v>84</v>
      </c>
      <c r="U250" s="10">
        <v>20</v>
      </c>
      <c r="V250" s="10">
        <v>23</v>
      </c>
      <c r="W250" s="9">
        <v>43</v>
      </c>
      <c r="X250" s="10">
        <v>19</v>
      </c>
      <c r="Y250" s="10">
        <v>38</v>
      </c>
      <c r="Z250" s="10">
        <v>529</v>
      </c>
      <c r="AA250" s="124">
        <v>8.31</v>
      </c>
      <c r="AB250" s="124" t="s">
        <v>53</v>
      </c>
      <c r="AC250" s="124">
        <v>8.31</v>
      </c>
      <c r="AD250" s="129"/>
    </row>
    <row r="251" spans="1:30" ht="15" customHeight="1" x14ac:dyDescent="0.2">
      <c r="A251" s="21" t="s">
        <v>466</v>
      </c>
      <c r="B251" s="13" t="s">
        <v>51</v>
      </c>
      <c r="C251" s="14" t="s">
        <v>62</v>
      </c>
      <c r="D251" s="14" t="s">
        <v>59</v>
      </c>
      <c r="E251" s="15" t="s">
        <v>62</v>
      </c>
      <c r="F251" s="14" t="s">
        <v>61</v>
      </c>
      <c r="G251" s="14" t="s">
        <v>60</v>
      </c>
      <c r="H251" s="15" t="s">
        <v>61</v>
      </c>
      <c r="I251" s="14" t="s">
        <v>62</v>
      </c>
      <c r="J251" s="14" t="s">
        <v>57</v>
      </c>
      <c r="K251" s="15" t="s">
        <v>61</v>
      </c>
      <c r="L251" s="14" t="s">
        <v>58</v>
      </c>
      <c r="M251" s="14" t="s">
        <v>62</v>
      </c>
      <c r="N251" s="15" t="s">
        <v>60</v>
      </c>
      <c r="O251" s="14" t="s">
        <v>60</v>
      </c>
      <c r="P251" s="14" t="s">
        <v>58</v>
      </c>
      <c r="Q251" s="15" t="s">
        <v>60</v>
      </c>
      <c r="R251" s="14" t="s">
        <v>59</v>
      </c>
      <c r="S251" s="14" t="s">
        <v>59</v>
      </c>
      <c r="T251" s="15" t="s">
        <v>59</v>
      </c>
      <c r="U251" s="14" t="s">
        <v>59</v>
      </c>
      <c r="V251" s="14" t="s">
        <v>59</v>
      </c>
      <c r="W251" s="15" t="s">
        <v>59</v>
      </c>
      <c r="X251" s="14" t="s">
        <v>62</v>
      </c>
      <c r="Y251" s="14" t="s">
        <v>62</v>
      </c>
      <c r="Z251" s="14"/>
      <c r="AA251" s="125"/>
      <c r="AB251" s="125"/>
      <c r="AC251" s="125"/>
      <c r="AD251" s="130"/>
    </row>
    <row r="252" spans="1:30" ht="15.75" customHeight="1" x14ac:dyDescent="0.2">
      <c r="A252" s="5">
        <v>13122</v>
      </c>
      <c r="B252" s="6" t="s">
        <v>31</v>
      </c>
      <c r="C252" s="10">
        <v>46</v>
      </c>
      <c r="D252" s="10">
        <v>12</v>
      </c>
      <c r="E252" s="9">
        <v>58</v>
      </c>
      <c r="F252" s="10">
        <v>40</v>
      </c>
      <c r="G252" s="10">
        <v>12</v>
      </c>
      <c r="H252" s="9">
        <v>52</v>
      </c>
      <c r="I252" s="10">
        <v>41</v>
      </c>
      <c r="J252" s="10">
        <v>15</v>
      </c>
      <c r="K252" s="9">
        <v>56</v>
      </c>
      <c r="L252" s="10">
        <v>40</v>
      </c>
      <c r="M252" s="10">
        <v>13</v>
      </c>
      <c r="N252" s="9">
        <v>53</v>
      </c>
      <c r="O252" s="10">
        <v>51</v>
      </c>
      <c r="P252" s="10">
        <v>14</v>
      </c>
      <c r="Q252" s="9">
        <v>65</v>
      </c>
      <c r="R252" s="10">
        <v>38</v>
      </c>
      <c r="S252" s="10">
        <v>38</v>
      </c>
      <c r="T252" s="9">
        <v>76</v>
      </c>
      <c r="U252" s="10">
        <v>19</v>
      </c>
      <c r="V252" s="10">
        <v>20</v>
      </c>
      <c r="W252" s="9">
        <v>39</v>
      </c>
      <c r="X252" s="10">
        <v>19</v>
      </c>
      <c r="Y252" s="10">
        <v>40</v>
      </c>
      <c r="Z252" s="10">
        <v>458</v>
      </c>
      <c r="AA252" s="124">
        <v>7</v>
      </c>
      <c r="AB252" s="124" t="s">
        <v>53</v>
      </c>
      <c r="AC252" s="124">
        <v>7</v>
      </c>
      <c r="AD252" s="129"/>
    </row>
    <row r="253" spans="1:30" ht="15" customHeight="1" x14ac:dyDescent="0.2">
      <c r="A253" s="21" t="s">
        <v>467</v>
      </c>
      <c r="B253" s="13" t="s">
        <v>51</v>
      </c>
      <c r="C253" s="14" t="s">
        <v>58</v>
      </c>
      <c r="D253" s="14" t="s">
        <v>60</v>
      </c>
      <c r="E253" s="15" t="s">
        <v>58</v>
      </c>
      <c r="F253" s="14" t="s">
        <v>58</v>
      </c>
      <c r="G253" s="14" t="s">
        <v>60</v>
      </c>
      <c r="H253" s="15" t="s">
        <v>58</v>
      </c>
      <c r="I253" s="14" t="s">
        <v>58</v>
      </c>
      <c r="J253" s="14" t="s">
        <v>62</v>
      </c>
      <c r="K253" s="15" t="s">
        <v>58</v>
      </c>
      <c r="L253" s="14" t="s">
        <v>58</v>
      </c>
      <c r="M253" s="14" t="s">
        <v>60</v>
      </c>
      <c r="N253" s="15" t="s">
        <v>58</v>
      </c>
      <c r="O253" s="14" t="s">
        <v>60</v>
      </c>
      <c r="P253" s="14" t="s">
        <v>61</v>
      </c>
      <c r="Q253" s="15" t="s">
        <v>60</v>
      </c>
      <c r="R253" s="14" t="s">
        <v>62</v>
      </c>
      <c r="S253" s="14" t="s">
        <v>62</v>
      </c>
      <c r="T253" s="15" t="s">
        <v>62</v>
      </c>
      <c r="U253" s="14" t="s">
        <v>62</v>
      </c>
      <c r="V253" s="14" t="s">
        <v>59</v>
      </c>
      <c r="W253" s="15" t="s">
        <v>62</v>
      </c>
      <c r="X253" s="14" t="s">
        <v>62</v>
      </c>
      <c r="Y253" s="14" t="s">
        <v>59</v>
      </c>
      <c r="Z253" s="14"/>
      <c r="AA253" s="125"/>
      <c r="AB253" s="125"/>
      <c r="AC253" s="125"/>
      <c r="AD253" s="130"/>
    </row>
    <row r="254" spans="1:30" ht="15.75" customHeight="1" x14ac:dyDescent="0.2">
      <c r="A254" s="5">
        <v>13123</v>
      </c>
      <c r="B254" s="6" t="s">
        <v>31</v>
      </c>
      <c r="C254" s="8" t="s">
        <v>290</v>
      </c>
      <c r="D254" s="8" t="s">
        <v>35</v>
      </c>
      <c r="E254" s="9">
        <v>59</v>
      </c>
      <c r="F254" s="8" t="s">
        <v>65</v>
      </c>
      <c r="G254" s="8" t="s">
        <v>67</v>
      </c>
      <c r="H254" s="9">
        <v>31</v>
      </c>
      <c r="I254" s="8" t="s">
        <v>180</v>
      </c>
      <c r="J254" s="8" t="s">
        <v>88</v>
      </c>
      <c r="K254" s="9">
        <v>44</v>
      </c>
      <c r="L254" s="8" t="s">
        <v>87</v>
      </c>
      <c r="M254" s="8" t="s">
        <v>104</v>
      </c>
      <c r="N254" s="9">
        <v>49</v>
      </c>
      <c r="O254" s="8" t="s">
        <v>102</v>
      </c>
      <c r="P254" s="8" t="s">
        <v>88</v>
      </c>
      <c r="Q254" s="9">
        <v>53</v>
      </c>
      <c r="R254" s="8" t="s">
        <v>41</v>
      </c>
      <c r="S254" s="8" t="s">
        <v>180</v>
      </c>
      <c r="T254" s="9">
        <v>66</v>
      </c>
      <c r="U254" s="8" t="s">
        <v>43</v>
      </c>
      <c r="V254" s="8" t="s">
        <v>146</v>
      </c>
      <c r="W254" s="9">
        <v>38</v>
      </c>
      <c r="X254" s="8" t="s">
        <v>69</v>
      </c>
      <c r="Y254" s="8" t="s">
        <v>87</v>
      </c>
      <c r="Z254" s="10">
        <v>395</v>
      </c>
      <c r="AA254" s="124">
        <v>5.12</v>
      </c>
      <c r="AB254" s="124" t="s">
        <v>46</v>
      </c>
      <c r="AC254" s="124">
        <v>5.12</v>
      </c>
      <c r="AD254" s="129"/>
    </row>
    <row r="255" spans="1:30" ht="15" customHeight="1" x14ac:dyDescent="0.2">
      <c r="A255" s="21" t="s">
        <v>469</v>
      </c>
      <c r="B255" s="13" t="s">
        <v>51</v>
      </c>
      <c r="C255" s="14" t="s">
        <v>60</v>
      </c>
      <c r="D255" s="14" t="s">
        <v>57</v>
      </c>
      <c r="E255" s="15" t="s">
        <v>58</v>
      </c>
      <c r="F255" s="14" t="s">
        <v>46</v>
      </c>
      <c r="G255" s="14" t="s">
        <v>58</v>
      </c>
      <c r="H255" s="15" t="s">
        <v>46</v>
      </c>
      <c r="I255" s="14" t="s">
        <v>57</v>
      </c>
      <c r="J255" s="14" t="s">
        <v>53</v>
      </c>
      <c r="K255" s="15" t="s">
        <v>53</v>
      </c>
      <c r="L255" s="14" t="s">
        <v>57</v>
      </c>
      <c r="M255" s="14" t="s">
        <v>58</v>
      </c>
      <c r="N255" s="15" t="s">
        <v>57</v>
      </c>
      <c r="O255" s="14" t="s">
        <v>58</v>
      </c>
      <c r="P255" s="14" t="s">
        <v>53</v>
      </c>
      <c r="Q255" s="15" t="s">
        <v>58</v>
      </c>
      <c r="R255" s="14" t="s">
        <v>60</v>
      </c>
      <c r="S255" s="14" t="s">
        <v>61</v>
      </c>
      <c r="T255" s="15" t="s">
        <v>60</v>
      </c>
      <c r="U255" s="14" t="s">
        <v>61</v>
      </c>
      <c r="V255" s="14" t="s">
        <v>59</v>
      </c>
      <c r="W255" s="15" t="s">
        <v>62</v>
      </c>
      <c r="X255" s="14" t="s">
        <v>60</v>
      </c>
      <c r="Y255" s="14" t="s">
        <v>62</v>
      </c>
      <c r="Z255" s="14"/>
      <c r="AA255" s="125"/>
      <c r="AB255" s="125"/>
      <c r="AC255" s="125"/>
      <c r="AD255" s="130"/>
    </row>
    <row r="256" spans="1:30" ht="15.75" customHeight="1" x14ac:dyDescent="0.2">
      <c r="A256" s="5">
        <v>13124</v>
      </c>
      <c r="B256" s="6" t="s">
        <v>31</v>
      </c>
      <c r="C256" s="8" t="s">
        <v>92</v>
      </c>
      <c r="D256" s="8" t="s">
        <v>275</v>
      </c>
      <c r="E256" s="9">
        <v>39</v>
      </c>
      <c r="F256" s="8" t="s">
        <v>92</v>
      </c>
      <c r="G256" s="8" t="s">
        <v>144</v>
      </c>
      <c r="H256" s="9">
        <v>44</v>
      </c>
      <c r="I256" s="8" t="s">
        <v>179</v>
      </c>
      <c r="J256" s="8" t="s">
        <v>88</v>
      </c>
      <c r="K256" s="9">
        <v>28</v>
      </c>
      <c r="L256" s="8" t="s">
        <v>92</v>
      </c>
      <c r="M256" s="8" t="s">
        <v>104</v>
      </c>
      <c r="N256" s="9">
        <v>43</v>
      </c>
      <c r="O256" s="8" t="s">
        <v>92</v>
      </c>
      <c r="P256" s="8" t="s">
        <v>35</v>
      </c>
      <c r="Q256" s="9">
        <v>41</v>
      </c>
      <c r="R256" s="8" t="s">
        <v>70</v>
      </c>
      <c r="S256" s="8" t="s">
        <v>180</v>
      </c>
      <c r="T256" s="9">
        <v>71</v>
      </c>
      <c r="U256" s="8" t="s">
        <v>43</v>
      </c>
      <c r="V256" s="8" t="s">
        <v>146</v>
      </c>
      <c r="W256" s="9">
        <v>38</v>
      </c>
      <c r="X256" s="8" t="s">
        <v>43</v>
      </c>
      <c r="Y256" s="8" t="s">
        <v>38</v>
      </c>
      <c r="Z256" s="10">
        <v>363</v>
      </c>
      <c r="AA256" s="124">
        <v>4.04</v>
      </c>
      <c r="AB256" s="124" t="s">
        <v>46</v>
      </c>
      <c r="AC256" s="124">
        <v>4.04</v>
      </c>
      <c r="AD256" s="129"/>
    </row>
    <row r="257" spans="1:30" ht="15" customHeight="1" x14ac:dyDescent="0.2">
      <c r="A257" s="21" t="s">
        <v>470</v>
      </c>
      <c r="B257" s="13" t="s">
        <v>51</v>
      </c>
      <c r="C257" s="14" t="s">
        <v>53</v>
      </c>
      <c r="D257" s="14" t="s">
        <v>46</v>
      </c>
      <c r="E257" s="15" t="s">
        <v>46</v>
      </c>
      <c r="F257" s="14" t="s">
        <v>53</v>
      </c>
      <c r="G257" s="14" t="s">
        <v>60</v>
      </c>
      <c r="H257" s="15" t="s">
        <v>53</v>
      </c>
      <c r="I257" s="14" t="s">
        <v>46</v>
      </c>
      <c r="J257" s="14" t="s">
        <v>53</v>
      </c>
      <c r="K257" s="15" t="s">
        <v>46</v>
      </c>
      <c r="L257" s="14" t="s">
        <v>53</v>
      </c>
      <c r="M257" s="14" t="s">
        <v>58</v>
      </c>
      <c r="N257" s="15" t="s">
        <v>53</v>
      </c>
      <c r="O257" s="14" t="s">
        <v>53</v>
      </c>
      <c r="P257" s="14" t="s">
        <v>57</v>
      </c>
      <c r="Q257" s="15" t="s">
        <v>53</v>
      </c>
      <c r="R257" s="14" t="s">
        <v>61</v>
      </c>
      <c r="S257" s="14" t="s">
        <v>61</v>
      </c>
      <c r="T257" s="15" t="s">
        <v>61</v>
      </c>
      <c r="U257" s="14" t="s">
        <v>61</v>
      </c>
      <c r="V257" s="14" t="s">
        <v>59</v>
      </c>
      <c r="W257" s="15" t="s">
        <v>62</v>
      </c>
      <c r="X257" s="14" t="s">
        <v>61</v>
      </c>
      <c r="Y257" s="14" t="s">
        <v>59</v>
      </c>
      <c r="Z257" s="14"/>
      <c r="AA257" s="125"/>
      <c r="AB257" s="125"/>
      <c r="AC257" s="125"/>
      <c r="AD257" s="130"/>
    </row>
    <row r="258" spans="1:30" ht="15.75" customHeight="1" x14ac:dyDescent="0.2">
      <c r="A258" s="5">
        <v>13125</v>
      </c>
      <c r="B258" s="6" t="s">
        <v>31</v>
      </c>
      <c r="C258" s="10">
        <v>48</v>
      </c>
      <c r="D258" s="10">
        <v>13</v>
      </c>
      <c r="E258" s="9">
        <v>61</v>
      </c>
      <c r="F258" s="10">
        <v>52</v>
      </c>
      <c r="G258" s="10">
        <v>13</v>
      </c>
      <c r="H258" s="9">
        <v>65</v>
      </c>
      <c r="I258" s="10">
        <v>55</v>
      </c>
      <c r="J258" s="10">
        <v>10</v>
      </c>
      <c r="K258" s="9">
        <v>65</v>
      </c>
      <c r="L258" s="10">
        <v>56</v>
      </c>
      <c r="M258" s="10">
        <v>18</v>
      </c>
      <c r="N258" s="9">
        <v>74</v>
      </c>
      <c r="O258" s="10">
        <v>64</v>
      </c>
      <c r="P258" s="10">
        <v>12</v>
      </c>
      <c r="Q258" s="9">
        <v>76</v>
      </c>
      <c r="R258" s="10">
        <v>48</v>
      </c>
      <c r="S258" s="10">
        <v>42</v>
      </c>
      <c r="T258" s="9">
        <v>90</v>
      </c>
      <c r="U258" s="10">
        <v>21</v>
      </c>
      <c r="V258" s="10">
        <v>21</v>
      </c>
      <c r="W258" s="9">
        <v>42</v>
      </c>
      <c r="X258" s="10">
        <v>18</v>
      </c>
      <c r="Y258" s="10">
        <v>40</v>
      </c>
      <c r="Z258" s="10">
        <v>531</v>
      </c>
      <c r="AA258" s="124">
        <v>8.1199999999999992</v>
      </c>
      <c r="AB258" s="124" t="s">
        <v>53</v>
      </c>
      <c r="AC258" s="124">
        <v>8.1199999999999992</v>
      </c>
      <c r="AD258" s="129"/>
    </row>
    <row r="259" spans="1:30" ht="15" customHeight="1" x14ac:dyDescent="0.2">
      <c r="A259" s="21" t="s">
        <v>471</v>
      </c>
      <c r="B259" s="13" t="s">
        <v>51</v>
      </c>
      <c r="C259" s="14" t="s">
        <v>60</v>
      </c>
      <c r="D259" s="14" t="s">
        <v>60</v>
      </c>
      <c r="E259" s="15" t="s">
        <v>60</v>
      </c>
      <c r="F259" s="14" t="s">
        <v>60</v>
      </c>
      <c r="G259" s="14" t="s">
        <v>60</v>
      </c>
      <c r="H259" s="15" t="s">
        <v>60</v>
      </c>
      <c r="I259" s="14" t="s">
        <v>60</v>
      </c>
      <c r="J259" s="14" t="s">
        <v>58</v>
      </c>
      <c r="K259" s="15" t="s">
        <v>60</v>
      </c>
      <c r="L259" s="14" t="s">
        <v>61</v>
      </c>
      <c r="M259" s="14" t="s">
        <v>59</v>
      </c>
      <c r="N259" s="15" t="s">
        <v>61</v>
      </c>
      <c r="O259" s="14" t="s">
        <v>59</v>
      </c>
      <c r="P259" s="14" t="s">
        <v>60</v>
      </c>
      <c r="Q259" s="15" t="s">
        <v>62</v>
      </c>
      <c r="R259" s="14" t="s">
        <v>59</v>
      </c>
      <c r="S259" s="14" t="s">
        <v>59</v>
      </c>
      <c r="T259" s="15" t="s">
        <v>59</v>
      </c>
      <c r="U259" s="14" t="s">
        <v>59</v>
      </c>
      <c r="V259" s="14" t="s">
        <v>59</v>
      </c>
      <c r="W259" s="15" t="s">
        <v>59</v>
      </c>
      <c r="X259" s="14" t="s">
        <v>61</v>
      </c>
      <c r="Y259" s="14" t="s">
        <v>59</v>
      </c>
      <c r="Z259" s="14"/>
      <c r="AA259" s="125"/>
      <c r="AB259" s="125"/>
      <c r="AC259" s="125"/>
      <c r="AD259" s="130"/>
    </row>
    <row r="260" spans="1:30" ht="16.5" customHeight="1" x14ac:dyDescent="0.2">
      <c r="A260" s="5">
        <v>13126</v>
      </c>
      <c r="B260" s="6" t="s">
        <v>31</v>
      </c>
      <c r="C260" s="10">
        <v>66</v>
      </c>
      <c r="D260" s="10">
        <v>17</v>
      </c>
      <c r="E260" s="9">
        <v>83</v>
      </c>
      <c r="F260" s="10">
        <v>41</v>
      </c>
      <c r="G260" s="10">
        <v>15</v>
      </c>
      <c r="H260" s="9">
        <v>56</v>
      </c>
      <c r="I260" s="10">
        <v>57</v>
      </c>
      <c r="J260" s="10">
        <v>13</v>
      </c>
      <c r="K260" s="9">
        <v>70</v>
      </c>
      <c r="L260" s="10">
        <v>40</v>
      </c>
      <c r="M260" s="10">
        <v>15</v>
      </c>
      <c r="N260" s="9">
        <v>55</v>
      </c>
      <c r="O260" s="10">
        <v>53</v>
      </c>
      <c r="P260" s="10">
        <v>14</v>
      </c>
      <c r="Q260" s="9">
        <v>67</v>
      </c>
      <c r="R260" s="10">
        <v>38</v>
      </c>
      <c r="S260" s="10">
        <v>47</v>
      </c>
      <c r="T260" s="9">
        <v>85</v>
      </c>
      <c r="U260" s="10">
        <v>20</v>
      </c>
      <c r="V260" s="10">
        <v>22</v>
      </c>
      <c r="W260" s="9">
        <v>42</v>
      </c>
      <c r="X260" s="10">
        <v>21</v>
      </c>
      <c r="Y260" s="10">
        <v>40</v>
      </c>
      <c r="Z260" s="10">
        <v>519</v>
      </c>
      <c r="AA260" s="124">
        <v>8.1199999999999992</v>
      </c>
      <c r="AB260" s="124" t="s">
        <v>53</v>
      </c>
      <c r="AC260" s="124">
        <v>8.1199999999999992</v>
      </c>
      <c r="AD260" s="129"/>
    </row>
    <row r="261" spans="1:30" ht="16.5" customHeight="1" x14ac:dyDescent="0.2">
      <c r="A261" s="21" t="s">
        <v>473</v>
      </c>
      <c r="B261" s="13" t="s">
        <v>51</v>
      </c>
      <c r="C261" s="14" t="s">
        <v>59</v>
      </c>
      <c r="D261" s="14" t="s">
        <v>59</v>
      </c>
      <c r="E261" s="15" t="s">
        <v>59</v>
      </c>
      <c r="F261" s="14" t="s">
        <v>58</v>
      </c>
      <c r="G261" s="14" t="s">
        <v>62</v>
      </c>
      <c r="H261" s="15" t="s">
        <v>58</v>
      </c>
      <c r="I261" s="14" t="s">
        <v>61</v>
      </c>
      <c r="J261" s="14" t="s">
        <v>60</v>
      </c>
      <c r="K261" s="15" t="s">
        <v>61</v>
      </c>
      <c r="L261" s="14" t="s">
        <v>58</v>
      </c>
      <c r="M261" s="14" t="s">
        <v>62</v>
      </c>
      <c r="N261" s="15" t="s">
        <v>58</v>
      </c>
      <c r="O261" s="14" t="s">
        <v>60</v>
      </c>
      <c r="P261" s="14" t="s">
        <v>61</v>
      </c>
      <c r="Q261" s="15" t="s">
        <v>60</v>
      </c>
      <c r="R261" s="14" t="s">
        <v>62</v>
      </c>
      <c r="S261" s="14" t="s">
        <v>59</v>
      </c>
      <c r="T261" s="15" t="s">
        <v>59</v>
      </c>
      <c r="U261" s="14" t="s">
        <v>59</v>
      </c>
      <c r="V261" s="14" t="s">
        <v>59</v>
      </c>
      <c r="W261" s="15" t="s">
        <v>59</v>
      </c>
      <c r="X261" s="14" t="s">
        <v>59</v>
      </c>
      <c r="Y261" s="14" t="s">
        <v>59</v>
      </c>
      <c r="Z261" s="14"/>
      <c r="AA261" s="125"/>
      <c r="AB261" s="125"/>
      <c r="AC261" s="125"/>
      <c r="AD261" s="130"/>
    </row>
    <row r="262" spans="1:30" ht="16.5" customHeight="1" x14ac:dyDescent="0.2">
      <c r="A262" s="5">
        <v>13127</v>
      </c>
      <c r="B262" s="6" t="s">
        <v>31</v>
      </c>
      <c r="C262" s="10">
        <v>55</v>
      </c>
      <c r="D262" s="10">
        <v>16</v>
      </c>
      <c r="E262" s="9">
        <v>71</v>
      </c>
      <c r="F262" s="10">
        <v>49</v>
      </c>
      <c r="G262" s="10">
        <v>15</v>
      </c>
      <c r="H262" s="9">
        <v>64</v>
      </c>
      <c r="I262" s="10">
        <v>68</v>
      </c>
      <c r="J262" s="10">
        <v>10</v>
      </c>
      <c r="K262" s="9">
        <v>78</v>
      </c>
      <c r="L262" s="10">
        <v>50</v>
      </c>
      <c r="M262" s="10">
        <v>17</v>
      </c>
      <c r="N262" s="9">
        <v>67</v>
      </c>
      <c r="O262" s="10">
        <v>43</v>
      </c>
      <c r="P262" s="10">
        <v>14</v>
      </c>
      <c r="Q262" s="9">
        <v>57</v>
      </c>
      <c r="R262" s="10">
        <v>38</v>
      </c>
      <c r="S262" s="10">
        <v>45</v>
      </c>
      <c r="T262" s="9">
        <v>83</v>
      </c>
      <c r="U262" s="10">
        <v>21</v>
      </c>
      <c r="V262" s="10">
        <v>24</v>
      </c>
      <c r="W262" s="9">
        <v>45</v>
      </c>
      <c r="X262" s="10">
        <v>20</v>
      </c>
      <c r="Y262" s="10">
        <v>40</v>
      </c>
      <c r="Z262" s="10">
        <v>525</v>
      </c>
      <c r="AA262" s="124">
        <v>8.15</v>
      </c>
      <c r="AB262" s="124" t="s">
        <v>53</v>
      </c>
      <c r="AC262" s="124">
        <v>8.15</v>
      </c>
      <c r="AD262" s="129"/>
    </row>
    <row r="263" spans="1:30" ht="16.5" customHeight="1" x14ac:dyDescent="0.2">
      <c r="A263" s="21" t="s">
        <v>475</v>
      </c>
      <c r="B263" s="13" t="s">
        <v>51</v>
      </c>
      <c r="C263" s="14" t="s">
        <v>60</v>
      </c>
      <c r="D263" s="14" t="s">
        <v>59</v>
      </c>
      <c r="E263" s="15" t="s">
        <v>61</v>
      </c>
      <c r="F263" s="14" t="s">
        <v>60</v>
      </c>
      <c r="G263" s="14" t="s">
        <v>62</v>
      </c>
      <c r="H263" s="15" t="s">
        <v>60</v>
      </c>
      <c r="I263" s="14" t="s">
        <v>59</v>
      </c>
      <c r="J263" s="14" t="s">
        <v>58</v>
      </c>
      <c r="K263" s="15" t="s">
        <v>62</v>
      </c>
      <c r="L263" s="14" t="s">
        <v>60</v>
      </c>
      <c r="M263" s="14" t="s">
        <v>59</v>
      </c>
      <c r="N263" s="15" t="s">
        <v>60</v>
      </c>
      <c r="O263" s="14" t="s">
        <v>58</v>
      </c>
      <c r="P263" s="14" t="s">
        <v>61</v>
      </c>
      <c r="Q263" s="15" t="s">
        <v>58</v>
      </c>
      <c r="R263" s="14" t="s">
        <v>62</v>
      </c>
      <c r="S263" s="14" t="s">
        <v>59</v>
      </c>
      <c r="T263" s="15" t="s">
        <v>59</v>
      </c>
      <c r="U263" s="14" t="s">
        <v>59</v>
      </c>
      <c r="V263" s="14" t="s">
        <v>59</v>
      </c>
      <c r="W263" s="15" t="s">
        <v>59</v>
      </c>
      <c r="X263" s="14" t="s">
        <v>59</v>
      </c>
      <c r="Y263" s="14" t="s">
        <v>59</v>
      </c>
      <c r="Z263" s="14"/>
      <c r="AA263" s="125"/>
      <c r="AB263" s="125"/>
      <c r="AC263" s="125"/>
      <c r="AD263" s="130"/>
    </row>
    <row r="264" spans="1:30" ht="16.5" customHeight="1" x14ac:dyDescent="0.2">
      <c r="A264" s="5">
        <v>13128</v>
      </c>
      <c r="B264" s="6" t="s">
        <v>31</v>
      </c>
      <c r="C264" s="8" t="s">
        <v>244</v>
      </c>
      <c r="D264" s="8" t="s">
        <v>88</v>
      </c>
      <c r="E264" s="9">
        <v>22</v>
      </c>
      <c r="F264" s="8" t="s">
        <v>37</v>
      </c>
      <c r="G264" s="8" t="s">
        <v>35</v>
      </c>
      <c r="H264" s="9">
        <v>13</v>
      </c>
      <c r="I264" s="8" t="s">
        <v>65</v>
      </c>
      <c r="J264" s="8" t="s">
        <v>88</v>
      </c>
      <c r="K264" s="9">
        <v>29</v>
      </c>
      <c r="L264" s="8" t="s">
        <v>92</v>
      </c>
      <c r="M264" s="8" t="s">
        <v>104</v>
      </c>
      <c r="N264" s="9">
        <v>43</v>
      </c>
      <c r="O264" s="8" t="s">
        <v>92</v>
      </c>
      <c r="P264" s="8" t="s">
        <v>40</v>
      </c>
      <c r="Q264" s="9">
        <v>38</v>
      </c>
      <c r="R264" s="8" t="s">
        <v>41</v>
      </c>
      <c r="S264" s="8" t="s">
        <v>286</v>
      </c>
      <c r="T264" s="9">
        <v>76</v>
      </c>
      <c r="U264" s="8" t="s">
        <v>43</v>
      </c>
      <c r="V264" s="8" t="s">
        <v>146</v>
      </c>
      <c r="W264" s="9">
        <v>38</v>
      </c>
      <c r="X264" s="8" t="s">
        <v>43</v>
      </c>
      <c r="Y264" s="8" t="s">
        <v>38</v>
      </c>
      <c r="Z264" s="10">
        <v>318</v>
      </c>
      <c r="AA264" s="124">
        <v>3.08</v>
      </c>
      <c r="AB264" s="124" t="s">
        <v>46</v>
      </c>
      <c r="AC264" s="124">
        <v>3.08</v>
      </c>
      <c r="AD264" s="129"/>
    </row>
    <row r="265" spans="1:30" ht="16.5" customHeight="1" x14ac:dyDescent="0.2">
      <c r="A265" s="21" t="s">
        <v>477</v>
      </c>
      <c r="B265" s="13" t="s">
        <v>51</v>
      </c>
      <c r="C265" s="14" t="s">
        <v>46</v>
      </c>
      <c r="D265" s="14" t="s">
        <v>53</v>
      </c>
      <c r="E265" s="15" t="s">
        <v>46</v>
      </c>
      <c r="F265" s="14" t="s">
        <v>46</v>
      </c>
      <c r="G265" s="14" t="s">
        <v>57</v>
      </c>
      <c r="H265" s="15" t="s">
        <v>46</v>
      </c>
      <c r="I265" s="14" t="s">
        <v>46</v>
      </c>
      <c r="J265" s="14" t="s">
        <v>53</v>
      </c>
      <c r="K265" s="15" t="s">
        <v>46</v>
      </c>
      <c r="L265" s="14" t="s">
        <v>53</v>
      </c>
      <c r="M265" s="14" t="s">
        <v>58</v>
      </c>
      <c r="N265" s="15" t="s">
        <v>53</v>
      </c>
      <c r="O265" s="14" t="s">
        <v>53</v>
      </c>
      <c r="P265" s="14" t="s">
        <v>46</v>
      </c>
      <c r="Q265" s="15" t="s">
        <v>46</v>
      </c>
      <c r="R265" s="14" t="s">
        <v>60</v>
      </c>
      <c r="S265" s="14" t="s">
        <v>59</v>
      </c>
      <c r="T265" s="15" t="s">
        <v>62</v>
      </c>
      <c r="U265" s="14" t="s">
        <v>61</v>
      </c>
      <c r="V265" s="14" t="s">
        <v>59</v>
      </c>
      <c r="W265" s="15" t="s">
        <v>62</v>
      </c>
      <c r="X265" s="14" t="s">
        <v>61</v>
      </c>
      <c r="Y265" s="14" t="s">
        <v>59</v>
      </c>
      <c r="Z265" s="14"/>
      <c r="AA265" s="125"/>
      <c r="AB265" s="125"/>
      <c r="AC265" s="125"/>
      <c r="AD265" s="130"/>
    </row>
    <row r="266" spans="1:30" ht="15.75" customHeight="1" x14ac:dyDescent="0.2">
      <c r="A266" s="5">
        <v>13129</v>
      </c>
      <c r="B266" s="6" t="s">
        <v>31</v>
      </c>
      <c r="C266" s="10">
        <v>37</v>
      </c>
      <c r="D266" s="10">
        <v>11</v>
      </c>
      <c r="E266" s="9">
        <v>48</v>
      </c>
      <c r="F266" s="10">
        <v>43</v>
      </c>
      <c r="G266" s="10">
        <v>15</v>
      </c>
      <c r="H266" s="9">
        <v>58</v>
      </c>
      <c r="I266" s="22">
        <v>32</v>
      </c>
      <c r="J266" s="10">
        <v>9</v>
      </c>
      <c r="K266" s="23">
        <v>41</v>
      </c>
      <c r="L266" s="10">
        <v>36</v>
      </c>
      <c r="M266" s="10">
        <v>13</v>
      </c>
      <c r="N266" s="9">
        <v>49</v>
      </c>
      <c r="O266" s="10">
        <v>49</v>
      </c>
      <c r="P266" s="10">
        <v>13</v>
      </c>
      <c r="Q266" s="9">
        <v>62</v>
      </c>
      <c r="R266" s="10">
        <v>40</v>
      </c>
      <c r="S266" s="10">
        <v>40</v>
      </c>
      <c r="T266" s="9">
        <v>80</v>
      </c>
      <c r="U266" s="10">
        <v>19</v>
      </c>
      <c r="V266" s="10">
        <v>19</v>
      </c>
      <c r="W266" s="9">
        <v>38</v>
      </c>
      <c r="X266" s="10">
        <v>19</v>
      </c>
      <c r="Y266" s="10">
        <v>42</v>
      </c>
      <c r="Z266" s="10">
        <v>433</v>
      </c>
      <c r="AA266" s="124">
        <v>6.5</v>
      </c>
      <c r="AB266" s="124" t="s">
        <v>53</v>
      </c>
      <c r="AC266" s="124">
        <v>6.5</v>
      </c>
      <c r="AD266" s="129"/>
    </row>
    <row r="267" spans="1:30" ht="15" customHeight="1" x14ac:dyDescent="0.2">
      <c r="A267" s="21" t="s">
        <v>478</v>
      </c>
      <c r="B267" s="13" t="s">
        <v>51</v>
      </c>
      <c r="C267" s="14" t="s">
        <v>57</v>
      </c>
      <c r="D267" s="14" t="s">
        <v>58</v>
      </c>
      <c r="E267" s="15" t="s">
        <v>57</v>
      </c>
      <c r="F267" s="14" t="s">
        <v>58</v>
      </c>
      <c r="G267" s="14" t="s">
        <v>62</v>
      </c>
      <c r="H267" s="15" t="s">
        <v>58</v>
      </c>
      <c r="I267" s="14" t="s">
        <v>53</v>
      </c>
      <c r="J267" s="14" t="s">
        <v>57</v>
      </c>
      <c r="K267" s="15" t="s">
        <v>53</v>
      </c>
      <c r="L267" s="14" t="s">
        <v>57</v>
      </c>
      <c r="M267" s="14" t="s">
        <v>60</v>
      </c>
      <c r="N267" s="15" t="s">
        <v>57</v>
      </c>
      <c r="O267" s="14" t="s">
        <v>60</v>
      </c>
      <c r="P267" s="14" t="s">
        <v>60</v>
      </c>
      <c r="Q267" s="15" t="s">
        <v>60</v>
      </c>
      <c r="R267" s="14" t="s">
        <v>59</v>
      </c>
      <c r="S267" s="14" t="s">
        <v>59</v>
      </c>
      <c r="T267" s="15" t="s">
        <v>59</v>
      </c>
      <c r="U267" s="14" t="s">
        <v>62</v>
      </c>
      <c r="V267" s="14" t="s">
        <v>62</v>
      </c>
      <c r="W267" s="15" t="s">
        <v>62</v>
      </c>
      <c r="X267" s="14" t="s">
        <v>62</v>
      </c>
      <c r="Y267" s="14" t="s">
        <v>59</v>
      </c>
      <c r="Z267" s="14"/>
      <c r="AA267" s="125"/>
      <c r="AB267" s="125"/>
      <c r="AC267" s="125"/>
      <c r="AD267" s="130"/>
    </row>
    <row r="268" spans="1:30" ht="16.5" customHeight="1" x14ac:dyDescent="0.2">
      <c r="A268" s="5">
        <v>13130</v>
      </c>
      <c r="B268" s="6" t="s">
        <v>31</v>
      </c>
      <c r="C268" s="10">
        <v>49</v>
      </c>
      <c r="D268" s="10">
        <v>13</v>
      </c>
      <c r="E268" s="9">
        <v>62</v>
      </c>
      <c r="F268" s="10">
        <v>40</v>
      </c>
      <c r="G268" s="10">
        <v>14</v>
      </c>
      <c r="H268" s="9">
        <v>54</v>
      </c>
      <c r="I268" s="10">
        <v>46</v>
      </c>
      <c r="J268" s="10">
        <v>11</v>
      </c>
      <c r="K268" s="9">
        <v>57</v>
      </c>
      <c r="L268" s="10">
        <v>42</v>
      </c>
      <c r="M268" s="10">
        <v>10</v>
      </c>
      <c r="N268" s="9">
        <v>52</v>
      </c>
      <c r="O268" s="10">
        <v>45</v>
      </c>
      <c r="P268" s="10">
        <v>10</v>
      </c>
      <c r="Q268" s="9">
        <v>55</v>
      </c>
      <c r="R268" s="10">
        <v>20</v>
      </c>
      <c r="S268" s="10">
        <v>34</v>
      </c>
      <c r="T268" s="9">
        <v>54</v>
      </c>
      <c r="U268" s="10">
        <v>20</v>
      </c>
      <c r="V268" s="10">
        <v>21</v>
      </c>
      <c r="W268" s="9">
        <v>41</v>
      </c>
      <c r="X268" s="10">
        <v>17</v>
      </c>
      <c r="Y268" s="10">
        <v>40</v>
      </c>
      <c r="Z268" s="10">
        <v>432</v>
      </c>
      <c r="AA268" s="124">
        <v>6.65</v>
      </c>
      <c r="AB268" s="124" t="s">
        <v>53</v>
      </c>
      <c r="AC268" s="124">
        <v>6.65</v>
      </c>
      <c r="AD268" s="129"/>
    </row>
    <row r="269" spans="1:30" ht="16.5" customHeight="1" x14ac:dyDescent="0.2">
      <c r="A269" s="21" t="s">
        <v>479</v>
      </c>
      <c r="B269" s="13" t="s">
        <v>51</v>
      </c>
      <c r="C269" s="14" t="s">
        <v>60</v>
      </c>
      <c r="D269" s="14" t="s">
        <v>60</v>
      </c>
      <c r="E269" s="15" t="s">
        <v>60</v>
      </c>
      <c r="F269" s="14" t="s">
        <v>58</v>
      </c>
      <c r="G269" s="14" t="s">
        <v>61</v>
      </c>
      <c r="H269" s="15" t="s">
        <v>58</v>
      </c>
      <c r="I269" s="14" t="s">
        <v>58</v>
      </c>
      <c r="J269" s="14" t="s">
        <v>58</v>
      </c>
      <c r="K269" s="15" t="s">
        <v>58</v>
      </c>
      <c r="L269" s="14" t="s">
        <v>58</v>
      </c>
      <c r="M269" s="14" t="s">
        <v>58</v>
      </c>
      <c r="N269" s="15" t="s">
        <v>58</v>
      </c>
      <c r="O269" s="14" t="s">
        <v>58</v>
      </c>
      <c r="P269" s="14" t="s">
        <v>58</v>
      </c>
      <c r="Q269" s="15" t="s">
        <v>58</v>
      </c>
      <c r="R269" s="14" t="s">
        <v>53</v>
      </c>
      <c r="S269" s="14" t="s">
        <v>60</v>
      </c>
      <c r="T269" s="15" t="s">
        <v>58</v>
      </c>
      <c r="U269" s="14" t="s">
        <v>59</v>
      </c>
      <c r="V269" s="14" t="s">
        <v>59</v>
      </c>
      <c r="W269" s="15" t="s">
        <v>59</v>
      </c>
      <c r="X269" s="14" t="s">
        <v>60</v>
      </c>
      <c r="Y269" s="14" t="s">
        <v>59</v>
      </c>
      <c r="Z269" s="14"/>
      <c r="AA269" s="125"/>
      <c r="AB269" s="125"/>
      <c r="AC269" s="125"/>
      <c r="AD269" s="130"/>
    </row>
    <row r="270" spans="1:30" ht="16.5" customHeight="1" x14ac:dyDescent="0.2">
      <c r="A270" s="5">
        <v>13131</v>
      </c>
      <c r="B270" s="6" t="s">
        <v>31</v>
      </c>
      <c r="C270" s="8" t="s">
        <v>70</v>
      </c>
      <c r="D270" s="8" t="s">
        <v>40</v>
      </c>
      <c r="E270" s="9">
        <v>41</v>
      </c>
      <c r="F270" s="8" t="s">
        <v>369</v>
      </c>
      <c r="G270" s="8" t="s">
        <v>88</v>
      </c>
      <c r="H270" s="9">
        <v>25</v>
      </c>
      <c r="I270" s="8" t="s">
        <v>245</v>
      </c>
      <c r="J270" s="8" t="s">
        <v>88</v>
      </c>
      <c r="K270" s="9">
        <v>21</v>
      </c>
      <c r="L270" s="8" t="s">
        <v>70</v>
      </c>
      <c r="M270" s="8" t="s">
        <v>35</v>
      </c>
      <c r="N270" s="9">
        <v>44</v>
      </c>
      <c r="O270" s="8" t="s">
        <v>269</v>
      </c>
      <c r="P270" s="8" t="s">
        <v>88</v>
      </c>
      <c r="Q270" s="9">
        <v>31</v>
      </c>
      <c r="R270" s="8" t="s">
        <v>199</v>
      </c>
      <c r="S270" s="8" t="s">
        <v>142</v>
      </c>
      <c r="T270" s="9">
        <v>75</v>
      </c>
      <c r="U270" s="8" t="s">
        <v>43</v>
      </c>
      <c r="V270" s="8" t="s">
        <v>44</v>
      </c>
      <c r="W270" s="9">
        <v>37</v>
      </c>
      <c r="X270" s="8" t="s">
        <v>146</v>
      </c>
      <c r="Y270" s="8" t="s">
        <v>105</v>
      </c>
      <c r="Z270" s="10">
        <v>334</v>
      </c>
      <c r="AA270" s="124">
        <v>3.12</v>
      </c>
      <c r="AB270" s="124" t="s">
        <v>46</v>
      </c>
      <c r="AC270" s="124">
        <v>3.12</v>
      </c>
      <c r="AD270" s="129"/>
    </row>
    <row r="271" spans="1:30" ht="16.5" customHeight="1" x14ac:dyDescent="0.2">
      <c r="A271" s="21" t="s">
        <v>480</v>
      </c>
      <c r="B271" s="13" t="s">
        <v>51</v>
      </c>
      <c r="C271" s="14" t="s">
        <v>53</v>
      </c>
      <c r="D271" s="14" t="s">
        <v>46</v>
      </c>
      <c r="E271" s="15" t="s">
        <v>46</v>
      </c>
      <c r="F271" s="14" t="s">
        <v>46</v>
      </c>
      <c r="G271" s="14" t="s">
        <v>53</v>
      </c>
      <c r="H271" s="15" t="s">
        <v>46</v>
      </c>
      <c r="I271" s="14" t="s">
        <v>46</v>
      </c>
      <c r="J271" s="14" t="s">
        <v>53</v>
      </c>
      <c r="K271" s="15" t="s">
        <v>46</v>
      </c>
      <c r="L271" s="14" t="s">
        <v>53</v>
      </c>
      <c r="M271" s="14" t="s">
        <v>57</v>
      </c>
      <c r="N271" s="15" t="s">
        <v>53</v>
      </c>
      <c r="O271" s="14" t="s">
        <v>46</v>
      </c>
      <c r="P271" s="14" t="s">
        <v>53</v>
      </c>
      <c r="Q271" s="15" t="s">
        <v>46</v>
      </c>
      <c r="R271" s="14" t="s">
        <v>60</v>
      </c>
      <c r="S271" s="14" t="s">
        <v>59</v>
      </c>
      <c r="T271" s="15" t="s">
        <v>62</v>
      </c>
      <c r="U271" s="14" t="s">
        <v>61</v>
      </c>
      <c r="V271" s="14" t="s">
        <v>62</v>
      </c>
      <c r="W271" s="15" t="s">
        <v>61</v>
      </c>
      <c r="X271" s="14" t="s">
        <v>59</v>
      </c>
      <c r="Y271" s="14" t="s">
        <v>59</v>
      </c>
      <c r="Z271" s="14"/>
      <c r="AA271" s="125"/>
      <c r="AB271" s="125"/>
      <c r="AC271" s="125"/>
      <c r="AD271" s="130"/>
    </row>
    <row r="272" spans="1:30" ht="15.75" customHeight="1" x14ac:dyDescent="0.2">
      <c r="A272" s="5">
        <v>13132</v>
      </c>
      <c r="B272" s="6" t="s">
        <v>31</v>
      </c>
      <c r="C272" s="10">
        <v>35</v>
      </c>
      <c r="D272" s="10">
        <v>8</v>
      </c>
      <c r="E272" s="9">
        <v>43</v>
      </c>
      <c r="F272" s="10">
        <v>32</v>
      </c>
      <c r="G272" s="10">
        <v>9</v>
      </c>
      <c r="H272" s="9">
        <v>41</v>
      </c>
      <c r="I272" s="22">
        <v>32</v>
      </c>
      <c r="J272" s="10">
        <v>8</v>
      </c>
      <c r="K272" s="23">
        <v>40</v>
      </c>
      <c r="L272" s="10">
        <v>32</v>
      </c>
      <c r="M272" s="10">
        <v>12</v>
      </c>
      <c r="N272" s="9">
        <v>44</v>
      </c>
      <c r="O272" s="10">
        <v>32</v>
      </c>
      <c r="P272" s="10">
        <v>13</v>
      </c>
      <c r="Q272" s="9">
        <v>45</v>
      </c>
      <c r="R272" s="10">
        <v>20</v>
      </c>
      <c r="S272" s="10">
        <v>43</v>
      </c>
      <c r="T272" s="9">
        <v>63</v>
      </c>
      <c r="U272" s="10">
        <v>18</v>
      </c>
      <c r="V272" s="10">
        <v>19</v>
      </c>
      <c r="W272" s="9">
        <v>37</v>
      </c>
      <c r="X272" s="10">
        <v>20</v>
      </c>
      <c r="Y272" s="10">
        <v>38</v>
      </c>
      <c r="Z272" s="10">
        <v>364</v>
      </c>
      <c r="AA272" s="124">
        <v>5.23</v>
      </c>
      <c r="AB272" s="124" t="s">
        <v>53</v>
      </c>
      <c r="AC272" s="124">
        <v>5.23</v>
      </c>
      <c r="AD272" s="129"/>
    </row>
    <row r="273" spans="1:30" ht="15" customHeight="1" x14ac:dyDescent="0.2">
      <c r="A273" s="21" t="s">
        <v>481</v>
      </c>
      <c r="B273" s="13" t="s">
        <v>51</v>
      </c>
      <c r="C273" s="14" t="s">
        <v>53</v>
      </c>
      <c r="D273" s="14" t="s">
        <v>53</v>
      </c>
      <c r="E273" s="15" t="s">
        <v>53</v>
      </c>
      <c r="F273" s="14" t="s">
        <v>53</v>
      </c>
      <c r="G273" s="14" t="s">
        <v>57</v>
      </c>
      <c r="H273" s="15" t="s">
        <v>53</v>
      </c>
      <c r="I273" s="14" t="s">
        <v>53</v>
      </c>
      <c r="J273" s="14" t="s">
        <v>53</v>
      </c>
      <c r="K273" s="15" t="s">
        <v>53</v>
      </c>
      <c r="L273" s="14" t="s">
        <v>53</v>
      </c>
      <c r="M273" s="14" t="s">
        <v>60</v>
      </c>
      <c r="N273" s="15" t="s">
        <v>53</v>
      </c>
      <c r="O273" s="14" t="s">
        <v>53</v>
      </c>
      <c r="P273" s="14" t="s">
        <v>60</v>
      </c>
      <c r="Q273" s="15" t="s">
        <v>57</v>
      </c>
      <c r="R273" s="14" t="s">
        <v>53</v>
      </c>
      <c r="S273" s="14" t="s">
        <v>59</v>
      </c>
      <c r="T273" s="15" t="s">
        <v>60</v>
      </c>
      <c r="U273" s="14" t="s">
        <v>61</v>
      </c>
      <c r="V273" s="14" t="s">
        <v>62</v>
      </c>
      <c r="W273" s="15" t="s">
        <v>61</v>
      </c>
      <c r="X273" s="14" t="s">
        <v>59</v>
      </c>
      <c r="Y273" s="14" t="s">
        <v>62</v>
      </c>
      <c r="Z273" s="14"/>
      <c r="AA273" s="125"/>
      <c r="AB273" s="125"/>
      <c r="AC273" s="125"/>
      <c r="AD273" s="130"/>
    </row>
    <row r="274" spans="1:30" ht="16.5" customHeight="1" x14ac:dyDescent="0.2">
      <c r="A274" s="5">
        <v>13133</v>
      </c>
      <c r="B274" s="6" t="s">
        <v>31</v>
      </c>
      <c r="C274" s="8" t="s">
        <v>92</v>
      </c>
      <c r="D274" s="8" t="s">
        <v>88</v>
      </c>
      <c r="E274" s="9">
        <v>40</v>
      </c>
      <c r="F274" s="8" t="s">
        <v>253</v>
      </c>
      <c r="G274" s="8" t="s">
        <v>35</v>
      </c>
      <c r="H274" s="9">
        <v>25</v>
      </c>
      <c r="I274" s="8" t="s">
        <v>92</v>
      </c>
      <c r="J274" s="8" t="s">
        <v>275</v>
      </c>
      <c r="K274" s="9">
        <v>39</v>
      </c>
      <c r="L274" s="8" t="s">
        <v>101</v>
      </c>
      <c r="M274" s="8" t="s">
        <v>67</v>
      </c>
      <c r="N274" s="9">
        <v>32</v>
      </c>
      <c r="O274" s="8" t="s">
        <v>92</v>
      </c>
      <c r="P274" s="8" t="s">
        <v>64</v>
      </c>
      <c r="Q274" s="9">
        <v>37</v>
      </c>
      <c r="R274" s="8" t="s">
        <v>456</v>
      </c>
      <c r="S274" s="8" t="s">
        <v>103</v>
      </c>
      <c r="T274" s="9">
        <v>61</v>
      </c>
      <c r="U274" s="8" t="s">
        <v>39</v>
      </c>
      <c r="V274" s="8" t="s">
        <v>69</v>
      </c>
      <c r="W274" s="9">
        <v>33</v>
      </c>
      <c r="X274" s="8" t="s">
        <v>44</v>
      </c>
      <c r="Y274" s="8" t="s">
        <v>87</v>
      </c>
      <c r="Z274" s="10">
        <v>324</v>
      </c>
      <c r="AA274" s="124">
        <v>2.73</v>
      </c>
      <c r="AB274" s="124" t="s">
        <v>46</v>
      </c>
      <c r="AC274" s="124">
        <v>2.73</v>
      </c>
      <c r="AD274" s="129"/>
    </row>
    <row r="275" spans="1:30" ht="16.5" customHeight="1" x14ac:dyDescent="0.2">
      <c r="A275" s="21" t="s">
        <v>483</v>
      </c>
      <c r="B275" s="13" t="s">
        <v>51</v>
      </c>
      <c r="C275" s="14" t="s">
        <v>53</v>
      </c>
      <c r="D275" s="14" t="s">
        <v>53</v>
      </c>
      <c r="E275" s="15" t="s">
        <v>53</v>
      </c>
      <c r="F275" s="14" t="s">
        <v>46</v>
      </c>
      <c r="G275" s="14" t="s">
        <v>57</v>
      </c>
      <c r="H275" s="15" t="s">
        <v>46</v>
      </c>
      <c r="I275" s="14" t="s">
        <v>53</v>
      </c>
      <c r="J275" s="14" t="s">
        <v>46</v>
      </c>
      <c r="K275" s="15" t="s">
        <v>46</v>
      </c>
      <c r="L275" s="14" t="s">
        <v>46</v>
      </c>
      <c r="M275" s="14" t="s">
        <v>58</v>
      </c>
      <c r="N275" s="15" t="s">
        <v>46</v>
      </c>
      <c r="O275" s="14" t="s">
        <v>53</v>
      </c>
      <c r="P275" s="14" t="s">
        <v>46</v>
      </c>
      <c r="Q275" s="15" t="s">
        <v>46</v>
      </c>
      <c r="R275" s="14" t="s">
        <v>58</v>
      </c>
      <c r="S275" s="14" t="s">
        <v>60</v>
      </c>
      <c r="T275" s="15" t="s">
        <v>60</v>
      </c>
      <c r="U275" s="14" t="s">
        <v>60</v>
      </c>
      <c r="V275" s="14" t="s">
        <v>60</v>
      </c>
      <c r="W275" s="15" t="s">
        <v>60</v>
      </c>
      <c r="X275" s="14" t="s">
        <v>62</v>
      </c>
      <c r="Y275" s="14" t="s">
        <v>62</v>
      </c>
      <c r="Z275" s="14"/>
      <c r="AA275" s="125"/>
      <c r="AB275" s="125"/>
      <c r="AC275" s="125"/>
      <c r="AD275" s="130"/>
    </row>
    <row r="276" spans="1:30" ht="16.5" customHeight="1" x14ac:dyDescent="0.2">
      <c r="A276" s="5">
        <v>13134</v>
      </c>
      <c r="B276" s="6" t="s">
        <v>31</v>
      </c>
      <c r="C276" s="10">
        <v>65</v>
      </c>
      <c r="D276" s="10">
        <v>17</v>
      </c>
      <c r="E276" s="9">
        <v>82</v>
      </c>
      <c r="F276" s="10">
        <v>49</v>
      </c>
      <c r="G276" s="10">
        <v>18</v>
      </c>
      <c r="H276" s="9">
        <v>67</v>
      </c>
      <c r="I276" s="10">
        <v>57</v>
      </c>
      <c r="J276" s="10">
        <v>13</v>
      </c>
      <c r="K276" s="9">
        <v>70</v>
      </c>
      <c r="L276" s="10">
        <v>59</v>
      </c>
      <c r="M276" s="10">
        <v>16</v>
      </c>
      <c r="N276" s="9">
        <v>75</v>
      </c>
      <c r="O276" s="10">
        <v>46</v>
      </c>
      <c r="P276" s="10">
        <v>16</v>
      </c>
      <c r="Q276" s="9">
        <v>62</v>
      </c>
      <c r="R276" s="10">
        <v>38</v>
      </c>
      <c r="S276" s="10">
        <v>44</v>
      </c>
      <c r="T276" s="9">
        <v>82</v>
      </c>
      <c r="U276" s="10">
        <v>23</v>
      </c>
      <c r="V276" s="10">
        <v>25</v>
      </c>
      <c r="W276" s="9">
        <v>48</v>
      </c>
      <c r="X276" s="10">
        <v>22</v>
      </c>
      <c r="Y276" s="10">
        <v>42</v>
      </c>
      <c r="Z276" s="10">
        <v>550</v>
      </c>
      <c r="AA276" s="124">
        <v>8.73</v>
      </c>
      <c r="AB276" s="124" t="s">
        <v>53</v>
      </c>
      <c r="AC276" s="124">
        <v>8.73</v>
      </c>
      <c r="AD276" s="129"/>
    </row>
    <row r="277" spans="1:30" ht="16.5" customHeight="1" x14ac:dyDescent="0.2">
      <c r="A277" s="21" t="s">
        <v>485</v>
      </c>
      <c r="B277" s="13" t="s">
        <v>51</v>
      </c>
      <c r="C277" s="14" t="s">
        <v>59</v>
      </c>
      <c r="D277" s="14" t="s">
        <v>59</v>
      </c>
      <c r="E277" s="15" t="s">
        <v>59</v>
      </c>
      <c r="F277" s="14" t="s">
        <v>60</v>
      </c>
      <c r="G277" s="14" t="s">
        <v>59</v>
      </c>
      <c r="H277" s="15" t="s">
        <v>60</v>
      </c>
      <c r="I277" s="14" t="s">
        <v>61</v>
      </c>
      <c r="J277" s="14" t="s">
        <v>60</v>
      </c>
      <c r="K277" s="15" t="s">
        <v>61</v>
      </c>
      <c r="L277" s="14" t="s">
        <v>61</v>
      </c>
      <c r="M277" s="14" t="s">
        <v>59</v>
      </c>
      <c r="N277" s="15" t="s">
        <v>62</v>
      </c>
      <c r="O277" s="14" t="s">
        <v>58</v>
      </c>
      <c r="P277" s="14" t="s">
        <v>59</v>
      </c>
      <c r="Q277" s="15" t="s">
        <v>60</v>
      </c>
      <c r="R277" s="14" t="s">
        <v>62</v>
      </c>
      <c r="S277" s="14" t="s">
        <v>59</v>
      </c>
      <c r="T277" s="15" t="s">
        <v>59</v>
      </c>
      <c r="U277" s="14" t="s">
        <v>59</v>
      </c>
      <c r="V277" s="14" t="s">
        <v>59</v>
      </c>
      <c r="W277" s="15" t="s">
        <v>59</v>
      </c>
      <c r="X277" s="14" t="s">
        <v>59</v>
      </c>
      <c r="Y277" s="14" t="s">
        <v>59</v>
      </c>
      <c r="Z277" s="14"/>
      <c r="AA277" s="125"/>
      <c r="AB277" s="125"/>
      <c r="AC277" s="125"/>
      <c r="AD277" s="130"/>
    </row>
    <row r="278" spans="1:30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550">
    <mergeCell ref="AC70:AC71"/>
    <mergeCell ref="AD70:AD71"/>
    <mergeCell ref="AB72:AB73"/>
    <mergeCell ref="AC72:AC73"/>
    <mergeCell ref="AD72:AD73"/>
    <mergeCell ref="AB74:AB75"/>
    <mergeCell ref="AC74:AC75"/>
    <mergeCell ref="AD74:AD75"/>
    <mergeCell ref="AB70:AB71"/>
    <mergeCell ref="AC164:AC165"/>
    <mergeCell ref="AD164:AD165"/>
    <mergeCell ref="AD166:AD167"/>
    <mergeCell ref="AC160:AC161"/>
    <mergeCell ref="AD160:AD161"/>
    <mergeCell ref="AD168:AD169"/>
    <mergeCell ref="AC102:AC103"/>
    <mergeCell ref="AB108:AB109"/>
    <mergeCell ref="AC108:AC109"/>
    <mergeCell ref="AB124:AB125"/>
    <mergeCell ref="AC124:AC125"/>
    <mergeCell ref="AD124:AD125"/>
    <mergeCell ref="AB126:AB127"/>
    <mergeCell ref="AA86:AA87"/>
    <mergeCell ref="AA84:AA85"/>
    <mergeCell ref="AC94:AC95"/>
    <mergeCell ref="AD94:AD95"/>
    <mergeCell ref="AC88:AC89"/>
    <mergeCell ref="AB92:AB93"/>
    <mergeCell ref="AB94:AB95"/>
    <mergeCell ref="AD78:AD79"/>
    <mergeCell ref="AD80:AD81"/>
    <mergeCell ref="AB84:AB85"/>
    <mergeCell ref="AC82:AC83"/>
    <mergeCell ref="AD82:AD83"/>
    <mergeCell ref="AC80:AC81"/>
    <mergeCell ref="AC84:AC85"/>
    <mergeCell ref="AD84:AD85"/>
    <mergeCell ref="AC78:AC79"/>
    <mergeCell ref="AA94:AA95"/>
    <mergeCell ref="AB88:AB89"/>
    <mergeCell ref="AB86:AB87"/>
    <mergeCell ref="AB82:AB83"/>
    <mergeCell ref="AB80:AB81"/>
    <mergeCell ref="AB78:AB79"/>
    <mergeCell ref="AC86:AC87"/>
    <mergeCell ref="AD86:AD87"/>
    <mergeCell ref="AC92:AC93"/>
    <mergeCell ref="AD92:AD93"/>
    <mergeCell ref="AD90:AD91"/>
    <mergeCell ref="AD88:AD89"/>
    <mergeCell ref="AB30:AB31"/>
    <mergeCell ref="AA30:AA31"/>
    <mergeCell ref="AC30:AC31"/>
    <mergeCell ref="AD30:AD31"/>
    <mergeCell ref="AB34:AB35"/>
    <mergeCell ref="AB32:AB33"/>
    <mergeCell ref="AC32:AC33"/>
    <mergeCell ref="AD32:AD33"/>
    <mergeCell ref="AC34:AC35"/>
    <mergeCell ref="AD34:AD35"/>
    <mergeCell ref="AA34:AA35"/>
    <mergeCell ref="AA32:AA33"/>
    <mergeCell ref="AB12:AB13"/>
    <mergeCell ref="AC12:AC13"/>
    <mergeCell ref="AC20:AC21"/>
    <mergeCell ref="AD18:AD19"/>
    <mergeCell ref="AD20:AD21"/>
    <mergeCell ref="AD16:AD17"/>
    <mergeCell ref="AD24:AD25"/>
    <mergeCell ref="AD22:AD23"/>
    <mergeCell ref="AB26:AB27"/>
    <mergeCell ref="AB24:AB25"/>
    <mergeCell ref="AB22:AB23"/>
    <mergeCell ref="AC22:AC23"/>
    <mergeCell ref="AB18:AB19"/>
    <mergeCell ref="AC18:AC19"/>
    <mergeCell ref="AC24:AC25"/>
    <mergeCell ref="AC26:AC27"/>
    <mergeCell ref="AD26:AD27"/>
    <mergeCell ref="AA28:AA29"/>
    <mergeCell ref="AD28:AD29"/>
    <mergeCell ref="AB28:AB29"/>
    <mergeCell ref="AC28:AC29"/>
    <mergeCell ref="F7:H7"/>
    <mergeCell ref="I7:K7"/>
    <mergeCell ref="A9:A11"/>
    <mergeCell ref="C8:E8"/>
    <mergeCell ref="F8:H8"/>
    <mergeCell ref="I8:K8"/>
    <mergeCell ref="L8:N8"/>
    <mergeCell ref="A6:AB6"/>
    <mergeCell ref="A7:A8"/>
    <mergeCell ref="C7:E7"/>
    <mergeCell ref="L7:N7"/>
    <mergeCell ref="AA7:AA11"/>
    <mergeCell ref="AB7:AB11"/>
    <mergeCell ref="AB76:AB77"/>
    <mergeCell ref="AC76:AC77"/>
    <mergeCell ref="AD76:AD77"/>
    <mergeCell ref="O7:Q7"/>
    <mergeCell ref="O8:Q8"/>
    <mergeCell ref="R8:T8"/>
    <mergeCell ref="R7:T7"/>
    <mergeCell ref="U7:W7"/>
    <mergeCell ref="Z7:Z9"/>
    <mergeCell ref="U8:W8"/>
    <mergeCell ref="AA12:AA13"/>
    <mergeCell ref="AB20:AB21"/>
    <mergeCell ref="AA20:AA21"/>
    <mergeCell ref="AD12:AD13"/>
    <mergeCell ref="AD14:AD15"/>
    <mergeCell ref="AC7:AC11"/>
    <mergeCell ref="AD7:AD11"/>
    <mergeCell ref="AC14:AC15"/>
    <mergeCell ref="AC16:AC17"/>
    <mergeCell ref="AA14:AA15"/>
    <mergeCell ref="AA18:AA19"/>
    <mergeCell ref="AA16:AA17"/>
    <mergeCell ref="AB14:AB15"/>
    <mergeCell ref="AB16:AB17"/>
    <mergeCell ref="AC58:AC59"/>
    <mergeCell ref="AC60:AC61"/>
    <mergeCell ref="AD60:AD61"/>
    <mergeCell ref="AB60:AB61"/>
    <mergeCell ref="AB58:AB59"/>
    <mergeCell ref="AC52:AC53"/>
    <mergeCell ref="AC54:AC55"/>
    <mergeCell ref="AD54:AD55"/>
    <mergeCell ref="AB56:AB57"/>
    <mergeCell ref="AC56:AC57"/>
    <mergeCell ref="AD58:AD59"/>
    <mergeCell ref="AB54:AB55"/>
    <mergeCell ref="AD56:AD57"/>
    <mergeCell ref="AB42:AB43"/>
    <mergeCell ref="AC42:AC43"/>
    <mergeCell ref="AD42:AD43"/>
    <mergeCell ref="AB44:AB45"/>
    <mergeCell ref="AD44:AD45"/>
    <mergeCell ref="AD52:AD53"/>
    <mergeCell ref="AD50:AD51"/>
    <mergeCell ref="AC44:AC45"/>
    <mergeCell ref="AC48:AC49"/>
    <mergeCell ref="AD48:AD49"/>
    <mergeCell ref="AB50:AB51"/>
    <mergeCell ref="AC50:AC51"/>
    <mergeCell ref="AB52:AB53"/>
    <mergeCell ref="AB48:AB49"/>
    <mergeCell ref="AB36:AB37"/>
    <mergeCell ref="AC36:AC37"/>
    <mergeCell ref="AD36:AD37"/>
    <mergeCell ref="AA36:AA37"/>
    <mergeCell ref="AA38:AA39"/>
    <mergeCell ref="AA40:AA41"/>
    <mergeCell ref="AB38:AB39"/>
    <mergeCell ref="AD40:AD41"/>
    <mergeCell ref="AB40:AB41"/>
    <mergeCell ref="AC40:AC41"/>
    <mergeCell ref="AC38:AC39"/>
    <mergeCell ref="AD38:AD39"/>
    <mergeCell ref="AB62:AB63"/>
    <mergeCell ref="AC62:AC63"/>
    <mergeCell ref="AD62:AD63"/>
    <mergeCell ref="AC68:AC69"/>
    <mergeCell ref="AD68:AD69"/>
    <mergeCell ref="AB68:AB69"/>
    <mergeCell ref="AB64:AB65"/>
    <mergeCell ref="AB66:AB67"/>
    <mergeCell ref="AC64:AC65"/>
    <mergeCell ref="AD64:AD65"/>
    <mergeCell ref="AC66:AC67"/>
    <mergeCell ref="AD66:AD67"/>
    <mergeCell ref="AB90:AB91"/>
    <mergeCell ref="AC90:AC91"/>
    <mergeCell ref="AA122:AA123"/>
    <mergeCell ref="AB122:AB123"/>
    <mergeCell ref="AC126:AC127"/>
    <mergeCell ref="AD126:AD127"/>
    <mergeCell ref="AA120:AA121"/>
    <mergeCell ref="AB120:AB121"/>
    <mergeCell ref="AB116:AB117"/>
    <mergeCell ref="AB112:AB113"/>
    <mergeCell ref="AB114:AB115"/>
    <mergeCell ref="AB118:AB119"/>
    <mergeCell ref="AC122:AC123"/>
    <mergeCell ref="AD122:AD123"/>
    <mergeCell ref="AB96:AB97"/>
    <mergeCell ref="AC96:AC97"/>
    <mergeCell ref="AB102:AB103"/>
    <mergeCell ref="AB104:AB105"/>
    <mergeCell ref="AC114:AC115"/>
    <mergeCell ref="AD114:AD115"/>
    <mergeCell ref="AA118:AA119"/>
    <mergeCell ref="AA124:AA125"/>
    <mergeCell ref="AB106:AB107"/>
    <mergeCell ref="AC106:AC107"/>
    <mergeCell ref="AD108:AD109"/>
    <mergeCell ref="AB110:AB111"/>
    <mergeCell ref="AC116:AC117"/>
    <mergeCell ref="AD116:AD117"/>
    <mergeCell ref="AC118:AC119"/>
    <mergeCell ref="AD118:AD119"/>
    <mergeCell ref="AC120:AC121"/>
    <mergeCell ref="AD120:AD121"/>
    <mergeCell ref="AC110:AC111"/>
    <mergeCell ref="AD110:AD111"/>
    <mergeCell ref="AD106:AD107"/>
    <mergeCell ref="AC112:AC113"/>
    <mergeCell ref="AD112:AD113"/>
    <mergeCell ref="AB98:AB99"/>
    <mergeCell ref="AC98:AC99"/>
    <mergeCell ref="AB100:AB101"/>
    <mergeCell ref="AC100:AC101"/>
    <mergeCell ref="AD100:AD101"/>
    <mergeCell ref="AD102:AD103"/>
    <mergeCell ref="AD96:AD97"/>
    <mergeCell ref="AD98:AD99"/>
    <mergeCell ref="AC104:AC105"/>
    <mergeCell ref="AD104:AD105"/>
    <mergeCell ref="AB230:AB231"/>
    <mergeCell ref="AA238:AA239"/>
    <mergeCell ref="AB220:AB221"/>
    <mergeCell ref="AB224:AB225"/>
    <mergeCell ref="AC224:AC225"/>
    <mergeCell ref="AC226:AC227"/>
    <mergeCell ref="AB218:AB219"/>
    <mergeCell ref="AC218:AC219"/>
    <mergeCell ref="AD218:AD219"/>
    <mergeCell ref="AC228:AC229"/>
    <mergeCell ref="AD230:AD231"/>
    <mergeCell ref="AD222:AD223"/>
    <mergeCell ref="AC230:AC231"/>
    <mergeCell ref="AC234:AC235"/>
    <mergeCell ref="AC232:AC233"/>
    <mergeCell ref="AD232:AD233"/>
    <mergeCell ref="AB234:AB235"/>
    <mergeCell ref="AD234:AD235"/>
    <mergeCell ref="AC236:AC237"/>
    <mergeCell ref="AD236:AD237"/>
    <mergeCell ref="AB238:AB239"/>
    <mergeCell ref="AC238:AC239"/>
    <mergeCell ref="AD238:AD239"/>
    <mergeCell ref="AD228:AD229"/>
    <mergeCell ref="AD224:AD225"/>
    <mergeCell ref="AD226:AD227"/>
    <mergeCell ref="AB228:AB229"/>
    <mergeCell ref="AB226:AB227"/>
    <mergeCell ref="AC220:AC221"/>
    <mergeCell ref="AD220:AD221"/>
    <mergeCell ref="AB222:AB223"/>
    <mergeCell ref="AC222:AC223"/>
    <mergeCell ref="AD194:AD195"/>
    <mergeCell ref="AB192:AB193"/>
    <mergeCell ref="AD200:AD201"/>
    <mergeCell ref="AB210:AB211"/>
    <mergeCell ref="AB214:AB215"/>
    <mergeCell ref="AC214:AC215"/>
    <mergeCell ref="AD214:AD215"/>
    <mergeCell ref="AA214:AA215"/>
    <mergeCell ref="AC216:AC217"/>
    <mergeCell ref="AD216:AD217"/>
    <mergeCell ref="AB216:AB217"/>
    <mergeCell ref="AB212:AB213"/>
    <mergeCell ref="AB208:AB209"/>
    <mergeCell ref="AA206:AA207"/>
    <mergeCell ref="AD206:AD207"/>
    <mergeCell ref="AC210:AC211"/>
    <mergeCell ref="AD210:AD211"/>
    <mergeCell ref="AB204:AB205"/>
    <mergeCell ref="AC212:AC213"/>
    <mergeCell ref="AD212:AD213"/>
    <mergeCell ref="AC132:AC133"/>
    <mergeCell ref="AC144:AC145"/>
    <mergeCell ref="AD144:AD145"/>
    <mergeCell ref="AC146:AC147"/>
    <mergeCell ref="AD146:AD147"/>
    <mergeCell ref="AD158:AD159"/>
    <mergeCell ref="AC158:AC159"/>
    <mergeCell ref="AD172:AD173"/>
    <mergeCell ref="AB174:AB175"/>
    <mergeCell ref="AC174:AC175"/>
    <mergeCell ref="AD174:AD175"/>
    <mergeCell ref="AC170:AC171"/>
    <mergeCell ref="AB172:AB173"/>
    <mergeCell ref="AC172:AC173"/>
    <mergeCell ref="AB162:AB163"/>
    <mergeCell ref="AB166:AB167"/>
    <mergeCell ref="AB170:AB171"/>
    <mergeCell ref="AD170:AD171"/>
    <mergeCell ref="AB168:AB169"/>
    <mergeCell ref="AB164:AB165"/>
    <mergeCell ref="AC166:AC167"/>
    <mergeCell ref="AC168:AC169"/>
    <mergeCell ref="AC162:AC163"/>
    <mergeCell ref="AD162:AD163"/>
    <mergeCell ref="AB274:AB275"/>
    <mergeCell ref="AC274:AC275"/>
    <mergeCell ref="AB276:AB277"/>
    <mergeCell ref="AC276:AC277"/>
    <mergeCell ref="AD276:AD277"/>
    <mergeCell ref="AD274:AD275"/>
    <mergeCell ref="AD156:AD157"/>
    <mergeCell ref="AD152:AD153"/>
    <mergeCell ref="AD154:AD155"/>
    <mergeCell ref="AC156:AC157"/>
    <mergeCell ref="AC152:AC153"/>
    <mergeCell ref="AC154:AC155"/>
    <mergeCell ref="AB186:AB187"/>
    <mergeCell ref="AB188:AB189"/>
    <mergeCell ref="AC180:AC181"/>
    <mergeCell ref="AD180:AD181"/>
    <mergeCell ref="AD182:AD183"/>
    <mergeCell ref="AD176:AD177"/>
    <mergeCell ref="AB184:AB185"/>
    <mergeCell ref="AB180:AB181"/>
    <mergeCell ref="AB178:AB179"/>
    <mergeCell ref="AB182:AB183"/>
    <mergeCell ref="AC182:AC183"/>
    <mergeCell ref="AB176:AB177"/>
    <mergeCell ref="AD248:AD249"/>
    <mergeCell ref="AB258:AB259"/>
    <mergeCell ref="AC258:AC259"/>
    <mergeCell ref="AD258:AD259"/>
    <mergeCell ref="AB256:AB257"/>
    <mergeCell ref="AC272:AC273"/>
    <mergeCell ref="AD272:AD273"/>
    <mergeCell ref="AB270:AB271"/>
    <mergeCell ref="AB272:AB273"/>
    <mergeCell ref="AC268:AC269"/>
    <mergeCell ref="AD268:AD269"/>
    <mergeCell ref="AC270:AC271"/>
    <mergeCell ref="AD270:AD271"/>
    <mergeCell ref="AB268:AB269"/>
    <mergeCell ref="AC264:AC265"/>
    <mergeCell ref="AB264:AB265"/>
    <mergeCell ref="AC260:AC261"/>
    <mergeCell ref="AD260:AD261"/>
    <mergeCell ref="AB262:AB263"/>
    <mergeCell ref="AC262:AC263"/>
    <mergeCell ref="AD262:AD263"/>
    <mergeCell ref="AD264:AD265"/>
    <mergeCell ref="AB260:AB261"/>
    <mergeCell ref="AB134:AB135"/>
    <mergeCell ref="AC136:AC137"/>
    <mergeCell ref="AD136:AD137"/>
    <mergeCell ref="AC138:AC139"/>
    <mergeCell ref="AC134:AC135"/>
    <mergeCell ref="AC140:AC141"/>
    <mergeCell ref="AD140:AD141"/>
    <mergeCell ref="AD138:AD139"/>
    <mergeCell ref="AB266:AB267"/>
    <mergeCell ref="AC266:AC267"/>
    <mergeCell ref="AD266:AD267"/>
    <mergeCell ref="AB252:AB253"/>
    <mergeCell ref="AB250:AB251"/>
    <mergeCell ref="AB254:AB255"/>
    <mergeCell ref="AC254:AC255"/>
    <mergeCell ref="AB248:AB249"/>
    <mergeCell ref="AC248:AC249"/>
    <mergeCell ref="AC250:AC251"/>
    <mergeCell ref="AD250:AD251"/>
    <mergeCell ref="AC256:AC257"/>
    <mergeCell ref="AD256:AD257"/>
    <mergeCell ref="AC252:AC253"/>
    <mergeCell ref="AD252:AD253"/>
    <mergeCell ref="AD254:AD255"/>
    <mergeCell ref="AB130:AB131"/>
    <mergeCell ref="AB128:AB129"/>
    <mergeCell ref="AB146:AB147"/>
    <mergeCell ref="AB144:AB145"/>
    <mergeCell ref="AB156:AB157"/>
    <mergeCell ref="AB158:AB159"/>
    <mergeCell ref="AB160:AB161"/>
    <mergeCell ref="AC148:AC149"/>
    <mergeCell ref="AD148:AD149"/>
    <mergeCell ref="AB148:AB149"/>
    <mergeCell ref="AB150:AB151"/>
    <mergeCell ref="AC150:AC151"/>
    <mergeCell ref="AD150:AD151"/>
    <mergeCell ref="AB154:AB155"/>
    <mergeCell ref="AB152:AB153"/>
    <mergeCell ref="AC130:AC131"/>
    <mergeCell ref="AB132:AB133"/>
    <mergeCell ref="AD132:AD133"/>
    <mergeCell ref="AD134:AD135"/>
    <mergeCell ref="AD128:AD129"/>
    <mergeCell ref="AD130:AD131"/>
    <mergeCell ref="AC128:AC129"/>
    <mergeCell ref="AC142:AC143"/>
    <mergeCell ref="AD142:AD143"/>
    <mergeCell ref="AC200:AC201"/>
    <mergeCell ref="AC202:AC203"/>
    <mergeCell ref="AC208:AC209"/>
    <mergeCell ref="AD208:AD209"/>
    <mergeCell ref="AB236:AB237"/>
    <mergeCell ref="AB232:AB233"/>
    <mergeCell ref="AB136:AB137"/>
    <mergeCell ref="AB138:AB139"/>
    <mergeCell ref="AB140:AB141"/>
    <mergeCell ref="AB142:AB143"/>
    <mergeCell ref="AC204:AC205"/>
    <mergeCell ref="AD204:AD205"/>
    <mergeCell ref="AD202:AD203"/>
    <mergeCell ref="AC176:AC177"/>
    <mergeCell ref="AC178:AC179"/>
    <mergeCell ref="AD178:AD179"/>
    <mergeCell ref="AC184:AC185"/>
    <mergeCell ref="AD184:AD185"/>
    <mergeCell ref="AC198:AC199"/>
    <mergeCell ref="AD198:AD199"/>
    <mergeCell ref="AC192:AC193"/>
    <mergeCell ref="AD192:AD193"/>
    <mergeCell ref="AB194:AB195"/>
    <mergeCell ref="AC194:AC195"/>
    <mergeCell ref="AB246:AB247"/>
    <mergeCell ref="AC246:AC247"/>
    <mergeCell ref="AD246:AD247"/>
    <mergeCell ref="AC240:AC241"/>
    <mergeCell ref="AD240:AD241"/>
    <mergeCell ref="AB242:AB243"/>
    <mergeCell ref="AC242:AC243"/>
    <mergeCell ref="AD242:AD243"/>
    <mergeCell ref="AB244:AB245"/>
    <mergeCell ref="AB240:AB241"/>
    <mergeCell ref="AA78:AA79"/>
    <mergeCell ref="AA80:AA81"/>
    <mergeCell ref="AA92:AA93"/>
    <mergeCell ref="AA88:AA89"/>
    <mergeCell ref="AA90:AA91"/>
    <mergeCell ref="AA76:AA77"/>
    <mergeCell ref="AA82:AA83"/>
    <mergeCell ref="AC244:AC245"/>
    <mergeCell ref="AD244:AD245"/>
    <mergeCell ref="AC186:AC187"/>
    <mergeCell ref="AD186:AD187"/>
    <mergeCell ref="AC188:AC189"/>
    <mergeCell ref="AD188:AD189"/>
    <mergeCell ref="AB190:AB191"/>
    <mergeCell ref="AC190:AC191"/>
    <mergeCell ref="AD190:AD191"/>
    <mergeCell ref="AB196:AB197"/>
    <mergeCell ref="AB202:AB203"/>
    <mergeCell ref="AB198:AB199"/>
    <mergeCell ref="AB200:AB201"/>
    <mergeCell ref="AC196:AC197"/>
    <mergeCell ref="AD196:AD197"/>
    <mergeCell ref="AB206:AB207"/>
    <mergeCell ref="AC206:AC207"/>
    <mergeCell ref="AA72:AA73"/>
    <mergeCell ref="AA74:AA75"/>
    <mergeCell ref="AA26:AA27"/>
    <mergeCell ref="AA22:AA23"/>
    <mergeCell ref="AA24:AA25"/>
    <mergeCell ref="AA58:AA59"/>
    <mergeCell ref="AA64:AA65"/>
    <mergeCell ref="AA66:AA67"/>
    <mergeCell ref="AA44:AA45"/>
    <mergeCell ref="AA42:AA43"/>
    <mergeCell ref="AA56:AA57"/>
    <mergeCell ref="AA52:AA53"/>
    <mergeCell ref="AA54:AA55"/>
    <mergeCell ref="AA48:AA49"/>
    <mergeCell ref="AA50:AA51"/>
    <mergeCell ref="AA60:AA61"/>
    <mergeCell ref="AA62:AA63"/>
    <mergeCell ref="AA68:AA69"/>
    <mergeCell ref="AA70:AA71"/>
    <mergeCell ref="AA218:AA219"/>
    <mergeCell ref="AA104:AA105"/>
    <mergeCell ref="AA106:AA107"/>
    <mergeCell ref="AA102:AA103"/>
    <mergeCell ref="AA98:AA99"/>
    <mergeCell ref="AA110:AA111"/>
    <mergeCell ref="AA112:AA113"/>
    <mergeCell ref="AA100:AA101"/>
    <mergeCell ref="AA96:AA97"/>
    <mergeCell ref="AA108:AA109"/>
    <mergeCell ref="AA150:AA151"/>
    <mergeCell ref="AA152:AA153"/>
    <mergeCell ref="AA116:AA117"/>
    <mergeCell ref="AA114:AA115"/>
    <mergeCell ref="AA182:AA183"/>
    <mergeCell ref="AA190:AA191"/>
    <mergeCell ref="AA166:AA167"/>
    <mergeCell ref="AA194:AA195"/>
    <mergeCell ref="AA210:AA211"/>
    <mergeCell ref="AA208:AA209"/>
    <mergeCell ref="AA196:AA197"/>
    <mergeCell ref="AA198:AA199"/>
    <mergeCell ref="AA216:AA217"/>
    <mergeCell ref="AA204:AA205"/>
    <mergeCell ref="AA200:AA201"/>
    <mergeCell ref="AA202:AA203"/>
    <mergeCell ref="AA212:AA213"/>
    <mergeCell ref="AA176:AA177"/>
    <mergeCell ref="AA178:AA179"/>
    <mergeCell ref="AA186:AA187"/>
    <mergeCell ref="AA184:AA185"/>
    <mergeCell ref="AA168:AA169"/>
    <mergeCell ref="AA172:AA173"/>
    <mergeCell ref="AA174:AA175"/>
    <mergeCell ref="AA170:AA171"/>
    <mergeCell ref="AA192:AA193"/>
    <mergeCell ref="AA180:AA181"/>
    <mergeCell ref="AA188:AA189"/>
    <mergeCell ref="AA162:AA163"/>
    <mergeCell ref="AA164:AA165"/>
    <mergeCell ref="AA144:AA145"/>
    <mergeCell ref="AA148:AA149"/>
    <mergeCell ref="AA146:AA147"/>
    <mergeCell ref="AA158:AA159"/>
    <mergeCell ref="AA156:AA157"/>
    <mergeCell ref="AA154:AA155"/>
    <mergeCell ref="AA160:AA161"/>
    <mergeCell ref="AA276:AA277"/>
    <mergeCell ref="AA244:AA245"/>
    <mergeCell ref="AA246:AA247"/>
    <mergeCell ref="AA254:AA255"/>
    <mergeCell ref="AA262:AA263"/>
    <mergeCell ref="AA264:AA265"/>
    <mergeCell ref="AA252:AA253"/>
    <mergeCell ref="AA260:AA261"/>
    <mergeCell ref="AA266:AA267"/>
    <mergeCell ref="AA242:AA243"/>
    <mergeCell ref="AA248:AA249"/>
    <mergeCell ref="AA250:AA251"/>
    <mergeCell ref="AA258:AA259"/>
    <mergeCell ref="AA256:AA257"/>
    <mergeCell ref="AA268:AA269"/>
    <mergeCell ref="AA270:AA271"/>
    <mergeCell ref="AA272:AA273"/>
    <mergeCell ref="AA274:AA275"/>
    <mergeCell ref="AA234:AA235"/>
    <mergeCell ref="AA232:AA233"/>
    <mergeCell ref="AA220:AA221"/>
    <mergeCell ref="AA222:AA223"/>
    <mergeCell ref="AA240:AA241"/>
    <mergeCell ref="AA228:AA229"/>
    <mergeCell ref="AA224:AA225"/>
    <mergeCell ref="AA226:AA227"/>
    <mergeCell ref="AA236:AA237"/>
    <mergeCell ref="AA230:AA231"/>
    <mergeCell ref="AA134:AA135"/>
    <mergeCell ref="AA136:AA137"/>
    <mergeCell ref="AA126:AA127"/>
    <mergeCell ref="AA130:AA131"/>
    <mergeCell ref="AA142:AA143"/>
    <mergeCell ref="AA132:AA133"/>
    <mergeCell ref="AA128:AA129"/>
    <mergeCell ref="AA140:AA141"/>
    <mergeCell ref="AA138:AA139"/>
  </mergeCells>
  <pageMargins left="1.02" right="0.27" top="0.27" bottom="0.27" header="0" footer="0"/>
  <pageSetup paperSize="8" orientation="landscape"/>
  <headerFooter>
    <oddFooter>&amp;RPage &amp;P of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D1000"/>
  <sheetViews>
    <sheetView workbookViewId="0"/>
  </sheetViews>
  <sheetFormatPr baseColWidth="10" defaultColWidth="12.6640625" defaultRowHeight="15" customHeight="1" x14ac:dyDescent="0.15"/>
  <cols>
    <col min="1" max="1" width="19.6640625" customWidth="1"/>
    <col min="2" max="2" width="4.83203125" customWidth="1"/>
    <col min="3" max="5" width="5.33203125" customWidth="1"/>
    <col min="6" max="23" width="4.83203125" customWidth="1"/>
    <col min="24" max="24" width="9.1640625" customWidth="1"/>
    <col min="25" max="25" width="10.1640625" customWidth="1"/>
    <col min="26" max="28" width="5.6640625" customWidth="1"/>
    <col min="29" max="30" width="5.6640625" hidden="1" customWidth="1"/>
  </cols>
  <sheetData>
    <row r="1" spans="1:30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4" x14ac:dyDescent="0.3">
      <c r="A4" s="141" t="s">
        <v>0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"/>
      <c r="AD4" s="1"/>
    </row>
    <row r="5" spans="1:30" ht="14" x14ac:dyDescent="0.15">
      <c r="A5" s="140" t="s">
        <v>1</v>
      </c>
      <c r="B5" s="2"/>
      <c r="C5" s="134" t="s">
        <v>2</v>
      </c>
      <c r="D5" s="135"/>
      <c r="E5" s="136"/>
      <c r="F5" s="134" t="s">
        <v>3</v>
      </c>
      <c r="G5" s="135"/>
      <c r="H5" s="136"/>
      <c r="I5" s="134" t="s">
        <v>4</v>
      </c>
      <c r="J5" s="135"/>
      <c r="K5" s="136"/>
      <c r="L5" s="134" t="s">
        <v>5</v>
      </c>
      <c r="M5" s="135"/>
      <c r="N5" s="136"/>
      <c r="O5" s="134" t="s">
        <v>6</v>
      </c>
      <c r="P5" s="135"/>
      <c r="Q5" s="136"/>
      <c r="R5" s="134" t="s">
        <v>7</v>
      </c>
      <c r="S5" s="135"/>
      <c r="T5" s="136"/>
      <c r="U5" s="134" t="s">
        <v>8</v>
      </c>
      <c r="V5" s="135"/>
      <c r="W5" s="136"/>
      <c r="X5" s="3" t="s">
        <v>9</v>
      </c>
      <c r="Y5" s="3" t="s">
        <v>10</v>
      </c>
      <c r="Z5" s="138" t="s">
        <v>11</v>
      </c>
      <c r="AA5" s="138" t="s">
        <v>12</v>
      </c>
      <c r="AB5" s="138" t="s">
        <v>13</v>
      </c>
      <c r="AC5" s="138" t="s">
        <v>14</v>
      </c>
      <c r="AD5" s="138" t="s">
        <v>15</v>
      </c>
    </row>
    <row r="6" spans="1:30" ht="30" customHeight="1" x14ac:dyDescent="0.15">
      <c r="A6" s="139"/>
      <c r="B6" s="2"/>
      <c r="C6" s="137" t="s">
        <v>16</v>
      </c>
      <c r="D6" s="135"/>
      <c r="E6" s="136"/>
      <c r="F6" s="137" t="s">
        <v>17</v>
      </c>
      <c r="G6" s="135"/>
      <c r="H6" s="136"/>
      <c r="I6" s="137" t="s">
        <v>18</v>
      </c>
      <c r="J6" s="135"/>
      <c r="K6" s="136"/>
      <c r="L6" s="137" t="s">
        <v>19</v>
      </c>
      <c r="M6" s="135"/>
      <c r="N6" s="136"/>
      <c r="O6" s="137" t="s">
        <v>20</v>
      </c>
      <c r="P6" s="135"/>
      <c r="Q6" s="136"/>
      <c r="R6" s="137" t="s">
        <v>21</v>
      </c>
      <c r="S6" s="135"/>
      <c r="T6" s="136"/>
      <c r="U6" s="137" t="s">
        <v>18</v>
      </c>
      <c r="V6" s="135"/>
      <c r="W6" s="136"/>
      <c r="X6" s="4" t="s">
        <v>20</v>
      </c>
      <c r="Y6" s="4" t="s">
        <v>22</v>
      </c>
      <c r="Z6" s="125"/>
      <c r="AA6" s="125"/>
      <c r="AB6" s="125"/>
      <c r="AC6" s="125"/>
      <c r="AD6" s="125"/>
    </row>
    <row r="7" spans="1:30" ht="14" x14ac:dyDescent="0.15">
      <c r="A7" s="140" t="s">
        <v>23</v>
      </c>
      <c r="B7" s="2"/>
      <c r="C7" s="2" t="s">
        <v>24</v>
      </c>
      <c r="D7" s="2" t="s">
        <v>25</v>
      </c>
      <c r="E7" s="2" t="s">
        <v>26</v>
      </c>
      <c r="F7" s="2" t="s">
        <v>24</v>
      </c>
      <c r="G7" s="2" t="s">
        <v>25</v>
      </c>
      <c r="H7" s="2" t="s">
        <v>26</v>
      </c>
      <c r="I7" s="2" t="s">
        <v>24</v>
      </c>
      <c r="J7" s="2" t="s">
        <v>25</v>
      </c>
      <c r="K7" s="2" t="s">
        <v>26</v>
      </c>
      <c r="L7" s="2" t="s">
        <v>24</v>
      </c>
      <c r="M7" s="2" t="s">
        <v>25</v>
      </c>
      <c r="N7" s="2" t="s">
        <v>26</v>
      </c>
      <c r="O7" s="2" t="s">
        <v>24</v>
      </c>
      <c r="P7" s="2" t="s">
        <v>25</v>
      </c>
      <c r="Q7" s="2" t="s">
        <v>26</v>
      </c>
      <c r="R7" s="2" t="s">
        <v>27</v>
      </c>
      <c r="S7" s="2" t="s">
        <v>28</v>
      </c>
      <c r="T7" s="2" t="s">
        <v>26</v>
      </c>
      <c r="U7" s="2" t="s">
        <v>27</v>
      </c>
      <c r="V7" s="2" t="s">
        <v>28</v>
      </c>
      <c r="W7" s="2" t="s">
        <v>26</v>
      </c>
      <c r="X7" s="2" t="s">
        <v>28</v>
      </c>
      <c r="Y7" s="2" t="s">
        <v>28</v>
      </c>
      <c r="Z7" s="139"/>
      <c r="AA7" s="125"/>
      <c r="AB7" s="125"/>
      <c r="AC7" s="125"/>
      <c r="AD7" s="125"/>
    </row>
    <row r="8" spans="1:30" ht="14" x14ac:dyDescent="0.15">
      <c r="A8" s="125"/>
      <c r="B8" s="2" t="s">
        <v>29</v>
      </c>
      <c r="C8" s="2">
        <v>80</v>
      </c>
      <c r="D8" s="2">
        <v>20</v>
      </c>
      <c r="E8" s="2">
        <v>100</v>
      </c>
      <c r="F8" s="2">
        <v>80</v>
      </c>
      <c r="G8" s="2">
        <v>20</v>
      </c>
      <c r="H8" s="2">
        <v>100</v>
      </c>
      <c r="I8" s="2">
        <v>80</v>
      </c>
      <c r="J8" s="2">
        <v>20</v>
      </c>
      <c r="K8" s="2">
        <v>100</v>
      </c>
      <c r="L8" s="2">
        <v>80</v>
      </c>
      <c r="M8" s="2">
        <v>20</v>
      </c>
      <c r="N8" s="2">
        <v>100</v>
      </c>
      <c r="O8" s="2">
        <v>80</v>
      </c>
      <c r="P8" s="2">
        <v>20</v>
      </c>
      <c r="Q8" s="2">
        <v>100</v>
      </c>
      <c r="R8" s="2">
        <v>50</v>
      </c>
      <c r="S8" s="2">
        <v>50</v>
      </c>
      <c r="T8" s="2">
        <v>100</v>
      </c>
      <c r="U8" s="2">
        <v>25</v>
      </c>
      <c r="V8" s="2">
        <v>25</v>
      </c>
      <c r="W8" s="2">
        <v>50</v>
      </c>
      <c r="X8" s="2">
        <v>25</v>
      </c>
      <c r="Y8" s="2">
        <v>50</v>
      </c>
      <c r="Z8" s="2">
        <v>725</v>
      </c>
      <c r="AA8" s="125"/>
      <c r="AB8" s="125"/>
      <c r="AC8" s="125"/>
      <c r="AD8" s="125"/>
    </row>
    <row r="9" spans="1:30" ht="14" x14ac:dyDescent="0.15">
      <c r="A9" s="139"/>
      <c r="B9" s="2" t="s">
        <v>30</v>
      </c>
      <c r="C9" s="2">
        <v>32</v>
      </c>
      <c r="D9" s="2">
        <v>8</v>
      </c>
      <c r="E9" s="2">
        <v>40</v>
      </c>
      <c r="F9" s="2">
        <v>32</v>
      </c>
      <c r="G9" s="2">
        <v>8</v>
      </c>
      <c r="H9" s="2">
        <v>40</v>
      </c>
      <c r="I9" s="2">
        <v>32</v>
      </c>
      <c r="J9" s="2">
        <v>8</v>
      </c>
      <c r="K9" s="2">
        <v>40</v>
      </c>
      <c r="L9" s="2">
        <v>32</v>
      </c>
      <c r="M9" s="2">
        <v>8</v>
      </c>
      <c r="N9" s="2">
        <v>40</v>
      </c>
      <c r="O9" s="2">
        <v>32</v>
      </c>
      <c r="P9" s="2">
        <v>8</v>
      </c>
      <c r="Q9" s="2">
        <v>40</v>
      </c>
      <c r="R9" s="2">
        <v>20</v>
      </c>
      <c r="S9" s="2">
        <v>20</v>
      </c>
      <c r="T9" s="2">
        <v>40</v>
      </c>
      <c r="U9" s="2">
        <v>10</v>
      </c>
      <c r="V9" s="2">
        <v>10</v>
      </c>
      <c r="W9" s="2">
        <v>20</v>
      </c>
      <c r="X9" s="2">
        <v>10</v>
      </c>
      <c r="Y9" s="2">
        <v>20</v>
      </c>
      <c r="Z9" s="2"/>
      <c r="AA9" s="139"/>
      <c r="AB9" s="139"/>
      <c r="AC9" s="139"/>
      <c r="AD9" s="139"/>
    </row>
    <row r="10" spans="1:30" x14ac:dyDescent="0.2">
      <c r="A10" s="5">
        <v>13001</v>
      </c>
      <c r="B10" s="6" t="s">
        <v>31</v>
      </c>
      <c r="C10" s="8" t="s">
        <v>32</v>
      </c>
      <c r="D10" s="8" t="s">
        <v>33</v>
      </c>
      <c r="E10" s="11" t="s">
        <v>45</v>
      </c>
      <c r="F10" s="8" t="s">
        <v>34</v>
      </c>
      <c r="G10" s="8" t="s">
        <v>35</v>
      </c>
      <c r="H10" s="11" t="s">
        <v>47</v>
      </c>
      <c r="I10" s="8" t="s">
        <v>36</v>
      </c>
      <c r="J10" s="8" t="s">
        <v>37</v>
      </c>
      <c r="K10" s="11" t="s">
        <v>49</v>
      </c>
      <c r="L10" s="8" t="s">
        <v>38</v>
      </c>
      <c r="M10" s="8" t="s">
        <v>39</v>
      </c>
      <c r="N10" s="11" t="s">
        <v>50</v>
      </c>
      <c r="O10" s="8" t="s">
        <v>38</v>
      </c>
      <c r="P10" s="8" t="s">
        <v>40</v>
      </c>
      <c r="Q10" s="11" t="s">
        <v>52</v>
      </c>
      <c r="R10" s="8" t="s">
        <v>41</v>
      </c>
      <c r="S10" s="8" t="s">
        <v>42</v>
      </c>
      <c r="T10" s="11" t="s">
        <v>54</v>
      </c>
      <c r="U10" s="8" t="s">
        <v>43</v>
      </c>
      <c r="V10" s="8" t="s">
        <v>44</v>
      </c>
      <c r="W10" s="11" t="s">
        <v>55</v>
      </c>
      <c r="X10" s="8" t="s">
        <v>39</v>
      </c>
      <c r="Y10" s="8" t="s">
        <v>38</v>
      </c>
      <c r="Z10" s="8" t="s">
        <v>56</v>
      </c>
      <c r="AA10" s="124">
        <v>2.96</v>
      </c>
      <c r="AB10" s="124" t="s">
        <v>46</v>
      </c>
      <c r="AC10" s="124">
        <v>2.96</v>
      </c>
      <c r="AD10" s="129"/>
    </row>
    <row r="11" spans="1:30" x14ac:dyDescent="0.2">
      <c r="A11" s="148" t="s">
        <v>48</v>
      </c>
      <c r="B11" s="13" t="s">
        <v>51</v>
      </c>
      <c r="C11" s="14" t="s">
        <v>53</v>
      </c>
      <c r="D11" s="14" t="s">
        <v>46</v>
      </c>
      <c r="E11" s="15" t="s">
        <v>46</v>
      </c>
      <c r="F11" s="14" t="s">
        <v>46</v>
      </c>
      <c r="G11" s="14" t="s">
        <v>57</v>
      </c>
      <c r="H11" s="15" t="s">
        <v>46</v>
      </c>
      <c r="I11" s="14" t="s">
        <v>46</v>
      </c>
      <c r="J11" s="14" t="s">
        <v>46</v>
      </c>
      <c r="K11" s="15" t="s">
        <v>46</v>
      </c>
      <c r="L11" s="14" t="s">
        <v>58</v>
      </c>
      <c r="M11" s="14" t="s">
        <v>59</v>
      </c>
      <c r="N11" s="15" t="s">
        <v>58</v>
      </c>
      <c r="O11" s="14" t="s">
        <v>58</v>
      </c>
      <c r="P11" s="14" t="s">
        <v>46</v>
      </c>
      <c r="Q11" s="15" t="s">
        <v>46</v>
      </c>
      <c r="R11" s="14" t="s">
        <v>60</v>
      </c>
      <c r="S11" s="14" t="s">
        <v>58</v>
      </c>
      <c r="T11" s="15" t="s">
        <v>58</v>
      </c>
      <c r="U11" s="14" t="s">
        <v>61</v>
      </c>
      <c r="V11" s="14" t="s">
        <v>62</v>
      </c>
      <c r="W11" s="15" t="s">
        <v>61</v>
      </c>
      <c r="X11" s="14" t="s">
        <v>60</v>
      </c>
      <c r="Y11" s="14" t="s">
        <v>59</v>
      </c>
      <c r="Z11" s="14"/>
      <c r="AA11" s="125"/>
      <c r="AB11" s="125"/>
      <c r="AC11" s="125"/>
      <c r="AD11" s="130"/>
    </row>
    <row r="12" spans="1:30" x14ac:dyDescent="0.2">
      <c r="A12" s="149"/>
      <c r="B12" s="13" t="s">
        <v>60</v>
      </c>
      <c r="C12" s="16" t="s">
        <v>71</v>
      </c>
      <c r="D12" s="16" t="s">
        <v>71</v>
      </c>
      <c r="E12" s="17" t="s">
        <v>73</v>
      </c>
      <c r="F12" s="16" t="s">
        <v>71</v>
      </c>
      <c r="G12" s="16" t="s">
        <v>71</v>
      </c>
      <c r="H12" s="17" t="s">
        <v>73</v>
      </c>
      <c r="I12" s="16" t="s">
        <v>71</v>
      </c>
      <c r="J12" s="16" t="s">
        <v>71</v>
      </c>
      <c r="K12" s="17" t="s">
        <v>73</v>
      </c>
      <c r="L12" s="16" t="s">
        <v>71</v>
      </c>
      <c r="M12" s="16" t="s">
        <v>71</v>
      </c>
      <c r="N12" s="17" t="s">
        <v>74</v>
      </c>
      <c r="O12" s="16" t="s">
        <v>71</v>
      </c>
      <c r="P12" s="16" t="s">
        <v>71</v>
      </c>
      <c r="Q12" s="17" t="s">
        <v>73</v>
      </c>
      <c r="R12" s="16" t="s">
        <v>71</v>
      </c>
      <c r="S12" s="16" t="s">
        <v>71</v>
      </c>
      <c r="T12" s="17" t="s">
        <v>75</v>
      </c>
      <c r="U12" s="16" t="s">
        <v>71</v>
      </c>
      <c r="V12" s="16" t="s">
        <v>71</v>
      </c>
      <c r="W12" s="17" t="s">
        <v>76</v>
      </c>
      <c r="X12" s="16" t="s">
        <v>77</v>
      </c>
      <c r="Y12" s="16" t="s">
        <v>78</v>
      </c>
      <c r="Z12" s="16" t="s">
        <v>79</v>
      </c>
      <c r="AA12" s="125"/>
      <c r="AB12" s="125"/>
      <c r="AC12" s="125"/>
      <c r="AD12" s="130"/>
    </row>
    <row r="13" spans="1:30" x14ac:dyDescent="0.2">
      <c r="A13" s="127"/>
      <c r="B13" s="18" t="s">
        <v>80</v>
      </c>
      <c r="C13" s="19" t="s">
        <v>71</v>
      </c>
      <c r="D13" s="19" t="s">
        <v>71</v>
      </c>
      <c r="E13" s="20" t="s">
        <v>81</v>
      </c>
      <c r="F13" s="19" t="s">
        <v>71</v>
      </c>
      <c r="G13" s="19" t="s">
        <v>71</v>
      </c>
      <c r="H13" s="20" t="s">
        <v>81</v>
      </c>
      <c r="I13" s="19" t="s">
        <v>71</v>
      </c>
      <c r="J13" s="19" t="s">
        <v>71</v>
      </c>
      <c r="K13" s="20" t="s">
        <v>81</v>
      </c>
      <c r="L13" s="19" t="s">
        <v>71</v>
      </c>
      <c r="M13" s="19" t="s">
        <v>71</v>
      </c>
      <c r="N13" s="20" t="s">
        <v>47</v>
      </c>
      <c r="O13" s="19" t="s">
        <v>71</v>
      </c>
      <c r="P13" s="19" t="s">
        <v>71</v>
      </c>
      <c r="Q13" s="20" t="s">
        <v>81</v>
      </c>
      <c r="R13" s="19" t="s">
        <v>71</v>
      </c>
      <c r="S13" s="19" t="s">
        <v>71</v>
      </c>
      <c r="T13" s="20" t="s">
        <v>83</v>
      </c>
      <c r="U13" s="19" t="s">
        <v>71</v>
      </c>
      <c r="V13" s="19" t="s">
        <v>71</v>
      </c>
      <c r="W13" s="20" t="s">
        <v>84</v>
      </c>
      <c r="X13" s="19">
        <v>7</v>
      </c>
      <c r="Y13" s="19">
        <v>20</v>
      </c>
      <c r="Z13" s="19" t="s">
        <v>85</v>
      </c>
      <c r="AA13" s="143"/>
      <c r="AB13" s="143"/>
      <c r="AC13" s="143"/>
      <c r="AD13" s="131"/>
    </row>
    <row r="14" spans="1:30" x14ac:dyDescent="0.2">
      <c r="A14" s="5">
        <v>13002</v>
      </c>
      <c r="B14" s="6" t="s">
        <v>31</v>
      </c>
      <c r="C14" s="8" t="s">
        <v>63</v>
      </c>
      <c r="D14" s="8" t="s">
        <v>64</v>
      </c>
      <c r="E14" s="11" t="s">
        <v>86</v>
      </c>
      <c r="F14" s="8" t="s">
        <v>65</v>
      </c>
      <c r="G14" s="8" t="s">
        <v>35</v>
      </c>
      <c r="H14" s="11" t="s">
        <v>49</v>
      </c>
      <c r="I14" s="8" t="s">
        <v>38</v>
      </c>
      <c r="J14" s="8" t="s">
        <v>35</v>
      </c>
      <c r="K14" s="11" t="s">
        <v>90</v>
      </c>
      <c r="L14" s="8" t="s">
        <v>66</v>
      </c>
      <c r="M14" s="8" t="s">
        <v>35</v>
      </c>
      <c r="N14" s="11" t="s">
        <v>50</v>
      </c>
      <c r="O14" s="8" t="s">
        <v>38</v>
      </c>
      <c r="P14" s="8" t="s">
        <v>67</v>
      </c>
      <c r="Q14" s="11" t="s">
        <v>94</v>
      </c>
      <c r="R14" s="8" t="s">
        <v>34</v>
      </c>
      <c r="S14" s="8" t="s">
        <v>32</v>
      </c>
      <c r="T14" s="11" t="s">
        <v>95</v>
      </c>
      <c r="U14" s="8" t="s">
        <v>68</v>
      </c>
      <c r="V14" s="8" t="s">
        <v>43</v>
      </c>
      <c r="W14" s="11" t="s">
        <v>96</v>
      </c>
      <c r="X14" s="8" t="s">
        <v>69</v>
      </c>
      <c r="Y14" s="8" t="s">
        <v>70</v>
      </c>
      <c r="Z14" s="8" t="s">
        <v>98</v>
      </c>
      <c r="AA14" s="124">
        <v>3.69</v>
      </c>
      <c r="AB14" s="124" t="s">
        <v>46</v>
      </c>
      <c r="AC14" s="124">
        <v>3.69</v>
      </c>
      <c r="AD14" s="129"/>
    </row>
    <row r="15" spans="1:30" ht="15" customHeight="1" x14ac:dyDescent="0.2">
      <c r="A15" s="148" t="s">
        <v>72</v>
      </c>
      <c r="B15" s="13" t="s">
        <v>51</v>
      </c>
      <c r="C15" s="14" t="s">
        <v>57</v>
      </c>
      <c r="D15" s="14" t="s">
        <v>46</v>
      </c>
      <c r="E15" s="15" t="s">
        <v>46</v>
      </c>
      <c r="F15" s="14" t="s">
        <v>46</v>
      </c>
      <c r="G15" s="14" t="s">
        <v>57</v>
      </c>
      <c r="H15" s="15" t="s">
        <v>46</v>
      </c>
      <c r="I15" s="14" t="s">
        <v>58</v>
      </c>
      <c r="J15" s="14" t="s">
        <v>57</v>
      </c>
      <c r="K15" s="15" t="s">
        <v>58</v>
      </c>
      <c r="L15" s="14" t="s">
        <v>60</v>
      </c>
      <c r="M15" s="14" t="s">
        <v>57</v>
      </c>
      <c r="N15" s="15" t="s">
        <v>58</v>
      </c>
      <c r="O15" s="14" t="s">
        <v>58</v>
      </c>
      <c r="P15" s="14" t="s">
        <v>58</v>
      </c>
      <c r="Q15" s="15" t="s">
        <v>58</v>
      </c>
      <c r="R15" s="14" t="s">
        <v>46</v>
      </c>
      <c r="S15" s="14" t="s">
        <v>60</v>
      </c>
      <c r="T15" s="15" t="s">
        <v>46</v>
      </c>
      <c r="U15" s="14" t="s">
        <v>60</v>
      </c>
      <c r="V15" s="14" t="s">
        <v>61</v>
      </c>
      <c r="W15" s="15" t="s">
        <v>60</v>
      </c>
      <c r="X15" s="14" t="s">
        <v>60</v>
      </c>
      <c r="Y15" s="14" t="s">
        <v>61</v>
      </c>
      <c r="Z15" s="14"/>
      <c r="AA15" s="125"/>
      <c r="AB15" s="125"/>
      <c r="AC15" s="125"/>
      <c r="AD15" s="130"/>
    </row>
    <row r="16" spans="1:30" x14ac:dyDescent="0.2">
      <c r="A16" s="149"/>
      <c r="B16" s="13" t="s">
        <v>60</v>
      </c>
      <c r="C16" s="16" t="s">
        <v>71</v>
      </c>
      <c r="D16" s="16" t="s">
        <v>71</v>
      </c>
      <c r="E16" s="17" t="s">
        <v>73</v>
      </c>
      <c r="F16" s="16" t="s">
        <v>71</v>
      </c>
      <c r="G16" s="16" t="s">
        <v>71</v>
      </c>
      <c r="H16" s="17" t="s">
        <v>73</v>
      </c>
      <c r="I16" s="16" t="s">
        <v>71</v>
      </c>
      <c r="J16" s="16" t="s">
        <v>71</v>
      </c>
      <c r="K16" s="17" t="s">
        <v>74</v>
      </c>
      <c r="L16" s="16" t="s">
        <v>71</v>
      </c>
      <c r="M16" s="16" t="s">
        <v>71</v>
      </c>
      <c r="N16" s="17" t="s">
        <v>74</v>
      </c>
      <c r="O16" s="16" t="s">
        <v>71</v>
      </c>
      <c r="P16" s="16" t="s">
        <v>71</v>
      </c>
      <c r="Q16" s="17" t="s">
        <v>107</v>
      </c>
      <c r="R16" s="16" t="s">
        <v>71</v>
      </c>
      <c r="S16" s="16" t="s">
        <v>71</v>
      </c>
      <c r="T16" s="17" t="s">
        <v>73</v>
      </c>
      <c r="U16" s="16" t="s">
        <v>71</v>
      </c>
      <c r="V16" s="16" t="s">
        <v>71</v>
      </c>
      <c r="W16" s="17" t="s">
        <v>76</v>
      </c>
      <c r="X16" s="16" t="s">
        <v>77</v>
      </c>
      <c r="Y16" s="16" t="s">
        <v>78</v>
      </c>
      <c r="Z16" s="16" t="s">
        <v>108</v>
      </c>
      <c r="AA16" s="125"/>
      <c r="AB16" s="125"/>
      <c r="AC16" s="125"/>
      <c r="AD16" s="130"/>
    </row>
    <row r="17" spans="1:30" x14ac:dyDescent="0.2">
      <c r="A17" s="127"/>
      <c r="B17" s="18" t="s">
        <v>80</v>
      </c>
      <c r="C17" s="19" t="s">
        <v>71</v>
      </c>
      <c r="D17" s="19" t="s">
        <v>71</v>
      </c>
      <c r="E17" s="20" t="s">
        <v>81</v>
      </c>
      <c r="F17" s="19" t="s">
        <v>71</v>
      </c>
      <c r="G17" s="19" t="s">
        <v>71</v>
      </c>
      <c r="H17" s="20" t="s">
        <v>81</v>
      </c>
      <c r="I17" s="19" t="s">
        <v>71</v>
      </c>
      <c r="J17" s="19" t="s">
        <v>71</v>
      </c>
      <c r="K17" s="20" t="s">
        <v>47</v>
      </c>
      <c r="L17" s="19" t="s">
        <v>71</v>
      </c>
      <c r="M17" s="19" t="s">
        <v>71</v>
      </c>
      <c r="N17" s="20" t="s">
        <v>47</v>
      </c>
      <c r="O17" s="19" t="s">
        <v>71</v>
      </c>
      <c r="P17" s="19" t="s">
        <v>71</v>
      </c>
      <c r="Q17" s="20" t="s">
        <v>83</v>
      </c>
      <c r="R17" s="19" t="s">
        <v>71</v>
      </c>
      <c r="S17" s="19" t="s">
        <v>71</v>
      </c>
      <c r="T17" s="20" t="s">
        <v>81</v>
      </c>
      <c r="U17" s="19" t="s">
        <v>71</v>
      </c>
      <c r="V17" s="19" t="s">
        <v>71</v>
      </c>
      <c r="W17" s="20" t="s">
        <v>110</v>
      </c>
      <c r="X17" s="19">
        <v>7</v>
      </c>
      <c r="Y17" s="19">
        <v>16</v>
      </c>
      <c r="Z17" s="19" t="s">
        <v>111</v>
      </c>
      <c r="AA17" s="143"/>
      <c r="AB17" s="143"/>
      <c r="AC17" s="143"/>
      <c r="AD17" s="131"/>
    </row>
    <row r="18" spans="1:30" x14ac:dyDescent="0.2">
      <c r="A18" s="5">
        <v>13003</v>
      </c>
      <c r="B18" s="6" t="s">
        <v>31</v>
      </c>
      <c r="C18" s="8" t="s">
        <v>52</v>
      </c>
      <c r="D18" s="8" t="s">
        <v>112</v>
      </c>
      <c r="E18" s="11" t="s">
        <v>113</v>
      </c>
      <c r="F18" s="8" t="s">
        <v>114</v>
      </c>
      <c r="G18" s="8" t="s">
        <v>112</v>
      </c>
      <c r="H18" s="11" t="s">
        <v>115</v>
      </c>
      <c r="I18" s="8" t="s">
        <v>116</v>
      </c>
      <c r="J18" s="8" t="s">
        <v>117</v>
      </c>
      <c r="K18" s="11" t="s">
        <v>118</v>
      </c>
      <c r="L18" s="8" t="s">
        <v>115</v>
      </c>
      <c r="M18" s="8" t="s">
        <v>108</v>
      </c>
      <c r="N18" s="11" t="s">
        <v>119</v>
      </c>
      <c r="O18" s="8" t="s">
        <v>95</v>
      </c>
      <c r="P18" s="8" t="s">
        <v>108</v>
      </c>
      <c r="Q18" s="11" t="s">
        <v>116</v>
      </c>
      <c r="R18" s="8" t="s">
        <v>120</v>
      </c>
      <c r="S18" s="8" t="s">
        <v>120</v>
      </c>
      <c r="T18" s="11" t="s">
        <v>121</v>
      </c>
      <c r="U18" s="8" t="s">
        <v>122</v>
      </c>
      <c r="V18" s="8" t="s">
        <v>83</v>
      </c>
      <c r="W18" s="11" t="s">
        <v>123</v>
      </c>
      <c r="X18" s="8" t="s">
        <v>83</v>
      </c>
      <c r="Y18" s="8" t="s">
        <v>124</v>
      </c>
      <c r="Z18" s="8" t="s">
        <v>125</v>
      </c>
      <c r="AA18" s="124">
        <v>7.23</v>
      </c>
      <c r="AB18" s="124" t="s">
        <v>53</v>
      </c>
      <c r="AC18" s="124">
        <v>7.23</v>
      </c>
      <c r="AD18" s="129"/>
    </row>
    <row r="19" spans="1:30" x14ac:dyDescent="0.2">
      <c r="A19" s="148" t="s">
        <v>82</v>
      </c>
      <c r="B19" s="13" t="s">
        <v>51</v>
      </c>
      <c r="C19" s="14" t="s">
        <v>58</v>
      </c>
      <c r="D19" s="14" t="s">
        <v>61</v>
      </c>
      <c r="E19" s="15" t="s">
        <v>60</v>
      </c>
      <c r="F19" s="14" t="s">
        <v>57</v>
      </c>
      <c r="G19" s="14" t="s">
        <v>61</v>
      </c>
      <c r="H19" s="15" t="s">
        <v>58</v>
      </c>
      <c r="I19" s="14" t="s">
        <v>59</v>
      </c>
      <c r="J19" s="14" t="s">
        <v>60</v>
      </c>
      <c r="K19" s="15" t="s">
        <v>62</v>
      </c>
      <c r="L19" s="14" t="s">
        <v>60</v>
      </c>
      <c r="M19" s="14" t="s">
        <v>62</v>
      </c>
      <c r="N19" s="15" t="s">
        <v>60</v>
      </c>
      <c r="O19" s="14" t="s">
        <v>60</v>
      </c>
      <c r="P19" s="14" t="s">
        <v>62</v>
      </c>
      <c r="Q19" s="15" t="s">
        <v>60</v>
      </c>
      <c r="R19" s="14" t="s">
        <v>60</v>
      </c>
      <c r="S19" s="14" t="s">
        <v>60</v>
      </c>
      <c r="T19" s="15" t="s">
        <v>60</v>
      </c>
      <c r="U19" s="14" t="s">
        <v>60</v>
      </c>
      <c r="V19" s="14" t="s">
        <v>61</v>
      </c>
      <c r="W19" s="15" t="s">
        <v>61</v>
      </c>
      <c r="X19" s="14" t="s">
        <v>61</v>
      </c>
      <c r="Y19" s="14" t="s">
        <v>60</v>
      </c>
      <c r="Z19" s="14"/>
      <c r="AA19" s="125"/>
      <c r="AB19" s="125"/>
      <c r="AC19" s="125"/>
      <c r="AD19" s="130"/>
    </row>
    <row r="20" spans="1:30" x14ac:dyDescent="0.2">
      <c r="A20" s="149"/>
      <c r="B20" s="13" t="s">
        <v>60</v>
      </c>
      <c r="C20" s="16" t="s">
        <v>71</v>
      </c>
      <c r="D20" s="16" t="s">
        <v>71</v>
      </c>
      <c r="E20" s="17" t="s">
        <v>74</v>
      </c>
      <c r="F20" s="16" t="s">
        <v>71</v>
      </c>
      <c r="G20" s="16" t="s">
        <v>71</v>
      </c>
      <c r="H20" s="17" t="s">
        <v>74</v>
      </c>
      <c r="I20" s="16" t="s">
        <v>71</v>
      </c>
      <c r="J20" s="16" t="s">
        <v>71</v>
      </c>
      <c r="K20" s="17" t="s">
        <v>74</v>
      </c>
      <c r="L20" s="16" t="s">
        <v>71</v>
      </c>
      <c r="M20" s="16" t="s">
        <v>71</v>
      </c>
      <c r="N20" s="17" t="s">
        <v>74</v>
      </c>
      <c r="O20" s="16" t="s">
        <v>71</v>
      </c>
      <c r="P20" s="16" t="s">
        <v>71</v>
      </c>
      <c r="Q20" s="17" t="s">
        <v>107</v>
      </c>
      <c r="R20" s="16" t="s">
        <v>71</v>
      </c>
      <c r="S20" s="16" t="s">
        <v>71</v>
      </c>
      <c r="T20" s="17" t="s">
        <v>75</v>
      </c>
      <c r="U20" s="16" t="s">
        <v>71</v>
      </c>
      <c r="V20" s="16" t="s">
        <v>71</v>
      </c>
      <c r="W20" s="17" t="s">
        <v>76</v>
      </c>
      <c r="X20" s="16" t="s">
        <v>77</v>
      </c>
      <c r="Y20" s="16" t="s">
        <v>78</v>
      </c>
      <c r="Z20" s="16" t="s">
        <v>128</v>
      </c>
      <c r="AA20" s="125"/>
      <c r="AB20" s="125"/>
      <c r="AC20" s="125"/>
      <c r="AD20" s="130"/>
    </row>
    <row r="21" spans="1:30" ht="15.75" customHeight="1" x14ac:dyDescent="0.2">
      <c r="A21" s="127"/>
      <c r="B21" s="18" t="s">
        <v>80</v>
      </c>
      <c r="C21" s="19" t="s">
        <v>71</v>
      </c>
      <c r="D21" s="19" t="s">
        <v>71</v>
      </c>
      <c r="E21" s="20" t="s">
        <v>129</v>
      </c>
      <c r="F21" s="19" t="s">
        <v>71</v>
      </c>
      <c r="G21" s="19" t="s">
        <v>71</v>
      </c>
      <c r="H21" s="20" t="s">
        <v>47</v>
      </c>
      <c r="I21" s="19" t="s">
        <v>71</v>
      </c>
      <c r="J21" s="19" t="s">
        <v>71</v>
      </c>
      <c r="K21" s="20" t="s">
        <v>45</v>
      </c>
      <c r="L21" s="19" t="s">
        <v>71</v>
      </c>
      <c r="M21" s="19" t="s">
        <v>71</v>
      </c>
      <c r="N21" s="20" t="s">
        <v>129</v>
      </c>
      <c r="O21" s="19" t="s">
        <v>71</v>
      </c>
      <c r="P21" s="19" t="s">
        <v>71</v>
      </c>
      <c r="Q21" s="20" t="s">
        <v>130</v>
      </c>
      <c r="R21" s="19" t="s">
        <v>71</v>
      </c>
      <c r="S21" s="19" t="s">
        <v>71</v>
      </c>
      <c r="T21" s="20" t="s">
        <v>130</v>
      </c>
      <c r="U21" s="19" t="s">
        <v>71</v>
      </c>
      <c r="V21" s="19" t="s">
        <v>71</v>
      </c>
      <c r="W21" s="20" t="s">
        <v>84</v>
      </c>
      <c r="X21" s="19">
        <v>8</v>
      </c>
      <c r="Y21" s="19">
        <v>14</v>
      </c>
      <c r="Z21" s="19" t="s">
        <v>131</v>
      </c>
      <c r="AA21" s="143"/>
      <c r="AB21" s="143"/>
      <c r="AC21" s="143"/>
      <c r="AD21" s="131"/>
    </row>
    <row r="22" spans="1:30" ht="15.75" customHeight="1" x14ac:dyDescent="0.2">
      <c r="A22" s="5">
        <v>13004</v>
      </c>
      <c r="B22" s="6" t="s">
        <v>31</v>
      </c>
      <c r="C22" s="8" t="s">
        <v>70</v>
      </c>
      <c r="D22" s="8" t="s">
        <v>64</v>
      </c>
      <c r="E22" s="11" t="s">
        <v>132</v>
      </c>
      <c r="F22" s="8" t="s">
        <v>65</v>
      </c>
      <c r="G22" s="8" t="s">
        <v>35</v>
      </c>
      <c r="H22" s="11" t="s">
        <v>49</v>
      </c>
      <c r="I22" s="8" t="s">
        <v>87</v>
      </c>
      <c r="J22" s="8" t="s">
        <v>88</v>
      </c>
      <c r="K22" s="11" t="s">
        <v>133</v>
      </c>
      <c r="L22" s="8" t="s">
        <v>32</v>
      </c>
      <c r="M22" s="8" t="s">
        <v>35</v>
      </c>
      <c r="N22" s="11" t="s">
        <v>135</v>
      </c>
      <c r="O22" s="8" t="s">
        <v>89</v>
      </c>
      <c r="P22" s="8" t="s">
        <v>64</v>
      </c>
      <c r="Q22" s="11" t="s">
        <v>136</v>
      </c>
      <c r="R22" s="8" t="s">
        <v>91</v>
      </c>
      <c r="S22" s="8" t="s">
        <v>92</v>
      </c>
      <c r="T22" s="11" t="s">
        <v>137</v>
      </c>
      <c r="U22" s="8" t="s">
        <v>39</v>
      </c>
      <c r="V22" s="8" t="s">
        <v>69</v>
      </c>
      <c r="W22" s="11" t="s">
        <v>96</v>
      </c>
      <c r="X22" s="8" t="s">
        <v>93</v>
      </c>
      <c r="Y22" s="8" t="s">
        <v>92</v>
      </c>
      <c r="Z22" s="8" t="s">
        <v>138</v>
      </c>
      <c r="AA22" s="124">
        <v>3.12</v>
      </c>
      <c r="AB22" s="124" t="s">
        <v>46</v>
      </c>
      <c r="AC22" s="124">
        <v>3.12</v>
      </c>
      <c r="AD22" s="129"/>
    </row>
    <row r="23" spans="1:30" ht="15.75" customHeight="1" x14ac:dyDescent="0.2">
      <c r="A23" s="148" t="s">
        <v>97</v>
      </c>
      <c r="B23" s="13" t="s">
        <v>51</v>
      </c>
      <c r="C23" s="14" t="s">
        <v>53</v>
      </c>
      <c r="D23" s="14" t="s">
        <v>46</v>
      </c>
      <c r="E23" s="15" t="s">
        <v>46</v>
      </c>
      <c r="F23" s="14" t="s">
        <v>46</v>
      </c>
      <c r="G23" s="14" t="s">
        <v>57</v>
      </c>
      <c r="H23" s="15" t="s">
        <v>46</v>
      </c>
      <c r="I23" s="14" t="s">
        <v>57</v>
      </c>
      <c r="J23" s="14" t="s">
        <v>53</v>
      </c>
      <c r="K23" s="15" t="s">
        <v>57</v>
      </c>
      <c r="L23" s="14" t="s">
        <v>53</v>
      </c>
      <c r="M23" s="14" t="s">
        <v>57</v>
      </c>
      <c r="N23" s="15" t="s">
        <v>53</v>
      </c>
      <c r="O23" s="14" t="s">
        <v>57</v>
      </c>
      <c r="P23" s="14" t="s">
        <v>46</v>
      </c>
      <c r="Q23" s="15" t="s">
        <v>46</v>
      </c>
      <c r="R23" s="14" t="s">
        <v>53</v>
      </c>
      <c r="S23" s="14" t="s">
        <v>60</v>
      </c>
      <c r="T23" s="15" t="s">
        <v>58</v>
      </c>
      <c r="U23" s="14" t="s">
        <v>60</v>
      </c>
      <c r="V23" s="14" t="s">
        <v>60</v>
      </c>
      <c r="W23" s="15" t="s">
        <v>60</v>
      </c>
      <c r="X23" s="14" t="s">
        <v>58</v>
      </c>
      <c r="Y23" s="14" t="s">
        <v>60</v>
      </c>
      <c r="Z23" s="14"/>
      <c r="AA23" s="125"/>
      <c r="AB23" s="125"/>
      <c r="AC23" s="125"/>
      <c r="AD23" s="130"/>
    </row>
    <row r="24" spans="1:30" ht="15.75" customHeight="1" x14ac:dyDescent="0.2">
      <c r="A24" s="149"/>
      <c r="B24" s="13" t="s">
        <v>60</v>
      </c>
      <c r="C24" s="16" t="s">
        <v>71</v>
      </c>
      <c r="D24" s="16" t="s">
        <v>71</v>
      </c>
      <c r="E24" s="17" t="s">
        <v>73</v>
      </c>
      <c r="F24" s="16" t="s">
        <v>71</v>
      </c>
      <c r="G24" s="16" t="s">
        <v>71</v>
      </c>
      <c r="H24" s="17" t="s">
        <v>73</v>
      </c>
      <c r="I24" s="16" t="s">
        <v>71</v>
      </c>
      <c r="J24" s="16" t="s">
        <v>71</v>
      </c>
      <c r="K24" s="17" t="s">
        <v>74</v>
      </c>
      <c r="L24" s="16" t="s">
        <v>71</v>
      </c>
      <c r="M24" s="16" t="s">
        <v>71</v>
      </c>
      <c r="N24" s="17" t="s">
        <v>74</v>
      </c>
      <c r="O24" s="16" t="s">
        <v>71</v>
      </c>
      <c r="P24" s="16" t="s">
        <v>71</v>
      </c>
      <c r="Q24" s="17" t="s">
        <v>73</v>
      </c>
      <c r="R24" s="16" t="s">
        <v>71</v>
      </c>
      <c r="S24" s="16" t="s">
        <v>71</v>
      </c>
      <c r="T24" s="17" t="s">
        <v>75</v>
      </c>
      <c r="U24" s="16" t="s">
        <v>71</v>
      </c>
      <c r="V24" s="16" t="s">
        <v>71</v>
      </c>
      <c r="W24" s="17" t="s">
        <v>76</v>
      </c>
      <c r="X24" s="16" t="s">
        <v>77</v>
      </c>
      <c r="Y24" s="16" t="s">
        <v>78</v>
      </c>
      <c r="Z24" s="16" t="s">
        <v>108</v>
      </c>
      <c r="AA24" s="125"/>
      <c r="AB24" s="125"/>
      <c r="AC24" s="125"/>
      <c r="AD24" s="130"/>
    </row>
    <row r="25" spans="1:30" ht="15.75" customHeight="1" x14ac:dyDescent="0.2">
      <c r="A25" s="127"/>
      <c r="B25" s="18" t="s">
        <v>80</v>
      </c>
      <c r="C25" s="19" t="s">
        <v>71</v>
      </c>
      <c r="D25" s="19" t="s">
        <v>71</v>
      </c>
      <c r="E25" s="20" t="s">
        <v>81</v>
      </c>
      <c r="F25" s="19" t="s">
        <v>71</v>
      </c>
      <c r="G25" s="19" t="s">
        <v>71</v>
      </c>
      <c r="H25" s="20" t="s">
        <v>81</v>
      </c>
      <c r="I25" s="19" t="s">
        <v>71</v>
      </c>
      <c r="J25" s="19" t="s">
        <v>71</v>
      </c>
      <c r="K25" s="20" t="s">
        <v>148</v>
      </c>
      <c r="L25" s="19" t="s">
        <v>71</v>
      </c>
      <c r="M25" s="19" t="s">
        <v>71</v>
      </c>
      <c r="N25" s="20" t="s">
        <v>149</v>
      </c>
      <c r="O25" s="19" t="s">
        <v>71</v>
      </c>
      <c r="P25" s="19" t="s">
        <v>71</v>
      </c>
      <c r="Q25" s="20" t="s">
        <v>81</v>
      </c>
      <c r="R25" s="19" t="s">
        <v>71</v>
      </c>
      <c r="S25" s="19" t="s">
        <v>71</v>
      </c>
      <c r="T25" s="20" t="s">
        <v>83</v>
      </c>
      <c r="U25" s="19" t="s">
        <v>71</v>
      </c>
      <c r="V25" s="19" t="s">
        <v>71</v>
      </c>
      <c r="W25" s="20" t="s">
        <v>110</v>
      </c>
      <c r="X25" s="19">
        <v>6</v>
      </c>
      <c r="Y25" s="19">
        <v>14</v>
      </c>
      <c r="Z25" s="19" t="s">
        <v>150</v>
      </c>
      <c r="AA25" s="143"/>
      <c r="AB25" s="143"/>
      <c r="AC25" s="143"/>
      <c r="AD25" s="131"/>
    </row>
    <row r="26" spans="1:30" ht="15.75" customHeight="1" x14ac:dyDescent="0.2">
      <c r="A26" s="5">
        <v>13005</v>
      </c>
      <c r="B26" s="6" t="s">
        <v>31</v>
      </c>
      <c r="C26" s="8" t="s">
        <v>99</v>
      </c>
      <c r="D26" s="8" t="s">
        <v>64</v>
      </c>
      <c r="E26" s="11" t="s">
        <v>151</v>
      </c>
      <c r="F26" s="8" t="s">
        <v>100</v>
      </c>
      <c r="G26" s="8" t="s">
        <v>88</v>
      </c>
      <c r="H26" s="11" t="s">
        <v>83</v>
      </c>
      <c r="I26" s="8" t="s">
        <v>101</v>
      </c>
      <c r="J26" s="8" t="s">
        <v>88</v>
      </c>
      <c r="K26" s="11" t="s">
        <v>49</v>
      </c>
      <c r="L26" s="8" t="s">
        <v>102</v>
      </c>
      <c r="M26" s="8" t="s">
        <v>93</v>
      </c>
      <c r="N26" s="11" t="s">
        <v>152</v>
      </c>
      <c r="O26" s="8" t="s">
        <v>103</v>
      </c>
      <c r="P26" s="8" t="s">
        <v>104</v>
      </c>
      <c r="Q26" s="11" t="s">
        <v>86</v>
      </c>
      <c r="R26" s="8" t="s">
        <v>38</v>
      </c>
      <c r="S26" s="8" t="s">
        <v>105</v>
      </c>
      <c r="T26" s="11" t="s">
        <v>150</v>
      </c>
      <c r="U26" s="8" t="s">
        <v>43</v>
      </c>
      <c r="V26" s="8" t="s">
        <v>44</v>
      </c>
      <c r="W26" s="11" t="s">
        <v>55</v>
      </c>
      <c r="X26" s="8" t="s">
        <v>39</v>
      </c>
      <c r="Y26" s="8" t="s">
        <v>32</v>
      </c>
      <c r="Z26" s="8" t="s">
        <v>153</v>
      </c>
      <c r="AA26" s="124">
        <v>3.65</v>
      </c>
      <c r="AB26" s="124" t="s">
        <v>46</v>
      </c>
      <c r="AC26" s="124">
        <v>3.65</v>
      </c>
      <c r="AD26" s="129"/>
    </row>
    <row r="27" spans="1:30" ht="15.75" customHeight="1" x14ac:dyDescent="0.2">
      <c r="A27" s="148" t="s">
        <v>106</v>
      </c>
      <c r="B27" s="13" t="s">
        <v>51</v>
      </c>
      <c r="C27" s="14" t="s">
        <v>46</v>
      </c>
      <c r="D27" s="14" t="s">
        <v>46</v>
      </c>
      <c r="E27" s="15" t="s">
        <v>46</v>
      </c>
      <c r="F27" s="14" t="s">
        <v>46</v>
      </c>
      <c r="G27" s="14" t="s">
        <v>53</v>
      </c>
      <c r="H27" s="15" t="s">
        <v>46</v>
      </c>
      <c r="I27" s="14" t="s">
        <v>46</v>
      </c>
      <c r="J27" s="14" t="s">
        <v>53</v>
      </c>
      <c r="K27" s="15" t="s">
        <v>46</v>
      </c>
      <c r="L27" s="14" t="s">
        <v>58</v>
      </c>
      <c r="M27" s="14" t="s">
        <v>60</v>
      </c>
      <c r="N27" s="15" t="s">
        <v>58</v>
      </c>
      <c r="O27" s="14" t="s">
        <v>53</v>
      </c>
      <c r="P27" s="14" t="s">
        <v>58</v>
      </c>
      <c r="Q27" s="15" t="s">
        <v>53</v>
      </c>
      <c r="R27" s="14" t="s">
        <v>59</v>
      </c>
      <c r="S27" s="14" t="s">
        <v>59</v>
      </c>
      <c r="T27" s="15" t="s">
        <v>59</v>
      </c>
      <c r="U27" s="14" t="s">
        <v>61</v>
      </c>
      <c r="V27" s="14" t="s">
        <v>62</v>
      </c>
      <c r="W27" s="15" t="s">
        <v>61</v>
      </c>
      <c r="X27" s="14" t="s">
        <v>60</v>
      </c>
      <c r="Y27" s="14" t="s">
        <v>60</v>
      </c>
      <c r="Z27" s="14"/>
      <c r="AA27" s="125"/>
      <c r="AB27" s="125"/>
      <c r="AC27" s="125"/>
      <c r="AD27" s="130"/>
    </row>
    <row r="28" spans="1:30" ht="15.75" customHeight="1" x14ac:dyDescent="0.2">
      <c r="A28" s="149"/>
      <c r="B28" s="13" t="s">
        <v>60</v>
      </c>
      <c r="C28" s="16" t="s">
        <v>71</v>
      </c>
      <c r="D28" s="16" t="s">
        <v>71</v>
      </c>
      <c r="E28" s="17" t="s">
        <v>73</v>
      </c>
      <c r="F28" s="16" t="s">
        <v>71</v>
      </c>
      <c r="G28" s="16" t="s">
        <v>71</v>
      </c>
      <c r="H28" s="17" t="s">
        <v>73</v>
      </c>
      <c r="I28" s="16" t="s">
        <v>71</v>
      </c>
      <c r="J28" s="16" t="s">
        <v>71</v>
      </c>
      <c r="K28" s="17" t="s">
        <v>73</v>
      </c>
      <c r="L28" s="16" t="s">
        <v>71</v>
      </c>
      <c r="M28" s="16" t="s">
        <v>71</v>
      </c>
      <c r="N28" s="17" t="s">
        <v>74</v>
      </c>
      <c r="O28" s="16" t="s">
        <v>71</v>
      </c>
      <c r="P28" s="16" t="s">
        <v>71</v>
      </c>
      <c r="Q28" s="17" t="s">
        <v>107</v>
      </c>
      <c r="R28" s="16" t="s">
        <v>71</v>
      </c>
      <c r="S28" s="16" t="s">
        <v>71</v>
      </c>
      <c r="T28" s="17" t="s">
        <v>75</v>
      </c>
      <c r="U28" s="16" t="s">
        <v>71</v>
      </c>
      <c r="V28" s="16" t="s">
        <v>71</v>
      </c>
      <c r="W28" s="17" t="s">
        <v>76</v>
      </c>
      <c r="X28" s="16" t="s">
        <v>77</v>
      </c>
      <c r="Y28" s="16" t="s">
        <v>78</v>
      </c>
      <c r="Z28" s="16" t="s">
        <v>112</v>
      </c>
      <c r="AA28" s="125"/>
      <c r="AB28" s="125"/>
      <c r="AC28" s="125"/>
      <c r="AD28" s="130"/>
    </row>
    <row r="29" spans="1:30" ht="15.75" customHeight="1" x14ac:dyDescent="0.2">
      <c r="A29" s="127"/>
      <c r="B29" s="18" t="s">
        <v>80</v>
      </c>
      <c r="C29" s="19" t="s">
        <v>71</v>
      </c>
      <c r="D29" s="19" t="s">
        <v>71</v>
      </c>
      <c r="E29" s="20" t="s">
        <v>81</v>
      </c>
      <c r="F29" s="19" t="s">
        <v>71</v>
      </c>
      <c r="G29" s="19" t="s">
        <v>71</v>
      </c>
      <c r="H29" s="20" t="s">
        <v>81</v>
      </c>
      <c r="I29" s="19" t="s">
        <v>71</v>
      </c>
      <c r="J29" s="19" t="s">
        <v>71</v>
      </c>
      <c r="K29" s="20" t="s">
        <v>81</v>
      </c>
      <c r="L29" s="19" t="s">
        <v>71</v>
      </c>
      <c r="M29" s="19" t="s">
        <v>71</v>
      </c>
      <c r="N29" s="20" t="s">
        <v>47</v>
      </c>
      <c r="O29" s="19" t="s">
        <v>71</v>
      </c>
      <c r="P29" s="19" t="s">
        <v>71</v>
      </c>
      <c r="Q29" s="20" t="s">
        <v>117</v>
      </c>
      <c r="R29" s="19" t="s">
        <v>71</v>
      </c>
      <c r="S29" s="19" t="s">
        <v>71</v>
      </c>
      <c r="T29" s="20" t="s">
        <v>49</v>
      </c>
      <c r="U29" s="19" t="s">
        <v>71</v>
      </c>
      <c r="V29" s="19" t="s">
        <v>71</v>
      </c>
      <c r="W29" s="20" t="s">
        <v>84</v>
      </c>
      <c r="X29" s="19">
        <v>7</v>
      </c>
      <c r="Y29" s="19">
        <v>14</v>
      </c>
      <c r="Z29" s="19" t="s">
        <v>156</v>
      </c>
      <c r="AA29" s="143"/>
      <c r="AB29" s="143"/>
      <c r="AC29" s="143"/>
      <c r="AD29" s="131"/>
    </row>
    <row r="30" spans="1:30" ht="15.75" customHeight="1" x14ac:dyDescent="0.2">
      <c r="A30" s="5">
        <v>13006</v>
      </c>
      <c r="B30" s="6" t="s">
        <v>31</v>
      </c>
      <c r="C30" s="8" t="s">
        <v>114</v>
      </c>
      <c r="D30" s="8" t="s">
        <v>157</v>
      </c>
      <c r="E30" s="11" t="s">
        <v>158</v>
      </c>
      <c r="F30" s="8" t="s">
        <v>114</v>
      </c>
      <c r="G30" s="8" t="s">
        <v>108</v>
      </c>
      <c r="H30" s="11" t="s">
        <v>137</v>
      </c>
      <c r="I30" s="8" t="s">
        <v>137</v>
      </c>
      <c r="J30" s="8" t="s">
        <v>112</v>
      </c>
      <c r="K30" s="11" t="s">
        <v>119</v>
      </c>
      <c r="L30" s="8" t="s">
        <v>159</v>
      </c>
      <c r="M30" s="8" t="s">
        <v>122</v>
      </c>
      <c r="N30" s="11" t="s">
        <v>160</v>
      </c>
      <c r="O30" s="8" t="s">
        <v>50</v>
      </c>
      <c r="P30" s="8" t="s">
        <v>112</v>
      </c>
      <c r="Q30" s="11" t="s">
        <v>161</v>
      </c>
      <c r="R30" s="8" t="s">
        <v>136</v>
      </c>
      <c r="S30" s="8" t="s">
        <v>86</v>
      </c>
      <c r="T30" s="11" t="s">
        <v>162</v>
      </c>
      <c r="U30" s="8" t="s">
        <v>163</v>
      </c>
      <c r="V30" s="8" t="s">
        <v>47</v>
      </c>
      <c r="W30" s="11" t="s">
        <v>52</v>
      </c>
      <c r="X30" s="8" t="s">
        <v>148</v>
      </c>
      <c r="Y30" s="8" t="s">
        <v>132</v>
      </c>
      <c r="Z30" s="8" t="s">
        <v>164</v>
      </c>
      <c r="AA30" s="124">
        <v>7.92</v>
      </c>
      <c r="AB30" s="124" t="s">
        <v>53</v>
      </c>
      <c r="AC30" s="124">
        <v>7.92</v>
      </c>
      <c r="AD30" s="129"/>
    </row>
    <row r="31" spans="1:30" ht="15.75" customHeight="1" x14ac:dyDescent="0.2">
      <c r="A31" s="148" t="s">
        <v>109</v>
      </c>
      <c r="B31" s="13" t="s">
        <v>51</v>
      </c>
      <c r="C31" s="14" t="s">
        <v>57</v>
      </c>
      <c r="D31" s="14" t="s">
        <v>57</v>
      </c>
      <c r="E31" s="15" t="s">
        <v>57</v>
      </c>
      <c r="F31" s="14" t="s">
        <v>57</v>
      </c>
      <c r="G31" s="14" t="s">
        <v>62</v>
      </c>
      <c r="H31" s="15" t="s">
        <v>58</v>
      </c>
      <c r="I31" s="14" t="s">
        <v>60</v>
      </c>
      <c r="J31" s="14" t="s">
        <v>61</v>
      </c>
      <c r="K31" s="15" t="s">
        <v>60</v>
      </c>
      <c r="L31" s="14" t="s">
        <v>59</v>
      </c>
      <c r="M31" s="14" t="s">
        <v>59</v>
      </c>
      <c r="N31" s="15" t="s">
        <v>59</v>
      </c>
      <c r="O31" s="14" t="s">
        <v>61</v>
      </c>
      <c r="P31" s="14" t="s">
        <v>61</v>
      </c>
      <c r="Q31" s="15" t="s">
        <v>61</v>
      </c>
      <c r="R31" s="14" t="s">
        <v>59</v>
      </c>
      <c r="S31" s="14" t="s">
        <v>59</v>
      </c>
      <c r="T31" s="15" t="s">
        <v>59</v>
      </c>
      <c r="U31" s="14" t="s">
        <v>59</v>
      </c>
      <c r="V31" s="14" t="s">
        <v>59</v>
      </c>
      <c r="W31" s="15" t="s">
        <v>59</v>
      </c>
      <c r="X31" s="14" t="s">
        <v>59</v>
      </c>
      <c r="Y31" s="14" t="s">
        <v>59</v>
      </c>
      <c r="Z31" s="14"/>
      <c r="AA31" s="125"/>
      <c r="AB31" s="125"/>
      <c r="AC31" s="125"/>
      <c r="AD31" s="130"/>
    </row>
    <row r="32" spans="1:30" ht="15.75" customHeight="1" x14ac:dyDescent="0.2">
      <c r="A32" s="149"/>
      <c r="B32" s="13" t="s">
        <v>60</v>
      </c>
      <c r="C32" s="16" t="s">
        <v>71</v>
      </c>
      <c r="D32" s="16" t="s">
        <v>71</v>
      </c>
      <c r="E32" s="17" t="s">
        <v>74</v>
      </c>
      <c r="F32" s="16" t="s">
        <v>71</v>
      </c>
      <c r="G32" s="16" t="s">
        <v>71</v>
      </c>
      <c r="H32" s="17" t="s">
        <v>74</v>
      </c>
      <c r="I32" s="16" t="s">
        <v>71</v>
      </c>
      <c r="J32" s="16" t="s">
        <v>71</v>
      </c>
      <c r="K32" s="17" t="s">
        <v>74</v>
      </c>
      <c r="L32" s="16" t="s">
        <v>71</v>
      </c>
      <c r="M32" s="16" t="s">
        <v>71</v>
      </c>
      <c r="N32" s="17" t="s">
        <v>74</v>
      </c>
      <c r="O32" s="16" t="s">
        <v>71</v>
      </c>
      <c r="P32" s="16" t="s">
        <v>71</v>
      </c>
      <c r="Q32" s="17" t="s">
        <v>107</v>
      </c>
      <c r="R32" s="16" t="s">
        <v>71</v>
      </c>
      <c r="S32" s="16" t="s">
        <v>71</v>
      </c>
      <c r="T32" s="17" t="s">
        <v>75</v>
      </c>
      <c r="U32" s="16" t="s">
        <v>71</v>
      </c>
      <c r="V32" s="16" t="s">
        <v>71</v>
      </c>
      <c r="W32" s="17" t="s">
        <v>76</v>
      </c>
      <c r="X32" s="16" t="s">
        <v>77</v>
      </c>
      <c r="Y32" s="16" t="s">
        <v>78</v>
      </c>
      <c r="Z32" s="16" t="s">
        <v>128</v>
      </c>
      <c r="AA32" s="125"/>
      <c r="AB32" s="125"/>
      <c r="AC32" s="125"/>
      <c r="AD32" s="130"/>
    </row>
    <row r="33" spans="1:30" ht="15.75" customHeight="1" x14ac:dyDescent="0.2">
      <c r="A33" s="127"/>
      <c r="B33" s="18" t="s">
        <v>80</v>
      </c>
      <c r="C33" s="19" t="s">
        <v>71</v>
      </c>
      <c r="D33" s="19" t="s">
        <v>71</v>
      </c>
      <c r="E33" s="20" t="s">
        <v>148</v>
      </c>
      <c r="F33" s="19" t="s">
        <v>71</v>
      </c>
      <c r="G33" s="19" t="s">
        <v>71</v>
      </c>
      <c r="H33" s="20" t="s">
        <v>47</v>
      </c>
      <c r="I33" s="19" t="s">
        <v>71</v>
      </c>
      <c r="J33" s="19" t="s">
        <v>71</v>
      </c>
      <c r="K33" s="20" t="s">
        <v>129</v>
      </c>
      <c r="L33" s="19" t="s">
        <v>71</v>
      </c>
      <c r="M33" s="19" t="s">
        <v>71</v>
      </c>
      <c r="N33" s="20" t="s">
        <v>132</v>
      </c>
      <c r="O33" s="19" t="s">
        <v>71</v>
      </c>
      <c r="P33" s="19" t="s">
        <v>71</v>
      </c>
      <c r="Q33" s="20" t="s">
        <v>47</v>
      </c>
      <c r="R33" s="19" t="s">
        <v>71</v>
      </c>
      <c r="S33" s="19" t="s">
        <v>71</v>
      </c>
      <c r="T33" s="20" t="s">
        <v>49</v>
      </c>
      <c r="U33" s="19" t="s">
        <v>71</v>
      </c>
      <c r="V33" s="19" t="s">
        <v>71</v>
      </c>
      <c r="W33" s="20" t="s">
        <v>166</v>
      </c>
      <c r="X33" s="19">
        <v>10</v>
      </c>
      <c r="Y33" s="19">
        <v>20</v>
      </c>
      <c r="Z33" s="19" t="s">
        <v>167</v>
      </c>
      <c r="AA33" s="143"/>
      <c r="AB33" s="143"/>
      <c r="AC33" s="143"/>
      <c r="AD33" s="131"/>
    </row>
    <row r="34" spans="1:30" ht="15.75" customHeight="1" x14ac:dyDescent="0.2">
      <c r="A34" s="5">
        <v>13007</v>
      </c>
      <c r="B34" s="6" t="s">
        <v>31</v>
      </c>
      <c r="C34" s="8" t="s">
        <v>159</v>
      </c>
      <c r="D34" s="8" t="s">
        <v>83</v>
      </c>
      <c r="E34" s="11" t="s">
        <v>168</v>
      </c>
      <c r="F34" s="8" t="s">
        <v>169</v>
      </c>
      <c r="G34" s="8" t="s">
        <v>122</v>
      </c>
      <c r="H34" s="11" t="s">
        <v>168</v>
      </c>
      <c r="I34" s="8" t="s">
        <v>171</v>
      </c>
      <c r="J34" s="8" t="s">
        <v>172</v>
      </c>
      <c r="K34" s="11" t="s">
        <v>173</v>
      </c>
      <c r="L34" s="8" t="s">
        <v>174</v>
      </c>
      <c r="M34" s="8" t="s">
        <v>122</v>
      </c>
      <c r="N34" s="11" t="s">
        <v>175</v>
      </c>
      <c r="O34" s="8" t="s">
        <v>113</v>
      </c>
      <c r="P34" s="8" t="s">
        <v>122</v>
      </c>
      <c r="Q34" s="11" t="s">
        <v>173</v>
      </c>
      <c r="R34" s="8" t="s">
        <v>86</v>
      </c>
      <c r="S34" s="8" t="s">
        <v>86</v>
      </c>
      <c r="T34" s="11" t="s">
        <v>176</v>
      </c>
      <c r="U34" s="8" t="s">
        <v>148</v>
      </c>
      <c r="V34" s="8" t="s">
        <v>130</v>
      </c>
      <c r="W34" s="11" t="s">
        <v>177</v>
      </c>
      <c r="X34" s="8" t="s">
        <v>83</v>
      </c>
      <c r="Y34" s="8" t="s">
        <v>177</v>
      </c>
      <c r="Z34" s="8" t="s">
        <v>178</v>
      </c>
      <c r="AA34" s="124">
        <v>9.35</v>
      </c>
      <c r="AB34" s="124" t="s">
        <v>53</v>
      </c>
      <c r="AC34" s="124">
        <v>9.35</v>
      </c>
      <c r="AD34" s="129"/>
    </row>
    <row r="35" spans="1:30" ht="15.75" customHeight="1" x14ac:dyDescent="0.2">
      <c r="A35" s="148" t="s">
        <v>126</v>
      </c>
      <c r="B35" s="13" t="s">
        <v>51</v>
      </c>
      <c r="C35" s="14" t="s">
        <v>59</v>
      </c>
      <c r="D35" s="14" t="s">
        <v>59</v>
      </c>
      <c r="E35" s="15" t="s">
        <v>59</v>
      </c>
      <c r="F35" s="14" t="s">
        <v>59</v>
      </c>
      <c r="G35" s="14" t="s">
        <v>59</v>
      </c>
      <c r="H35" s="15" t="s">
        <v>59</v>
      </c>
      <c r="I35" s="14" t="s">
        <v>59</v>
      </c>
      <c r="J35" s="14" t="s">
        <v>60</v>
      </c>
      <c r="K35" s="15" t="s">
        <v>62</v>
      </c>
      <c r="L35" s="14" t="s">
        <v>60</v>
      </c>
      <c r="M35" s="14" t="s">
        <v>59</v>
      </c>
      <c r="N35" s="15" t="s">
        <v>61</v>
      </c>
      <c r="O35" s="14" t="s">
        <v>62</v>
      </c>
      <c r="P35" s="14" t="s">
        <v>59</v>
      </c>
      <c r="Q35" s="15" t="s">
        <v>62</v>
      </c>
      <c r="R35" s="14" t="s">
        <v>59</v>
      </c>
      <c r="S35" s="14" t="s">
        <v>59</v>
      </c>
      <c r="T35" s="15" t="s">
        <v>59</v>
      </c>
      <c r="U35" s="14" t="s">
        <v>59</v>
      </c>
      <c r="V35" s="14" t="s">
        <v>59</v>
      </c>
      <c r="W35" s="15" t="s">
        <v>59</v>
      </c>
      <c r="X35" s="14" t="s">
        <v>61</v>
      </c>
      <c r="Y35" s="14" t="s">
        <v>59</v>
      </c>
      <c r="Z35" s="14"/>
      <c r="AA35" s="125"/>
      <c r="AB35" s="125"/>
      <c r="AC35" s="125"/>
      <c r="AD35" s="130"/>
    </row>
    <row r="36" spans="1:30" ht="15.75" customHeight="1" x14ac:dyDescent="0.2">
      <c r="A36" s="149"/>
      <c r="B36" s="13" t="s">
        <v>60</v>
      </c>
      <c r="C36" s="16" t="s">
        <v>71</v>
      </c>
      <c r="D36" s="16" t="s">
        <v>71</v>
      </c>
      <c r="E36" s="17" t="s">
        <v>74</v>
      </c>
      <c r="F36" s="16" t="s">
        <v>71</v>
      </c>
      <c r="G36" s="16" t="s">
        <v>71</v>
      </c>
      <c r="H36" s="17" t="s">
        <v>74</v>
      </c>
      <c r="I36" s="16" t="s">
        <v>71</v>
      </c>
      <c r="J36" s="16" t="s">
        <v>71</v>
      </c>
      <c r="K36" s="17" t="s">
        <v>74</v>
      </c>
      <c r="L36" s="16" t="s">
        <v>71</v>
      </c>
      <c r="M36" s="16" t="s">
        <v>71</v>
      </c>
      <c r="N36" s="17" t="s">
        <v>74</v>
      </c>
      <c r="O36" s="16" t="s">
        <v>71</v>
      </c>
      <c r="P36" s="16" t="s">
        <v>71</v>
      </c>
      <c r="Q36" s="17" t="s">
        <v>107</v>
      </c>
      <c r="R36" s="16" t="s">
        <v>71</v>
      </c>
      <c r="S36" s="16" t="s">
        <v>71</v>
      </c>
      <c r="T36" s="17" t="s">
        <v>75</v>
      </c>
      <c r="U36" s="16" t="s">
        <v>71</v>
      </c>
      <c r="V36" s="16" t="s">
        <v>71</v>
      </c>
      <c r="W36" s="17" t="s">
        <v>76</v>
      </c>
      <c r="X36" s="16" t="s">
        <v>77</v>
      </c>
      <c r="Y36" s="16" t="s">
        <v>78</v>
      </c>
      <c r="Z36" s="16" t="s">
        <v>128</v>
      </c>
      <c r="AA36" s="125"/>
      <c r="AB36" s="125"/>
      <c r="AC36" s="125"/>
      <c r="AD36" s="130"/>
    </row>
    <row r="37" spans="1:30" ht="15.75" customHeight="1" x14ac:dyDescent="0.2">
      <c r="A37" s="127"/>
      <c r="B37" s="18" t="s">
        <v>80</v>
      </c>
      <c r="C37" s="19" t="s">
        <v>71</v>
      </c>
      <c r="D37" s="19" t="s">
        <v>71</v>
      </c>
      <c r="E37" s="20" t="s">
        <v>132</v>
      </c>
      <c r="F37" s="19" t="s">
        <v>71</v>
      </c>
      <c r="G37" s="19" t="s">
        <v>71</v>
      </c>
      <c r="H37" s="20" t="s">
        <v>132</v>
      </c>
      <c r="I37" s="19" t="s">
        <v>71</v>
      </c>
      <c r="J37" s="19" t="s">
        <v>71</v>
      </c>
      <c r="K37" s="20" t="s">
        <v>45</v>
      </c>
      <c r="L37" s="19" t="s">
        <v>71</v>
      </c>
      <c r="M37" s="19" t="s">
        <v>71</v>
      </c>
      <c r="N37" s="20" t="s">
        <v>184</v>
      </c>
      <c r="O37" s="19" t="s">
        <v>71</v>
      </c>
      <c r="P37" s="19" t="s">
        <v>71</v>
      </c>
      <c r="Q37" s="20" t="s">
        <v>185</v>
      </c>
      <c r="R37" s="19" t="s">
        <v>71</v>
      </c>
      <c r="S37" s="19" t="s">
        <v>71</v>
      </c>
      <c r="T37" s="20" t="s">
        <v>49</v>
      </c>
      <c r="U37" s="19" t="s">
        <v>71</v>
      </c>
      <c r="V37" s="19" t="s">
        <v>71</v>
      </c>
      <c r="W37" s="20" t="s">
        <v>166</v>
      </c>
      <c r="X37" s="19">
        <v>8</v>
      </c>
      <c r="Y37" s="19">
        <v>20</v>
      </c>
      <c r="Z37" s="19" t="s">
        <v>187</v>
      </c>
      <c r="AA37" s="143"/>
      <c r="AB37" s="143"/>
      <c r="AC37" s="143"/>
      <c r="AD37" s="131"/>
    </row>
    <row r="38" spans="1:30" ht="15.75" customHeight="1" x14ac:dyDescent="0.2">
      <c r="A38" s="5">
        <v>13008</v>
      </c>
      <c r="B38" s="6" t="s">
        <v>31</v>
      </c>
      <c r="C38" s="8" t="s">
        <v>188</v>
      </c>
      <c r="D38" s="8" t="s">
        <v>122</v>
      </c>
      <c r="E38" s="11" t="s">
        <v>162</v>
      </c>
      <c r="F38" s="8" t="s">
        <v>189</v>
      </c>
      <c r="G38" s="8" t="s">
        <v>172</v>
      </c>
      <c r="H38" s="11" t="s">
        <v>152</v>
      </c>
      <c r="I38" s="8" t="s">
        <v>116</v>
      </c>
      <c r="J38" s="8" t="s">
        <v>117</v>
      </c>
      <c r="K38" s="11" t="s">
        <v>118</v>
      </c>
      <c r="L38" s="8" t="s">
        <v>189</v>
      </c>
      <c r="M38" s="8" t="s">
        <v>79</v>
      </c>
      <c r="N38" s="11" t="s">
        <v>54</v>
      </c>
      <c r="O38" s="8" t="s">
        <v>137</v>
      </c>
      <c r="P38" s="8" t="s">
        <v>117</v>
      </c>
      <c r="Q38" s="11" t="s">
        <v>159</v>
      </c>
      <c r="R38" s="8" t="s">
        <v>124</v>
      </c>
      <c r="S38" s="8" t="s">
        <v>189</v>
      </c>
      <c r="T38" s="11" t="s">
        <v>191</v>
      </c>
      <c r="U38" s="8" t="s">
        <v>192</v>
      </c>
      <c r="V38" s="8" t="s">
        <v>193</v>
      </c>
      <c r="W38" s="11" t="s">
        <v>177</v>
      </c>
      <c r="X38" s="8" t="s">
        <v>130</v>
      </c>
      <c r="Y38" s="8" t="s">
        <v>194</v>
      </c>
      <c r="Z38" s="8" t="s">
        <v>195</v>
      </c>
      <c r="AA38" s="124">
        <v>8.08</v>
      </c>
      <c r="AB38" s="124" t="s">
        <v>53</v>
      </c>
      <c r="AC38" s="124">
        <v>8.08</v>
      </c>
      <c r="AD38" s="129"/>
    </row>
    <row r="39" spans="1:30" ht="15.75" customHeight="1" x14ac:dyDescent="0.2">
      <c r="A39" s="148" t="s">
        <v>127</v>
      </c>
      <c r="B39" s="13" t="s">
        <v>51</v>
      </c>
      <c r="C39" s="14" t="s">
        <v>59</v>
      </c>
      <c r="D39" s="14" t="s">
        <v>59</v>
      </c>
      <c r="E39" s="15" t="s">
        <v>59</v>
      </c>
      <c r="F39" s="14" t="s">
        <v>58</v>
      </c>
      <c r="G39" s="14" t="s">
        <v>60</v>
      </c>
      <c r="H39" s="15" t="s">
        <v>58</v>
      </c>
      <c r="I39" s="14" t="s">
        <v>59</v>
      </c>
      <c r="J39" s="14" t="s">
        <v>60</v>
      </c>
      <c r="K39" s="15" t="s">
        <v>62</v>
      </c>
      <c r="L39" s="14" t="s">
        <v>58</v>
      </c>
      <c r="M39" s="14" t="s">
        <v>58</v>
      </c>
      <c r="N39" s="15" t="s">
        <v>58</v>
      </c>
      <c r="O39" s="14" t="s">
        <v>60</v>
      </c>
      <c r="P39" s="14" t="s">
        <v>60</v>
      </c>
      <c r="Q39" s="15" t="s">
        <v>60</v>
      </c>
      <c r="R39" s="14" t="s">
        <v>60</v>
      </c>
      <c r="S39" s="14" t="s">
        <v>59</v>
      </c>
      <c r="T39" s="15" t="s">
        <v>62</v>
      </c>
      <c r="U39" s="14" t="s">
        <v>62</v>
      </c>
      <c r="V39" s="14" t="s">
        <v>59</v>
      </c>
      <c r="W39" s="15" t="s">
        <v>59</v>
      </c>
      <c r="X39" s="14" t="s">
        <v>59</v>
      </c>
      <c r="Y39" s="14" t="s">
        <v>62</v>
      </c>
      <c r="Z39" s="14"/>
      <c r="AA39" s="125"/>
      <c r="AB39" s="125"/>
      <c r="AC39" s="125"/>
      <c r="AD39" s="130"/>
    </row>
    <row r="40" spans="1:30" ht="15.75" customHeight="1" x14ac:dyDescent="0.2">
      <c r="A40" s="149"/>
      <c r="B40" s="13" t="s">
        <v>60</v>
      </c>
      <c r="C40" s="16" t="s">
        <v>71</v>
      </c>
      <c r="D40" s="16" t="s">
        <v>71</v>
      </c>
      <c r="E40" s="17" t="s">
        <v>74</v>
      </c>
      <c r="F40" s="16" t="s">
        <v>71</v>
      </c>
      <c r="G40" s="16" t="s">
        <v>71</v>
      </c>
      <c r="H40" s="17" t="s">
        <v>74</v>
      </c>
      <c r="I40" s="16" t="s">
        <v>71</v>
      </c>
      <c r="J40" s="16" t="s">
        <v>71</v>
      </c>
      <c r="K40" s="17" t="s">
        <v>74</v>
      </c>
      <c r="L40" s="16" t="s">
        <v>71</v>
      </c>
      <c r="M40" s="16" t="s">
        <v>71</v>
      </c>
      <c r="N40" s="17" t="s">
        <v>74</v>
      </c>
      <c r="O40" s="16" t="s">
        <v>71</v>
      </c>
      <c r="P40" s="16" t="s">
        <v>71</v>
      </c>
      <c r="Q40" s="17" t="s">
        <v>107</v>
      </c>
      <c r="R40" s="16" t="s">
        <v>71</v>
      </c>
      <c r="S40" s="16" t="s">
        <v>71</v>
      </c>
      <c r="T40" s="17" t="s">
        <v>75</v>
      </c>
      <c r="U40" s="16" t="s">
        <v>71</v>
      </c>
      <c r="V40" s="16" t="s">
        <v>71</v>
      </c>
      <c r="W40" s="17" t="s">
        <v>76</v>
      </c>
      <c r="X40" s="16" t="s">
        <v>77</v>
      </c>
      <c r="Y40" s="16" t="s">
        <v>78</v>
      </c>
      <c r="Z40" s="16" t="s">
        <v>128</v>
      </c>
      <c r="AA40" s="125"/>
      <c r="AB40" s="125"/>
      <c r="AC40" s="125"/>
      <c r="AD40" s="130"/>
    </row>
    <row r="41" spans="1:30" ht="15.75" customHeight="1" x14ac:dyDescent="0.2">
      <c r="A41" s="127"/>
      <c r="B41" s="18" t="s">
        <v>80</v>
      </c>
      <c r="C41" s="19" t="s">
        <v>71</v>
      </c>
      <c r="D41" s="19" t="s">
        <v>71</v>
      </c>
      <c r="E41" s="20" t="s">
        <v>132</v>
      </c>
      <c r="F41" s="19" t="s">
        <v>71</v>
      </c>
      <c r="G41" s="19" t="s">
        <v>71</v>
      </c>
      <c r="H41" s="20" t="s">
        <v>47</v>
      </c>
      <c r="I41" s="19" t="s">
        <v>71</v>
      </c>
      <c r="J41" s="19" t="s">
        <v>71</v>
      </c>
      <c r="K41" s="20" t="s">
        <v>45</v>
      </c>
      <c r="L41" s="19" t="s">
        <v>71</v>
      </c>
      <c r="M41" s="19" t="s">
        <v>71</v>
      </c>
      <c r="N41" s="20" t="s">
        <v>47</v>
      </c>
      <c r="O41" s="19" t="s">
        <v>71</v>
      </c>
      <c r="P41" s="19" t="s">
        <v>71</v>
      </c>
      <c r="Q41" s="20" t="s">
        <v>130</v>
      </c>
      <c r="R41" s="19" t="s">
        <v>71</v>
      </c>
      <c r="S41" s="19" t="s">
        <v>71</v>
      </c>
      <c r="T41" s="20" t="s">
        <v>185</v>
      </c>
      <c r="U41" s="19" t="s">
        <v>71</v>
      </c>
      <c r="V41" s="19" t="s">
        <v>71</v>
      </c>
      <c r="W41" s="20" t="s">
        <v>166</v>
      </c>
      <c r="X41" s="19">
        <v>10</v>
      </c>
      <c r="Y41" s="19">
        <v>18</v>
      </c>
      <c r="Z41" s="19" t="s">
        <v>201</v>
      </c>
      <c r="AA41" s="143"/>
      <c r="AB41" s="143"/>
      <c r="AC41" s="143"/>
      <c r="AD41" s="131"/>
    </row>
    <row r="42" spans="1:30" ht="16.5" customHeight="1" x14ac:dyDescent="0.2">
      <c r="A42" s="1" t="s">
        <v>202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8"/>
      <c r="W42" s="1"/>
      <c r="X42" s="1"/>
      <c r="Y42" s="1"/>
      <c r="Z42" s="1"/>
      <c r="AA42" s="1"/>
      <c r="AB42" s="1"/>
      <c r="AC42" s="1"/>
      <c r="AD42" s="1"/>
    </row>
    <row r="43" spans="1:30" ht="16.5" customHeight="1" x14ac:dyDescent="0.2">
      <c r="A43" s="1" t="s">
        <v>203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6.5" customHeight="1" x14ac:dyDescent="0.2">
      <c r="A44" s="29" t="s">
        <v>204</v>
      </c>
      <c r="B44" s="144" t="s">
        <v>205</v>
      </c>
      <c r="C44" s="136"/>
      <c r="D44" s="144" t="s">
        <v>206</v>
      </c>
      <c r="E44" s="135"/>
      <c r="F44" s="136"/>
      <c r="G44" s="144" t="s">
        <v>207</v>
      </c>
      <c r="H44" s="135"/>
      <c r="I44" s="136"/>
      <c r="J44" s="144" t="s">
        <v>208</v>
      </c>
      <c r="K44" s="135"/>
      <c r="L44" s="136"/>
      <c r="M44" s="144" t="s">
        <v>209</v>
      </c>
      <c r="N44" s="135"/>
      <c r="O44" s="136"/>
      <c r="P44" s="144" t="s">
        <v>210</v>
      </c>
      <c r="Q44" s="135"/>
      <c r="R44" s="136"/>
      <c r="S44" s="144" t="s">
        <v>211</v>
      </c>
      <c r="T44" s="135"/>
      <c r="U44" s="136"/>
      <c r="V44" s="30" t="s">
        <v>212</v>
      </c>
      <c r="W44" s="1"/>
      <c r="X44" s="1"/>
      <c r="Y44" s="31"/>
      <c r="Z44" s="1"/>
      <c r="AA44" s="1"/>
      <c r="AB44" s="1"/>
      <c r="AC44" s="1"/>
      <c r="AD44" s="1"/>
    </row>
    <row r="45" spans="1:30" ht="16.5" customHeight="1" x14ac:dyDescent="0.2">
      <c r="A45" s="29" t="s">
        <v>213</v>
      </c>
      <c r="B45" s="144" t="s">
        <v>59</v>
      </c>
      <c r="C45" s="136"/>
      <c r="D45" s="144" t="s">
        <v>62</v>
      </c>
      <c r="E45" s="135"/>
      <c r="F45" s="136"/>
      <c r="G45" s="144" t="s">
        <v>61</v>
      </c>
      <c r="H45" s="135"/>
      <c r="I45" s="136"/>
      <c r="J45" s="144" t="s">
        <v>60</v>
      </c>
      <c r="K45" s="135"/>
      <c r="L45" s="136"/>
      <c r="M45" s="144" t="s">
        <v>58</v>
      </c>
      <c r="N45" s="135"/>
      <c r="O45" s="136"/>
      <c r="P45" s="144" t="s">
        <v>57</v>
      </c>
      <c r="Q45" s="135"/>
      <c r="R45" s="136"/>
      <c r="S45" s="144" t="s">
        <v>53</v>
      </c>
      <c r="T45" s="135"/>
      <c r="U45" s="136"/>
      <c r="V45" s="30" t="s">
        <v>46</v>
      </c>
      <c r="W45" s="31"/>
      <c r="X45" s="31"/>
      <c r="Y45" s="31"/>
      <c r="Z45" s="1"/>
      <c r="AA45" s="1"/>
      <c r="AB45" s="1"/>
      <c r="AC45" s="1"/>
      <c r="AD45" s="1"/>
    </row>
    <row r="46" spans="1:30" ht="16.5" customHeight="1" x14ac:dyDescent="0.2">
      <c r="A46" s="29" t="s">
        <v>215</v>
      </c>
      <c r="B46" s="144">
        <v>10</v>
      </c>
      <c r="C46" s="136"/>
      <c r="D46" s="144">
        <v>9</v>
      </c>
      <c r="E46" s="135"/>
      <c r="F46" s="136"/>
      <c r="G46" s="144">
        <v>8</v>
      </c>
      <c r="H46" s="135"/>
      <c r="I46" s="136"/>
      <c r="J46" s="144">
        <v>7</v>
      </c>
      <c r="K46" s="135"/>
      <c r="L46" s="136"/>
      <c r="M46" s="144">
        <v>6</v>
      </c>
      <c r="N46" s="135"/>
      <c r="O46" s="136"/>
      <c r="P46" s="144">
        <v>5</v>
      </c>
      <c r="Q46" s="135"/>
      <c r="R46" s="136"/>
      <c r="S46" s="144">
        <v>4</v>
      </c>
      <c r="T46" s="135"/>
      <c r="U46" s="136"/>
      <c r="V46" s="30">
        <v>0</v>
      </c>
      <c r="W46" s="31"/>
      <c r="X46" s="31"/>
      <c r="Y46" s="31"/>
      <c r="Z46" s="1"/>
      <c r="AA46" s="1"/>
      <c r="AB46" s="1"/>
      <c r="AC46" s="1"/>
      <c r="AD46" s="1"/>
    </row>
    <row r="47" spans="1:30" ht="36.75" customHeight="1" x14ac:dyDescent="0.2">
      <c r="A47" s="32"/>
      <c r="B47" s="33"/>
      <c r="C47" s="1"/>
      <c r="D47" s="1"/>
      <c r="E47" s="1"/>
      <c r="F47" s="1"/>
      <c r="G47" s="1"/>
      <c r="H47" s="147"/>
      <c r="I47" s="146"/>
      <c r="J47" s="147"/>
      <c r="K47" s="146"/>
      <c r="L47" s="147"/>
      <c r="M47" s="14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5.75" customHeight="1" x14ac:dyDescent="0.2">
      <c r="A48" s="32"/>
      <c r="B48" s="145" t="s">
        <v>216</v>
      </c>
      <c r="C48" s="146"/>
      <c r="D48" s="146"/>
      <c r="E48" s="146"/>
      <c r="F48" s="1"/>
      <c r="G48" s="1"/>
      <c r="H48" s="1"/>
      <c r="I48" s="31" t="s">
        <v>217</v>
      </c>
      <c r="J48" s="1"/>
      <c r="K48" s="1"/>
      <c r="L48" s="31"/>
      <c r="M48" s="31"/>
      <c r="N48" s="31"/>
      <c r="O48" s="31" t="s">
        <v>219</v>
      </c>
      <c r="P48" s="1"/>
      <c r="Q48" s="1"/>
      <c r="R48" s="1"/>
      <c r="S48" s="1" t="s">
        <v>220</v>
      </c>
      <c r="T48" s="31"/>
      <c r="U48" s="31"/>
      <c r="V48" s="31"/>
      <c r="W48" s="31"/>
      <c r="X48" s="1"/>
      <c r="Y48" s="1"/>
      <c r="Z48" s="1"/>
      <c r="AA48" s="1"/>
      <c r="AB48" s="1"/>
      <c r="AC48" s="1"/>
      <c r="AD48" s="1"/>
    </row>
    <row r="49" spans="1:30" ht="15.75" customHeight="1" x14ac:dyDescent="0.2">
      <c r="A49" s="1"/>
      <c r="B49" s="145" t="s">
        <v>221</v>
      </c>
      <c r="C49" s="146"/>
      <c r="D49" s="146"/>
      <c r="E49" s="146"/>
      <c r="F49" s="1"/>
      <c r="G49" s="1"/>
      <c r="H49" s="1"/>
      <c r="I49" s="31" t="s">
        <v>222</v>
      </c>
      <c r="J49" s="1"/>
      <c r="K49" s="1"/>
      <c r="L49" s="31"/>
      <c r="M49" s="31"/>
      <c r="N49" s="31"/>
      <c r="O49" s="31" t="s">
        <v>223</v>
      </c>
      <c r="P49" s="1"/>
      <c r="Q49" s="1"/>
      <c r="R49" s="1"/>
      <c r="S49" s="1" t="s">
        <v>224</v>
      </c>
      <c r="T49" s="31"/>
      <c r="U49" s="31"/>
      <c r="V49" s="31"/>
      <c r="W49" s="31"/>
      <c r="X49" s="1"/>
      <c r="Y49" s="1"/>
      <c r="Z49" s="1"/>
      <c r="AA49" s="1"/>
      <c r="AB49" s="1"/>
      <c r="AC49" s="1"/>
      <c r="AD49" s="1"/>
    </row>
    <row r="50" spans="1:30" ht="15.75" customHeight="1" x14ac:dyDescent="0.2">
      <c r="A50" s="5">
        <v>13009</v>
      </c>
      <c r="B50" s="6" t="s">
        <v>31</v>
      </c>
      <c r="C50" s="8" t="s">
        <v>94</v>
      </c>
      <c r="D50" s="8" t="s">
        <v>149</v>
      </c>
      <c r="E50" s="11" t="s">
        <v>169</v>
      </c>
      <c r="F50" s="8" t="s">
        <v>184</v>
      </c>
      <c r="G50" s="8" t="s">
        <v>172</v>
      </c>
      <c r="H50" s="11" t="s">
        <v>189</v>
      </c>
      <c r="I50" s="8" t="s">
        <v>119</v>
      </c>
      <c r="J50" s="8" t="s">
        <v>112</v>
      </c>
      <c r="K50" s="11" t="s">
        <v>227</v>
      </c>
      <c r="L50" s="8" t="s">
        <v>124</v>
      </c>
      <c r="M50" s="8" t="s">
        <v>117</v>
      </c>
      <c r="N50" s="11" t="s">
        <v>133</v>
      </c>
      <c r="O50" s="8" t="s">
        <v>133</v>
      </c>
      <c r="P50" s="8" t="s">
        <v>172</v>
      </c>
      <c r="Q50" s="11" t="s">
        <v>228</v>
      </c>
      <c r="R50" s="8" t="s">
        <v>114</v>
      </c>
      <c r="S50" s="8" t="s">
        <v>177</v>
      </c>
      <c r="T50" s="11" t="s">
        <v>229</v>
      </c>
      <c r="U50" s="8" t="s">
        <v>192</v>
      </c>
      <c r="V50" s="8" t="s">
        <v>130</v>
      </c>
      <c r="W50" s="11" t="s">
        <v>132</v>
      </c>
      <c r="X50" s="8" t="s">
        <v>148</v>
      </c>
      <c r="Y50" s="8" t="s">
        <v>194</v>
      </c>
      <c r="Z50" s="8" t="s">
        <v>230</v>
      </c>
      <c r="AA50" s="124">
        <v>7.46</v>
      </c>
      <c r="AB50" s="124" t="s">
        <v>53</v>
      </c>
      <c r="AC50" s="124">
        <v>7.46</v>
      </c>
      <c r="AD50" s="129"/>
    </row>
    <row r="51" spans="1:30" ht="15.75" customHeight="1" x14ac:dyDescent="0.2">
      <c r="A51" s="148" t="s">
        <v>134</v>
      </c>
      <c r="B51" s="13" t="s">
        <v>51</v>
      </c>
      <c r="C51" s="14" t="s">
        <v>60</v>
      </c>
      <c r="D51" s="14" t="s">
        <v>59</v>
      </c>
      <c r="E51" s="15" t="s">
        <v>60</v>
      </c>
      <c r="F51" s="14" t="s">
        <v>53</v>
      </c>
      <c r="G51" s="14" t="s">
        <v>60</v>
      </c>
      <c r="H51" s="15" t="s">
        <v>57</v>
      </c>
      <c r="I51" s="14" t="s">
        <v>59</v>
      </c>
      <c r="J51" s="14" t="s">
        <v>61</v>
      </c>
      <c r="K51" s="15" t="s">
        <v>59</v>
      </c>
      <c r="L51" s="14" t="s">
        <v>53</v>
      </c>
      <c r="M51" s="14" t="s">
        <v>60</v>
      </c>
      <c r="N51" s="15" t="s">
        <v>57</v>
      </c>
      <c r="O51" s="14" t="s">
        <v>58</v>
      </c>
      <c r="P51" s="14" t="s">
        <v>60</v>
      </c>
      <c r="Q51" s="15" t="s">
        <v>58</v>
      </c>
      <c r="R51" s="14" t="s">
        <v>62</v>
      </c>
      <c r="S51" s="14" t="s">
        <v>59</v>
      </c>
      <c r="T51" s="15" t="s">
        <v>59</v>
      </c>
      <c r="U51" s="14" t="s">
        <v>62</v>
      </c>
      <c r="V51" s="14" t="s">
        <v>59</v>
      </c>
      <c r="W51" s="15" t="s">
        <v>59</v>
      </c>
      <c r="X51" s="14" t="s">
        <v>59</v>
      </c>
      <c r="Y51" s="14" t="s">
        <v>62</v>
      </c>
      <c r="Z51" s="14"/>
      <c r="AA51" s="125"/>
      <c r="AB51" s="125"/>
      <c r="AC51" s="125"/>
      <c r="AD51" s="130"/>
    </row>
    <row r="52" spans="1:30" ht="15.75" customHeight="1" x14ac:dyDescent="0.2">
      <c r="A52" s="149"/>
      <c r="B52" s="13" t="s">
        <v>60</v>
      </c>
      <c r="C52" s="16" t="s">
        <v>71</v>
      </c>
      <c r="D52" s="16" t="s">
        <v>71</v>
      </c>
      <c r="E52" s="17" t="s">
        <v>74</v>
      </c>
      <c r="F52" s="16" t="s">
        <v>71</v>
      </c>
      <c r="G52" s="16" t="s">
        <v>71</v>
      </c>
      <c r="H52" s="17" t="s">
        <v>74</v>
      </c>
      <c r="I52" s="16" t="s">
        <v>71</v>
      </c>
      <c r="J52" s="16" t="s">
        <v>71</v>
      </c>
      <c r="K52" s="17" t="s">
        <v>74</v>
      </c>
      <c r="L52" s="16" t="s">
        <v>71</v>
      </c>
      <c r="M52" s="16" t="s">
        <v>71</v>
      </c>
      <c r="N52" s="17" t="s">
        <v>74</v>
      </c>
      <c r="O52" s="16" t="s">
        <v>71</v>
      </c>
      <c r="P52" s="16" t="s">
        <v>71</v>
      </c>
      <c r="Q52" s="17" t="s">
        <v>107</v>
      </c>
      <c r="R52" s="16" t="s">
        <v>71</v>
      </c>
      <c r="S52" s="16" t="s">
        <v>71</v>
      </c>
      <c r="T52" s="17" t="s">
        <v>75</v>
      </c>
      <c r="U52" s="16" t="s">
        <v>71</v>
      </c>
      <c r="V52" s="16" t="s">
        <v>71</v>
      </c>
      <c r="W52" s="17" t="s">
        <v>76</v>
      </c>
      <c r="X52" s="16" t="s">
        <v>77</v>
      </c>
      <c r="Y52" s="16" t="s">
        <v>78</v>
      </c>
      <c r="Z52" s="16" t="s">
        <v>128</v>
      </c>
      <c r="AA52" s="125"/>
      <c r="AB52" s="125"/>
      <c r="AC52" s="125"/>
      <c r="AD52" s="130"/>
    </row>
    <row r="53" spans="1:30" ht="15.75" customHeight="1" x14ac:dyDescent="0.2">
      <c r="A53" s="127"/>
      <c r="B53" s="18" t="s">
        <v>80</v>
      </c>
      <c r="C53" s="19" t="s">
        <v>71</v>
      </c>
      <c r="D53" s="19" t="s">
        <v>71</v>
      </c>
      <c r="E53" s="20" t="s">
        <v>129</v>
      </c>
      <c r="F53" s="19" t="s">
        <v>71</v>
      </c>
      <c r="G53" s="19" t="s">
        <v>71</v>
      </c>
      <c r="H53" s="20" t="s">
        <v>148</v>
      </c>
      <c r="I53" s="19" t="s">
        <v>71</v>
      </c>
      <c r="J53" s="19" t="s">
        <v>71</v>
      </c>
      <c r="K53" s="20" t="s">
        <v>132</v>
      </c>
      <c r="L53" s="19" t="s">
        <v>71</v>
      </c>
      <c r="M53" s="19" t="s">
        <v>71</v>
      </c>
      <c r="N53" s="20" t="s">
        <v>148</v>
      </c>
      <c r="O53" s="19" t="s">
        <v>71</v>
      </c>
      <c r="P53" s="19" t="s">
        <v>71</v>
      </c>
      <c r="Q53" s="20" t="s">
        <v>83</v>
      </c>
      <c r="R53" s="19" t="s">
        <v>71</v>
      </c>
      <c r="S53" s="19" t="s">
        <v>71</v>
      </c>
      <c r="T53" s="20" t="s">
        <v>49</v>
      </c>
      <c r="U53" s="19" t="s">
        <v>71</v>
      </c>
      <c r="V53" s="19" t="s">
        <v>71</v>
      </c>
      <c r="W53" s="20" t="s">
        <v>166</v>
      </c>
      <c r="X53" s="19">
        <v>10</v>
      </c>
      <c r="Y53" s="19">
        <v>18</v>
      </c>
      <c r="Z53" s="19" t="s">
        <v>235</v>
      </c>
      <c r="AA53" s="143"/>
      <c r="AB53" s="143"/>
      <c r="AC53" s="143"/>
      <c r="AD53" s="131"/>
    </row>
    <row r="54" spans="1:30" ht="15.75" customHeight="1" x14ac:dyDescent="0.2">
      <c r="A54" s="5">
        <v>13010</v>
      </c>
      <c r="B54" s="6" t="s">
        <v>31</v>
      </c>
      <c r="C54" s="8" t="s">
        <v>121</v>
      </c>
      <c r="D54" s="8" t="s">
        <v>83</v>
      </c>
      <c r="E54" s="11" t="s">
        <v>229</v>
      </c>
      <c r="F54" s="8" t="s">
        <v>86</v>
      </c>
      <c r="G54" s="8" t="s">
        <v>112</v>
      </c>
      <c r="H54" s="11" t="s">
        <v>152</v>
      </c>
      <c r="I54" s="8" t="s">
        <v>133</v>
      </c>
      <c r="J54" s="8" t="s">
        <v>108</v>
      </c>
      <c r="K54" s="11" t="s">
        <v>113</v>
      </c>
      <c r="L54" s="8" t="s">
        <v>133</v>
      </c>
      <c r="M54" s="8" t="s">
        <v>172</v>
      </c>
      <c r="N54" s="11" t="s">
        <v>228</v>
      </c>
      <c r="O54" s="8" t="s">
        <v>158</v>
      </c>
      <c r="P54" s="8" t="s">
        <v>112</v>
      </c>
      <c r="Q54" s="11" t="s">
        <v>121</v>
      </c>
      <c r="R54" s="8" t="s">
        <v>194</v>
      </c>
      <c r="S54" s="8" t="s">
        <v>114</v>
      </c>
      <c r="T54" s="11" t="s">
        <v>85</v>
      </c>
      <c r="U54" s="8" t="s">
        <v>83</v>
      </c>
      <c r="V54" s="8" t="s">
        <v>148</v>
      </c>
      <c r="W54" s="11" t="s">
        <v>194</v>
      </c>
      <c r="X54" s="8" t="s">
        <v>192</v>
      </c>
      <c r="Y54" s="8" t="s">
        <v>194</v>
      </c>
      <c r="Z54" s="8" t="s">
        <v>236</v>
      </c>
      <c r="AA54" s="124">
        <v>7.69</v>
      </c>
      <c r="AB54" s="124" t="s">
        <v>53</v>
      </c>
      <c r="AC54" s="124">
        <v>7.69</v>
      </c>
      <c r="AD54" s="129"/>
    </row>
    <row r="55" spans="1:30" ht="15.75" customHeight="1" x14ac:dyDescent="0.2">
      <c r="A55" s="148" t="s">
        <v>139</v>
      </c>
      <c r="B55" s="13" t="s">
        <v>51</v>
      </c>
      <c r="C55" s="14" t="s">
        <v>62</v>
      </c>
      <c r="D55" s="14" t="s">
        <v>59</v>
      </c>
      <c r="E55" s="15" t="s">
        <v>59</v>
      </c>
      <c r="F55" s="14" t="s">
        <v>58</v>
      </c>
      <c r="G55" s="14" t="s">
        <v>61</v>
      </c>
      <c r="H55" s="15" t="s">
        <v>58</v>
      </c>
      <c r="I55" s="14" t="s">
        <v>58</v>
      </c>
      <c r="J55" s="14" t="s">
        <v>62</v>
      </c>
      <c r="K55" s="15" t="s">
        <v>60</v>
      </c>
      <c r="L55" s="14" t="s">
        <v>58</v>
      </c>
      <c r="M55" s="14" t="s">
        <v>60</v>
      </c>
      <c r="N55" s="15" t="s">
        <v>58</v>
      </c>
      <c r="O55" s="14" t="s">
        <v>60</v>
      </c>
      <c r="P55" s="14" t="s">
        <v>61</v>
      </c>
      <c r="Q55" s="15" t="s">
        <v>60</v>
      </c>
      <c r="R55" s="14" t="s">
        <v>62</v>
      </c>
      <c r="S55" s="14" t="s">
        <v>62</v>
      </c>
      <c r="T55" s="15" t="s">
        <v>62</v>
      </c>
      <c r="U55" s="14" t="s">
        <v>61</v>
      </c>
      <c r="V55" s="14" t="s">
        <v>59</v>
      </c>
      <c r="W55" s="15" t="s">
        <v>62</v>
      </c>
      <c r="X55" s="14" t="s">
        <v>62</v>
      </c>
      <c r="Y55" s="14" t="s">
        <v>62</v>
      </c>
      <c r="Z55" s="14"/>
      <c r="AA55" s="125"/>
      <c r="AB55" s="125"/>
      <c r="AC55" s="125"/>
      <c r="AD55" s="130"/>
    </row>
    <row r="56" spans="1:30" ht="15.75" customHeight="1" x14ac:dyDescent="0.2">
      <c r="A56" s="149"/>
      <c r="B56" s="13" t="s">
        <v>60</v>
      </c>
      <c r="C56" s="16" t="s">
        <v>71</v>
      </c>
      <c r="D56" s="16" t="s">
        <v>71</v>
      </c>
      <c r="E56" s="17" t="s">
        <v>74</v>
      </c>
      <c r="F56" s="16" t="s">
        <v>71</v>
      </c>
      <c r="G56" s="16" t="s">
        <v>71</v>
      </c>
      <c r="H56" s="17" t="s">
        <v>74</v>
      </c>
      <c r="I56" s="16" t="s">
        <v>71</v>
      </c>
      <c r="J56" s="16" t="s">
        <v>71</v>
      </c>
      <c r="K56" s="17" t="s">
        <v>74</v>
      </c>
      <c r="L56" s="16" t="s">
        <v>71</v>
      </c>
      <c r="M56" s="16" t="s">
        <v>71</v>
      </c>
      <c r="N56" s="17" t="s">
        <v>74</v>
      </c>
      <c r="O56" s="16" t="s">
        <v>71</v>
      </c>
      <c r="P56" s="16" t="s">
        <v>71</v>
      </c>
      <c r="Q56" s="17" t="s">
        <v>107</v>
      </c>
      <c r="R56" s="16" t="s">
        <v>71</v>
      </c>
      <c r="S56" s="16" t="s">
        <v>71</v>
      </c>
      <c r="T56" s="17" t="s">
        <v>75</v>
      </c>
      <c r="U56" s="16" t="s">
        <v>71</v>
      </c>
      <c r="V56" s="16" t="s">
        <v>71</v>
      </c>
      <c r="W56" s="17" t="s">
        <v>76</v>
      </c>
      <c r="X56" s="16" t="s">
        <v>77</v>
      </c>
      <c r="Y56" s="16" t="s">
        <v>78</v>
      </c>
      <c r="Z56" s="16" t="s">
        <v>128</v>
      </c>
      <c r="AA56" s="125"/>
      <c r="AB56" s="125"/>
      <c r="AC56" s="125"/>
      <c r="AD56" s="130"/>
    </row>
    <row r="57" spans="1:30" ht="15.75" customHeight="1" x14ac:dyDescent="0.2">
      <c r="A57" s="127"/>
      <c r="B57" s="18" t="s">
        <v>80</v>
      </c>
      <c r="C57" s="19" t="s">
        <v>71</v>
      </c>
      <c r="D57" s="19" t="s">
        <v>71</v>
      </c>
      <c r="E57" s="20" t="s">
        <v>132</v>
      </c>
      <c r="F57" s="19" t="s">
        <v>71</v>
      </c>
      <c r="G57" s="19" t="s">
        <v>71</v>
      </c>
      <c r="H57" s="20" t="s">
        <v>47</v>
      </c>
      <c r="I57" s="19" t="s">
        <v>71</v>
      </c>
      <c r="J57" s="19" t="s">
        <v>71</v>
      </c>
      <c r="K57" s="20" t="s">
        <v>129</v>
      </c>
      <c r="L57" s="19" t="s">
        <v>71</v>
      </c>
      <c r="M57" s="19" t="s">
        <v>71</v>
      </c>
      <c r="N57" s="20" t="s">
        <v>47</v>
      </c>
      <c r="O57" s="19" t="s">
        <v>71</v>
      </c>
      <c r="P57" s="19" t="s">
        <v>71</v>
      </c>
      <c r="Q57" s="20" t="s">
        <v>130</v>
      </c>
      <c r="R57" s="19" t="s">
        <v>71</v>
      </c>
      <c r="S57" s="19" t="s">
        <v>71</v>
      </c>
      <c r="T57" s="20" t="s">
        <v>185</v>
      </c>
      <c r="U57" s="19" t="s">
        <v>71</v>
      </c>
      <c r="V57" s="19" t="s">
        <v>71</v>
      </c>
      <c r="W57" s="20" t="s">
        <v>239</v>
      </c>
      <c r="X57" s="19">
        <v>9</v>
      </c>
      <c r="Y57" s="19">
        <v>18</v>
      </c>
      <c r="Z57" s="19" t="s">
        <v>240</v>
      </c>
      <c r="AA57" s="143"/>
      <c r="AB57" s="143"/>
      <c r="AC57" s="143"/>
      <c r="AD57" s="131"/>
    </row>
    <row r="58" spans="1:30" ht="15.75" customHeight="1" x14ac:dyDescent="0.2">
      <c r="A58" s="5">
        <v>13011</v>
      </c>
      <c r="B58" s="6" t="s">
        <v>31</v>
      </c>
      <c r="C58" s="8" t="s">
        <v>140</v>
      </c>
      <c r="D58" s="8" t="s">
        <v>93</v>
      </c>
      <c r="E58" s="11" t="s">
        <v>173</v>
      </c>
      <c r="F58" s="8" t="s">
        <v>141</v>
      </c>
      <c r="G58" s="8" t="s">
        <v>104</v>
      </c>
      <c r="H58" s="11" t="s">
        <v>49</v>
      </c>
      <c r="I58" s="8" t="s">
        <v>102</v>
      </c>
      <c r="J58" s="8" t="s">
        <v>88</v>
      </c>
      <c r="K58" s="11" t="s">
        <v>115</v>
      </c>
      <c r="L58" s="8" t="s">
        <v>142</v>
      </c>
      <c r="M58" s="8" t="s">
        <v>143</v>
      </c>
      <c r="N58" s="11" t="s">
        <v>152</v>
      </c>
      <c r="O58" s="8" t="s">
        <v>92</v>
      </c>
      <c r="P58" s="8" t="s">
        <v>144</v>
      </c>
      <c r="Q58" s="11" t="s">
        <v>86</v>
      </c>
      <c r="R58" s="8" t="s">
        <v>92</v>
      </c>
      <c r="S58" s="8" t="s">
        <v>145</v>
      </c>
      <c r="T58" s="11" t="s">
        <v>241</v>
      </c>
      <c r="U58" s="8" t="s">
        <v>69</v>
      </c>
      <c r="V58" s="8" t="s">
        <v>146</v>
      </c>
      <c r="W58" s="11" t="s">
        <v>55</v>
      </c>
      <c r="X58" s="8" t="s">
        <v>44</v>
      </c>
      <c r="Y58" s="8" t="s">
        <v>63</v>
      </c>
      <c r="Z58" s="8" t="s">
        <v>242</v>
      </c>
      <c r="AA58" s="124">
        <v>6.08</v>
      </c>
      <c r="AB58" s="124" t="s">
        <v>46</v>
      </c>
      <c r="AC58" s="124">
        <v>6.08</v>
      </c>
      <c r="AD58" s="129"/>
    </row>
    <row r="59" spans="1:30" ht="15.75" customHeight="1" x14ac:dyDescent="0.2">
      <c r="A59" s="148" t="s">
        <v>147</v>
      </c>
      <c r="B59" s="13" t="s">
        <v>51</v>
      </c>
      <c r="C59" s="14" t="s">
        <v>59</v>
      </c>
      <c r="D59" s="14" t="s">
        <v>60</v>
      </c>
      <c r="E59" s="15" t="s">
        <v>62</v>
      </c>
      <c r="F59" s="14" t="s">
        <v>46</v>
      </c>
      <c r="G59" s="14" t="s">
        <v>58</v>
      </c>
      <c r="H59" s="15" t="s">
        <v>46</v>
      </c>
      <c r="I59" s="14" t="s">
        <v>58</v>
      </c>
      <c r="J59" s="14" t="s">
        <v>53</v>
      </c>
      <c r="K59" s="15" t="s">
        <v>58</v>
      </c>
      <c r="L59" s="14" t="s">
        <v>58</v>
      </c>
      <c r="M59" s="14" t="s">
        <v>61</v>
      </c>
      <c r="N59" s="15" t="s">
        <v>58</v>
      </c>
      <c r="O59" s="14" t="s">
        <v>53</v>
      </c>
      <c r="P59" s="14" t="s">
        <v>60</v>
      </c>
      <c r="Q59" s="15" t="s">
        <v>53</v>
      </c>
      <c r="R59" s="14" t="s">
        <v>60</v>
      </c>
      <c r="S59" s="14" t="s">
        <v>59</v>
      </c>
      <c r="T59" s="15" t="s">
        <v>62</v>
      </c>
      <c r="U59" s="14" t="s">
        <v>60</v>
      </c>
      <c r="V59" s="14" t="s">
        <v>59</v>
      </c>
      <c r="W59" s="15" t="s">
        <v>61</v>
      </c>
      <c r="X59" s="14" t="s">
        <v>62</v>
      </c>
      <c r="Y59" s="14" t="s">
        <v>62</v>
      </c>
      <c r="Z59" s="14"/>
      <c r="AA59" s="125"/>
      <c r="AB59" s="125"/>
      <c r="AC59" s="125"/>
      <c r="AD59" s="130"/>
    </row>
    <row r="60" spans="1:30" ht="15.75" customHeight="1" x14ac:dyDescent="0.2">
      <c r="A60" s="149"/>
      <c r="B60" s="13" t="s">
        <v>60</v>
      </c>
      <c r="C60" s="16" t="s">
        <v>71</v>
      </c>
      <c r="D60" s="16" t="s">
        <v>71</v>
      </c>
      <c r="E60" s="17" t="s">
        <v>74</v>
      </c>
      <c r="F60" s="16" t="s">
        <v>71</v>
      </c>
      <c r="G60" s="16" t="s">
        <v>71</v>
      </c>
      <c r="H60" s="17" t="s">
        <v>73</v>
      </c>
      <c r="I60" s="16" t="s">
        <v>71</v>
      </c>
      <c r="J60" s="16" t="s">
        <v>71</v>
      </c>
      <c r="K60" s="17" t="s">
        <v>74</v>
      </c>
      <c r="L60" s="16" t="s">
        <v>71</v>
      </c>
      <c r="M60" s="16" t="s">
        <v>71</v>
      </c>
      <c r="N60" s="17" t="s">
        <v>74</v>
      </c>
      <c r="O60" s="16" t="s">
        <v>71</v>
      </c>
      <c r="P60" s="16" t="s">
        <v>71</v>
      </c>
      <c r="Q60" s="17" t="s">
        <v>107</v>
      </c>
      <c r="R60" s="16" t="s">
        <v>71</v>
      </c>
      <c r="S60" s="16" t="s">
        <v>71</v>
      </c>
      <c r="T60" s="17" t="s">
        <v>75</v>
      </c>
      <c r="U60" s="16" t="s">
        <v>71</v>
      </c>
      <c r="V60" s="16" t="s">
        <v>71</v>
      </c>
      <c r="W60" s="17" t="s">
        <v>76</v>
      </c>
      <c r="X60" s="16" t="s">
        <v>77</v>
      </c>
      <c r="Y60" s="16" t="s">
        <v>78</v>
      </c>
      <c r="Z60" s="16" t="s">
        <v>193</v>
      </c>
      <c r="AA60" s="125"/>
      <c r="AB60" s="125"/>
      <c r="AC60" s="125"/>
      <c r="AD60" s="130"/>
    </row>
    <row r="61" spans="1:30" ht="15.75" customHeight="1" x14ac:dyDescent="0.2">
      <c r="A61" s="127"/>
      <c r="B61" s="18" t="s">
        <v>80</v>
      </c>
      <c r="C61" s="19" t="s">
        <v>71</v>
      </c>
      <c r="D61" s="19" t="s">
        <v>71</v>
      </c>
      <c r="E61" s="20" t="s">
        <v>45</v>
      </c>
      <c r="F61" s="19" t="s">
        <v>71</v>
      </c>
      <c r="G61" s="19" t="s">
        <v>71</v>
      </c>
      <c r="H61" s="20" t="s">
        <v>81</v>
      </c>
      <c r="I61" s="19" t="s">
        <v>71</v>
      </c>
      <c r="J61" s="19" t="s">
        <v>71</v>
      </c>
      <c r="K61" s="20" t="s">
        <v>47</v>
      </c>
      <c r="L61" s="19" t="s">
        <v>71</v>
      </c>
      <c r="M61" s="19" t="s">
        <v>71</v>
      </c>
      <c r="N61" s="20" t="s">
        <v>47</v>
      </c>
      <c r="O61" s="19" t="s">
        <v>71</v>
      </c>
      <c r="P61" s="19" t="s">
        <v>71</v>
      </c>
      <c r="Q61" s="20" t="s">
        <v>117</v>
      </c>
      <c r="R61" s="19" t="s">
        <v>71</v>
      </c>
      <c r="S61" s="19" t="s">
        <v>71</v>
      </c>
      <c r="T61" s="20" t="s">
        <v>185</v>
      </c>
      <c r="U61" s="19" t="s">
        <v>71</v>
      </c>
      <c r="V61" s="19" t="s">
        <v>71</v>
      </c>
      <c r="W61" s="20" t="s">
        <v>84</v>
      </c>
      <c r="X61" s="19">
        <v>9</v>
      </c>
      <c r="Y61" s="19">
        <v>18</v>
      </c>
      <c r="Z61" s="19" t="s">
        <v>249</v>
      </c>
      <c r="AA61" s="143"/>
      <c r="AB61" s="143"/>
      <c r="AC61" s="143"/>
      <c r="AD61" s="131"/>
    </row>
    <row r="62" spans="1:30" ht="15.75" customHeight="1" x14ac:dyDescent="0.2">
      <c r="A62" s="5">
        <v>13012</v>
      </c>
      <c r="B62" s="6" t="s">
        <v>31</v>
      </c>
      <c r="C62" s="8" t="s">
        <v>174</v>
      </c>
      <c r="D62" s="8" t="s">
        <v>157</v>
      </c>
      <c r="E62" s="11" t="s">
        <v>116</v>
      </c>
      <c r="F62" s="8" t="s">
        <v>189</v>
      </c>
      <c r="G62" s="8" t="s">
        <v>79</v>
      </c>
      <c r="H62" s="11" t="s">
        <v>54</v>
      </c>
      <c r="I62" s="8" t="s">
        <v>124</v>
      </c>
      <c r="J62" s="8" t="s">
        <v>112</v>
      </c>
      <c r="K62" s="11" t="s">
        <v>158</v>
      </c>
      <c r="L62" s="8" t="s">
        <v>152</v>
      </c>
      <c r="M62" s="8" t="s">
        <v>192</v>
      </c>
      <c r="N62" s="11" t="s">
        <v>85</v>
      </c>
      <c r="O62" s="8" t="s">
        <v>121</v>
      </c>
      <c r="P62" s="8" t="s">
        <v>108</v>
      </c>
      <c r="Q62" s="11" t="s">
        <v>85</v>
      </c>
      <c r="R62" s="8" t="s">
        <v>133</v>
      </c>
      <c r="S62" s="8" t="s">
        <v>86</v>
      </c>
      <c r="T62" s="11" t="s">
        <v>250</v>
      </c>
      <c r="U62" s="8" t="s">
        <v>193</v>
      </c>
      <c r="V62" s="8" t="s">
        <v>163</v>
      </c>
      <c r="W62" s="11" t="s">
        <v>189</v>
      </c>
      <c r="X62" s="8" t="s">
        <v>192</v>
      </c>
      <c r="Y62" s="8" t="s">
        <v>132</v>
      </c>
      <c r="Z62" s="8" t="s">
        <v>251</v>
      </c>
      <c r="AA62" s="124">
        <v>7.85</v>
      </c>
      <c r="AB62" s="124" t="s">
        <v>53</v>
      </c>
      <c r="AC62" s="124">
        <v>7.85</v>
      </c>
      <c r="AD62" s="129"/>
    </row>
    <row r="63" spans="1:30" ht="15.75" customHeight="1" x14ac:dyDescent="0.2">
      <c r="A63" s="148" t="s">
        <v>154</v>
      </c>
      <c r="B63" s="13" t="s">
        <v>51</v>
      </c>
      <c r="C63" s="14" t="s">
        <v>60</v>
      </c>
      <c r="D63" s="14" t="s">
        <v>57</v>
      </c>
      <c r="E63" s="15" t="s">
        <v>60</v>
      </c>
      <c r="F63" s="14" t="s">
        <v>58</v>
      </c>
      <c r="G63" s="14" t="s">
        <v>58</v>
      </c>
      <c r="H63" s="15" t="s">
        <v>58</v>
      </c>
      <c r="I63" s="14" t="s">
        <v>53</v>
      </c>
      <c r="J63" s="14" t="s">
        <v>61</v>
      </c>
      <c r="K63" s="15" t="s">
        <v>57</v>
      </c>
      <c r="L63" s="14" t="s">
        <v>61</v>
      </c>
      <c r="M63" s="14" t="s">
        <v>59</v>
      </c>
      <c r="N63" s="15" t="s">
        <v>62</v>
      </c>
      <c r="O63" s="14" t="s">
        <v>62</v>
      </c>
      <c r="P63" s="14" t="s">
        <v>62</v>
      </c>
      <c r="Q63" s="15" t="s">
        <v>62</v>
      </c>
      <c r="R63" s="14" t="s">
        <v>59</v>
      </c>
      <c r="S63" s="14" t="s">
        <v>59</v>
      </c>
      <c r="T63" s="15" t="s">
        <v>59</v>
      </c>
      <c r="U63" s="14" t="s">
        <v>59</v>
      </c>
      <c r="V63" s="14" t="s">
        <v>59</v>
      </c>
      <c r="W63" s="15" t="s">
        <v>59</v>
      </c>
      <c r="X63" s="14" t="s">
        <v>62</v>
      </c>
      <c r="Y63" s="14" t="s">
        <v>59</v>
      </c>
      <c r="Z63" s="14"/>
      <c r="AA63" s="125"/>
      <c r="AB63" s="125"/>
      <c r="AC63" s="125"/>
      <c r="AD63" s="130"/>
    </row>
    <row r="64" spans="1:30" ht="15.75" customHeight="1" x14ac:dyDescent="0.2">
      <c r="A64" s="149"/>
      <c r="B64" s="13" t="s">
        <v>60</v>
      </c>
      <c r="C64" s="16" t="s">
        <v>71</v>
      </c>
      <c r="D64" s="16" t="s">
        <v>71</v>
      </c>
      <c r="E64" s="17" t="s">
        <v>74</v>
      </c>
      <c r="F64" s="16" t="s">
        <v>71</v>
      </c>
      <c r="G64" s="16" t="s">
        <v>71</v>
      </c>
      <c r="H64" s="17" t="s">
        <v>74</v>
      </c>
      <c r="I64" s="16" t="s">
        <v>71</v>
      </c>
      <c r="J64" s="16" t="s">
        <v>71</v>
      </c>
      <c r="K64" s="17" t="s">
        <v>74</v>
      </c>
      <c r="L64" s="16" t="s">
        <v>71</v>
      </c>
      <c r="M64" s="16" t="s">
        <v>71</v>
      </c>
      <c r="N64" s="17" t="s">
        <v>74</v>
      </c>
      <c r="O64" s="16" t="s">
        <v>71</v>
      </c>
      <c r="P64" s="16" t="s">
        <v>71</v>
      </c>
      <c r="Q64" s="17" t="s">
        <v>107</v>
      </c>
      <c r="R64" s="16" t="s">
        <v>71</v>
      </c>
      <c r="S64" s="16" t="s">
        <v>71</v>
      </c>
      <c r="T64" s="17" t="s">
        <v>75</v>
      </c>
      <c r="U64" s="16" t="s">
        <v>71</v>
      </c>
      <c r="V64" s="16" t="s">
        <v>71</v>
      </c>
      <c r="W64" s="17" t="s">
        <v>76</v>
      </c>
      <c r="X64" s="16" t="s">
        <v>77</v>
      </c>
      <c r="Y64" s="16" t="s">
        <v>78</v>
      </c>
      <c r="Z64" s="16" t="s">
        <v>128</v>
      </c>
      <c r="AA64" s="125"/>
      <c r="AB64" s="125"/>
      <c r="AC64" s="125"/>
      <c r="AD64" s="130"/>
    </row>
    <row r="65" spans="1:30" ht="15.75" customHeight="1" x14ac:dyDescent="0.2">
      <c r="A65" s="127"/>
      <c r="B65" s="18" t="s">
        <v>80</v>
      </c>
      <c r="C65" s="19" t="s">
        <v>71</v>
      </c>
      <c r="D65" s="19" t="s">
        <v>71</v>
      </c>
      <c r="E65" s="20" t="s">
        <v>129</v>
      </c>
      <c r="F65" s="19" t="s">
        <v>71</v>
      </c>
      <c r="G65" s="19" t="s">
        <v>71</v>
      </c>
      <c r="H65" s="20" t="s">
        <v>47</v>
      </c>
      <c r="I65" s="19" t="s">
        <v>71</v>
      </c>
      <c r="J65" s="19" t="s">
        <v>71</v>
      </c>
      <c r="K65" s="20" t="s">
        <v>148</v>
      </c>
      <c r="L65" s="19" t="s">
        <v>71</v>
      </c>
      <c r="M65" s="19" t="s">
        <v>71</v>
      </c>
      <c r="N65" s="20" t="s">
        <v>45</v>
      </c>
      <c r="O65" s="19" t="s">
        <v>71</v>
      </c>
      <c r="P65" s="19" t="s">
        <v>71</v>
      </c>
      <c r="Q65" s="20" t="s">
        <v>185</v>
      </c>
      <c r="R65" s="19" t="s">
        <v>71</v>
      </c>
      <c r="S65" s="19" t="s">
        <v>71</v>
      </c>
      <c r="T65" s="20" t="s">
        <v>49</v>
      </c>
      <c r="U65" s="19" t="s">
        <v>71</v>
      </c>
      <c r="V65" s="19" t="s">
        <v>71</v>
      </c>
      <c r="W65" s="20" t="s">
        <v>166</v>
      </c>
      <c r="X65" s="19">
        <v>9</v>
      </c>
      <c r="Y65" s="19">
        <v>20</v>
      </c>
      <c r="Z65" s="19" t="s">
        <v>256</v>
      </c>
      <c r="AA65" s="143"/>
      <c r="AB65" s="143"/>
      <c r="AC65" s="143"/>
      <c r="AD65" s="131"/>
    </row>
    <row r="66" spans="1:30" ht="15.75" customHeight="1" x14ac:dyDescent="0.2">
      <c r="A66" s="5">
        <v>13013</v>
      </c>
      <c r="B66" s="6" t="s">
        <v>31</v>
      </c>
      <c r="C66" s="8" t="s">
        <v>116</v>
      </c>
      <c r="D66" s="8" t="s">
        <v>83</v>
      </c>
      <c r="E66" s="11" t="s">
        <v>227</v>
      </c>
      <c r="F66" s="8" t="s">
        <v>45</v>
      </c>
      <c r="G66" s="8" t="s">
        <v>112</v>
      </c>
      <c r="H66" s="11" t="s">
        <v>90</v>
      </c>
      <c r="I66" s="8" t="s">
        <v>119</v>
      </c>
      <c r="J66" s="8" t="s">
        <v>122</v>
      </c>
      <c r="K66" s="11" t="s">
        <v>257</v>
      </c>
      <c r="L66" s="8" t="s">
        <v>45</v>
      </c>
      <c r="M66" s="8" t="s">
        <v>172</v>
      </c>
      <c r="N66" s="11" t="s">
        <v>95</v>
      </c>
      <c r="O66" s="8" t="s">
        <v>152</v>
      </c>
      <c r="P66" s="8" t="s">
        <v>83</v>
      </c>
      <c r="Q66" s="11" t="s">
        <v>118</v>
      </c>
      <c r="R66" s="8" t="s">
        <v>133</v>
      </c>
      <c r="S66" s="8" t="s">
        <v>189</v>
      </c>
      <c r="T66" s="11" t="s">
        <v>258</v>
      </c>
      <c r="U66" s="8" t="s">
        <v>193</v>
      </c>
      <c r="V66" s="8" t="s">
        <v>163</v>
      </c>
      <c r="W66" s="11" t="s">
        <v>189</v>
      </c>
      <c r="X66" s="8" t="s">
        <v>193</v>
      </c>
      <c r="Y66" s="8" t="s">
        <v>194</v>
      </c>
      <c r="Z66" s="8" t="s">
        <v>259</v>
      </c>
      <c r="AA66" s="124">
        <v>8.42</v>
      </c>
      <c r="AB66" s="124" t="s">
        <v>53</v>
      </c>
      <c r="AC66" s="124">
        <v>8.42</v>
      </c>
      <c r="AD66" s="129"/>
    </row>
    <row r="67" spans="1:30" ht="15.75" customHeight="1" x14ac:dyDescent="0.2">
      <c r="A67" s="148" t="s">
        <v>155</v>
      </c>
      <c r="B67" s="13" t="s">
        <v>51</v>
      </c>
      <c r="C67" s="14" t="s">
        <v>59</v>
      </c>
      <c r="D67" s="14" t="s">
        <v>59</v>
      </c>
      <c r="E67" s="15" t="s">
        <v>59</v>
      </c>
      <c r="F67" s="14" t="s">
        <v>57</v>
      </c>
      <c r="G67" s="14" t="s">
        <v>61</v>
      </c>
      <c r="H67" s="15" t="s">
        <v>58</v>
      </c>
      <c r="I67" s="14" t="s">
        <v>59</v>
      </c>
      <c r="J67" s="14" t="s">
        <v>59</v>
      </c>
      <c r="K67" s="15" t="s">
        <v>59</v>
      </c>
      <c r="L67" s="14" t="s">
        <v>57</v>
      </c>
      <c r="M67" s="14" t="s">
        <v>60</v>
      </c>
      <c r="N67" s="15" t="s">
        <v>57</v>
      </c>
      <c r="O67" s="14" t="s">
        <v>61</v>
      </c>
      <c r="P67" s="14" t="s">
        <v>59</v>
      </c>
      <c r="Q67" s="15" t="s">
        <v>62</v>
      </c>
      <c r="R67" s="14" t="s">
        <v>59</v>
      </c>
      <c r="S67" s="14" t="s">
        <v>59</v>
      </c>
      <c r="T67" s="15" t="s">
        <v>59</v>
      </c>
      <c r="U67" s="14" t="s">
        <v>59</v>
      </c>
      <c r="V67" s="14" t="s">
        <v>59</v>
      </c>
      <c r="W67" s="15" t="s">
        <v>59</v>
      </c>
      <c r="X67" s="14" t="s">
        <v>59</v>
      </c>
      <c r="Y67" s="14" t="s">
        <v>62</v>
      </c>
      <c r="Z67" s="14"/>
      <c r="AA67" s="125"/>
      <c r="AB67" s="125"/>
      <c r="AC67" s="125"/>
      <c r="AD67" s="130"/>
    </row>
    <row r="68" spans="1:30" ht="15.75" customHeight="1" x14ac:dyDescent="0.2">
      <c r="A68" s="149"/>
      <c r="B68" s="13" t="s">
        <v>60</v>
      </c>
      <c r="C68" s="16" t="s">
        <v>71</v>
      </c>
      <c r="D68" s="16" t="s">
        <v>71</v>
      </c>
      <c r="E68" s="17" t="s">
        <v>74</v>
      </c>
      <c r="F68" s="16" t="s">
        <v>71</v>
      </c>
      <c r="G68" s="16" t="s">
        <v>71</v>
      </c>
      <c r="H68" s="17" t="s">
        <v>74</v>
      </c>
      <c r="I68" s="16" t="s">
        <v>71</v>
      </c>
      <c r="J68" s="16" t="s">
        <v>71</v>
      </c>
      <c r="K68" s="17" t="s">
        <v>74</v>
      </c>
      <c r="L68" s="16" t="s">
        <v>71</v>
      </c>
      <c r="M68" s="16" t="s">
        <v>71</v>
      </c>
      <c r="N68" s="17" t="s">
        <v>74</v>
      </c>
      <c r="O68" s="16" t="s">
        <v>71</v>
      </c>
      <c r="P68" s="16" t="s">
        <v>71</v>
      </c>
      <c r="Q68" s="17" t="s">
        <v>107</v>
      </c>
      <c r="R68" s="16" t="s">
        <v>71</v>
      </c>
      <c r="S68" s="16" t="s">
        <v>71</v>
      </c>
      <c r="T68" s="17" t="s">
        <v>75</v>
      </c>
      <c r="U68" s="16" t="s">
        <v>71</v>
      </c>
      <c r="V68" s="16" t="s">
        <v>71</v>
      </c>
      <c r="W68" s="17" t="s">
        <v>76</v>
      </c>
      <c r="X68" s="16" t="s">
        <v>77</v>
      </c>
      <c r="Y68" s="16" t="s">
        <v>78</v>
      </c>
      <c r="Z68" s="16" t="s">
        <v>128</v>
      </c>
      <c r="AA68" s="125"/>
      <c r="AB68" s="125"/>
      <c r="AC68" s="125"/>
      <c r="AD68" s="130"/>
    </row>
    <row r="69" spans="1:30" ht="15.75" customHeight="1" x14ac:dyDescent="0.2">
      <c r="A69" s="127"/>
      <c r="B69" s="18" t="s">
        <v>80</v>
      </c>
      <c r="C69" s="19" t="s">
        <v>71</v>
      </c>
      <c r="D69" s="19" t="s">
        <v>71</v>
      </c>
      <c r="E69" s="20" t="s">
        <v>132</v>
      </c>
      <c r="F69" s="19" t="s">
        <v>71</v>
      </c>
      <c r="G69" s="19" t="s">
        <v>71</v>
      </c>
      <c r="H69" s="20" t="s">
        <v>47</v>
      </c>
      <c r="I69" s="19" t="s">
        <v>71</v>
      </c>
      <c r="J69" s="19" t="s">
        <v>71</v>
      </c>
      <c r="K69" s="20" t="s">
        <v>132</v>
      </c>
      <c r="L69" s="19" t="s">
        <v>71</v>
      </c>
      <c r="M69" s="19" t="s">
        <v>71</v>
      </c>
      <c r="N69" s="20" t="s">
        <v>148</v>
      </c>
      <c r="O69" s="19" t="s">
        <v>71</v>
      </c>
      <c r="P69" s="19" t="s">
        <v>71</v>
      </c>
      <c r="Q69" s="20" t="s">
        <v>185</v>
      </c>
      <c r="R69" s="19" t="s">
        <v>71</v>
      </c>
      <c r="S69" s="19" t="s">
        <v>71</v>
      </c>
      <c r="T69" s="20" t="s">
        <v>49</v>
      </c>
      <c r="U69" s="19" t="s">
        <v>71</v>
      </c>
      <c r="V69" s="19" t="s">
        <v>71</v>
      </c>
      <c r="W69" s="20" t="s">
        <v>166</v>
      </c>
      <c r="X69" s="19">
        <v>10</v>
      </c>
      <c r="Y69" s="19">
        <v>18</v>
      </c>
      <c r="Z69" s="19" t="s">
        <v>261</v>
      </c>
      <c r="AA69" s="143"/>
      <c r="AB69" s="143"/>
      <c r="AC69" s="143"/>
      <c r="AD69" s="131"/>
    </row>
    <row r="70" spans="1:30" ht="15.75" customHeight="1" x14ac:dyDescent="0.2">
      <c r="A70" s="5">
        <v>13014</v>
      </c>
      <c r="B70" s="6" t="s">
        <v>31</v>
      </c>
      <c r="C70" s="8" t="s">
        <v>174</v>
      </c>
      <c r="D70" s="8" t="s">
        <v>117</v>
      </c>
      <c r="E70" s="11" t="s">
        <v>169</v>
      </c>
      <c r="F70" s="34" t="s">
        <v>262</v>
      </c>
      <c r="G70" s="8" t="s">
        <v>79</v>
      </c>
      <c r="H70" s="35" t="s">
        <v>264</v>
      </c>
      <c r="I70" s="8" t="s">
        <v>94</v>
      </c>
      <c r="J70" s="8" t="s">
        <v>172</v>
      </c>
      <c r="K70" s="11" t="s">
        <v>116</v>
      </c>
      <c r="L70" s="8" t="s">
        <v>184</v>
      </c>
      <c r="M70" s="8" t="s">
        <v>157</v>
      </c>
      <c r="N70" s="11" t="s">
        <v>177</v>
      </c>
      <c r="O70" s="8" t="s">
        <v>132</v>
      </c>
      <c r="P70" s="8" t="s">
        <v>79</v>
      </c>
      <c r="Q70" s="11" t="s">
        <v>94</v>
      </c>
      <c r="R70" s="8" t="s">
        <v>184</v>
      </c>
      <c r="S70" s="8" t="s">
        <v>129</v>
      </c>
      <c r="T70" s="11" t="s">
        <v>265</v>
      </c>
      <c r="U70" s="8" t="s">
        <v>122</v>
      </c>
      <c r="V70" s="8" t="s">
        <v>108</v>
      </c>
      <c r="W70" s="11" t="s">
        <v>184</v>
      </c>
      <c r="X70" s="8" t="s">
        <v>149</v>
      </c>
      <c r="Y70" s="8" t="s">
        <v>123</v>
      </c>
      <c r="Z70" s="8" t="s">
        <v>266</v>
      </c>
      <c r="AA70" s="124">
        <v>6.04</v>
      </c>
      <c r="AB70" s="124" t="s">
        <v>53</v>
      </c>
      <c r="AC70" s="124">
        <v>6.04</v>
      </c>
      <c r="AD70" s="129"/>
    </row>
    <row r="71" spans="1:30" ht="15.75" customHeight="1" x14ac:dyDescent="0.2">
      <c r="A71" s="148" t="s">
        <v>165</v>
      </c>
      <c r="B71" s="13" t="s">
        <v>51</v>
      </c>
      <c r="C71" s="14" t="s">
        <v>60</v>
      </c>
      <c r="D71" s="14" t="s">
        <v>60</v>
      </c>
      <c r="E71" s="15" t="s">
        <v>60</v>
      </c>
      <c r="F71" s="14" t="s">
        <v>53</v>
      </c>
      <c r="G71" s="14" t="s">
        <v>58</v>
      </c>
      <c r="H71" s="15" t="s">
        <v>53</v>
      </c>
      <c r="I71" s="14" t="s">
        <v>60</v>
      </c>
      <c r="J71" s="14" t="s">
        <v>60</v>
      </c>
      <c r="K71" s="15" t="s">
        <v>60</v>
      </c>
      <c r="L71" s="14" t="s">
        <v>53</v>
      </c>
      <c r="M71" s="14" t="s">
        <v>57</v>
      </c>
      <c r="N71" s="15" t="s">
        <v>53</v>
      </c>
      <c r="O71" s="14" t="s">
        <v>58</v>
      </c>
      <c r="P71" s="14" t="s">
        <v>58</v>
      </c>
      <c r="Q71" s="15" t="s">
        <v>58</v>
      </c>
      <c r="R71" s="14" t="s">
        <v>60</v>
      </c>
      <c r="S71" s="14" t="s">
        <v>58</v>
      </c>
      <c r="T71" s="15" t="s">
        <v>60</v>
      </c>
      <c r="U71" s="14" t="s">
        <v>60</v>
      </c>
      <c r="V71" s="14" t="s">
        <v>60</v>
      </c>
      <c r="W71" s="15" t="s">
        <v>60</v>
      </c>
      <c r="X71" s="14" t="s">
        <v>60</v>
      </c>
      <c r="Y71" s="14" t="s">
        <v>61</v>
      </c>
      <c r="Z71" s="14"/>
      <c r="AA71" s="125"/>
      <c r="AB71" s="125"/>
      <c r="AC71" s="125"/>
      <c r="AD71" s="130"/>
    </row>
    <row r="72" spans="1:30" ht="15.75" customHeight="1" x14ac:dyDescent="0.2">
      <c r="A72" s="149"/>
      <c r="B72" s="13" t="s">
        <v>60</v>
      </c>
      <c r="C72" s="16" t="s">
        <v>71</v>
      </c>
      <c r="D72" s="16" t="s">
        <v>71</v>
      </c>
      <c r="E72" s="17" t="s">
        <v>74</v>
      </c>
      <c r="F72" s="16" t="s">
        <v>71</v>
      </c>
      <c r="G72" s="16" t="s">
        <v>71</v>
      </c>
      <c r="H72" s="17" t="s">
        <v>74</v>
      </c>
      <c r="I72" s="16" t="s">
        <v>71</v>
      </c>
      <c r="J72" s="16" t="s">
        <v>71</v>
      </c>
      <c r="K72" s="17" t="s">
        <v>74</v>
      </c>
      <c r="L72" s="16" t="s">
        <v>71</v>
      </c>
      <c r="M72" s="16" t="s">
        <v>71</v>
      </c>
      <c r="N72" s="17" t="s">
        <v>74</v>
      </c>
      <c r="O72" s="16" t="s">
        <v>71</v>
      </c>
      <c r="P72" s="16" t="s">
        <v>71</v>
      </c>
      <c r="Q72" s="17" t="s">
        <v>107</v>
      </c>
      <c r="R72" s="16" t="s">
        <v>71</v>
      </c>
      <c r="S72" s="16" t="s">
        <v>71</v>
      </c>
      <c r="T72" s="17" t="s">
        <v>75</v>
      </c>
      <c r="U72" s="16" t="s">
        <v>71</v>
      </c>
      <c r="V72" s="16" t="s">
        <v>71</v>
      </c>
      <c r="W72" s="17" t="s">
        <v>76</v>
      </c>
      <c r="X72" s="16" t="s">
        <v>77</v>
      </c>
      <c r="Y72" s="16" t="s">
        <v>78</v>
      </c>
      <c r="Z72" s="16" t="s">
        <v>128</v>
      </c>
      <c r="AA72" s="125"/>
      <c r="AB72" s="125"/>
      <c r="AC72" s="125"/>
      <c r="AD72" s="130"/>
    </row>
    <row r="73" spans="1:30" ht="15.75" customHeight="1" x14ac:dyDescent="0.2">
      <c r="A73" s="127"/>
      <c r="B73" s="18" t="s">
        <v>80</v>
      </c>
      <c r="C73" s="19" t="s">
        <v>71</v>
      </c>
      <c r="D73" s="19" t="s">
        <v>71</v>
      </c>
      <c r="E73" s="20" t="s">
        <v>129</v>
      </c>
      <c r="F73" s="19" t="s">
        <v>71</v>
      </c>
      <c r="G73" s="19" t="s">
        <v>71</v>
      </c>
      <c r="H73" s="20" t="s">
        <v>149</v>
      </c>
      <c r="I73" s="19" t="s">
        <v>71</v>
      </c>
      <c r="J73" s="19" t="s">
        <v>71</v>
      </c>
      <c r="K73" s="20" t="s">
        <v>129</v>
      </c>
      <c r="L73" s="19" t="s">
        <v>71</v>
      </c>
      <c r="M73" s="19" t="s">
        <v>71</v>
      </c>
      <c r="N73" s="20" t="s">
        <v>149</v>
      </c>
      <c r="O73" s="19" t="s">
        <v>71</v>
      </c>
      <c r="P73" s="19" t="s">
        <v>71</v>
      </c>
      <c r="Q73" s="20" t="s">
        <v>83</v>
      </c>
      <c r="R73" s="19" t="s">
        <v>71</v>
      </c>
      <c r="S73" s="19" t="s">
        <v>71</v>
      </c>
      <c r="T73" s="20" t="s">
        <v>130</v>
      </c>
      <c r="U73" s="19" t="s">
        <v>71</v>
      </c>
      <c r="V73" s="19" t="s">
        <v>71</v>
      </c>
      <c r="W73" s="20" t="s">
        <v>110</v>
      </c>
      <c r="X73" s="19">
        <v>7</v>
      </c>
      <c r="Y73" s="19">
        <v>16</v>
      </c>
      <c r="Z73" s="19" t="s">
        <v>272</v>
      </c>
      <c r="AA73" s="143"/>
      <c r="AB73" s="143"/>
      <c r="AC73" s="143"/>
      <c r="AD73" s="131"/>
    </row>
    <row r="74" spans="1:30" ht="15.75" customHeight="1" x14ac:dyDescent="0.2">
      <c r="A74" s="5">
        <v>13015</v>
      </c>
      <c r="B74" s="6" t="s">
        <v>31</v>
      </c>
      <c r="C74" s="8" t="s">
        <v>229</v>
      </c>
      <c r="D74" s="8" t="s">
        <v>148</v>
      </c>
      <c r="E74" s="11" t="s">
        <v>273</v>
      </c>
      <c r="F74" s="8" t="s">
        <v>228</v>
      </c>
      <c r="G74" s="8" t="s">
        <v>192</v>
      </c>
      <c r="H74" s="11" t="s">
        <v>173</v>
      </c>
      <c r="I74" s="8" t="s">
        <v>175</v>
      </c>
      <c r="J74" s="8" t="s">
        <v>83</v>
      </c>
      <c r="K74" s="11" t="s">
        <v>250</v>
      </c>
      <c r="L74" s="8" t="s">
        <v>274</v>
      </c>
      <c r="M74" s="8" t="s">
        <v>149</v>
      </c>
      <c r="N74" s="11" t="s">
        <v>191</v>
      </c>
      <c r="O74" s="8" t="s">
        <v>171</v>
      </c>
      <c r="P74" s="8" t="s">
        <v>192</v>
      </c>
      <c r="Q74" s="11" t="s">
        <v>168</v>
      </c>
      <c r="R74" s="8" t="s">
        <v>45</v>
      </c>
      <c r="S74" s="8" t="s">
        <v>184</v>
      </c>
      <c r="T74" s="11" t="s">
        <v>119</v>
      </c>
      <c r="U74" s="8" t="s">
        <v>193</v>
      </c>
      <c r="V74" s="8" t="s">
        <v>163</v>
      </c>
      <c r="W74" s="11" t="s">
        <v>189</v>
      </c>
      <c r="X74" s="8" t="s">
        <v>47</v>
      </c>
      <c r="Y74" s="8" t="s">
        <v>132</v>
      </c>
      <c r="Z74" s="8" t="s">
        <v>276</v>
      </c>
      <c r="AA74" s="124">
        <v>9.35</v>
      </c>
      <c r="AB74" s="124" t="s">
        <v>53</v>
      </c>
      <c r="AC74" s="124">
        <v>9.35</v>
      </c>
      <c r="AD74" s="129"/>
    </row>
    <row r="75" spans="1:30" ht="15.75" customHeight="1" x14ac:dyDescent="0.2">
      <c r="A75" s="148" t="s">
        <v>170</v>
      </c>
      <c r="B75" s="13" t="s">
        <v>51</v>
      </c>
      <c r="C75" s="14" t="s">
        <v>59</v>
      </c>
      <c r="D75" s="14" t="s">
        <v>59</v>
      </c>
      <c r="E75" s="15" t="s">
        <v>59</v>
      </c>
      <c r="F75" s="14" t="s">
        <v>61</v>
      </c>
      <c r="G75" s="14" t="s">
        <v>59</v>
      </c>
      <c r="H75" s="15" t="s">
        <v>62</v>
      </c>
      <c r="I75" s="14" t="s">
        <v>59</v>
      </c>
      <c r="J75" s="14" t="s">
        <v>59</v>
      </c>
      <c r="K75" s="15" t="s">
        <v>59</v>
      </c>
      <c r="L75" s="14" t="s">
        <v>62</v>
      </c>
      <c r="M75" s="14" t="s">
        <v>59</v>
      </c>
      <c r="N75" s="15" t="s">
        <v>62</v>
      </c>
      <c r="O75" s="14" t="s">
        <v>59</v>
      </c>
      <c r="P75" s="14" t="s">
        <v>59</v>
      </c>
      <c r="Q75" s="15" t="s">
        <v>59</v>
      </c>
      <c r="R75" s="14" t="s">
        <v>61</v>
      </c>
      <c r="S75" s="14" t="s">
        <v>60</v>
      </c>
      <c r="T75" s="15" t="s">
        <v>60</v>
      </c>
      <c r="U75" s="14" t="s">
        <v>59</v>
      </c>
      <c r="V75" s="14" t="s">
        <v>59</v>
      </c>
      <c r="W75" s="15" t="s">
        <v>59</v>
      </c>
      <c r="X75" s="14" t="s">
        <v>59</v>
      </c>
      <c r="Y75" s="14" t="s">
        <v>59</v>
      </c>
      <c r="Z75" s="14"/>
      <c r="AA75" s="125"/>
      <c r="AB75" s="125"/>
      <c r="AC75" s="125"/>
      <c r="AD75" s="130"/>
    </row>
    <row r="76" spans="1:30" ht="15.75" customHeight="1" x14ac:dyDescent="0.2">
      <c r="A76" s="149"/>
      <c r="B76" s="13" t="s">
        <v>60</v>
      </c>
      <c r="C76" s="16" t="s">
        <v>71</v>
      </c>
      <c r="D76" s="16" t="s">
        <v>71</v>
      </c>
      <c r="E76" s="17" t="s">
        <v>74</v>
      </c>
      <c r="F76" s="16" t="s">
        <v>71</v>
      </c>
      <c r="G76" s="16" t="s">
        <v>71</v>
      </c>
      <c r="H76" s="17" t="s">
        <v>74</v>
      </c>
      <c r="I76" s="16" t="s">
        <v>71</v>
      </c>
      <c r="J76" s="16" t="s">
        <v>71</v>
      </c>
      <c r="K76" s="17" t="s">
        <v>74</v>
      </c>
      <c r="L76" s="16" t="s">
        <v>71</v>
      </c>
      <c r="M76" s="16" t="s">
        <v>71</v>
      </c>
      <c r="N76" s="17" t="s">
        <v>74</v>
      </c>
      <c r="O76" s="16" t="s">
        <v>71</v>
      </c>
      <c r="P76" s="16" t="s">
        <v>71</v>
      </c>
      <c r="Q76" s="17" t="s">
        <v>107</v>
      </c>
      <c r="R76" s="16" t="s">
        <v>71</v>
      </c>
      <c r="S76" s="16" t="s">
        <v>71</v>
      </c>
      <c r="T76" s="17" t="s">
        <v>75</v>
      </c>
      <c r="U76" s="16" t="s">
        <v>71</v>
      </c>
      <c r="V76" s="16" t="s">
        <v>71</v>
      </c>
      <c r="W76" s="17" t="s">
        <v>76</v>
      </c>
      <c r="X76" s="16" t="s">
        <v>77</v>
      </c>
      <c r="Y76" s="16" t="s">
        <v>78</v>
      </c>
      <c r="Z76" s="16" t="s">
        <v>128</v>
      </c>
      <c r="AA76" s="125"/>
      <c r="AB76" s="125"/>
      <c r="AC76" s="125"/>
      <c r="AD76" s="130"/>
    </row>
    <row r="77" spans="1:30" ht="15.75" customHeight="1" x14ac:dyDescent="0.2">
      <c r="A77" s="127"/>
      <c r="B77" s="18" t="s">
        <v>80</v>
      </c>
      <c r="C77" s="19" t="s">
        <v>71</v>
      </c>
      <c r="D77" s="19" t="s">
        <v>71</v>
      </c>
      <c r="E77" s="20" t="s">
        <v>132</v>
      </c>
      <c r="F77" s="19" t="s">
        <v>71</v>
      </c>
      <c r="G77" s="19" t="s">
        <v>71</v>
      </c>
      <c r="H77" s="20" t="s">
        <v>45</v>
      </c>
      <c r="I77" s="19" t="s">
        <v>71</v>
      </c>
      <c r="J77" s="19" t="s">
        <v>71</v>
      </c>
      <c r="K77" s="20" t="s">
        <v>132</v>
      </c>
      <c r="L77" s="19" t="s">
        <v>71</v>
      </c>
      <c r="M77" s="19" t="s">
        <v>71</v>
      </c>
      <c r="N77" s="20" t="s">
        <v>45</v>
      </c>
      <c r="O77" s="19" t="s">
        <v>71</v>
      </c>
      <c r="P77" s="19" t="s">
        <v>71</v>
      </c>
      <c r="Q77" s="20" t="s">
        <v>49</v>
      </c>
      <c r="R77" s="19" t="s">
        <v>71</v>
      </c>
      <c r="S77" s="19" t="s">
        <v>71</v>
      </c>
      <c r="T77" s="20" t="s">
        <v>130</v>
      </c>
      <c r="U77" s="19" t="s">
        <v>71</v>
      </c>
      <c r="V77" s="19" t="s">
        <v>71</v>
      </c>
      <c r="W77" s="20" t="s">
        <v>166</v>
      </c>
      <c r="X77" s="19">
        <v>10</v>
      </c>
      <c r="Y77" s="19">
        <v>20</v>
      </c>
      <c r="Z77" s="19" t="s">
        <v>187</v>
      </c>
      <c r="AA77" s="143"/>
      <c r="AB77" s="143"/>
      <c r="AC77" s="143"/>
      <c r="AD77" s="131"/>
    </row>
    <row r="78" spans="1:30" ht="15.75" customHeight="1" x14ac:dyDescent="0.2">
      <c r="A78" s="5">
        <v>13016</v>
      </c>
      <c r="B78" s="6" t="s">
        <v>31</v>
      </c>
      <c r="C78" s="8" t="s">
        <v>179</v>
      </c>
      <c r="D78" s="8" t="s">
        <v>40</v>
      </c>
      <c r="E78" s="11" t="s">
        <v>128</v>
      </c>
      <c r="F78" s="8" t="s">
        <v>65</v>
      </c>
      <c r="G78" s="8" t="s">
        <v>88</v>
      </c>
      <c r="H78" s="11" t="s">
        <v>280</v>
      </c>
      <c r="I78" s="8" t="s">
        <v>180</v>
      </c>
      <c r="J78" s="8" t="s">
        <v>88</v>
      </c>
      <c r="K78" s="11" t="s">
        <v>86</v>
      </c>
      <c r="L78" s="8" t="s">
        <v>38</v>
      </c>
      <c r="M78" s="8" t="s">
        <v>93</v>
      </c>
      <c r="N78" s="11" t="s">
        <v>137</v>
      </c>
      <c r="O78" s="8" t="s">
        <v>181</v>
      </c>
      <c r="P78" s="8" t="s">
        <v>88</v>
      </c>
      <c r="Q78" s="11" t="s">
        <v>228</v>
      </c>
      <c r="R78" s="8" t="s">
        <v>32</v>
      </c>
      <c r="S78" s="8" t="s">
        <v>182</v>
      </c>
      <c r="T78" s="11" t="s">
        <v>118</v>
      </c>
      <c r="U78" s="8" t="s">
        <v>43</v>
      </c>
      <c r="V78" s="8" t="s">
        <v>146</v>
      </c>
      <c r="W78" s="11" t="s">
        <v>194</v>
      </c>
      <c r="X78" s="8" t="s">
        <v>43</v>
      </c>
      <c r="Y78" s="8" t="s">
        <v>105</v>
      </c>
      <c r="Z78" s="8" t="s">
        <v>281</v>
      </c>
      <c r="AA78" s="124">
        <v>4.6900000000000004</v>
      </c>
      <c r="AB78" s="124" t="s">
        <v>46</v>
      </c>
      <c r="AC78" s="124">
        <v>4.6900000000000004</v>
      </c>
      <c r="AD78" s="129"/>
    </row>
    <row r="79" spans="1:30" ht="15.75" customHeight="1" x14ac:dyDescent="0.2">
      <c r="A79" s="148" t="s">
        <v>183</v>
      </c>
      <c r="B79" s="13" t="s">
        <v>51</v>
      </c>
      <c r="C79" s="14" t="s">
        <v>46</v>
      </c>
      <c r="D79" s="14" t="s">
        <v>46</v>
      </c>
      <c r="E79" s="15" t="s">
        <v>46</v>
      </c>
      <c r="F79" s="14" t="s">
        <v>46</v>
      </c>
      <c r="G79" s="14" t="s">
        <v>53</v>
      </c>
      <c r="H79" s="15" t="s">
        <v>46</v>
      </c>
      <c r="I79" s="14" t="s">
        <v>57</v>
      </c>
      <c r="J79" s="14" t="s">
        <v>53</v>
      </c>
      <c r="K79" s="15" t="s">
        <v>53</v>
      </c>
      <c r="L79" s="14" t="s">
        <v>58</v>
      </c>
      <c r="M79" s="14" t="s">
        <v>60</v>
      </c>
      <c r="N79" s="15" t="s">
        <v>58</v>
      </c>
      <c r="O79" s="14" t="s">
        <v>60</v>
      </c>
      <c r="P79" s="14" t="s">
        <v>53</v>
      </c>
      <c r="Q79" s="15" t="s">
        <v>58</v>
      </c>
      <c r="R79" s="14" t="s">
        <v>60</v>
      </c>
      <c r="S79" s="14" t="s">
        <v>59</v>
      </c>
      <c r="T79" s="15" t="s">
        <v>62</v>
      </c>
      <c r="U79" s="14" t="s">
        <v>61</v>
      </c>
      <c r="V79" s="14" t="s">
        <v>59</v>
      </c>
      <c r="W79" s="15" t="s">
        <v>62</v>
      </c>
      <c r="X79" s="14" t="s">
        <v>61</v>
      </c>
      <c r="Y79" s="14" t="s">
        <v>59</v>
      </c>
      <c r="Z79" s="14"/>
      <c r="AA79" s="125"/>
      <c r="AB79" s="125"/>
      <c r="AC79" s="125"/>
      <c r="AD79" s="130"/>
    </row>
    <row r="80" spans="1:30" ht="15.75" customHeight="1" x14ac:dyDescent="0.2">
      <c r="A80" s="149"/>
      <c r="B80" s="13" t="s">
        <v>60</v>
      </c>
      <c r="C80" s="16" t="s">
        <v>71</v>
      </c>
      <c r="D80" s="16" t="s">
        <v>71</v>
      </c>
      <c r="E80" s="17" t="s">
        <v>73</v>
      </c>
      <c r="F80" s="16" t="s">
        <v>71</v>
      </c>
      <c r="G80" s="16" t="s">
        <v>71</v>
      </c>
      <c r="H80" s="17" t="s">
        <v>73</v>
      </c>
      <c r="I80" s="16" t="s">
        <v>71</v>
      </c>
      <c r="J80" s="16" t="s">
        <v>71</v>
      </c>
      <c r="K80" s="17" t="s">
        <v>74</v>
      </c>
      <c r="L80" s="16" t="s">
        <v>71</v>
      </c>
      <c r="M80" s="16" t="s">
        <v>71</v>
      </c>
      <c r="N80" s="17" t="s">
        <v>74</v>
      </c>
      <c r="O80" s="16" t="s">
        <v>71</v>
      </c>
      <c r="P80" s="16" t="s">
        <v>71</v>
      </c>
      <c r="Q80" s="17" t="s">
        <v>107</v>
      </c>
      <c r="R80" s="16" t="s">
        <v>71</v>
      </c>
      <c r="S80" s="16" t="s">
        <v>71</v>
      </c>
      <c r="T80" s="17" t="s">
        <v>75</v>
      </c>
      <c r="U80" s="16" t="s">
        <v>71</v>
      </c>
      <c r="V80" s="16" t="s">
        <v>71</v>
      </c>
      <c r="W80" s="17" t="s">
        <v>76</v>
      </c>
      <c r="X80" s="16" t="s">
        <v>77</v>
      </c>
      <c r="Y80" s="16" t="s">
        <v>78</v>
      </c>
      <c r="Z80" s="16" t="s">
        <v>83</v>
      </c>
      <c r="AA80" s="125"/>
      <c r="AB80" s="125"/>
      <c r="AC80" s="125"/>
      <c r="AD80" s="130"/>
    </row>
    <row r="81" spans="1:30" ht="15.75" customHeight="1" x14ac:dyDescent="0.2">
      <c r="A81" s="127"/>
      <c r="B81" s="18" t="s">
        <v>80</v>
      </c>
      <c r="C81" s="19" t="s">
        <v>71</v>
      </c>
      <c r="D81" s="19" t="s">
        <v>71</v>
      </c>
      <c r="E81" s="20" t="s">
        <v>81</v>
      </c>
      <c r="F81" s="19" t="s">
        <v>71</v>
      </c>
      <c r="G81" s="19" t="s">
        <v>71</v>
      </c>
      <c r="H81" s="20" t="s">
        <v>81</v>
      </c>
      <c r="I81" s="19" t="s">
        <v>71</v>
      </c>
      <c r="J81" s="19" t="s">
        <v>71</v>
      </c>
      <c r="K81" s="20" t="s">
        <v>149</v>
      </c>
      <c r="L81" s="19" t="s">
        <v>71</v>
      </c>
      <c r="M81" s="19" t="s">
        <v>71</v>
      </c>
      <c r="N81" s="20" t="s">
        <v>47</v>
      </c>
      <c r="O81" s="19" t="s">
        <v>71</v>
      </c>
      <c r="P81" s="19" t="s">
        <v>71</v>
      </c>
      <c r="Q81" s="20" t="s">
        <v>83</v>
      </c>
      <c r="R81" s="19" t="s">
        <v>71</v>
      </c>
      <c r="S81" s="19" t="s">
        <v>71</v>
      </c>
      <c r="T81" s="20" t="s">
        <v>185</v>
      </c>
      <c r="U81" s="19" t="s">
        <v>71</v>
      </c>
      <c r="V81" s="19" t="s">
        <v>71</v>
      </c>
      <c r="W81" s="20" t="s">
        <v>239</v>
      </c>
      <c r="X81" s="19">
        <v>8</v>
      </c>
      <c r="Y81" s="19">
        <v>20</v>
      </c>
      <c r="Z81" s="19" t="s">
        <v>283</v>
      </c>
      <c r="AA81" s="143"/>
      <c r="AB81" s="143"/>
      <c r="AC81" s="143"/>
      <c r="AD81" s="131"/>
    </row>
    <row r="82" spans="1:30" ht="15.75" customHeight="1" x14ac:dyDescent="0.2">
      <c r="A82" s="5">
        <v>13017</v>
      </c>
      <c r="B82" s="6" t="s">
        <v>31</v>
      </c>
      <c r="C82" s="8" t="s">
        <v>65</v>
      </c>
      <c r="D82" s="8" t="s">
        <v>88</v>
      </c>
      <c r="E82" s="11" t="s">
        <v>280</v>
      </c>
      <c r="F82" s="8" t="s">
        <v>186</v>
      </c>
      <c r="G82" s="8" t="s">
        <v>67</v>
      </c>
      <c r="H82" s="11" t="s">
        <v>129</v>
      </c>
      <c r="I82" s="8" t="s">
        <v>179</v>
      </c>
      <c r="J82" s="8" t="s">
        <v>88</v>
      </c>
      <c r="K82" s="11" t="s">
        <v>129</v>
      </c>
      <c r="L82" s="8" t="s">
        <v>70</v>
      </c>
      <c r="M82" s="8" t="s">
        <v>104</v>
      </c>
      <c r="N82" s="11" t="s">
        <v>133</v>
      </c>
      <c r="O82" s="8" t="s">
        <v>70</v>
      </c>
      <c r="P82" s="8" t="s">
        <v>144</v>
      </c>
      <c r="Q82" s="11" t="s">
        <v>52</v>
      </c>
      <c r="R82" s="8" t="s">
        <v>142</v>
      </c>
      <c r="S82" s="8" t="s">
        <v>105</v>
      </c>
      <c r="T82" s="11" t="s">
        <v>168</v>
      </c>
      <c r="U82" s="8" t="s">
        <v>43</v>
      </c>
      <c r="V82" s="8" t="s">
        <v>43</v>
      </c>
      <c r="W82" s="11" t="s">
        <v>45</v>
      </c>
      <c r="X82" s="8" t="s">
        <v>190</v>
      </c>
      <c r="Y82" s="8" t="s">
        <v>63</v>
      </c>
      <c r="Z82" s="8" t="s">
        <v>284</v>
      </c>
      <c r="AA82" s="124">
        <v>3.88</v>
      </c>
      <c r="AB82" s="124" t="s">
        <v>46</v>
      </c>
      <c r="AC82" s="124">
        <v>3.88</v>
      </c>
      <c r="AD82" s="129"/>
    </row>
    <row r="83" spans="1:30" ht="15.75" customHeight="1" x14ac:dyDescent="0.2">
      <c r="A83" s="148" t="s">
        <v>196</v>
      </c>
      <c r="B83" s="13" t="s">
        <v>51</v>
      </c>
      <c r="C83" s="14" t="s">
        <v>46</v>
      </c>
      <c r="D83" s="14" t="s">
        <v>53</v>
      </c>
      <c r="E83" s="15" t="s">
        <v>46</v>
      </c>
      <c r="F83" s="14" t="s">
        <v>46</v>
      </c>
      <c r="G83" s="14" t="s">
        <v>58</v>
      </c>
      <c r="H83" s="15" t="s">
        <v>46</v>
      </c>
      <c r="I83" s="14" t="s">
        <v>46</v>
      </c>
      <c r="J83" s="14" t="s">
        <v>53</v>
      </c>
      <c r="K83" s="15" t="s">
        <v>46</v>
      </c>
      <c r="L83" s="14" t="s">
        <v>53</v>
      </c>
      <c r="M83" s="14" t="s">
        <v>58</v>
      </c>
      <c r="N83" s="15" t="s">
        <v>57</v>
      </c>
      <c r="O83" s="14" t="s">
        <v>53</v>
      </c>
      <c r="P83" s="14" t="s">
        <v>60</v>
      </c>
      <c r="Q83" s="15" t="s">
        <v>57</v>
      </c>
      <c r="R83" s="14" t="s">
        <v>59</v>
      </c>
      <c r="S83" s="14" t="s">
        <v>59</v>
      </c>
      <c r="T83" s="15" t="s">
        <v>59</v>
      </c>
      <c r="U83" s="14" t="s">
        <v>61</v>
      </c>
      <c r="V83" s="14" t="s">
        <v>61</v>
      </c>
      <c r="W83" s="15" t="s">
        <v>61</v>
      </c>
      <c r="X83" s="14" t="s">
        <v>59</v>
      </c>
      <c r="Y83" s="14" t="s">
        <v>62</v>
      </c>
      <c r="Z83" s="14"/>
      <c r="AA83" s="125"/>
      <c r="AB83" s="125"/>
      <c r="AC83" s="125"/>
      <c r="AD83" s="130"/>
    </row>
    <row r="84" spans="1:30" ht="15.75" customHeight="1" x14ac:dyDescent="0.2">
      <c r="A84" s="149"/>
      <c r="B84" s="13" t="s">
        <v>60</v>
      </c>
      <c r="C84" s="16" t="s">
        <v>71</v>
      </c>
      <c r="D84" s="16" t="s">
        <v>71</v>
      </c>
      <c r="E84" s="17" t="s">
        <v>73</v>
      </c>
      <c r="F84" s="16" t="s">
        <v>71</v>
      </c>
      <c r="G84" s="16" t="s">
        <v>71</v>
      </c>
      <c r="H84" s="17" t="s">
        <v>73</v>
      </c>
      <c r="I84" s="16" t="s">
        <v>71</v>
      </c>
      <c r="J84" s="16" t="s">
        <v>71</v>
      </c>
      <c r="K84" s="17" t="s">
        <v>73</v>
      </c>
      <c r="L84" s="16" t="s">
        <v>71</v>
      </c>
      <c r="M84" s="16" t="s">
        <v>71</v>
      </c>
      <c r="N84" s="17" t="s">
        <v>74</v>
      </c>
      <c r="O84" s="16" t="s">
        <v>71</v>
      </c>
      <c r="P84" s="16" t="s">
        <v>71</v>
      </c>
      <c r="Q84" s="17" t="s">
        <v>107</v>
      </c>
      <c r="R84" s="16" t="s">
        <v>71</v>
      </c>
      <c r="S84" s="16" t="s">
        <v>71</v>
      </c>
      <c r="T84" s="17" t="s">
        <v>75</v>
      </c>
      <c r="U84" s="16" t="s">
        <v>71</v>
      </c>
      <c r="V84" s="16" t="s">
        <v>71</v>
      </c>
      <c r="W84" s="17" t="s">
        <v>76</v>
      </c>
      <c r="X84" s="16" t="s">
        <v>77</v>
      </c>
      <c r="Y84" s="16" t="s">
        <v>78</v>
      </c>
      <c r="Z84" s="16" t="s">
        <v>112</v>
      </c>
      <c r="AA84" s="125"/>
      <c r="AB84" s="125"/>
      <c r="AC84" s="125"/>
      <c r="AD84" s="130"/>
    </row>
    <row r="85" spans="1:30" ht="15.75" customHeight="1" x14ac:dyDescent="0.2">
      <c r="A85" s="127"/>
      <c r="B85" s="18" t="s">
        <v>80</v>
      </c>
      <c r="C85" s="19" t="s">
        <v>71</v>
      </c>
      <c r="D85" s="19" t="s">
        <v>71</v>
      </c>
      <c r="E85" s="20" t="s">
        <v>81</v>
      </c>
      <c r="F85" s="19" t="s">
        <v>71</v>
      </c>
      <c r="G85" s="19" t="s">
        <v>71</v>
      </c>
      <c r="H85" s="20" t="s">
        <v>81</v>
      </c>
      <c r="I85" s="19" t="s">
        <v>71</v>
      </c>
      <c r="J85" s="19" t="s">
        <v>71</v>
      </c>
      <c r="K85" s="20" t="s">
        <v>81</v>
      </c>
      <c r="L85" s="19" t="s">
        <v>71</v>
      </c>
      <c r="M85" s="19" t="s">
        <v>71</v>
      </c>
      <c r="N85" s="20" t="s">
        <v>148</v>
      </c>
      <c r="O85" s="19" t="s">
        <v>71</v>
      </c>
      <c r="P85" s="19" t="s">
        <v>71</v>
      </c>
      <c r="Q85" s="20" t="s">
        <v>108</v>
      </c>
      <c r="R85" s="19" t="s">
        <v>71</v>
      </c>
      <c r="S85" s="19" t="s">
        <v>71</v>
      </c>
      <c r="T85" s="20" t="s">
        <v>49</v>
      </c>
      <c r="U85" s="19" t="s">
        <v>71</v>
      </c>
      <c r="V85" s="19" t="s">
        <v>71</v>
      </c>
      <c r="W85" s="20" t="s">
        <v>84</v>
      </c>
      <c r="X85" s="19">
        <v>10</v>
      </c>
      <c r="Y85" s="19">
        <v>18</v>
      </c>
      <c r="Z85" s="19" t="s">
        <v>288</v>
      </c>
      <c r="AA85" s="143"/>
      <c r="AB85" s="143"/>
      <c r="AC85" s="143"/>
      <c r="AD85" s="131"/>
    </row>
    <row r="86" spans="1:30" ht="16.5" customHeight="1" x14ac:dyDescent="0.2">
      <c r="A86" s="1" t="s">
        <v>202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28"/>
      <c r="W86" s="1"/>
      <c r="X86" s="1"/>
      <c r="Y86" s="1"/>
      <c r="Z86" s="1"/>
      <c r="AA86" s="1"/>
      <c r="AB86" s="1"/>
      <c r="AC86" s="1"/>
      <c r="AD86" s="1"/>
    </row>
    <row r="87" spans="1:30" ht="16.5" customHeight="1" x14ac:dyDescent="0.2">
      <c r="A87" s="1" t="s">
        <v>203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6.5" customHeight="1" x14ac:dyDescent="0.2">
      <c r="A88" s="29" t="s">
        <v>204</v>
      </c>
      <c r="B88" s="144" t="s">
        <v>205</v>
      </c>
      <c r="C88" s="136"/>
      <c r="D88" s="144" t="s">
        <v>206</v>
      </c>
      <c r="E88" s="135"/>
      <c r="F88" s="136"/>
      <c r="G88" s="144" t="s">
        <v>207</v>
      </c>
      <c r="H88" s="135"/>
      <c r="I88" s="136"/>
      <c r="J88" s="144" t="s">
        <v>208</v>
      </c>
      <c r="K88" s="135"/>
      <c r="L88" s="136"/>
      <c r="M88" s="144" t="s">
        <v>209</v>
      </c>
      <c r="N88" s="135"/>
      <c r="O88" s="136"/>
      <c r="P88" s="144" t="s">
        <v>210</v>
      </c>
      <c r="Q88" s="135"/>
      <c r="R88" s="136"/>
      <c r="S88" s="144" t="s">
        <v>211</v>
      </c>
      <c r="T88" s="135"/>
      <c r="U88" s="136"/>
      <c r="V88" s="30" t="s">
        <v>212</v>
      </c>
      <c r="W88" s="1"/>
      <c r="X88" s="1"/>
      <c r="Y88" s="31"/>
      <c r="Z88" s="1"/>
      <c r="AA88" s="1"/>
      <c r="AB88" s="1"/>
      <c r="AC88" s="1"/>
      <c r="AD88" s="1"/>
    </row>
    <row r="89" spans="1:30" ht="16.5" customHeight="1" x14ac:dyDescent="0.2">
      <c r="A89" s="29" t="s">
        <v>213</v>
      </c>
      <c r="B89" s="144" t="s">
        <v>59</v>
      </c>
      <c r="C89" s="136"/>
      <c r="D89" s="144" t="s">
        <v>62</v>
      </c>
      <c r="E89" s="135"/>
      <c r="F89" s="136"/>
      <c r="G89" s="144" t="s">
        <v>61</v>
      </c>
      <c r="H89" s="135"/>
      <c r="I89" s="136"/>
      <c r="J89" s="144" t="s">
        <v>60</v>
      </c>
      <c r="K89" s="135"/>
      <c r="L89" s="136"/>
      <c r="M89" s="144" t="s">
        <v>58</v>
      </c>
      <c r="N89" s="135"/>
      <c r="O89" s="136"/>
      <c r="P89" s="144" t="s">
        <v>57</v>
      </c>
      <c r="Q89" s="135"/>
      <c r="R89" s="136"/>
      <c r="S89" s="144" t="s">
        <v>53</v>
      </c>
      <c r="T89" s="135"/>
      <c r="U89" s="136"/>
      <c r="V89" s="30" t="s">
        <v>46</v>
      </c>
      <c r="W89" s="31"/>
      <c r="X89" s="31"/>
      <c r="Y89" s="31"/>
      <c r="Z89" s="1"/>
      <c r="AA89" s="1"/>
      <c r="AB89" s="1"/>
      <c r="AC89" s="1"/>
      <c r="AD89" s="1"/>
    </row>
    <row r="90" spans="1:30" ht="16.5" customHeight="1" x14ac:dyDescent="0.2">
      <c r="A90" s="29" t="s">
        <v>215</v>
      </c>
      <c r="B90" s="144">
        <v>10</v>
      </c>
      <c r="C90" s="136"/>
      <c r="D90" s="144">
        <v>9</v>
      </c>
      <c r="E90" s="135"/>
      <c r="F90" s="136"/>
      <c r="G90" s="144">
        <v>8</v>
      </c>
      <c r="H90" s="135"/>
      <c r="I90" s="136"/>
      <c r="J90" s="144">
        <v>7</v>
      </c>
      <c r="K90" s="135"/>
      <c r="L90" s="136"/>
      <c r="M90" s="144">
        <v>6</v>
      </c>
      <c r="N90" s="135"/>
      <c r="O90" s="136"/>
      <c r="P90" s="144">
        <v>5</v>
      </c>
      <c r="Q90" s="135"/>
      <c r="R90" s="136"/>
      <c r="S90" s="144">
        <v>4</v>
      </c>
      <c r="T90" s="135"/>
      <c r="U90" s="136"/>
      <c r="V90" s="30">
        <v>0</v>
      </c>
      <c r="W90" s="31"/>
      <c r="X90" s="31"/>
      <c r="Y90" s="31"/>
      <c r="Z90" s="1"/>
      <c r="AA90" s="1"/>
      <c r="AB90" s="1"/>
      <c r="AC90" s="1"/>
      <c r="AD90" s="1"/>
    </row>
    <row r="91" spans="1:30" ht="36.75" customHeight="1" x14ac:dyDescent="0.2">
      <c r="A91" s="32"/>
      <c r="B91" s="33"/>
      <c r="C91" s="1"/>
      <c r="D91" s="1"/>
      <c r="E91" s="1"/>
      <c r="F91" s="1"/>
      <c r="G91" s="1"/>
      <c r="H91" s="147"/>
      <c r="I91" s="146"/>
      <c r="J91" s="147"/>
      <c r="K91" s="146"/>
      <c r="L91" s="147"/>
      <c r="M91" s="146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5.75" customHeight="1" x14ac:dyDescent="0.2">
      <c r="A92" s="32"/>
      <c r="B92" s="145" t="s">
        <v>216</v>
      </c>
      <c r="C92" s="146"/>
      <c r="D92" s="146"/>
      <c r="E92" s="146"/>
      <c r="F92" s="1"/>
      <c r="G92" s="1"/>
      <c r="H92" s="1"/>
      <c r="I92" s="31" t="s">
        <v>217</v>
      </c>
      <c r="J92" s="1"/>
      <c r="K92" s="1"/>
      <c r="L92" s="31"/>
      <c r="M92" s="31"/>
      <c r="N92" s="31"/>
      <c r="O92" s="31" t="s">
        <v>219</v>
      </c>
      <c r="P92" s="1"/>
      <c r="Q92" s="1"/>
      <c r="R92" s="1"/>
      <c r="S92" s="1" t="s">
        <v>220</v>
      </c>
      <c r="T92" s="31"/>
      <c r="U92" s="31"/>
      <c r="V92" s="31"/>
      <c r="W92" s="31"/>
      <c r="X92" s="1"/>
      <c r="Y92" s="1"/>
      <c r="Z92" s="1"/>
      <c r="AA92" s="1"/>
      <c r="AB92" s="1"/>
      <c r="AC92" s="1"/>
      <c r="AD92" s="1"/>
    </row>
    <row r="93" spans="1:30" ht="15.75" customHeight="1" x14ac:dyDescent="0.2">
      <c r="A93" s="1"/>
      <c r="B93" s="145" t="s">
        <v>221</v>
      </c>
      <c r="C93" s="146"/>
      <c r="D93" s="146"/>
      <c r="E93" s="146"/>
      <c r="F93" s="1"/>
      <c r="G93" s="1"/>
      <c r="H93" s="1"/>
      <c r="I93" s="31" t="s">
        <v>222</v>
      </c>
      <c r="J93" s="1"/>
      <c r="K93" s="1"/>
      <c r="L93" s="31"/>
      <c r="M93" s="31"/>
      <c r="N93" s="31"/>
      <c r="O93" s="31" t="s">
        <v>223</v>
      </c>
      <c r="P93" s="1"/>
      <c r="Q93" s="1"/>
      <c r="R93" s="1"/>
      <c r="S93" s="1" t="s">
        <v>224</v>
      </c>
      <c r="T93" s="31"/>
      <c r="U93" s="31"/>
      <c r="V93" s="31"/>
      <c r="W93" s="31"/>
      <c r="X93" s="1"/>
      <c r="Y93" s="1"/>
      <c r="Z93" s="1"/>
      <c r="AA93" s="1"/>
      <c r="AB93" s="1"/>
      <c r="AC93" s="1"/>
      <c r="AD93" s="1"/>
    </row>
    <row r="94" spans="1:30" ht="15.75" customHeight="1" x14ac:dyDescent="0.2">
      <c r="A94" s="5">
        <v>13018</v>
      </c>
      <c r="B94" s="6" t="s">
        <v>31</v>
      </c>
      <c r="C94" s="8" t="s">
        <v>103</v>
      </c>
      <c r="D94" s="8" t="s">
        <v>67</v>
      </c>
      <c r="E94" s="11" t="s">
        <v>135</v>
      </c>
      <c r="F94" s="8" t="s">
        <v>32</v>
      </c>
      <c r="G94" s="8" t="s">
        <v>104</v>
      </c>
      <c r="H94" s="11" t="s">
        <v>189</v>
      </c>
      <c r="I94" s="8" t="s">
        <v>197</v>
      </c>
      <c r="J94" s="8" t="s">
        <v>67</v>
      </c>
      <c r="K94" s="11" t="s">
        <v>124</v>
      </c>
      <c r="L94" s="8" t="s">
        <v>198</v>
      </c>
      <c r="M94" s="8" t="s">
        <v>44</v>
      </c>
      <c r="N94" s="11" t="s">
        <v>241</v>
      </c>
      <c r="O94" s="8" t="s">
        <v>38</v>
      </c>
      <c r="P94" s="8" t="s">
        <v>44</v>
      </c>
      <c r="Q94" s="11" t="s">
        <v>265</v>
      </c>
      <c r="R94" s="8" t="s">
        <v>199</v>
      </c>
      <c r="S94" s="8" t="s">
        <v>145</v>
      </c>
      <c r="T94" s="11" t="s">
        <v>293</v>
      </c>
      <c r="U94" s="8" t="s">
        <v>146</v>
      </c>
      <c r="V94" s="8" t="s">
        <v>190</v>
      </c>
      <c r="W94" s="11" t="s">
        <v>177</v>
      </c>
      <c r="X94" s="8" t="s">
        <v>44</v>
      </c>
      <c r="Y94" s="8" t="s">
        <v>63</v>
      </c>
      <c r="Z94" s="8" t="s">
        <v>294</v>
      </c>
      <c r="AA94" s="124">
        <v>5.92</v>
      </c>
      <c r="AB94" s="124" t="s">
        <v>46</v>
      </c>
      <c r="AC94" s="124">
        <v>5.92</v>
      </c>
      <c r="AD94" s="129"/>
    </row>
    <row r="95" spans="1:30" ht="15.75" customHeight="1" x14ac:dyDescent="0.2">
      <c r="A95" s="148" t="s">
        <v>200</v>
      </c>
      <c r="B95" s="13" t="s">
        <v>51</v>
      </c>
      <c r="C95" s="14" t="s">
        <v>53</v>
      </c>
      <c r="D95" s="14" t="s">
        <v>58</v>
      </c>
      <c r="E95" s="15" t="s">
        <v>53</v>
      </c>
      <c r="F95" s="14" t="s">
        <v>53</v>
      </c>
      <c r="G95" s="14" t="s">
        <v>58</v>
      </c>
      <c r="H95" s="15" t="s">
        <v>57</v>
      </c>
      <c r="I95" s="14" t="s">
        <v>46</v>
      </c>
      <c r="J95" s="14" t="s">
        <v>58</v>
      </c>
      <c r="K95" s="15" t="s">
        <v>46</v>
      </c>
      <c r="L95" s="14" t="s">
        <v>61</v>
      </c>
      <c r="M95" s="14" t="s">
        <v>59</v>
      </c>
      <c r="N95" s="15" t="s">
        <v>62</v>
      </c>
      <c r="O95" s="14" t="s">
        <v>58</v>
      </c>
      <c r="P95" s="14" t="s">
        <v>59</v>
      </c>
      <c r="Q95" s="15" t="s">
        <v>60</v>
      </c>
      <c r="R95" s="14" t="s">
        <v>60</v>
      </c>
      <c r="S95" s="14" t="s">
        <v>59</v>
      </c>
      <c r="T95" s="15" t="s">
        <v>61</v>
      </c>
      <c r="U95" s="14" t="s">
        <v>59</v>
      </c>
      <c r="V95" s="14" t="s">
        <v>59</v>
      </c>
      <c r="W95" s="15" t="s">
        <v>59</v>
      </c>
      <c r="X95" s="14" t="s">
        <v>62</v>
      </c>
      <c r="Y95" s="14" t="s">
        <v>62</v>
      </c>
      <c r="Z95" s="14"/>
      <c r="AA95" s="125"/>
      <c r="AB95" s="125"/>
      <c r="AC95" s="125"/>
      <c r="AD95" s="130"/>
    </row>
    <row r="96" spans="1:30" ht="15.75" customHeight="1" x14ac:dyDescent="0.2">
      <c r="A96" s="149"/>
      <c r="B96" s="13" t="s">
        <v>60</v>
      </c>
      <c r="C96" s="16" t="s">
        <v>71</v>
      </c>
      <c r="D96" s="16" t="s">
        <v>71</v>
      </c>
      <c r="E96" s="17" t="s">
        <v>74</v>
      </c>
      <c r="F96" s="16" t="s">
        <v>71</v>
      </c>
      <c r="G96" s="16" t="s">
        <v>71</v>
      </c>
      <c r="H96" s="17" t="s">
        <v>74</v>
      </c>
      <c r="I96" s="16" t="s">
        <v>71</v>
      </c>
      <c r="J96" s="16" t="s">
        <v>71</v>
      </c>
      <c r="K96" s="17" t="s">
        <v>73</v>
      </c>
      <c r="L96" s="16" t="s">
        <v>71</v>
      </c>
      <c r="M96" s="16" t="s">
        <v>71</v>
      </c>
      <c r="N96" s="17" t="s">
        <v>74</v>
      </c>
      <c r="O96" s="16" t="s">
        <v>71</v>
      </c>
      <c r="P96" s="16" t="s">
        <v>71</v>
      </c>
      <c r="Q96" s="17" t="s">
        <v>107</v>
      </c>
      <c r="R96" s="16" t="s">
        <v>71</v>
      </c>
      <c r="S96" s="16" t="s">
        <v>71</v>
      </c>
      <c r="T96" s="17" t="s">
        <v>75</v>
      </c>
      <c r="U96" s="16" t="s">
        <v>71</v>
      </c>
      <c r="V96" s="16" t="s">
        <v>71</v>
      </c>
      <c r="W96" s="17" t="s">
        <v>76</v>
      </c>
      <c r="X96" s="16" t="s">
        <v>77</v>
      </c>
      <c r="Y96" s="16" t="s">
        <v>78</v>
      </c>
      <c r="Z96" s="16" t="s">
        <v>193</v>
      </c>
      <c r="AA96" s="125"/>
      <c r="AB96" s="125"/>
      <c r="AC96" s="125"/>
      <c r="AD96" s="130"/>
    </row>
    <row r="97" spans="1:30" ht="15.75" customHeight="1" x14ac:dyDescent="0.2">
      <c r="A97" s="127"/>
      <c r="B97" s="18" t="s">
        <v>80</v>
      </c>
      <c r="C97" s="19" t="s">
        <v>71</v>
      </c>
      <c r="D97" s="19" t="s">
        <v>71</v>
      </c>
      <c r="E97" s="20" t="s">
        <v>149</v>
      </c>
      <c r="F97" s="19" t="s">
        <v>71</v>
      </c>
      <c r="G97" s="19" t="s">
        <v>71</v>
      </c>
      <c r="H97" s="20" t="s">
        <v>148</v>
      </c>
      <c r="I97" s="19" t="s">
        <v>71</v>
      </c>
      <c r="J97" s="19" t="s">
        <v>71</v>
      </c>
      <c r="K97" s="20" t="s">
        <v>81</v>
      </c>
      <c r="L97" s="19" t="s">
        <v>71</v>
      </c>
      <c r="M97" s="19" t="s">
        <v>71</v>
      </c>
      <c r="N97" s="20" t="s">
        <v>45</v>
      </c>
      <c r="O97" s="19" t="s">
        <v>71</v>
      </c>
      <c r="P97" s="19" t="s">
        <v>71</v>
      </c>
      <c r="Q97" s="20" t="s">
        <v>130</v>
      </c>
      <c r="R97" s="19" t="s">
        <v>71</v>
      </c>
      <c r="S97" s="19" t="s">
        <v>71</v>
      </c>
      <c r="T97" s="20" t="s">
        <v>47</v>
      </c>
      <c r="U97" s="19" t="s">
        <v>71</v>
      </c>
      <c r="V97" s="19" t="s">
        <v>71</v>
      </c>
      <c r="W97" s="20" t="s">
        <v>166</v>
      </c>
      <c r="X97" s="19">
        <v>9</v>
      </c>
      <c r="Y97" s="19">
        <v>18</v>
      </c>
      <c r="Z97" s="19" t="s">
        <v>296</v>
      </c>
      <c r="AA97" s="143"/>
      <c r="AB97" s="143"/>
      <c r="AC97" s="143"/>
      <c r="AD97" s="131"/>
    </row>
    <row r="98" spans="1:30" ht="15.75" customHeight="1" x14ac:dyDescent="0.2">
      <c r="A98" s="5">
        <v>13019</v>
      </c>
      <c r="B98" s="6" t="s">
        <v>31</v>
      </c>
      <c r="C98" s="8" t="s">
        <v>121</v>
      </c>
      <c r="D98" s="8" t="s">
        <v>149</v>
      </c>
      <c r="E98" s="11" t="s">
        <v>173</v>
      </c>
      <c r="F98" s="8" t="s">
        <v>132</v>
      </c>
      <c r="G98" s="8" t="s">
        <v>79</v>
      </c>
      <c r="H98" s="11" t="s">
        <v>94</v>
      </c>
      <c r="I98" s="8" t="s">
        <v>274</v>
      </c>
      <c r="J98" s="8" t="s">
        <v>108</v>
      </c>
      <c r="K98" s="11" t="s">
        <v>173</v>
      </c>
      <c r="L98" s="8" t="s">
        <v>158</v>
      </c>
      <c r="M98" s="8" t="s">
        <v>117</v>
      </c>
      <c r="N98" s="11" t="s">
        <v>265</v>
      </c>
      <c r="O98" s="8" t="s">
        <v>115</v>
      </c>
      <c r="P98" s="8" t="s">
        <v>79</v>
      </c>
      <c r="Q98" s="11" t="s">
        <v>116</v>
      </c>
      <c r="R98" s="8" t="s">
        <v>189</v>
      </c>
      <c r="S98" s="8" t="s">
        <v>86</v>
      </c>
      <c r="T98" s="11" t="s">
        <v>298</v>
      </c>
      <c r="U98" s="8" t="s">
        <v>122</v>
      </c>
      <c r="V98" s="8" t="s">
        <v>130</v>
      </c>
      <c r="W98" s="11" t="s">
        <v>194</v>
      </c>
      <c r="X98" s="8" t="s">
        <v>193</v>
      </c>
      <c r="Y98" s="8" t="s">
        <v>194</v>
      </c>
      <c r="Z98" s="8" t="s">
        <v>299</v>
      </c>
      <c r="AA98" s="124">
        <v>8.15</v>
      </c>
      <c r="AB98" s="124" t="s">
        <v>53</v>
      </c>
      <c r="AC98" s="124">
        <v>8.15</v>
      </c>
      <c r="AD98" s="129"/>
    </row>
    <row r="99" spans="1:30" ht="15.75" customHeight="1" x14ac:dyDescent="0.2">
      <c r="A99" s="148" t="s">
        <v>214</v>
      </c>
      <c r="B99" s="13" t="s">
        <v>51</v>
      </c>
      <c r="C99" s="14" t="s">
        <v>62</v>
      </c>
      <c r="D99" s="14" t="s">
        <v>59</v>
      </c>
      <c r="E99" s="15" t="s">
        <v>62</v>
      </c>
      <c r="F99" s="14" t="s">
        <v>58</v>
      </c>
      <c r="G99" s="14" t="s">
        <v>58</v>
      </c>
      <c r="H99" s="15" t="s">
        <v>58</v>
      </c>
      <c r="I99" s="14" t="s">
        <v>62</v>
      </c>
      <c r="J99" s="14" t="s">
        <v>62</v>
      </c>
      <c r="K99" s="15" t="s">
        <v>62</v>
      </c>
      <c r="L99" s="14" t="s">
        <v>60</v>
      </c>
      <c r="M99" s="14" t="s">
        <v>60</v>
      </c>
      <c r="N99" s="15" t="s">
        <v>60</v>
      </c>
      <c r="O99" s="14" t="s">
        <v>60</v>
      </c>
      <c r="P99" s="14" t="s">
        <v>58</v>
      </c>
      <c r="Q99" s="15" t="s">
        <v>60</v>
      </c>
      <c r="R99" s="14" t="s">
        <v>59</v>
      </c>
      <c r="S99" s="14" t="s">
        <v>59</v>
      </c>
      <c r="T99" s="15" t="s">
        <v>59</v>
      </c>
      <c r="U99" s="14" t="s">
        <v>60</v>
      </c>
      <c r="V99" s="14" t="s">
        <v>59</v>
      </c>
      <c r="W99" s="15" t="s">
        <v>62</v>
      </c>
      <c r="X99" s="14" t="s">
        <v>59</v>
      </c>
      <c r="Y99" s="14" t="s">
        <v>62</v>
      </c>
      <c r="Z99" s="14"/>
      <c r="AA99" s="125"/>
      <c r="AB99" s="125"/>
      <c r="AC99" s="125"/>
      <c r="AD99" s="130"/>
    </row>
    <row r="100" spans="1:30" ht="15.75" customHeight="1" x14ac:dyDescent="0.2">
      <c r="A100" s="149"/>
      <c r="B100" s="13" t="s">
        <v>60</v>
      </c>
      <c r="C100" s="16" t="s">
        <v>71</v>
      </c>
      <c r="D100" s="16" t="s">
        <v>71</v>
      </c>
      <c r="E100" s="17" t="s">
        <v>74</v>
      </c>
      <c r="F100" s="16" t="s">
        <v>71</v>
      </c>
      <c r="G100" s="16" t="s">
        <v>71</v>
      </c>
      <c r="H100" s="17" t="s">
        <v>74</v>
      </c>
      <c r="I100" s="16" t="s">
        <v>71</v>
      </c>
      <c r="J100" s="16" t="s">
        <v>71</v>
      </c>
      <c r="K100" s="17" t="s">
        <v>74</v>
      </c>
      <c r="L100" s="16" t="s">
        <v>71</v>
      </c>
      <c r="M100" s="16" t="s">
        <v>71</v>
      </c>
      <c r="N100" s="17" t="s">
        <v>74</v>
      </c>
      <c r="O100" s="16" t="s">
        <v>71</v>
      </c>
      <c r="P100" s="16" t="s">
        <v>71</v>
      </c>
      <c r="Q100" s="17" t="s">
        <v>107</v>
      </c>
      <c r="R100" s="16" t="s">
        <v>71</v>
      </c>
      <c r="S100" s="16" t="s">
        <v>71</v>
      </c>
      <c r="T100" s="17" t="s">
        <v>75</v>
      </c>
      <c r="U100" s="16" t="s">
        <v>71</v>
      </c>
      <c r="V100" s="16" t="s">
        <v>71</v>
      </c>
      <c r="W100" s="17" t="s">
        <v>76</v>
      </c>
      <c r="X100" s="16" t="s">
        <v>77</v>
      </c>
      <c r="Y100" s="16" t="s">
        <v>78</v>
      </c>
      <c r="Z100" s="16" t="s">
        <v>128</v>
      </c>
      <c r="AA100" s="125"/>
      <c r="AB100" s="125"/>
      <c r="AC100" s="125"/>
      <c r="AD100" s="130"/>
    </row>
    <row r="101" spans="1:30" ht="15.75" customHeight="1" x14ac:dyDescent="0.2">
      <c r="A101" s="127"/>
      <c r="B101" s="18" t="s">
        <v>80</v>
      </c>
      <c r="C101" s="19" t="s">
        <v>71</v>
      </c>
      <c r="D101" s="19" t="s">
        <v>71</v>
      </c>
      <c r="E101" s="20" t="s">
        <v>45</v>
      </c>
      <c r="F101" s="19" t="s">
        <v>71</v>
      </c>
      <c r="G101" s="19" t="s">
        <v>71</v>
      </c>
      <c r="H101" s="20" t="s">
        <v>47</v>
      </c>
      <c r="I101" s="19" t="s">
        <v>71</v>
      </c>
      <c r="J101" s="19" t="s">
        <v>71</v>
      </c>
      <c r="K101" s="20" t="s">
        <v>45</v>
      </c>
      <c r="L101" s="19" t="s">
        <v>71</v>
      </c>
      <c r="M101" s="19" t="s">
        <v>71</v>
      </c>
      <c r="N101" s="20" t="s">
        <v>129</v>
      </c>
      <c r="O101" s="19" t="s">
        <v>71</v>
      </c>
      <c r="P101" s="19" t="s">
        <v>71</v>
      </c>
      <c r="Q101" s="20" t="s">
        <v>130</v>
      </c>
      <c r="R101" s="19" t="s">
        <v>71</v>
      </c>
      <c r="S101" s="19" t="s">
        <v>71</v>
      </c>
      <c r="T101" s="20" t="s">
        <v>49</v>
      </c>
      <c r="U101" s="19" t="s">
        <v>71</v>
      </c>
      <c r="V101" s="19" t="s">
        <v>71</v>
      </c>
      <c r="W101" s="20" t="s">
        <v>239</v>
      </c>
      <c r="X101" s="19">
        <v>10</v>
      </c>
      <c r="Y101" s="19">
        <v>18</v>
      </c>
      <c r="Z101" s="19" t="s">
        <v>302</v>
      </c>
      <c r="AA101" s="143"/>
      <c r="AB101" s="143"/>
      <c r="AC101" s="143"/>
      <c r="AD101" s="131"/>
    </row>
    <row r="102" spans="1:30" ht="15.75" customHeight="1" x14ac:dyDescent="0.2">
      <c r="A102" s="5">
        <v>13020</v>
      </c>
      <c r="B102" s="6" t="s">
        <v>31</v>
      </c>
      <c r="C102" s="8" t="s">
        <v>135</v>
      </c>
      <c r="D102" s="8" t="s">
        <v>157</v>
      </c>
      <c r="E102" s="11" t="s">
        <v>303</v>
      </c>
      <c r="F102" s="8" t="s">
        <v>184</v>
      </c>
      <c r="G102" s="8" t="s">
        <v>108</v>
      </c>
      <c r="H102" s="11" t="s">
        <v>52</v>
      </c>
      <c r="I102" s="8" t="s">
        <v>86</v>
      </c>
      <c r="J102" s="8" t="s">
        <v>79</v>
      </c>
      <c r="K102" s="11" t="s">
        <v>174</v>
      </c>
      <c r="L102" s="8" t="s">
        <v>94</v>
      </c>
      <c r="M102" s="8" t="s">
        <v>122</v>
      </c>
      <c r="N102" s="11" t="s">
        <v>119</v>
      </c>
      <c r="O102" s="8" t="s">
        <v>115</v>
      </c>
      <c r="P102" s="8" t="s">
        <v>149</v>
      </c>
      <c r="Q102" s="11" t="s">
        <v>188</v>
      </c>
      <c r="R102" s="8" t="s">
        <v>184</v>
      </c>
      <c r="S102" s="8" t="s">
        <v>135</v>
      </c>
      <c r="T102" s="11" t="s">
        <v>241</v>
      </c>
      <c r="U102" s="8" t="s">
        <v>148</v>
      </c>
      <c r="V102" s="8" t="s">
        <v>130</v>
      </c>
      <c r="W102" s="11" t="s">
        <v>177</v>
      </c>
      <c r="X102" s="8" t="s">
        <v>130</v>
      </c>
      <c r="Y102" s="8" t="s">
        <v>136</v>
      </c>
      <c r="Z102" s="8" t="s">
        <v>304</v>
      </c>
      <c r="AA102" s="124">
        <v>7.08</v>
      </c>
      <c r="AB102" s="124" t="s">
        <v>53</v>
      </c>
      <c r="AC102" s="124">
        <v>7.08</v>
      </c>
      <c r="AD102" s="129"/>
    </row>
    <row r="103" spans="1:30" ht="15.75" customHeight="1" x14ac:dyDescent="0.2">
      <c r="A103" s="148" t="s">
        <v>218</v>
      </c>
      <c r="B103" s="13" t="s">
        <v>51</v>
      </c>
      <c r="C103" s="14" t="s">
        <v>58</v>
      </c>
      <c r="D103" s="14" t="s">
        <v>57</v>
      </c>
      <c r="E103" s="15" t="s">
        <v>58</v>
      </c>
      <c r="F103" s="14" t="s">
        <v>53</v>
      </c>
      <c r="G103" s="14" t="s">
        <v>62</v>
      </c>
      <c r="H103" s="15" t="s">
        <v>57</v>
      </c>
      <c r="I103" s="14" t="s">
        <v>58</v>
      </c>
      <c r="J103" s="14" t="s">
        <v>58</v>
      </c>
      <c r="K103" s="15" t="s">
        <v>58</v>
      </c>
      <c r="L103" s="14" t="s">
        <v>60</v>
      </c>
      <c r="M103" s="14" t="s">
        <v>59</v>
      </c>
      <c r="N103" s="15" t="s">
        <v>60</v>
      </c>
      <c r="O103" s="14" t="s">
        <v>60</v>
      </c>
      <c r="P103" s="14" t="s">
        <v>59</v>
      </c>
      <c r="Q103" s="15" t="s">
        <v>60</v>
      </c>
      <c r="R103" s="14" t="s">
        <v>60</v>
      </c>
      <c r="S103" s="14" t="s">
        <v>59</v>
      </c>
      <c r="T103" s="15" t="s">
        <v>62</v>
      </c>
      <c r="U103" s="14" t="s">
        <v>59</v>
      </c>
      <c r="V103" s="14" t="s">
        <v>59</v>
      </c>
      <c r="W103" s="15" t="s">
        <v>59</v>
      </c>
      <c r="X103" s="14" t="s">
        <v>59</v>
      </c>
      <c r="Y103" s="14" t="s">
        <v>59</v>
      </c>
      <c r="Z103" s="14"/>
      <c r="AA103" s="125"/>
      <c r="AB103" s="125"/>
      <c r="AC103" s="125"/>
      <c r="AD103" s="130"/>
    </row>
    <row r="104" spans="1:30" ht="15.75" customHeight="1" x14ac:dyDescent="0.2">
      <c r="A104" s="149"/>
      <c r="B104" s="13" t="s">
        <v>60</v>
      </c>
      <c r="C104" s="16" t="s">
        <v>71</v>
      </c>
      <c r="D104" s="16" t="s">
        <v>71</v>
      </c>
      <c r="E104" s="17" t="s">
        <v>74</v>
      </c>
      <c r="F104" s="16" t="s">
        <v>71</v>
      </c>
      <c r="G104" s="16" t="s">
        <v>71</v>
      </c>
      <c r="H104" s="17" t="s">
        <v>74</v>
      </c>
      <c r="I104" s="16" t="s">
        <v>71</v>
      </c>
      <c r="J104" s="16" t="s">
        <v>71</v>
      </c>
      <c r="K104" s="17" t="s">
        <v>74</v>
      </c>
      <c r="L104" s="16" t="s">
        <v>71</v>
      </c>
      <c r="M104" s="16" t="s">
        <v>71</v>
      </c>
      <c r="N104" s="17" t="s">
        <v>74</v>
      </c>
      <c r="O104" s="16" t="s">
        <v>71</v>
      </c>
      <c r="P104" s="16" t="s">
        <v>71</v>
      </c>
      <c r="Q104" s="17" t="s">
        <v>107</v>
      </c>
      <c r="R104" s="16" t="s">
        <v>71</v>
      </c>
      <c r="S104" s="16" t="s">
        <v>71</v>
      </c>
      <c r="T104" s="17" t="s">
        <v>75</v>
      </c>
      <c r="U104" s="16" t="s">
        <v>71</v>
      </c>
      <c r="V104" s="16" t="s">
        <v>71</v>
      </c>
      <c r="W104" s="17" t="s">
        <v>76</v>
      </c>
      <c r="X104" s="16" t="s">
        <v>77</v>
      </c>
      <c r="Y104" s="16" t="s">
        <v>78</v>
      </c>
      <c r="Z104" s="16" t="s">
        <v>128</v>
      </c>
      <c r="AA104" s="125"/>
      <c r="AB104" s="125"/>
      <c r="AC104" s="125"/>
      <c r="AD104" s="130"/>
    </row>
    <row r="105" spans="1:30" ht="15.75" customHeight="1" x14ac:dyDescent="0.2">
      <c r="A105" s="127"/>
      <c r="B105" s="18" t="s">
        <v>80</v>
      </c>
      <c r="C105" s="19" t="s">
        <v>71</v>
      </c>
      <c r="D105" s="19" t="s">
        <v>71</v>
      </c>
      <c r="E105" s="20" t="s">
        <v>47</v>
      </c>
      <c r="F105" s="19" t="s">
        <v>71</v>
      </c>
      <c r="G105" s="19" t="s">
        <v>71</v>
      </c>
      <c r="H105" s="20" t="s">
        <v>148</v>
      </c>
      <c r="I105" s="19" t="s">
        <v>71</v>
      </c>
      <c r="J105" s="19" t="s">
        <v>71</v>
      </c>
      <c r="K105" s="20" t="s">
        <v>47</v>
      </c>
      <c r="L105" s="19" t="s">
        <v>71</v>
      </c>
      <c r="M105" s="19" t="s">
        <v>71</v>
      </c>
      <c r="N105" s="20" t="s">
        <v>129</v>
      </c>
      <c r="O105" s="19" t="s">
        <v>71</v>
      </c>
      <c r="P105" s="19" t="s">
        <v>71</v>
      </c>
      <c r="Q105" s="20" t="s">
        <v>130</v>
      </c>
      <c r="R105" s="19" t="s">
        <v>71</v>
      </c>
      <c r="S105" s="19" t="s">
        <v>71</v>
      </c>
      <c r="T105" s="20" t="s">
        <v>185</v>
      </c>
      <c r="U105" s="19" t="s">
        <v>71</v>
      </c>
      <c r="V105" s="19" t="s">
        <v>71</v>
      </c>
      <c r="W105" s="20" t="s">
        <v>166</v>
      </c>
      <c r="X105" s="19">
        <v>10</v>
      </c>
      <c r="Y105" s="19">
        <v>20</v>
      </c>
      <c r="Z105" s="19" t="s">
        <v>306</v>
      </c>
      <c r="AA105" s="143"/>
      <c r="AB105" s="143"/>
      <c r="AC105" s="143"/>
      <c r="AD105" s="131"/>
    </row>
    <row r="106" spans="1:30" ht="15.75" customHeight="1" x14ac:dyDescent="0.2">
      <c r="A106" s="5">
        <v>13021</v>
      </c>
      <c r="B106" s="6" t="s">
        <v>31</v>
      </c>
      <c r="C106" s="8" t="s">
        <v>225</v>
      </c>
      <c r="D106" s="8" t="s">
        <v>226</v>
      </c>
      <c r="E106" s="11" t="s">
        <v>107</v>
      </c>
      <c r="F106" s="8" t="s">
        <v>141</v>
      </c>
      <c r="G106" s="8" t="s">
        <v>88</v>
      </c>
      <c r="H106" s="11" t="s">
        <v>185</v>
      </c>
      <c r="I106" s="8" t="s">
        <v>100</v>
      </c>
      <c r="J106" s="8" t="s">
        <v>33</v>
      </c>
      <c r="K106" s="11" t="s">
        <v>117</v>
      </c>
      <c r="L106" s="8" t="s">
        <v>225</v>
      </c>
      <c r="M106" s="8" t="s">
        <v>37</v>
      </c>
      <c r="N106" s="11" t="s">
        <v>74</v>
      </c>
      <c r="O106" s="8" t="s">
        <v>225</v>
      </c>
      <c r="P106" s="8" t="s">
        <v>226</v>
      </c>
      <c r="Q106" s="11" t="s">
        <v>107</v>
      </c>
      <c r="R106" s="8" t="s">
        <v>100</v>
      </c>
      <c r="S106" s="8" t="s">
        <v>146</v>
      </c>
      <c r="T106" s="11" t="s">
        <v>49</v>
      </c>
      <c r="U106" s="8" t="s">
        <v>144</v>
      </c>
      <c r="V106" s="8" t="s">
        <v>144</v>
      </c>
      <c r="W106" s="11" t="s">
        <v>47</v>
      </c>
      <c r="X106" s="8" t="s">
        <v>39</v>
      </c>
      <c r="Y106" s="8" t="s">
        <v>32</v>
      </c>
      <c r="Z106" s="8" t="s">
        <v>308</v>
      </c>
      <c r="AA106" s="124">
        <v>1</v>
      </c>
      <c r="AB106" s="124" t="s">
        <v>46</v>
      </c>
      <c r="AC106" s="124">
        <v>1</v>
      </c>
      <c r="AD106" s="129"/>
    </row>
    <row r="107" spans="1:30" ht="15.75" customHeight="1" x14ac:dyDescent="0.2">
      <c r="A107" s="148" t="s">
        <v>231</v>
      </c>
      <c r="B107" s="13" t="s">
        <v>51</v>
      </c>
      <c r="C107" s="14" t="s">
        <v>46</v>
      </c>
      <c r="D107" s="14" t="s">
        <v>46</v>
      </c>
      <c r="E107" s="15" t="s">
        <v>46</v>
      </c>
      <c r="F107" s="14" t="s">
        <v>46</v>
      </c>
      <c r="G107" s="14" t="s">
        <v>53</v>
      </c>
      <c r="H107" s="15" t="s">
        <v>46</v>
      </c>
      <c r="I107" s="14" t="s">
        <v>46</v>
      </c>
      <c r="J107" s="14" t="s">
        <v>46</v>
      </c>
      <c r="K107" s="15" t="s">
        <v>46</v>
      </c>
      <c r="L107" s="14" t="s">
        <v>46</v>
      </c>
      <c r="M107" s="14" t="s">
        <v>46</v>
      </c>
      <c r="N107" s="15" t="s">
        <v>46</v>
      </c>
      <c r="O107" s="14" t="s">
        <v>46</v>
      </c>
      <c r="P107" s="14" t="s">
        <v>46</v>
      </c>
      <c r="Q107" s="15" t="s">
        <v>46</v>
      </c>
      <c r="R107" s="14" t="s">
        <v>46</v>
      </c>
      <c r="S107" s="14" t="s">
        <v>53</v>
      </c>
      <c r="T107" s="15" t="s">
        <v>46</v>
      </c>
      <c r="U107" s="14" t="s">
        <v>57</v>
      </c>
      <c r="V107" s="14" t="s">
        <v>57</v>
      </c>
      <c r="W107" s="15" t="s">
        <v>57</v>
      </c>
      <c r="X107" s="14" t="s">
        <v>60</v>
      </c>
      <c r="Y107" s="14" t="s">
        <v>60</v>
      </c>
      <c r="Z107" s="14"/>
      <c r="AA107" s="125"/>
      <c r="AB107" s="125"/>
      <c r="AC107" s="125"/>
      <c r="AD107" s="130"/>
    </row>
    <row r="108" spans="1:30" ht="15.75" customHeight="1" x14ac:dyDescent="0.2">
      <c r="A108" s="149"/>
      <c r="B108" s="13" t="s">
        <v>60</v>
      </c>
      <c r="C108" s="16" t="s">
        <v>71</v>
      </c>
      <c r="D108" s="16" t="s">
        <v>71</v>
      </c>
      <c r="E108" s="17" t="s">
        <v>81</v>
      </c>
      <c r="F108" s="16" t="s">
        <v>71</v>
      </c>
      <c r="G108" s="16" t="s">
        <v>71</v>
      </c>
      <c r="H108" s="17" t="s">
        <v>73</v>
      </c>
      <c r="I108" s="16" t="s">
        <v>71</v>
      </c>
      <c r="J108" s="16" t="s">
        <v>71</v>
      </c>
      <c r="K108" s="17" t="s">
        <v>73</v>
      </c>
      <c r="L108" s="16" t="s">
        <v>71</v>
      </c>
      <c r="M108" s="16" t="s">
        <v>71</v>
      </c>
      <c r="N108" s="17" t="s">
        <v>81</v>
      </c>
      <c r="O108" s="16" t="s">
        <v>71</v>
      </c>
      <c r="P108" s="16" t="s">
        <v>71</v>
      </c>
      <c r="Q108" s="17" t="s">
        <v>81</v>
      </c>
      <c r="R108" s="16" t="s">
        <v>71</v>
      </c>
      <c r="S108" s="16" t="s">
        <v>71</v>
      </c>
      <c r="T108" s="17" t="s">
        <v>73</v>
      </c>
      <c r="U108" s="16" t="s">
        <v>71</v>
      </c>
      <c r="V108" s="16" t="s">
        <v>71</v>
      </c>
      <c r="W108" s="17" t="s">
        <v>76</v>
      </c>
      <c r="X108" s="16" t="s">
        <v>77</v>
      </c>
      <c r="Y108" s="16" t="s">
        <v>78</v>
      </c>
      <c r="Z108" s="16" t="s">
        <v>74</v>
      </c>
      <c r="AA108" s="125"/>
      <c r="AB108" s="125"/>
      <c r="AC108" s="125"/>
      <c r="AD108" s="130"/>
    </row>
    <row r="109" spans="1:30" ht="15.75" customHeight="1" x14ac:dyDescent="0.2">
      <c r="A109" s="127"/>
      <c r="B109" s="18" t="s">
        <v>80</v>
      </c>
      <c r="C109" s="19" t="s">
        <v>71</v>
      </c>
      <c r="D109" s="19" t="s">
        <v>71</v>
      </c>
      <c r="E109" s="20" t="s">
        <v>81</v>
      </c>
      <c r="F109" s="19" t="s">
        <v>71</v>
      </c>
      <c r="G109" s="19" t="s">
        <v>71</v>
      </c>
      <c r="H109" s="20" t="s">
        <v>81</v>
      </c>
      <c r="I109" s="19" t="s">
        <v>71</v>
      </c>
      <c r="J109" s="19" t="s">
        <v>71</v>
      </c>
      <c r="K109" s="20" t="s">
        <v>81</v>
      </c>
      <c r="L109" s="19" t="s">
        <v>71</v>
      </c>
      <c r="M109" s="19" t="s">
        <v>71</v>
      </c>
      <c r="N109" s="20" t="s">
        <v>81</v>
      </c>
      <c r="O109" s="19" t="s">
        <v>71</v>
      </c>
      <c r="P109" s="19" t="s">
        <v>71</v>
      </c>
      <c r="Q109" s="20" t="s">
        <v>81</v>
      </c>
      <c r="R109" s="19" t="s">
        <v>71</v>
      </c>
      <c r="S109" s="19" t="s">
        <v>71</v>
      </c>
      <c r="T109" s="20" t="s">
        <v>81</v>
      </c>
      <c r="U109" s="19" t="s">
        <v>71</v>
      </c>
      <c r="V109" s="19" t="s">
        <v>71</v>
      </c>
      <c r="W109" s="20" t="s">
        <v>151</v>
      </c>
      <c r="X109" s="19">
        <v>7</v>
      </c>
      <c r="Y109" s="19">
        <v>14</v>
      </c>
      <c r="Z109" s="19" t="s">
        <v>128</v>
      </c>
      <c r="AA109" s="143"/>
      <c r="AB109" s="143"/>
      <c r="AC109" s="143"/>
      <c r="AD109" s="131"/>
    </row>
    <row r="110" spans="1:30" ht="15.75" customHeight="1" x14ac:dyDescent="0.2">
      <c r="A110" s="5">
        <v>13022</v>
      </c>
      <c r="B110" s="6" t="s">
        <v>31</v>
      </c>
      <c r="C110" s="8" t="s">
        <v>225</v>
      </c>
      <c r="D110" s="8" t="s">
        <v>33</v>
      </c>
      <c r="E110" s="11" t="s">
        <v>311</v>
      </c>
      <c r="F110" s="8" t="s">
        <v>232</v>
      </c>
      <c r="G110" s="8" t="s">
        <v>33</v>
      </c>
      <c r="H110" s="11" t="s">
        <v>107</v>
      </c>
      <c r="I110" s="8" t="s">
        <v>225</v>
      </c>
      <c r="J110" s="8" t="s">
        <v>33</v>
      </c>
      <c r="K110" s="11" t="s">
        <v>311</v>
      </c>
      <c r="L110" s="8" t="s">
        <v>225</v>
      </c>
      <c r="M110" s="8" t="s">
        <v>64</v>
      </c>
      <c r="N110" s="11" t="s">
        <v>151</v>
      </c>
      <c r="O110" s="8" t="s">
        <v>225</v>
      </c>
      <c r="P110" s="8" t="s">
        <v>37</v>
      </c>
      <c r="Q110" s="11" t="s">
        <v>74</v>
      </c>
      <c r="R110" s="8" t="s">
        <v>233</v>
      </c>
      <c r="S110" s="8" t="s">
        <v>146</v>
      </c>
      <c r="T110" s="11" t="s">
        <v>120</v>
      </c>
      <c r="U110" s="8" t="s">
        <v>144</v>
      </c>
      <c r="V110" s="8" t="s">
        <v>144</v>
      </c>
      <c r="W110" s="11" t="s">
        <v>47</v>
      </c>
      <c r="X110" s="8" t="s">
        <v>93</v>
      </c>
      <c r="Y110" s="8" t="s">
        <v>180</v>
      </c>
      <c r="Z110" s="8" t="s">
        <v>314</v>
      </c>
      <c r="AA110" s="124">
        <v>1.04</v>
      </c>
      <c r="AB110" s="124" t="s">
        <v>46</v>
      </c>
      <c r="AC110" s="124">
        <v>1.04</v>
      </c>
      <c r="AD110" s="129"/>
    </row>
    <row r="111" spans="1:30" ht="15.75" customHeight="1" x14ac:dyDescent="0.2">
      <c r="A111" s="148" t="s">
        <v>234</v>
      </c>
      <c r="B111" s="13" t="s">
        <v>51</v>
      </c>
      <c r="C111" s="14" t="s">
        <v>46</v>
      </c>
      <c r="D111" s="14" t="s">
        <v>46</v>
      </c>
      <c r="E111" s="15" t="s">
        <v>46</v>
      </c>
      <c r="F111" s="14" t="s">
        <v>46</v>
      </c>
      <c r="G111" s="14" t="s">
        <v>46</v>
      </c>
      <c r="H111" s="15" t="s">
        <v>46</v>
      </c>
      <c r="I111" s="14" t="s">
        <v>46</v>
      </c>
      <c r="J111" s="14" t="s">
        <v>46</v>
      </c>
      <c r="K111" s="15" t="s">
        <v>46</v>
      </c>
      <c r="L111" s="14" t="s">
        <v>46</v>
      </c>
      <c r="M111" s="14" t="s">
        <v>46</v>
      </c>
      <c r="N111" s="15" t="s">
        <v>46</v>
      </c>
      <c r="O111" s="14" t="s">
        <v>46</v>
      </c>
      <c r="P111" s="14" t="s">
        <v>46</v>
      </c>
      <c r="Q111" s="15" t="s">
        <v>46</v>
      </c>
      <c r="R111" s="14" t="s">
        <v>46</v>
      </c>
      <c r="S111" s="14" t="s">
        <v>53</v>
      </c>
      <c r="T111" s="15" t="s">
        <v>46</v>
      </c>
      <c r="U111" s="14" t="s">
        <v>57</v>
      </c>
      <c r="V111" s="14" t="s">
        <v>57</v>
      </c>
      <c r="W111" s="15" t="s">
        <v>57</v>
      </c>
      <c r="X111" s="14" t="s">
        <v>58</v>
      </c>
      <c r="Y111" s="14" t="s">
        <v>61</v>
      </c>
      <c r="Z111" s="14"/>
      <c r="AA111" s="125"/>
      <c r="AB111" s="125"/>
      <c r="AC111" s="125"/>
      <c r="AD111" s="130"/>
    </row>
    <row r="112" spans="1:30" ht="15.75" customHeight="1" x14ac:dyDescent="0.2">
      <c r="A112" s="149"/>
      <c r="B112" s="13" t="s">
        <v>60</v>
      </c>
      <c r="C112" s="16" t="s">
        <v>71</v>
      </c>
      <c r="D112" s="16" t="s">
        <v>71</v>
      </c>
      <c r="E112" s="17" t="s">
        <v>81</v>
      </c>
      <c r="F112" s="16" t="s">
        <v>71</v>
      </c>
      <c r="G112" s="16" t="s">
        <v>71</v>
      </c>
      <c r="H112" s="17" t="s">
        <v>73</v>
      </c>
      <c r="I112" s="16" t="s">
        <v>71</v>
      </c>
      <c r="J112" s="16" t="s">
        <v>71</v>
      </c>
      <c r="K112" s="17" t="s">
        <v>81</v>
      </c>
      <c r="L112" s="16" t="s">
        <v>71</v>
      </c>
      <c r="M112" s="16" t="s">
        <v>71</v>
      </c>
      <c r="N112" s="17" t="s">
        <v>81</v>
      </c>
      <c r="O112" s="16" t="s">
        <v>71</v>
      </c>
      <c r="P112" s="16" t="s">
        <v>71</v>
      </c>
      <c r="Q112" s="17" t="s">
        <v>81</v>
      </c>
      <c r="R112" s="16" t="s">
        <v>71</v>
      </c>
      <c r="S112" s="16" t="s">
        <v>71</v>
      </c>
      <c r="T112" s="17" t="s">
        <v>73</v>
      </c>
      <c r="U112" s="16" t="s">
        <v>71</v>
      </c>
      <c r="V112" s="16" t="s">
        <v>71</v>
      </c>
      <c r="W112" s="17" t="s">
        <v>76</v>
      </c>
      <c r="X112" s="16" t="s">
        <v>77</v>
      </c>
      <c r="Y112" s="16" t="s">
        <v>78</v>
      </c>
      <c r="Z112" s="16" t="s">
        <v>74</v>
      </c>
      <c r="AA112" s="125"/>
      <c r="AB112" s="125"/>
      <c r="AC112" s="125"/>
      <c r="AD112" s="130"/>
    </row>
    <row r="113" spans="1:30" ht="15.75" customHeight="1" x14ac:dyDescent="0.2">
      <c r="A113" s="127"/>
      <c r="B113" s="18" t="s">
        <v>80</v>
      </c>
      <c r="C113" s="19" t="s">
        <v>71</v>
      </c>
      <c r="D113" s="19" t="s">
        <v>71</v>
      </c>
      <c r="E113" s="20" t="s">
        <v>81</v>
      </c>
      <c r="F113" s="19" t="s">
        <v>71</v>
      </c>
      <c r="G113" s="19" t="s">
        <v>71</v>
      </c>
      <c r="H113" s="20" t="s">
        <v>81</v>
      </c>
      <c r="I113" s="19" t="s">
        <v>71</v>
      </c>
      <c r="J113" s="19" t="s">
        <v>71</v>
      </c>
      <c r="K113" s="20" t="s">
        <v>81</v>
      </c>
      <c r="L113" s="19" t="s">
        <v>71</v>
      </c>
      <c r="M113" s="19" t="s">
        <v>71</v>
      </c>
      <c r="N113" s="20" t="s">
        <v>81</v>
      </c>
      <c r="O113" s="19" t="s">
        <v>71</v>
      </c>
      <c r="P113" s="19" t="s">
        <v>71</v>
      </c>
      <c r="Q113" s="20" t="s">
        <v>81</v>
      </c>
      <c r="R113" s="19" t="s">
        <v>71</v>
      </c>
      <c r="S113" s="19" t="s">
        <v>71</v>
      </c>
      <c r="T113" s="20" t="s">
        <v>81</v>
      </c>
      <c r="U113" s="19" t="s">
        <v>71</v>
      </c>
      <c r="V113" s="19" t="s">
        <v>71</v>
      </c>
      <c r="W113" s="20" t="s">
        <v>151</v>
      </c>
      <c r="X113" s="19">
        <v>6</v>
      </c>
      <c r="Y113" s="19">
        <v>16</v>
      </c>
      <c r="Z113" s="19" t="s">
        <v>185</v>
      </c>
      <c r="AA113" s="143"/>
      <c r="AB113" s="143"/>
      <c r="AC113" s="143"/>
      <c r="AD113" s="131"/>
    </row>
    <row r="114" spans="1:30" ht="15.75" customHeight="1" x14ac:dyDescent="0.2">
      <c r="A114" s="5">
        <v>13023</v>
      </c>
      <c r="B114" s="6" t="s">
        <v>31</v>
      </c>
      <c r="C114" s="8" t="s">
        <v>113</v>
      </c>
      <c r="D114" s="8" t="s">
        <v>79</v>
      </c>
      <c r="E114" s="11" t="s">
        <v>175</v>
      </c>
      <c r="F114" s="8" t="s">
        <v>184</v>
      </c>
      <c r="G114" s="8" t="s">
        <v>172</v>
      </c>
      <c r="H114" s="11" t="s">
        <v>189</v>
      </c>
      <c r="I114" s="8" t="s">
        <v>184</v>
      </c>
      <c r="J114" s="8" t="s">
        <v>117</v>
      </c>
      <c r="K114" s="11" t="s">
        <v>86</v>
      </c>
      <c r="L114" s="8" t="s">
        <v>136</v>
      </c>
      <c r="M114" s="8" t="s">
        <v>117</v>
      </c>
      <c r="N114" s="11" t="s">
        <v>137</v>
      </c>
      <c r="O114" s="8" t="s">
        <v>114</v>
      </c>
      <c r="P114" s="8" t="s">
        <v>166</v>
      </c>
      <c r="Q114" s="11" t="s">
        <v>95</v>
      </c>
      <c r="R114" s="8" t="s">
        <v>194</v>
      </c>
      <c r="S114" s="8" t="s">
        <v>124</v>
      </c>
      <c r="T114" s="11" t="s">
        <v>175</v>
      </c>
      <c r="U114" s="8" t="s">
        <v>149</v>
      </c>
      <c r="V114" s="8" t="s">
        <v>130</v>
      </c>
      <c r="W114" s="11" t="s">
        <v>55</v>
      </c>
      <c r="X114" s="8" t="s">
        <v>148</v>
      </c>
      <c r="Y114" s="8" t="s">
        <v>132</v>
      </c>
      <c r="Z114" s="8" t="s">
        <v>242</v>
      </c>
      <c r="AA114" s="124">
        <v>6.5</v>
      </c>
      <c r="AB114" s="124" t="s">
        <v>53</v>
      </c>
      <c r="AC114" s="124">
        <v>6.5</v>
      </c>
      <c r="AD114" s="129"/>
    </row>
    <row r="115" spans="1:30" ht="15.75" customHeight="1" x14ac:dyDescent="0.2">
      <c r="A115" s="148" t="s">
        <v>237</v>
      </c>
      <c r="B115" s="13" t="s">
        <v>51</v>
      </c>
      <c r="C115" s="14" t="s">
        <v>62</v>
      </c>
      <c r="D115" s="14" t="s">
        <v>58</v>
      </c>
      <c r="E115" s="15" t="s">
        <v>61</v>
      </c>
      <c r="F115" s="14" t="s">
        <v>53</v>
      </c>
      <c r="G115" s="14" t="s">
        <v>60</v>
      </c>
      <c r="H115" s="15" t="s">
        <v>57</v>
      </c>
      <c r="I115" s="14" t="s">
        <v>53</v>
      </c>
      <c r="J115" s="14" t="s">
        <v>60</v>
      </c>
      <c r="K115" s="15" t="s">
        <v>53</v>
      </c>
      <c r="L115" s="14" t="s">
        <v>58</v>
      </c>
      <c r="M115" s="14" t="s">
        <v>60</v>
      </c>
      <c r="N115" s="15" t="s">
        <v>58</v>
      </c>
      <c r="O115" s="14" t="s">
        <v>57</v>
      </c>
      <c r="P115" s="14" t="s">
        <v>58</v>
      </c>
      <c r="Q115" s="15" t="s">
        <v>57</v>
      </c>
      <c r="R115" s="14" t="s">
        <v>62</v>
      </c>
      <c r="S115" s="14" t="s">
        <v>60</v>
      </c>
      <c r="T115" s="15" t="s">
        <v>61</v>
      </c>
      <c r="U115" s="14" t="s">
        <v>60</v>
      </c>
      <c r="V115" s="14" t="s">
        <v>59</v>
      </c>
      <c r="W115" s="15" t="s">
        <v>61</v>
      </c>
      <c r="X115" s="14" t="s">
        <v>59</v>
      </c>
      <c r="Y115" s="14" t="s">
        <v>59</v>
      </c>
      <c r="Z115" s="14"/>
      <c r="AA115" s="125"/>
      <c r="AB115" s="125"/>
      <c r="AC115" s="125"/>
      <c r="AD115" s="130"/>
    </row>
    <row r="116" spans="1:30" ht="15.75" customHeight="1" x14ac:dyDescent="0.2">
      <c r="A116" s="149"/>
      <c r="B116" s="13" t="s">
        <v>60</v>
      </c>
      <c r="C116" s="16" t="s">
        <v>71</v>
      </c>
      <c r="D116" s="16" t="s">
        <v>71</v>
      </c>
      <c r="E116" s="17" t="s">
        <v>74</v>
      </c>
      <c r="F116" s="16" t="s">
        <v>71</v>
      </c>
      <c r="G116" s="16" t="s">
        <v>71</v>
      </c>
      <c r="H116" s="17" t="s">
        <v>74</v>
      </c>
      <c r="I116" s="16" t="s">
        <v>71</v>
      </c>
      <c r="J116" s="16" t="s">
        <v>71</v>
      </c>
      <c r="K116" s="17" t="s">
        <v>74</v>
      </c>
      <c r="L116" s="16" t="s">
        <v>71</v>
      </c>
      <c r="M116" s="16" t="s">
        <v>71</v>
      </c>
      <c r="N116" s="17" t="s">
        <v>74</v>
      </c>
      <c r="O116" s="16" t="s">
        <v>71</v>
      </c>
      <c r="P116" s="16" t="s">
        <v>71</v>
      </c>
      <c r="Q116" s="17" t="s">
        <v>107</v>
      </c>
      <c r="R116" s="16" t="s">
        <v>71</v>
      </c>
      <c r="S116" s="16" t="s">
        <v>71</v>
      </c>
      <c r="T116" s="17" t="s">
        <v>75</v>
      </c>
      <c r="U116" s="16" t="s">
        <v>71</v>
      </c>
      <c r="V116" s="16" t="s">
        <v>71</v>
      </c>
      <c r="W116" s="17" t="s">
        <v>76</v>
      </c>
      <c r="X116" s="16" t="s">
        <v>77</v>
      </c>
      <c r="Y116" s="16" t="s">
        <v>78</v>
      </c>
      <c r="Z116" s="16" t="s">
        <v>128</v>
      </c>
      <c r="AA116" s="125"/>
      <c r="AB116" s="125"/>
      <c r="AC116" s="125"/>
      <c r="AD116" s="130"/>
    </row>
    <row r="117" spans="1:30" ht="15.75" customHeight="1" x14ac:dyDescent="0.2">
      <c r="A117" s="127"/>
      <c r="B117" s="18" t="s">
        <v>80</v>
      </c>
      <c r="C117" s="19" t="s">
        <v>71</v>
      </c>
      <c r="D117" s="19" t="s">
        <v>71</v>
      </c>
      <c r="E117" s="20" t="s">
        <v>184</v>
      </c>
      <c r="F117" s="19" t="s">
        <v>71</v>
      </c>
      <c r="G117" s="19" t="s">
        <v>71</v>
      </c>
      <c r="H117" s="20" t="s">
        <v>148</v>
      </c>
      <c r="I117" s="19" t="s">
        <v>71</v>
      </c>
      <c r="J117" s="19" t="s">
        <v>71</v>
      </c>
      <c r="K117" s="20" t="s">
        <v>149</v>
      </c>
      <c r="L117" s="19" t="s">
        <v>71</v>
      </c>
      <c r="M117" s="19" t="s">
        <v>71</v>
      </c>
      <c r="N117" s="20" t="s">
        <v>47</v>
      </c>
      <c r="O117" s="19" t="s">
        <v>71</v>
      </c>
      <c r="P117" s="19" t="s">
        <v>71</v>
      </c>
      <c r="Q117" s="20" t="s">
        <v>108</v>
      </c>
      <c r="R117" s="19" t="s">
        <v>71</v>
      </c>
      <c r="S117" s="19" t="s">
        <v>71</v>
      </c>
      <c r="T117" s="20" t="s">
        <v>47</v>
      </c>
      <c r="U117" s="19" t="s">
        <v>71</v>
      </c>
      <c r="V117" s="19" t="s">
        <v>71</v>
      </c>
      <c r="W117" s="20" t="s">
        <v>84</v>
      </c>
      <c r="X117" s="19">
        <v>10</v>
      </c>
      <c r="Y117" s="19">
        <v>20</v>
      </c>
      <c r="Z117" s="19" t="s">
        <v>319</v>
      </c>
      <c r="AA117" s="143"/>
      <c r="AB117" s="143"/>
      <c r="AC117" s="143"/>
      <c r="AD117" s="131"/>
    </row>
    <row r="118" spans="1:30" ht="15.75" customHeight="1" x14ac:dyDescent="0.2">
      <c r="A118" s="5">
        <v>13024</v>
      </c>
      <c r="B118" s="6" t="s">
        <v>31</v>
      </c>
      <c r="C118" s="8" t="s">
        <v>54</v>
      </c>
      <c r="D118" s="8" t="s">
        <v>108</v>
      </c>
      <c r="E118" s="11" t="s">
        <v>161</v>
      </c>
      <c r="F118" s="8" t="s">
        <v>184</v>
      </c>
      <c r="G118" s="8" t="s">
        <v>117</v>
      </c>
      <c r="H118" s="11" t="s">
        <v>86</v>
      </c>
      <c r="I118" s="8" t="s">
        <v>159</v>
      </c>
      <c r="J118" s="8" t="s">
        <v>172</v>
      </c>
      <c r="K118" s="11" t="s">
        <v>191</v>
      </c>
      <c r="L118" s="8" t="s">
        <v>184</v>
      </c>
      <c r="M118" s="8" t="s">
        <v>157</v>
      </c>
      <c r="N118" s="11" t="s">
        <v>177</v>
      </c>
      <c r="O118" s="8" t="s">
        <v>194</v>
      </c>
      <c r="P118" s="8" t="s">
        <v>172</v>
      </c>
      <c r="Q118" s="11" t="s">
        <v>94</v>
      </c>
      <c r="R118" s="8" t="s">
        <v>130</v>
      </c>
      <c r="S118" s="8" t="s">
        <v>96</v>
      </c>
      <c r="T118" s="11" t="s">
        <v>137</v>
      </c>
      <c r="U118" s="8" t="s">
        <v>130</v>
      </c>
      <c r="V118" s="8" t="s">
        <v>193</v>
      </c>
      <c r="W118" s="11" t="s">
        <v>135</v>
      </c>
      <c r="X118" s="8" t="s">
        <v>148</v>
      </c>
      <c r="Y118" s="8" t="s">
        <v>123</v>
      </c>
      <c r="Z118" s="8" t="s">
        <v>320</v>
      </c>
      <c r="AA118" s="124">
        <v>6.62</v>
      </c>
      <c r="AB118" s="124" t="s">
        <v>53</v>
      </c>
      <c r="AC118" s="124">
        <v>6.62</v>
      </c>
      <c r="AD118" s="129"/>
    </row>
    <row r="119" spans="1:30" ht="15.75" customHeight="1" x14ac:dyDescent="0.2">
      <c r="A119" s="148" t="s">
        <v>238</v>
      </c>
      <c r="B119" s="13" t="s">
        <v>51</v>
      </c>
      <c r="C119" s="14" t="s">
        <v>61</v>
      </c>
      <c r="D119" s="14" t="s">
        <v>62</v>
      </c>
      <c r="E119" s="15" t="s">
        <v>61</v>
      </c>
      <c r="F119" s="14" t="s">
        <v>53</v>
      </c>
      <c r="G119" s="14" t="s">
        <v>60</v>
      </c>
      <c r="H119" s="15" t="s">
        <v>53</v>
      </c>
      <c r="I119" s="14" t="s">
        <v>59</v>
      </c>
      <c r="J119" s="14" t="s">
        <v>60</v>
      </c>
      <c r="K119" s="15" t="s">
        <v>62</v>
      </c>
      <c r="L119" s="14" t="s">
        <v>53</v>
      </c>
      <c r="M119" s="14" t="s">
        <v>57</v>
      </c>
      <c r="N119" s="15" t="s">
        <v>53</v>
      </c>
      <c r="O119" s="14" t="s">
        <v>57</v>
      </c>
      <c r="P119" s="14" t="s">
        <v>60</v>
      </c>
      <c r="Q119" s="15" t="s">
        <v>58</v>
      </c>
      <c r="R119" s="14" t="s">
        <v>53</v>
      </c>
      <c r="S119" s="14" t="s">
        <v>60</v>
      </c>
      <c r="T119" s="15" t="s">
        <v>58</v>
      </c>
      <c r="U119" s="14" t="s">
        <v>59</v>
      </c>
      <c r="V119" s="14" t="s">
        <v>59</v>
      </c>
      <c r="W119" s="15" t="s">
        <v>59</v>
      </c>
      <c r="X119" s="14" t="s">
        <v>59</v>
      </c>
      <c r="Y119" s="14" t="s">
        <v>61</v>
      </c>
      <c r="Z119" s="14"/>
      <c r="AA119" s="125"/>
      <c r="AB119" s="125"/>
      <c r="AC119" s="125"/>
      <c r="AD119" s="130"/>
    </row>
    <row r="120" spans="1:30" ht="15.75" customHeight="1" x14ac:dyDescent="0.2">
      <c r="A120" s="149"/>
      <c r="B120" s="13" t="s">
        <v>60</v>
      </c>
      <c r="C120" s="16" t="s">
        <v>71</v>
      </c>
      <c r="D120" s="16" t="s">
        <v>71</v>
      </c>
      <c r="E120" s="17" t="s">
        <v>74</v>
      </c>
      <c r="F120" s="16" t="s">
        <v>71</v>
      </c>
      <c r="G120" s="16" t="s">
        <v>71</v>
      </c>
      <c r="H120" s="17" t="s">
        <v>74</v>
      </c>
      <c r="I120" s="16" t="s">
        <v>71</v>
      </c>
      <c r="J120" s="16" t="s">
        <v>71</v>
      </c>
      <c r="K120" s="17" t="s">
        <v>74</v>
      </c>
      <c r="L120" s="16" t="s">
        <v>71</v>
      </c>
      <c r="M120" s="16" t="s">
        <v>71</v>
      </c>
      <c r="N120" s="17" t="s">
        <v>74</v>
      </c>
      <c r="O120" s="16" t="s">
        <v>71</v>
      </c>
      <c r="P120" s="16" t="s">
        <v>71</v>
      </c>
      <c r="Q120" s="17" t="s">
        <v>107</v>
      </c>
      <c r="R120" s="16" t="s">
        <v>71</v>
      </c>
      <c r="S120" s="16" t="s">
        <v>71</v>
      </c>
      <c r="T120" s="17" t="s">
        <v>75</v>
      </c>
      <c r="U120" s="16" t="s">
        <v>71</v>
      </c>
      <c r="V120" s="16" t="s">
        <v>71</v>
      </c>
      <c r="W120" s="17" t="s">
        <v>76</v>
      </c>
      <c r="X120" s="16" t="s">
        <v>77</v>
      </c>
      <c r="Y120" s="16" t="s">
        <v>78</v>
      </c>
      <c r="Z120" s="16" t="s">
        <v>128</v>
      </c>
      <c r="AA120" s="125"/>
      <c r="AB120" s="125"/>
      <c r="AC120" s="125"/>
      <c r="AD120" s="130"/>
    </row>
    <row r="121" spans="1:30" ht="15.75" customHeight="1" x14ac:dyDescent="0.2">
      <c r="A121" s="127"/>
      <c r="B121" s="18" t="s">
        <v>80</v>
      </c>
      <c r="C121" s="19" t="s">
        <v>71</v>
      </c>
      <c r="D121" s="19" t="s">
        <v>71</v>
      </c>
      <c r="E121" s="20" t="s">
        <v>184</v>
      </c>
      <c r="F121" s="19" t="s">
        <v>71</v>
      </c>
      <c r="G121" s="19" t="s">
        <v>71</v>
      </c>
      <c r="H121" s="20" t="s">
        <v>149</v>
      </c>
      <c r="I121" s="19" t="s">
        <v>71</v>
      </c>
      <c r="J121" s="19" t="s">
        <v>71</v>
      </c>
      <c r="K121" s="20" t="s">
        <v>45</v>
      </c>
      <c r="L121" s="19" t="s">
        <v>71</v>
      </c>
      <c r="M121" s="19" t="s">
        <v>71</v>
      </c>
      <c r="N121" s="20" t="s">
        <v>149</v>
      </c>
      <c r="O121" s="19" t="s">
        <v>71</v>
      </c>
      <c r="P121" s="19" t="s">
        <v>71</v>
      </c>
      <c r="Q121" s="20" t="s">
        <v>83</v>
      </c>
      <c r="R121" s="19" t="s">
        <v>71</v>
      </c>
      <c r="S121" s="19" t="s">
        <v>71</v>
      </c>
      <c r="T121" s="20" t="s">
        <v>83</v>
      </c>
      <c r="U121" s="19" t="s">
        <v>71</v>
      </c>
      <c r="V121" s="19" t="s">
        <v>71</v>
      </c>
      <c r="W121" s="20" t="s">
        <v>166</v>
      </c>
      <c r="X121" s="19">
        <v>10</v>
      </c>
      <c r="Y121" s="19">
        <v>16</v>
      </c>
      <c r="Z121" s="19" t="s">
        <v>322</v>
      </c>
      <c r="AA121" s="143"/>
      <c r="AB121" s="143"/>
      <c r="AC121" s="143"/>
      <c r="AD121" s="131"/>
    </row>
    <row r="122" spans="1:30" ht="15.75" customHeight="1" x14ac:dyDescent="0.2">
      <c r="A122" s="5">
        <v>13025</v>
      </c>
      <c r="B122" s="6" t="s">
        <v>31</v>
      </c>
      <c r="C122" s="8" t="s">
        <v>114</v>
      </c>
      <c r="D122" s="8" t="s">
        <v>117</v>
      </c>
      <c r="E122" s="11" t="s">
        <v>94</v>
      </c>
      <c r="F122" s="8" t="s">
        <v>184</v>
      </c>
      <c r="G122" s="8" t="s">
        <v>172</v>
      </c>
      <c r="H122" s="11" t="s">
        <v>189</v>
      </c>
      <c r="I122" s="8" t="s">
        <v>123</v>
      </c>
      <c r="J122" s="8" t="s">
        <v>157</v>
      </c>
      <c r="K122" s="11" t="s">
        <v>86</v>
      </c>
      <c r="L122" s="8" t="s">
        <v>189</v>
      </c>
      <c r="M122" s="8" t="s">
        <v>108</v>
      </c>
      <c r="N122" s="11" t="s">
        <v>265</v>
      </c>
      <c r="O122" s="8" t="s">
        <v>189</v>
      </c>
      <c r="P122" s="8" t="s">
        <v>149</v>
      </c>
      <c r="Q122" s="11" t="s">
        <v>113</v>
      </c>
      <c r="R122" s="8" t="s">
        <v>135</v>
      </c>
      <c r="S122" s="8" t="s">
        <v>132</v>
      </c>
      <c r="T122" s="11" t="s">
        <v>160</v>
      </c>
      <c r="U122" s="8" t="s">
        <v>148</v>
      </c>
      <c r="V122" s="8" t="s">
        <v>130</v>
      </c>
      <c r="W122" s="11" t="s">
        <v>177</v>
      </c>
      <c r="X122" s="8" t="s">
        <v>130</v>
      </c>
      <c r="Y122" s="8" t="s">
        <v>132</v>
      </c>
      <c r="Z122" s="8" t="s">
        <v>324</v>
      </c>
      <c r="AA122" s="124">
        <v>6.88</v>
      </c>
      <c r="AB122" s="124" t="s">
        <v>53</v>
      </c>
      <c r="AC122" s="124">
        <v>6.88</v>
      </c>
      <c r="AD122" s="129"/>
    </row>
    <row r="123" spans="1:30" ht="15.75" customHeight="1" x14ac:dyDescent="0.2">
      <c r="A123" s="148" t="s">
        <v>243</v>
      </c>
      <c r="B123" s="13" t="s">
        <v>51</v>
      </c>
      <c r="C123" s="14" t="s">
        <v>57</v>
      </c>
      <c r="D123" s="14" t="s">
        <v>60</v>
      </c>
      <c r="E123" s="15" t="s">
        <v>58</v>
      </c>
      <c r="F123" s="14" t="s">
        <v>53</v>
      </c>
      <c r="G123" s="14" t="s">
        <v>60</v>
      </c>
      <c r="H123" s="15" t="s">
        <v>57</v>
      </c>
      <c r="I123" s="14" t="s">
        <v>53</v>
      </c>
      <c r="J123" s="14" t="s">
        <v>57</v>
      </c>
      <c r="K123" s="15" t="s">
        <v>53</v>
      </c>
      <c r="L123" s="14" t="s">
        <v>58</v>
      </c>
      <c r="M123" s="14" t="s">
        <v>62</v>
      </c>
      <c r="N123" s="15" t="s">
        <v>60</v>
      </c>
      <c r="O123" s="14" t="s">
        <v>58</v>
      </c>
      <c r="P123" s="14" t="s">
        <v>59</v>
      </c>
      <c r="Q123" s="15" t="s">
        <v>60</v>
      </c>
      <c r="R123" s="14" t="s">
        <v>59</v>
      </c>
      <c r="S123" s="14" t="s">
        <v>59</v>
      </c>
      <c r="T123" s="15" t="s">
        <v>59</v>
      </c>
      <c r="U123" s="14" t="s">
        <v>59</v>
      </c>
      <c r="V123" s="14" t="s">
        <v>59</v>
      </c>
      <c r="W123" s="15" t="s">
        <v>59</v>
      </c>
      <c r="X123" s="14" t="s">
        <v>59</v>
      </c>
      <c r="Y123" s="14" t="s">
        <v>59</v>
      </c>
      <c r="Z123" s="14"/>
      <c r="AA123" s="125"/>
      <c r="AB123" s="125"/>
      <c r="AC123" s="125"/>
      <c r="AD123" s="130"/>
    </row>
    <row r="124" spans="1:30" ht="15.75" customHeight="1" x14ac:dyDescent="0.2">
      <c r="A124" s="149"/>
      <c r="B124" s="13" t="s">
        <v>60</v>
      </c>
      <c r="C124" s="16" t="s">
        <v>71</v>
      </c>
      <c r="D124" s="16" t="s">
        <v>71</v>
      </c>
      <c r="E124" s="17" t="s">
        <v>74</v>
      </c>
      <c r="F124" s="16" t="s">
        <v>71</v>
      </c>
      <c r="G124" s="16" t="s">
        <v>71</v>
      </c>
      <c r="H124" s="17" t="s">
        <v>74</v>
      </c>
      <c r="I124" s="16" t="s">
        <v>71</v>
      </c>
      <c r="J124" s="16" t="s">
        <v>71</v>
      </c>
      <c r="K124" s="17" t="s">
        <v>74</v>
      </c>
      <c r="L124" s="16" t="s">
        <v>71</v>
      </c>
      <c r="M124" s="16" t="s">
        <v>71</v>
      </c>
      <c r="N124" s="17" t="s">
        <v>74</v>
      </c>
      <c r="O124" s="16" t="s">
        <v>71</v>
      </c>
      <c r="P124" s="16" t="s">
        <v>71</v>
      </c>
      <c r="Q124" s="17" t="s">
        <v>107</v>
      </c>
      <c r="R124" s="16" t="s">
        <v>71</v>
      </c>
      <c r="S124" s="16" t="s">
        <v>71</v>
      </c>
      <c r="T124" s="17" t="s">
        <v>75</v>
      </c>
      <c r="U124" s="16" t="s">
        <v>71</v>
      </c>
      <c r="V124" s="16" t="s">
        <v>71</v>
      </c>
      <c r="W124" s="17" t="s">
        <v>76</v>
      </c>
      <c r="X124" s="16" t="s">
        <v>77</v>
      </c>
      <c r="Y124" s="16" t="s">
        <v>78</v>
      </c>
      <c r="Z124" s="16" t="s">
        <v>128</v>
      </c>
      <c r="AA124" s="125"/>
      <c r="AB124" s="125"/>
      <c r="AC124" s="125"/>
      <c r="AD124" s="130"/>
    </row>
    <row r="125" spans="1:30" ht="15.75" customHeight="1" x14ac:dyDescent="0.2">
      <c r="A125" s="127"/>
      <c r="B125" s="18" t="s">
        <v>80</v>
      </c>
      <c r="C125" s="19" t="s">
        <v>71</v>
      </c>
      <c r="D125" s="19" t="s">
        <v>71</v>
      </c>
      <c r="E125" s="20" t="s">
        <v>47</v>
      </c>
      <c r="F125" s="19" t="s">
        <v>71</v>
      </c>
      <c r="G125" s="19" t="s">
        <v>71</v>
      </c>
      <c r="H125" s="20" t="s">
        <v>148</v>
      </c>
      <c r="I125" s="19" t="s">
        <v>71</v>
      </c>
      <c r="J125" s="19" t="s">
        <v>71</v>
      </c>
      <c r="K125" s="20" t="s">
        <v>149</v>
      </c>
      <c r="L125" s="19" t="s">
        <v>71</v>
      </c>
      <c r="M125" s="19" t="s">
        <v>71</v>
      </c>
      <c r="N125" s="20" t="s">
        <v>129</v>
      </c>
      <c r="O125" s="19" t="s">
        <v>71</v>
      </c>
      <c r="P125" s="19" t="s">
        <v>71</v>
      </c>
      <c r="Q125" s="20" t="s">
        <v>130</v>
      </c>
      <c r="R125" s="19" t="s">
        <v>71</v>
      </c>
      <c r="S125" s="19" t="s">
        <v>71</v>
      </c>
      <c r="T125" s="20" t="s">
        <v>49</v>
      </c>
      <c r="U125" s="19" t="s">
        <v>71</v>
      </c>
      <c r="V125" s="19" t="s">
        <v>71</v>
      </c>
      <c r="W125" s="20" t="s">
        <v>166</v>
      </c>
      <c r="X125" s="19">
        <v>10</v>
      </c>
      <c r="Y125" s="19">
        <v>20</v>
      </c>
      <c r="Z125" s="19" t="s">
        <v>326</v>
      </c>
      <c r="AA125" s="143"/>
      <c r="AB125" s="143"/>
      <c r="AC125" s="143"/>
      <c r="AD125" s="131"/>
    </row>
    <row r="126" spans="1:30" ht="15.75" customHeight="1" x14ac:dyDescent="0.2">
      <c r="A126" s="5">
        <v>13026</v>
      </c>
      <c r="B126" s="6" t="s">
        <v>31</v>
      </c>
      <c r="C126" s="8" t="s">
        <v>101</v>
      </c>
      <c r="D126" s="8" t="s">
        <v>37</v>
      </c>
      <c r="E126" s="11" t="s">
        <v>128</v>
      </c>
      <c r="F126" s="8" t="s">
        <v>244</v>
      </c>
      <c r="G126" s="8" t="s">
        <v>88</v>
      </c>
      <c r="H126" s="11" t="s">
        <v>193</v>
      </c>
      <c r="I126" s="8" t="s">
        <v>244</v>
      </c>
      <c r="J126" s="8" t="s">
        <v>88</v>
      </c>
      <c r="K126" s="11" t="s">
        <v>193</v>
      </c>
      <c r="L126" s="8" t="s">
        <v>34</v>
      </c>
      <c r="M126" s="8" t="s">
        <v>144</v>
      </c>
      <c r="N126" s="11" t="s">
        <v>185</v>
      </c>
      <c r="O126" s="8" t="s">
        <v>245</v>
      </c>
      <c r="P126" s="8" t="s">
        <v>67</v>
      </c>
      <c r="Q126" s="11" t="s">
        <v>163</v>
      </c>
      <c r="R126" s="8" t="s">
        <v>246</v>
      </c>
      <c r="S126" s="8" t="s">
        <v>247</v>
      </c>
      <c r="T126" s="11" t="s">
        <v>303</v>
      </c>
      <c r="U126" s="8" t="s">
        <v>146</v>
      </c>
      <c r="V126" s="8" t="s">
        <v>43</v>
      </c>
      <c r="W126" s="11" t="s">
        <v>194</v>
      </c>
      <c r="X126" s="8" t="s">
        <v>44</v>
      </c>
      <c r="Y126" s="8" t="s">
        <v>182</v>
      </c>
      <c r="Z126" s="8" t="s">
        <v>328</v>
      </c>
      <c r="AA126" s="124">
        <v>2.15</v>
      </c>
      <c r="AB126" s="124" t="s">
        <v>46</v>
      </c>
      <c r="AC126" s="124">
        <v>2.15</v>
      </c>
      <c r="AD126" s="129"/>
    </row>
    <row r="127" spans="1:30" ht="15.75" customHeight="1" x14ac:dyDescent="0.2">
      <c r="A127" s="148" t="s">
        <v>248</v>
      </c>
      <c r="B127" s="13" t="s">
        <v>51</v>
      </c>
      <c r="C127" s="14" t="s">
        <v>46</v>
      </c>
      <c r="D127" s="14" t="s">
        <v>46</v>
      </c>
      <c r="E127" s="15" t="s">
        <v>46</v>
      </c>
      <c r="F127" s="14" t="s">
        <v>46</v>
      </c>
      <c r="G127" s="14" t="s">
        <v>53</v>
      </c>
      <c r="H127" s="15" t="s">
        <v>46</v>
      </c>
      <c r="I127" s="14" t="s">
        <v>46</v>
      </c>
      <c r="J127" s="14" t="s">
        <v>53</v>
      </c>
      <c r="K127" s="15" t="s">
        <v>46</v>
      </c>
      <c r="L127" s="14" t="s">
        <v>46</v>
      </c>
      <c r="M127" s="14" t="s">
        <v>60</v>
      </c>
      <c r="N127" s="15" t="s">
        <v>46</v>
      </c>
      <c r="O127" s="14" t="s">
        <v>46</v>
      </c>
      <c r="P127" s="14" t="s">
        <v>58</v>
      </c>
      <c r="Q127" s="15" t="s">
        <v>46</v>
      </c>
      <c r="R127" s="14" t="s">
        <v>58</v>
      </c>
      <c r="S127" s="14" t="s">
        <v>58</v>
      </c>
      <c r="T127" s="15" t="s">
        <v>58</v>
      </c>
      <c r="U127" s="14" t="s">
        <v>59</v>
      </c>
      <c r="V127" s="14" t="s">
        <v>61</v>
      </c>
      <c r="W127" s="15" t="s">
        <v>62</v>
      </c>
      <c r="X127" s="14" t="s">
        <v>62</v>
      </c>
      <c r="Y127" s="14" t="s">
        <v>59</v>
      </c>
      <c r="Z127" s="14"/>
      <c r="AA127" s="125"/>
      <c r="AB127" s="125"/>
      <c r="AC127" s="125"/>
      <c r="AD127" s="130"/>
    </row>
    <row r="128" spans="1:30" ht="15.75" customHeight="1" x14ac:dyDescent="0.2">
      <c r="A128" s="149"/>
      <c r="B128" s="13" t="s">
        <v>60</v>
      </c>
      <c r="C128" s="16" t="s">
        <v>71</v>
      </c>
      <c r="D128" s="16" t="s">
        <v>71</v>
      </c>
      <c r="E128" s="17" t="s">
        <v>73</v>
      </c>
      <c r="F128" s="16" t="s">
        <v>71</v>
      </c>
      <c r="G128" s="16" t="s">
        <v>71</v>
      </c>
      <c r="H128" s="17" t="s">
        <v>73</v>
      </c>
      <c r="I128" s="16" t="s">
        <v>71</v>
      </c>
      <c r="J128" s="16" t="s">
        <v>71</v>
      </c>
      <c r="K128" s="17" t="s">
        <v>73</v>
      </c>
      <c r="L128" s="16" t="s">
        <v>71</v>
      </c>
      <c r="M128" s="16" t="s">
        <v>71</v>
      </c>
      <c r="N128" s="17" t="s">
        <v>73</v>
      </c>
      <c r="O128" s="16" t="s">
        <v>71</v>
      </c>
      <c r="P128" s="16" t="s">
        <v>71</v>
      </c>
      <c r="Q128" s="17" t="s">
        <v>73</v>
      </c>
      <c r="R128" s="16" t="s">
        <v>71</v>
      </c>
      <c r="S128" s="16" t="s">
        <v>71</v>
      </c>
      <c r="T128" s="17" t="s">
        <v>75</v>
      </c>
      <c r="U128" s="16" t="s">
        <v>71</v>
      </c>
      <c r="V128" s="16" t="s">
        <v>71</v>
      </c>
      <c r="W128" s="17" t="s">
        <v>76</v>
      </c>
      <c r="X128" s="16" t="s">
        <v>77</v>
      </c>
      <c r="Y128" s="16" t="s">
        <v>78</v>
      </c>
      <c r="Z128" s="16" t="s">
        <v>110</v>
      </c>
      <c r="AA128" s="125"/>
      <c r="AB128" s="125"/>
      <c r="AC128" s="125"/>
      <c r="AD128" s="130"/>
    </row>
    <row r="129" spans="1:30" ht="15.75" customHeight="1" x14ac:dyDescent="0.2">
      <c r="A129" s="127"/>
      <c r="B129" s="18" t="s">
        <v>80</v>
      </c>
      <c r="C129" s="19" t="s">
        <v>71</v>
      </c>
      <c r="D129" s="19" t="s">
        <v>71</v>
      </c>
      <c r="E129" s="20" t="s">
        <v>81</v>
      </c>
      <c r="F129" s="19" t="s">
        <v>71</v>
      </c>
      <c r="G129" s="19" t="s">
        <v>71</v>
      </c>
      <c r="H129" s="20" t="s">
        <v>81</v>
      </c>
      <c r="I129" s="19" t="s">
        <v>71</v>
      </c>
      <c r="J129" s="19" t="s">
        <v>71</v>
      </c>
      <c r="K129" s="20" t="s">
        <v>81</v>
      </c>
      <c r="L129" s="19" t="s">
        <v>71</v>
      </c>
      <c r="M129" s="19" t="s">
        <v>71</v>
      </c>
      <c r="N129" s="20" t="s">
        <v>81</v>
      </c>
      <c r="O129" s="19" t="s">
        <v>71</v>
      </c>
      <c r="P129" s="19" t="s">
        <v>71</v>
      </c>
      <c r="Q129" s="20" t="s">
        <v>81</v>
      </c>
      <c r="R129" s="19" t="s">
        <v>71</v>
      </c>
      <c r="S129" s="19" t="s">
        <v>71</v>
      </c>
      <c r="T129" s="20" t="s">
        <v>83</v>
      </c>
      <c r="U129" s="19" t="s">
        <v>71</v>
      </c>
      <c r="V129" s="19" t="s">
        <v>71</v>
      </c>
      <c r="W129" s="20" t="s">
        <v>239</v>
      </c>
      <c r="X129" s="19">
        <v>9</v>
      </c>
      <c r="Y129" s="19">
        <v>20</v>
      </c>
      <c r="Z129" s="19" t="s">
        <v>54</v>
      </c>
      <c r="AA129" s="143"/>
      <c r="AB129" s="143"/>
      <c r="AC129" s="143"/>
      <c r="AD129" s="131"/>
    </row>
    <row r="130" spans="1:30" ht="16.5" customHeight="1" x14ac:dyDescent="0.2">
      <c r="A130" s="1" t="s">
        <v>202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28"/>
      <c r="W130" s="1"/>
      <c r="X130" s="1"/>
      <c r="Y130" s="1"/>
      <c r="Z130" s="1"/>
      <c r="AA130" s="1"/>
      <c r="AB130" s="1"/>
      <c r="AC130" s="1"/>
      <c r="AD130" s="1"/>
    </row>
    <row r="131" spans="1:30" ht="16.5" customHeight="1" x14ac:dyDescent="0.2">
      <c r="A131" s="1" t="s">
        <v>203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6.5" customHeight="1" x14ac:dyDescent="0.2">
      <c r="A132" s="29" t="s">
        <v>204</v>
      </c>
      <c r="B132" s="144" t="s">
        <v>205</v>
      </c>
      <c r="C132" s="136"/>
      <c r="D132" s="144" t="s">
        <v>206</v>
      </c>
      <c r="E132" s="135"/>
      <c r="F132" s="136"/>
      <c r="G132" s="144" t="s">
        <v>207</v>
      </c>
      <c r="H132" s="135"/>
      <c r="I132" s="136"/>
      <c r="J132" s="144" t="s">
        <v>208</v>
      </c>
      <c r="K132" s="135"/>
      <c r="L132" s="136"/>
      <c r="M132" s="144" t="s">
        <v>209</v>
      </c>
      <c r="N132" s="135"/>
      <c r="O132" s="136"/>
      <c r="P132" s="144" t="s">
        <v>210</v>
      </c>
      <c r="Q132" s="135"/>
      <c r="R132" s="136"/>
      <c r="S132" s="144" t="s">
        <v>211</v>
      </c>
      <c r="T132" s="135"/>
      <c r="U132" s="136"/>
      <c r="V132" s="30" t="s">
        <v>212</v>
      </c>
      <c r="W132" s="1"/>
      <c r="X132" s="1"/>
      <c r="Y132" s="31"/>
      <c r="Z132" s="1"/>
      <c r="AA132" s="1"/>
      <c r="AB132" s="1"/>
      <c r="AC132" s="1"/>
      <c r="AD132" s="1"/>
    </row>
    <row r="133" spans="1:30" ht="16.5" customHeight="1" x14ac:dyDescent="0.2">
      <c r="A133" s="29" t="s">
        <v>213</v>
      </c>
      <c r="B133" s="144" t="s">
        <v>59</v>
      </c>
      <c r="C133" s="136"/>
      <c r="D133" s="144" t="s">
        <v>62</v>
      </c>
      <c r="E133" s="135"/>
      <c r="F133" s="136"/>
      <c r="G133" s="144" t="s">
        <v>61</v>
      </c>
      <c r="H133" s="135"/>
      <c r="I133" s="136"/>
      <c r="J133" s="144" t="s">
        <v>60</v>
      </c>
      <c r="K133" s="135"/>
      <c r="L133" s="136"/>
      <c r="M133" s="144" t="s">
        <v>58</v>
      </c>
      <c r="N133" s="135"/>
      <c r="O133" s="136"/>
      <c r="P133" s="144" t="s">
        <v>57</v>
      </c>
      <c r="Q133" s="135"/>
      <c r="R133" s="136"/>
      <c r="S133" s="144" t="s">
        <v>53</v>
      </c>
      <c r="T133" s="135"/>
      <c r="U133" s="136"/>
      <c r="V133" s="30" t="s">
        <v>46</v>
      </c>
      <c r="W133" s="31"/>
      <c r="X133" s="31"/>
      <c r="Y133" s="31"/>
      <c r="Z133" s="1"/>
      <c r="AA133" s="1"/>
      <c r="AB133" s="1"/>
      <c r="AC133" s="1"/>
      <c r="AD133" s="1"/>
    </row>
    <row r="134" spans="1:30" ht="16.5" customHeight="1" x14ac:dyDescent="0.2">
      <c r="A134" s="29" t="s">
        <v>215</v>
      </c>
      <c r="B134" s="144">
        <v>10</v>
      </c>
      <c r="C134" s="136"/>
      <c r="D134" s="144">
        <v>9</v>
      </c>
      <c r="E134" s="135"/>
      <c r="F134" s="136"/>
      <c r="G134" s="144">
        <v>8</v>
      </c>
      <c r="H134" s="135"/>
      <c r="I134" s="136"/>
      <c r="J134" s="144">
        <v>7</v>
      </c>
      <c r="K134" s="135"/>
      <c r="L134" s="136"/>
      <c r="M134" s="144">
        <v>6</v>
      </c>
      <c r="N134" s="135"/>
      <c r="O134" s="136"/>
      <c r="P134" s="144">
        <v>5</v>
      </c>
      <c r="Q134" s="135"/>
      <c r="R134" s="136"/>
      <c r="S134" s="144">
        <v>4</v>
      </c>
      <c r="T134" s="135"/>
      <c r="U134" s="136"/>
      <c r="V134" s="30">
        <v>0</v>
      </c>
      <c r="W134" s="31"/>
      <c r="X134" s="31"/>
      <c r="Y134" s="31"/>
      <c r="Z134" s="1"/>
      <c r="AA134" s="1"/>
      <c r="AB134" s="1"/>
      <c r="AC134" s="1"/>
      <c r="AD134" s="1"/>
    </row>
    <row r="135" spans="1:30" ht="36.75" customHeight="1" x14ac:dyDescent="0.2">
      <c r="A135" s="32"/>
      <c r="B135" s="33"/>
      <c r="C135" s="1"/>
      <c r="D135" s="1"/>
      <c r="E135" s="1"/>
      <c r="F135" s="1"/>
      <c r="G135" s="1"/>
      <c r="H135" s="147"/>
      <c r="I135" s="146"/>
      <c r="J135" s="147"/>
      <c r="K135" s="146"/>
      <c r="L135" s="147"/>
      <c r="M135" s="146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5.75" customHeight="1" x14ac:dyDescent="0.2">
      <c r="A136" s="32"/>
      <c r="B136" s="145" t="s">
        <v>216</v>
      </c>
      <c r="C136" s="146"/>
      <c r="D136" s="146"/>
      <c r="E136" s="146"/>
      <c r="F136" s="1"/>
      <c r="G136" s="1"/>
      <c r="H136" s="1"/>
      <c r="I136" s="31" t="s">
        <v>217</v>
      </c>
      <c r="J136" s="1"/>
      <c r="K136" s="1"/>
      <c r="L136" s="31"/>
      <c r="M136" s="31"/>
      <c r="N136" s="31"/>
      <c r="O136" s="31" t="s">
        <v>219</v>
      </c>
      <c r="P136" s="1"/>
      <c r="Q136" s="1"/>
      <c r="R136" s="1"/>
      <c r="S136" s="1" t="s">
        <v>220</v>
      </c>
      <c r="T136" s="31"/>
      <c r="U136" s="31"/>
      <c r="V136" s="31"/>
      <c r="W136" s="31"/>
      <c r="X136" s="1"/>
      <c r="Y136" s="1"/>
      <c r="Z136" s="1"/>
      <c r="AA136" s="1"/>
      <c r="AB136" s="1"/>
      <c r="AC136" s="1"/>
      <c r="AD136" s="1"/>
    </row>
    <row r="137" spans="1:30" ht="15.75" customHeight="1" x14ac:dyDescent="0.2">
      <c r="A137" s="1"/>
      <c r="B137" s="145" t="s">
        <v>221</v>
      </c>
      <c r="C137" s="146"/>
      <c r="D137" s="146"/>
      <c r="E137" s="146"/>
      <c r="F137" s="1"/>
      <c r="G137" s="1"/>
      <c r="H137" s="1"/>
      <c r="I137" s="31" t="s">
        <v>222</v>
      </c>
      <c r="J137" s="1"/>
      <c r="K137" s="1"/>
      <c r="L137" s="31"/>
      <c r="M137" s="31"/>
      <c r="N137" s="31"/>
      <c r="O137" s="31" t="s">
        <v>223</v>
      </c>
      <c r="P137" s="1"/>
      <c r="Q137" s="1"/>
      <c r="R137" s="1"/>
      <c r="S137" s="1" t="s">
        <v>224</v>
      </c>
      <c r="T137" s="31"/>
      <c r="U137" s="31"/>
      <c r="V137" s="31"/>
      <c r="W137" s="31"/>
      <c r="X137" s="1"/>
      <c r="Y137" s="1"/>
      <c r="Z137" s="1"/>
      <c r="AA137" s="1"/>
      <c r="AB137" s="1"/>
      <c r="AC137" s="1"/>
      <c r="AD137" s="1"/>
    </row>
    <row r="138" spans="1:30" ht="15.75" customHeight="1" x14ac:dyDescent="0.2">
      <c r="A138" s="5">
        <v>13027</v>
      </c>
      <c r="B138" s="6" t="s">
        <v>31</v>
      </c>
      <c r="C138" s="8" t="s">
        <v>34</v>
      </c>
      <c r="D138" s="8" t="s">
        <v>35</v>
      </c>
      <c r="E138" s="11" t="s">
        <v>47</v>
      </c>
      <c r="F138" s="8" t="s">
        <v>244</v>
      </c>
      <c r="G138" s="8" t="s">
        <v>93</v>
      </c>
      <c r="H138" s="11" t="s">
        <v>185</v>
      </c>
      <c r="I138" s="8" t="s">
        <v>32</v>
      </c>
      <c r="J138" s="8" t="s">
        <v>88</v>
      </c>
      <c r="K138" s="11" t="s">
        <v>136</v>
      </c>
      <c r="L138" s="8" t="s">
        <v>66</v>
      </c>
      <c r="M138" s="8" t="s">
        <v>43</v>
      </c>
      <c r="N138" s="11" t="s">
        <v>159</v>
      </c>
      <c r="O138" s="8" t="s">
        <v>244</v>
      </c>
      <c r="P138" s="8" t="s">
        <v>144</v>
      </c>
      <c r="Q138" s="11" t="s">
        <v>128</v>
      </c>
      <c r="R138" s="8" t="s">
        <v>180</v>
      </c>
      <c r="S138" s="8" t="s">
        <v>142</v>
      </c>
      <c r="T138" s="11" t="s">
        <v>229</v>
      </c>
      <c r="U138" s="8" t="s">
        <v>190</v>
      </c>
      <c r="V138" s="8" t="s">
        <v>146</v>
      </c>
      <c r="W138" s="11" t="s">
        <v>177</v>
      </c>
      <c r="X138" s="8" t="s">
        <v>146</v>
      </c>
      <c r="Y138" s="8" t="s">
        <v>105</v>
      </c>
      <c r="Z138" s="8" t="s">
        <v>98</v>
      </c>
      <c r="AA138" s="124">
        <v>4.38</v>
      </c>
      <c r="AB138" s="124" t="s">
        <v>46</v>
      </c>
      <c r="AC138" s="124">
        <v>4.38</v>
      </c>
      <c r="AD138" s="129"/>
    </row>
    <row r="139" spans="1:30" ht="15.75" customHeight="1" x14ac:dyDescent="0.2">
      <c r="A139" s="148" t="s">
        <v>252</v>
      </c>
      <c r="B139" s="13" t="s">
        <v>51</v>
      </c>
      <c r="C139" s="14" t="s">
        <v>46</v>
      </c>
      <c r="D139" s="14" t="s">
        <v>57</v>
      </c>
      <c r="E139" s="15" t="s">
        <v>46</v>
      </c>
      <c r="F139" s="14" t="s">
        <v>46</v>
      </c>
      <c r="G139" s="14" t="s">
        <v>60</v>
      </c>
      <c r="H139" s="15" t="s">
        <v>46</v>
      </c>
      <c r="I139" s="14" t="s">
        <v>53</v>
      </c>
      <c r="J139" s="14" t="s">
        <v>53</v>
      </c>
      <c r="K139" s="15" t="s">
        <v>53</v>
      </c>
      <c r="L139" s="14" t="s">
        <v>60</v>
      </c>
      <c r="M139" s="14" t="s">
        <v>59</v>
      </c>
      <c r="N139" s="15" t="s">
        <v>60</v>
      </c>
      <c r="O139" s="14" t="s">
        <v>46</v>
      </c>
      <c r="P139" s="14" t="s">
        <v>60</v>
      </c>
      <c r="Q139" s="15" t="s">
        <v>46</v>
      </c>
      <c r="R139" s="14" t="s">
        <v>61</v>
      </c>
      <c r="S139" s="14" t="s">
        <v>59</v>
      </c>
      <c r="T139" s="15" t="s">
        <v>59</v>
      </c>
      <c r="U139" s="14" t="s">
        <v>59</v>
      </c>
      <c r="V139" s="14" t="s">
        <v>59</v>
      </c>
      <c r="W139" s="15" t="s">
        <v>59</v>
      </c>
      <c r="X139" s="14" t="s">
        <v>59</v>
      </c>
      <c r="Y139" s="14" t="s">
        <v>59</v>
      </c>
      <c r="Z139" s="14"/>
      <c r="AA139" s="125"/>
      <c r="AB139" s="125"/>
      <c r="AC139" s="125"/>
      <c r="AD139" s="130"/>
    </row>
    <row r="140" spans="1:30" ht="15.75" customHeight="1" x14ac:dyDescent="0.2">
      <c r="A140" s="149"/>
      <c r="B140" s="13" t="s">
        <v>60</v>
      </c>
      <c r="C140" s="16" t="s">
        <v>71</v>
      </c>
      <c r="D140" s="16" t="s">
        <v>71</v>
      </c>
      <c r="E140" s="17" t="s">
        <v>73</v>
      </c>
      <c r="F140" s="16" t="s">
        <v>71</v>
      </c>
      <c r="G140" s="16" t="s">
        <v>71</v>
      </c>
      <c r="H140" s="17" t="s">
        <v>73</v>
      </c>
      <c r="I140" s="16" t="s">
        <v>71</v>
      </c>
      <c r="J140" s="16" t="s">
        <v>71</v>
      </c>
      <c r="K140" s="17" t="s">
        <v>74</v>
      </c>
      <c r="L140" s="16" t="s">
        <v>71</v>
      </c>
      <c r="M140" s="16" t="s">
        <v>71</v>
      </c>
      <c r="N140" s="17" t="s">
        <v>74</v>
      </c>
      <c r="O140" s="16" t="s">
        <v>71</v>
      </c>
      <c r="P140" s="16" t="s">
        <v>71</v>
      </c>
      <c r="Q140" s="17" t="s">
        <v>73</v>
      </c>
      <c r="R140" s="16" t="s">
        <v>71</v>
      </c>
      <c r="S140" s="16" t="s">
        <v>71</v>
      </c>
      <c r="T140" s="17" t="s">
        <v>75</v>
      </c>
      <c r="U140" s="16" t="s">
        <v>71</v>
      </c>
      <c r="V140" s="16" t="s">
        <v>71</v>
      </c>
      <c r="W140" s="17" t="s">
        <v>76</v>
      </c>
      <c r="X140" s="16" t="s">
        <v>77</v>
      </c>
      <c r="Y140" s="16" t="s">
        <v>78</v>
      </c>
      <c r="Z140" s="16" t="s">
        <v>108</v>
      </c>
      <c r="AA140" s="125"/>
      <c r="AB140" s="125"/>
      <c r="AC140" s="125"/>
      <c r="AD140" s="130"/>
    </row>
    <row r="141" spans="1:30" ht="15.75" customHeight="1" x14ac:dyDescent="0.2">
      <c r="A141" s="127"/>
      <c r="B141" s="18" t="s">
        <v>80</v>
      </c>
      <c r="C141" s="19" t="s">
        <v>71</v>
      </c>
      <c r="D141" s="19" t="s">
        <v>71</v>
      </c>
      <c r="E141" s="20" t="s">
        <v>81</v>
      </c>
      <c r="F141" s="19" t="s">
        <v>71</v>
      </c>
      <c r="G141" s="19" t="s">
        <v>71</v>
      </c>
      <c r="H141" s="20" t="s">
        <v>81</v>
      </c>
      <c r="I141" s="19" t="s">
        <v>71</v>
      </c>
      <c r="J141" s="19" t="s">
        <v>71</v>
      </c>
      <c r="K141" s="20" t="s">
        <v>149</v>
      </c>
      <c r="L141" s="19" t="s">
        <v>71</v>
      </c>
      <c r="M141" s="19" t="s">
        <v>71</v>
      </c>
      <c r="N141" s="20" t="s">
        <v>129</v>
      </c>
      <c r="O141" s="19" t="s">
        <v>71</v>
      </c>
      <c r="P141" s="19" t="s">
        <v>71</v>
      </c>
      <c r="Q141" s="20" t="s">
        <v>81</v>
      </c>
      <c r="R141" s="19" t="s">
        <v>71</v>
      </c>
      <c r="S141" s="19" t="s">
        <v>71</v>
      </c>
      <c r="T141" s="20" t="s">
        <v>49</v>
      </c>
      <c r="U141" s="19" t="s">
        <v>71</v>
      </c>
      <c r="V141" s="19" t="s">
        <v>71</v>
      </c>
      <c r="W141" s="20" t="s">
        <v>166</v>
      </c>
      <c r="X141" s="19">
        <v>10</v>
      </c>
      <c r="Y141" s="19">
        <v>20</v>
      </c>
      <c r="Z141" s="19" t="s">
        <v>336</v>
      </c>
      <c r="AA141" s="143"/>
      <c r="AB141" s="143"/>
      <c r="AC141" s="143"/>
      <c r="AD141" s="131"/>
    </row>
    <row r="142" spans="1:30" ht="15.75" customHeight="1" x14ac:dyDescent="0.2">
      <c r="A142" s="5">
        <v>13028</v>
      </c>
      <c r="B142" s="6" t="s">
        <v>31</v>
      </c>
      <c r="C142" s="8" t="s">
        <v>92</v>
      </c>
      <c r="D142" s="8" t="s">
        <v>88</v>
      </c>
      <c r="E142" s="11" t="s">
        <v>132</v>
      </c>
      <c r="F142" s="8" t="s">
        <v>253</v>
      </c>
      <c r="G142" s="8" t="s">
        <v>35</v>
      </c>
      <c r="H142" s="11" t="s">
        <v>337</v>
      </c>
      <c r="I142" s="8" t="s">
        <v>36</v>
      </c>
      <c r="J142" s="8" t="s">
        <v>35</v>
      </c>
      <c r="K142" s="11" t="s">
        <v>123</v>
      </c>
      <c r="L142" s="8" t="s">
        <v>92</v>
      </c>
      <c r="M142" s="8" t="s">
        <v>104</v>
      </c>
      <c r="N142" s="11" t="s">
        <v>135</v>
      </c>
      <c r="O142" s="8" t="s">
        <v>65</v>
      </c>
      <c r="P142" s="8" t="s">
        <v>88</v>
      </c>
      <c r="Q142" s="11" t="s">
        <v>280</v>
      </c>
      <c r="R142" s="8" t="s">
        <v>254</v>
      </c>
      <c r="S142" s="8" t="s">
        <v>180</v>
      </c>
      <c r="T142" s="11" t="s">
        <v>265</v>
      </c>
      <c r="U142" s="8" t="s">
        <v>68</v>
      </c>
      <c r="V142" s="8" t="s">
        <v>69</v>
      </c>
      <c r="W142" s="11" t="s">
        <v>184</v>
      </c>
      <c r="X142" s="8" t="s">
        <v>44</v>
      </c>
      <c r="Y142" s="8" t="s">
        <v>180</v>
      </c>
      <c r="Z142" s="8" t="s">
        <v>338</v>
      </c>
      <c r="AA142" s="124">
        <v>3.27</v>
      </c>
      <c r="AB142" s="124" t="s">
        <v>46</v>
      </c>
      <c r="AC142" s="124">
        <v>3.27</v>
      </c>
      <c r="AD142" s="129"/>
    </row>
    <row r="143" spans="1:30" ht="15.75" customHeight="1" x14ac:dyDescent="0.2">
      <c r="A143" s="148" t="s">
        <v>255</v>
      </c>
      <c r="B143" s="13" t="s">
        <v>51</v>
      </c>
      <c r="C143" s="14" t="s">
        <v>53</v>
      </c>
      <c r="D143" s="14" t="s">
        <v>53</v>
      </c>
      <c r="E143" s="15" t="s">
        <v>53</v>
      </c>
      <c r="F143" s="14" t="s">
        <v>46</v>
      </c>
      <c r="G143" s="14" t="s">
        <v>57</v>
      </c>
      <c r="H143" s="15" t="s">
        <v>46</v>
      </c>
      <c r="I143" s="14" t="s">
        <v>46</v>
      </c>
      <c r="J143" s="14" t="s">
        <v>57</v>
      </c>
      <c r="K143" s="15" t="s">
        <v>46</v>
      </c>
      <c r="L143" s="14" t="s">
        <v>53</v>
      </c>
      <c r="M143" s="14" t="s">
        <v>58</v>
      </c>
      <c r="N143" s="15" t="s">
        <v>53</v>
      </c>
      <c r="O143" s="14" t="s">
        <v>46</v>
      </c>
      <c r="P143" s="14" t="s">
        <v>53</v>
      </c>
      <c r="Q143" s="15" t="s">
        <v>46</v>
      </c>
      <c r="R143" s="14" t="s">
        <v>57</v>
      </c>
      <c r="S143" s="14" t="s">
        <v>61</v>
      </c>
      <c r="T143" s="15" t="s">
        <v>60</v>
      </c>
      <c r="U143" s="14" t="s">
        <v>60</v>
      </c>
      <c r="V143" s="14" t="s">
        <v>60</v>
      </c>
      <c r="W143" s="15" t="s">
        <v>60</v>
      </c>
      <c r="X143" s="14" t="s">
        <v>62</v>
      </c>
      <c r="Y143" s="14" t="s">
        <v>61</v>
      </c>
      <c r="Z143" s="14"/>
      <c r="AA143" s="125"/>
      <c r="AB143" s="125"/>
      <c r="AC143" s="125"/>
      <c r="AD143" s="130"/>
    </row>
    <row r="144" spans="1:30" ht="15.75" customHeight="1" x14ac:dyDescent="0.2">
      <c r="A144" s="149"/>
      <c r="B144" s="13" t="s">
        <v>60</v>
      </c>
      <c r="C144" s="16" t="s">
        <v>71</v>
      </c>
      <c r="D144" s="16" t="s">
        <v>71</v>
      </c>
      <c r="E144" s="17" t="s">
        <v>74</v>
      </c>
      <c r="F144" s="16" t="s">
        <v>71</v>
      </c>
      <c r="G144" s="16" t="s">
        <v>71</v>
      </c>
      <c r="H144" s="17" t="s">
        <v>73</v>
      </c>
      <c r="I144" s="16" t="s">
        <v>71</v>
      </c>
      <c r="J144" s="16" t="s">
        <v>71</v>
      </c>
      <c r="K144" s="17" t="s">
        <v>73</v>
      </c>
      <c r="L144" s="16" t="s">
        <v>71</v>
      </c>
      <c r="M144" s="16" t="s">
        <v>71</v>
      </c>
      <c r="N144" s="17" t="s">
        <v>74</v>
      </c>
      <c r="O144" s="16" t="s">
        <v>71</v>
      </c>
      <c r="P144" s="16" t="s">
        <v>71</v>
      </c>
      <c r="Q144" s="17" t="s">
        <v>73</v>
      </c>
      <c r="R144" s="16" t="s">
        <v>71</v>
      </c>
      <c r="S144" s="16" t="s">
        <v>71</v>
      </c>
      <c r="T144" s="17" t="s">
        <v>75</v>
      </c>
      <c r="U144" s="16" t="s">
        <v>71</v>
      </c>
      <c r="V144" s="16" t="s">
        <v>71</v>
      </c>
      <c r="W144" s="17" t="s">
        <v>76</v>
      </c>
      <c r="X144" s="16" t="s">
        <v>77</v>
      </c>
      <c r="Y144" s="16" t="s">
        <v>78</v>
      </c>
      <c r="Z144" s="16" t="s">
        <v>108</v>
      </c>
      <c r="AA144" s="125"/>
      <c r="AB144" s="125"/>
      <c r="AC144" s="125"/>
      <c r="AD144" s="130"/>
    </row>
    <row r="145" spans="1:30" ht="15.75" customHeight="1" x14ac:dyDescent="0.2">
      <c r="A145" s="127"/>
      <c r="B145" s="18" t="s">
        <v>80</v>
      </c>
      <c r="C145" s="19" t="s">
        <v>71</v>
      </c>
      <c r="D145" s="19" t="s">
        <v>71</v>
      </c>
      <c r="E145" s="20" t="s">
        <v>149</v>
      </c>
      <c r="F145" s="19" t="s">
        <v>71</v>
      </c>
      <c r="G145" s="19" t="s">
        <v>71</v>
      </c>
      <c r="H145" s="20" t="s">
        <v>81</v>
      </c>
      <c r="I145" s="19" t="s">
        <v>71</v>
      </c>
      <c r="J145" s="19" t="s">
        <v>71</v>
      </c>
      <c r="K145" s="20" t="s">
        <v>81</v>
      </c>
      <c r="L145" s="19" t="s">
        <v>71</v>
      </c>
      <c r="M145" s="19" t="s">
        <v>71</v>
      </c>
      <c r="N145" s="20" t="s">
        <v>149</v>
      </c>
      <c r="O145" s="19" t="s">
        <v>71</v>
      </c>
      <c r="P145" s="19" t="s">
        <v>71</v>
      </c>
      <c r="Q145" s="20" t="s">
        <v>81</v>
      </c>
      <c r="R145" s="19" t="s">
        <v>71</v>
      </c>
      <c r="S145" s="19" t="s">
        <v>71</v>
      </c>
      <c r="T145" s="20" t="s">
        <v>130</v>
      </c>
      <c r="U145" s="19" t="s">
        <v>71</v>
      </c>
      <c r="V145" s="19" t="s">
        <v>71</v>
      </c>
      <c r="W145" s="20" t="s">
        <v>110</v>
      </c>
      <c r="X145" s="19">
        <v>9</v>
      </c>
      <c r="Y145" s="19">
        <v>16</v>
      </c>
      <c r="Z145" s="19" t="s">
        <v>257</v>
      </c>
      <c r="AA145" s="143"/>
      <c r="AB145" s="143"/>
      <c r="AC145" s="143"/>
      <c r="AD145" s="131"/>
    </row>
    <row r="146" spans="1:30" ht="15.75" customHeight="1" x14ac:dyDescent="0.2">
      <c r="A146" s="5">
        <v>13029</v>
      </c>
      <c r="B146" s="6" t="s">
        <v>31</v>
      </c>
      <c r="C146" s="8" t="s">
        <v>113</v>
      </c>
      <c r="D146" s="8" t="s">
        <v>108</v>
      </c>
      <c r="E146" s="11" t="s">
        <v>118</v>
      </c>
      <c r="F146" s="8" t="s">
        <v>114</v>
      </c>
      <c r="G146" s="8" t="s">
        <v>79</v>
      </c>
      <c r="H146" s="11" t="s">
        <v>90</v>
      </c>
      <c r="I146" s="8" t="s">
        <v>152</v>
      </c>
      <c r="J146" s="8" t="s">
        <v>172</v>
      </c>
      <c r="K146" s="11" t="s">
        <v>161</v>
      </c>
      <c r="L146" s="8" t="s">
        <v>133</v>
      </c>
      <c r="M146" s="8" t="s">
        <v>117</v>
      </c>
      <c r="N146" s="11" t="s">
        <v>152</v>
      </c>
      <c r="O146" s="8" t="s">
        <v>133</v>
      </c>
      <c r="P146" s="8" t="s">
        <v>117</v>
      </c>
      <c r="Q146" s="11" t="s">
        <v>152</v>
      </c>
      <c r="R146" s="8" t="s">
        <v>132</v>
      </c>
      <c r="S146" s="8" t="s">
        <v>96</v>
      </c>
      <c r="T146" s="11" t="s">
        <v>341</v>
      </c>
      <c r="U146" s="8" t="s">
        <v>149</v>
      </c>
      <c r="V146" s="8" t="s">
        <v>122</v>
      </c>
      <c r="W146" s="11" t="s">
        <v>96</v>
      </c>
      <c r="X146" s="8" t="s">
        <v>148</v>
      </c>
      <c r="Y146" s="8" t="s">
        <v>194</v>
      </c>
      <c r="Z146" s="8" t="s">
        <v>230</v>
      </c>
      <c r="AA146" s="124">
        <v>7.42</v>
      </c>
      <c r="AB146" s="124" t="s">
        <v>53</v>
      </c>
      <c r="AC146" s="124">
        <v>7.42</v>
      </c>
      <c r="AD146" s="129"/>
    </row>
    <row r="147" spans="1:30" ht="15.75" customHeight="1" x14ac:dyDescent="0.2">
      <c r="A147" s="148" t="s">
        <v>260</v>
      </c>
      <c r="B147" s="13" t="s">
        <v>51</v>
      </c>
      <c r="C147" s="14" t="s">
        <v>62</v>
      </c>
      <c r="D147" s="14" t="s">
        <v>62</v>
      </c>
      <c r="E147" s="15" t="s">
        <v>62</v>
      </c>
      <c r="F147" s="14" t="s">
        <v>57</v>
      </c>
      <c r="G147" s="14" t="s">
        <v>58</v>
      </c>
      <c r="H147" s="15" t="s">
        <v>58</v>
      </c>
      <c r="I147" s="14" t="s">
        <v>61</v>
      </c>
      <c r="J147" s="14" t="s">
        <v>60</v>
      </c>
      <c r="K147" s="15" t="s">
        <v>61</v>
      </c>
      <c r="L147" s="14" t="s">
        <v>58</v>
      </c>
      <c r="M147" s="14" t="s">
        <v>60</v>
      </c>
      <c r="N147" s="15" t="s">
        <v>58</v>
      </c>
      <c r="O147" s="14" t="s">
        <v>58</v>
      </c>
      <c r="P147" s="14" t="s">
        <v>60</v>
      </c>
      <c r="Q147" s="15" t="s">
        <v>58</v>
      </c>
      <c r="R147" s="14" t="s">
        <v>59</v>
      </c>
      <c r="S147" s="14" t="s">
        <v>60</v>
      </c>
      <c r="T147" s="15" t="s">
        <v>61</v>
      </c>
      <c r="U147" s="14" t="s">
        <v>60</v>
      </c>
      <c r="V147" s="14" t="s">
        <v>60</v>
      </c>
      <c r="W147" s="15" t="s">
        <v>60</v>
      </c>
      <c r="X147" s="14" t="s">
        <v>59</v>
      </c>
      <c r="Y147" s="14" t="s">
        <v>62</v>
      </c>
      <c r="Z147" s="14"/>
      <c r="AA147" s="125"/>
      <c r="AB147" s="125"/>
      <c r="AC147" s="125"/>
      <c r="AD147" s="130"/>
    </row>
    <row r="148" spans="1:30" ht="15.75" customHeight="1" x14ac:dyDescent="0.2">
      <c r="A148" s="149"/>
      <c r="B148" s="13" t="s">
        <v>60</v>
      </c>
      <c r="C148" s="16" t="s">
        <v>71</v>
      </c>
      <c r="D148" s="16" t="s">
        <v>71</v>
      </c>
      <c r="E148" s="17" t="s">
        <v>74</v>
      </c>
      <c r="F148" s="16" t="s">
        <v>71</v>
      </c>
      <c r="G148" s="16" t="s">
        <v>71</v>
      </c>
      <c r="H148" s="17" t="s">
        <v>74</v>
      </c>
      <c r="I148" s="16" t="s">
        <v>71</v>
      </c>
      <c r="J148" s="16" t="s">
        <v>71</v>
      </c>
      <c r="K148" s="17" t="s">
        <v>74</v>
      </c>
      <c r="L148" s="16" t="s">
        <v>71</v>
      </c>
      <c r="M148" s="16" t="s">
        <v>71</v>
      </c>
      <c r="N148" s="17" t="s">
        <v>74</v>
      </c>
      <c r="O148" s="16" t="s">
        <v>71</v>
      </c>
      <c r="P148" s="16" t="s">
        <v>71</v>
      </c>
      <c r="Q148" s="17" t="s">
        <v>107</v>
      </c>
      <c r="R148" s="16" t="s">
        <v>71</v>
      </c>
      <c r="S148" s="16" t="s">
        <v>71</v>
      </c>
      <c r="T148" s="17" t="s">
        <v>75</v>
      </c>
      <c r="U148" s="16" t="s">
        <v>71</v>
      </c>
      <c r="V148" s="16" t="s">
        <v>71</v>
      </c>
      <c r="W148" s="17" t="s">
        <v>76</v>
      </c>
      <c r="X148" s="16" t="s">
        <v>77</v>
      </c>
      <c r="Y148" s="16" t="s">
        <v>78</v>
      </c>
      <c r="Z148" s="16" t="s">
        <v>128</v>
      </c>
      <c r="AA148" s="125"/>
      <c r="AB148" s="125"/>
      <c r="AC148" s="125"/>
      <c r="AD148" s="130"/>
    </row>
    <row r="149" spans="1:30" ht="15.75" customHeight="1" x14ac:dyDescent="0.2">
      <c r="A149" s="127"/>
      <c r="B149" s="18" t="s">
        <v>80</v>
      </c>
      <c r="C149" s="19" t="s">
        <v>71</v>
      </c>
      <c r="D149" s="19" t="s">
        <v>71</v>
      </c>
      <c r="E149" s="20" t="s">
        <v>45</v>
      </c>
      <c r="F149" s="19" t="s">
        <v>71</v>
      </c>
      <c r="G149" s="19" t="s">
        <v>71</v>
      </c>
      <c r="H149" s="20" t="s">
        <v>47</v>
      </c>
      <c r="I149" s="19" t="s">
        <v>71</v>
      </c>
      <c r="J149" s="19" t="s">
        <v>71</v>
      </c>
      <c r="K149" s="20" t="s">
        <v>184</v>
      </c>
      <c r="L149" s="19" t="s">
        <v>71</v>
      </c>
      <c r="M149" s="19" t="s">
        <v>71</v>
      </c>
      <c r="N149" s="20" t="s">
        <v>47</v>
      </c>
      <c r="O149" s="19" t="s">
        <v>71</v>
      </c>
      <c r="P149" s="19" t="s">
        <v>71</v>
      </c>
      <c r="Q149" s="20" t="s">
        <v>83</v>
      </c>
      <c r="R149" s="19" t="s">
        <v>71</v>
      </c>
      <c r="S149" s="19" t="s">
        <v>71</v>
      </c>
      <c r="T149" s="20" t="s">
        <v>47</v>
      </c>
      <c r="U149" s="19" t="s">
        <v>71</v>
      </c>
      <c r="V149" s="19" t="s">
        <v>71</v>
      </c>
      <c r="W149" s="20" t="s">
        <v>110</v>
      </c>
      <c r="X149" s="19">
        <v>10</v>
      </c>
      <c r="Y149" s="19">
        <v>18</v>
      </c>
      <c r="Z149" s="19" t="s">
        <v>343</v>
      </c>
      <c r="AA149" s="143"/>
      <c r="AB149" s="143"/>
      <c r="AC149" s="143"/>
      <c r="AD149" s="131"/>
    </row>
    <row r="150" spans="1:30" ht="15.75" customHeight="1" x14ac:dyDescent="0.2">
      <c r="A150" s="5">
        <v>13030</v>
      </c>
      <c r="B150" s="6" t="s">
        <v>31</v>
      </c>
      <c r="C150" s="8" t="s">
        <v>115</v>
      </c>
      <c r="D150" s="8" t="s">
        <v>149</v>
      </c>
      <c r="E150" s="11" t="s">
        <v>188</v>
      </c>
      <c r="F150" s="8" t="s">
        <v>194</v>
      </c>
      <c r="G150" s="8" t="s">
        <v>79</v>
      </c>
      <c r="H150" s="11" t="s">
        <v>95</v>
      </c>
      <c r="I150" s="8" t="s">
        <v>194</v>
      </c>
      <c r="J150" s="8" t="s">
        <v>122</v>
      </c>
      <c r="K150" s="11" t="s">
        <v>174</v>
      </c>
      <c r="L150" s="8" t="s">
        <v>132</v>
      </c>
      <c r="M150" s="8" t="s">
        <v>172</v>
      </c>
      <c r="N150" s="11" t="s">
        <v>115</v>
      </c>
      <c r="O150" s="8" t="s">
        <v>94</v>
      </c>
      <c r="P150" s="8" t="s">
        <v>172</v>
      </c>
      <c r="Q150" s="11" t="s">
        <v>116</v>
      </c>
      <c r="R150" s="8" t="s">
        <v>185</v>
      </c>
      <c r="S150" s="8" t="s">
        <v>128</v>
      </c>
      <c r="T150" s="11" t="s">
        <v>115</v>
      </c>
      <c r="U150" s="8" t="s">
        <v>148</v>
      </c>
      <c r="V150" s="8" t="s">
        <v>192</v>
      </c>
      <c r="W150" s="11" t="s">
        <v>114</v>
      </c>
      <c r="X150" s="8" t="s">
        <v>83</v>
      </c>
      <c r="Y150" s="8" t="s">
        <v>114</v>
      </c>
      <c r="Z150" s="8" t="s">
        <v>345</v>
      </c>
      <c r="AA150" s="124">
        <v>6.54</v>
      </c>
      <c r="AB150" s="124" t="s">
        <v>53</v>
      </c>
      <c r="AC150" s="124">
        <v>6.54</v>
      </c>
      <c r="AD150" s="129"/>
    </row>
    <row r="151" spans="1:30" ht="15.75" customHeight="1" x14ac:dyDescent="0.2">
      <c r="A151" s="148" t="s">
        <v>263</v>
      </c>
      <c r="B151" s="13" t="s">
        <v>51</v>
      </c>
      <c r="C151" s="14" t="s">
        <v>60</v>
      </c>
      <c r="D151" s="14" t="s">
        <v>59</v>
      </c>
      <c r="E151" s="15" t="s">
        <v>60</v>
      </c>
      <c r="F151" s="14" t="s">
        <v>57</v>
      </c>
      <c r="G151" s="14" t="s">
        <v>58</v>
      </c>
      <c r="H151" s="15" t="s">
        <v>57</v>
      </c>
      <c r="I151" s="14" t="s">
        <v>57</v>
      </c>
      <c r="J151" s="14" t="s">
        <v>59</v>
      </c>
      <c r="K151" s="15" t="s">
        <v>58</v>
      </c>
      <c r="L151" s="14" t="s">
        <v>58</v>
      </c>
      <c r="M151" s="14" t="s">
        <v>60</v>
      </c>
      <c r="N151" s="15" t="s">
        <v>58</v>
      </c>
      <c r="O151" s="14" t="s">
        <v>60</v>
      </c>
      <c r="P151" s="14" t="s">
        <v>60</v>
      </c>
      <c r="Q151" s="15" t="s">
        <v>60</v>
      </c>
      <c r="R151" s="14" t="s">
        <v>58</v>
      </c>
      <c r="S151" s="14" t="s">
        <v>58</v>
      </c>
      <c r="T151" s="15" t="s">
        <v>58</v>
      </c>
      <c r="U151" s="14" t="s">
        <v>59</v>
      </c>
      <c r="V151" s="14" t="s">
        <v>62</v>
      </c>
      <c r="W151" s="15" t="s">
        <v>62</v>
      </c>
      <c r="X151" s="14" t="s">
        <v>61</v>
      </c>
      <c r="Y151" s="14" t="s">
        <v>62</v>
      </c>
      <c r="Z151" s="14"/>
      <c r="AA151" s="125"/>
      <c r="AB151" s="125"/>
      <c r="AC151" s="125"/>
      <c r="AD151" s="130"/>
    </row>
    <row r="152" spans="1:30" ht="15.75" customHeight="1" x14ac:dyDescent="0.2">
      <c r="A152" s="149"/>
      <c r="B152" s="13" t="s">
        <v>60</v>
      </c>
      <c r="C152" s="16" t="s">
        <v>71</v>
      </c>
      <c r="D152" s="16" t="s">
        <v>71</v>
      </c>
      <c r="E152" s="17" t="s">
        <v>74</v>
      </c>
      <c r="F152" s="16" t="s">
        <v>71</v>
      </c>
      <c r="G152" s="16" t="s">
        <v>71</v>
      </c>
      <c r="H152" s="17" t="s">
        <v>74</v>
      </c>
      <c r="I152" s="16" t="s">
        <v>71</v>
      </c>
      <c r="J152" s="16" t="s">
        <v>71</v>
      </c>
      <c r="K152" s="17" t="s">
        <v>74</v>
      </c>
      <c r="L152" s="16" t="s">
        <v>71</v>
      </c>
      <c r="M152" s="16" t="s">
        <v>71</v>
      </c>
      <c r="N152" s="17" t="s">
        <v>74</v>
      </c>
      <c r="O152" s="16" t="s">
        <v>71</v>
      </c>
      <c r="P152" s="16" t="s">
        <v>71</v>
      </c>
      <c r="Q152" s="17" t="s">
        <v>107</v>
      </c>
      <c r="R152" s="16" t="s">
        <v>71</v>
      </c>
      <c r="S152" s="16" t="s">
        <v>71</v>
      </c>
      <c r="T152" s="17" t="s">
        <v>75</v>
      </c>
      <c r="U152" s="16" t="s">
        <v>71</v>
      </c>
      <c r="V152" s="16" t="s">
        <v>71</v>
      </c>
      <c r="W152" s="17" t="s">
        <v>76</v>
      </c>
      <c r="X152" s="16" t="s">
        <v>77</v>
      </c>
      <c r="Y152" s="16" t="s">
        <v>78</v>
      </c>
      <c r="Z152" s="16" t="s">
        <v>128</v>
      </c>
      <c r="AA152" s="125"/>
      <c r="AB152" s="125"/>
      <c r="AC152" s="125"/>
      <c r="AD152" s="130"/>
    </row>
    <row r="153" spans="1:30" ht="15.75" customHeight="1" x14ac:dyDescent="0.2">
      <c r="A153" s="127"/>
      <c r="B153" s="18" t="s">
        <v>80</v>
      </c>
      <c r="C153" s="19" t="s">
        <v>71</v>
      </c>
      <c r="D153" s="19" t="s">
        <v>71</v>
      </c>
      <c r="E153" s="20" t="s">
        <v>129</v>
      </c>
      <c r="F153" s="19" t="s">
        <v>71</v>
      </c>
      <c r="G153" s="19" t="s">
        <v>71</v>
      </c>
      <c r="H153" s="20" t="s">
        <v>148</v>
      </c>
      <c r="I153" s="19" t="s">
        <v>71</v>
      </c>
      <c r="J153" s="19" t="s">
        <v>71</v>
      </c>
      <c r="K153" s="20" t="s">
        <v>47</v>
      </c>
      <c r="L153" s="19" t="s">
        <v>71</v>
      </c>
      <c r="M153" s="19" t="s">
        <v>71</v>
      </c>
      <c r="N153" s="20" t="s">
        <v>47</v>
      </c>
      <c r="O153" s="19" t="s">
        <v>71</v>
      </c>
      <c r="P153" s="19" t="s">
        <v>71</v>
      </c>
      <c r="Q153" s="20" t="s">
        <v>130</v>
      </c>
      <c r="R153" s="19" t="s">
        <v>71</v>
      </c>
      <c r="S153" s="19" t="s">
        <v>71</v>
      </c>
      <c r="T153" s="20" t="s">
        <v>83</v>
      </c>
      <c r="U153" s="19" t="s">
        <v>71</v>
      </c>
      <c r="V153" s="19" t="s">
        <v>71</v>
      </c>
      <c r="W153" s="20" t="s">
        <v>239</v>
      </c>
      <c r="X153" s="19">
        <v>8</v>
      </c>
      <c r="Y153" s="19">
        <v>18</v>
      </c>
      <c r="Z153" s="19" t="s">
        <v>347</v>
      </c>
      <c r="AA153" s="143"/>
      <c r="AB153" s="143"/>
      <c r="AC153" s="143"/>
      <c r="AD153" s="131"/>
    </row>
    <row r="154" spans="1:30" ht="15.75" customHeight="1" x14ac:dyDescent="0.2">
      <c r="A154" s="5">
        <v>13031</v>
      </c>
      <c r="B154" s="6" t="s">
        <v>31</v>
      </c>
      <c r="C154" s="8" t="s">
        <v>184</v>
      </c>
      <c r="D154" s="8" t="s">
        <v>348</v>
      </c>
      <c r="E154" s="11" t="s">
        <v>132</v>
      </c>
      <c r="F154" s="8" t="s">
        <v>184</v>
      </c>
      <c r="G154" s="8" t="s">
        <v>166</v>
      </c>
      <c r="H154" s="11" t="s">
        <v>136</v>
      </c>
      <c r="I154" s="8" t="s">
        <v>96</v>
      </c>
      <c r="J154" s="8" t="s">
        <v>79</v>
      </c>
      <c r="K154" s="11" t="s">
        <v>86</v>
      </c>
      <c r="L154" s="8" t="s">
        <v>177</v>
      </c>
      <c r="M154" s="8" t="s">
        <v>83</v>
      </c>
      <c r="N154" s="11" t="s">
        <v>228</v>
      </c>
      <c r="O154" s="8" t="s">
        <v>86</v>
      </c>
      <c r="P154" s="8" t="s">
        <v>79</v>
      </c>
      <c r="Q154" s="11" t="s">
        <v>174</v>
      </c>
      <c r="R154" s="8" t="s">
        <v>194</v>
      </c>
      <c r="S154" s="8" t="s">
        <v>45</v>
      </c>
      <c r="T154" s="11" t="s">
        <v>293</v>
      </c>
      <c r="U154" s="8" t="s">
        <v>193</v>
      </c>
      <c r="V154" s="8" t="s">
        <v>130</v>
      </c>
      <c r="W154" s="11" t="s">
        <v>135</v>
      </c>
      <c r="X154" s="8" t="s">
        <v>83</v>
      </c>
      <c r="Y154" s="8" t="s">
        <v>194</v>
      </c>
      <c r="Z154" s="8" t="s">
        <v>349</v>
      </c>
      <c r="AA154" s="124">
        <v>5.77</v>
      </c>
      <c r="AB154" s="124" t="s">
        <v>53</v>
      </c>
      <c r="AC154" s="124">
        <v>5.77</v>
      </c>
      <c r="AD154" s="129"/>
    </row>
    <row r="155" spans="1:30" ht="15.75" customHeight="1" x14ac:dyDescent="0.2">
      <c r="A155" s="148" t="s">
        <v>267</v>
      </c>
      <c r="B155" s="13" t="s">
        <v>51</v>
      </c>
      <c r="C155" s="14" t="s">
        <v>53</v>
      </c>
      <c r="D155" s="14" t="s">
        <v>53</v>
      </c>
      <c r="E155" s="15" t="s">
        <v>53</v>
      </c>
      <c r="F155" s="14" t="s">
        <v>53</v>
      </c>
      <c r="G155" s="14" t="s">
        <v>58</v>
      </c>
      <c r="H155" s="15" t="s">
        <v>53</v>
      </c>
      <c r="I155" s="14" t="s">
        <v>53</v>
      </c>
      <c r="J155" s="14" t="s">
        <v>58</v>
      </c>
      <c r="K155" s="15" t="s">
        <v>53</v>
      </c>
      <c r="L155" s="14" t="s">
        <v>58</v>
      </c>
      <c r="M155" s="14" t="s">
        <v>59</v>
      </c>
      <c r="N155" s="15" t="s">
        <v>58</v>
      </c>
      <c r="O155" s="14" t="s">
        <v>58</v>
      </c>
      <c r="P155" s="14" t="s">
        <v>58</v>
      </c>
      <c r="Q155" s="15" t="s">
        <v>58</v>
      </c>
      <c r="R155" s="14" t="s">
        <v>62</v>
      </c>
      <c r="S155" s="14" t="s">
        <v>61</v>
      </c>
      <c r="T155" s="15" t="s">
        <v>61</v>
      </c>
      <c r="U155" s="14" t="s">
        <v>59</v>
      </c>
      <c r="V155" s="14" t="s">
        <v>59</v>
      </c>
      <c r="W155" s="15" t="s">
        <v>59</v>
      </c>
      <c r="X155" s="14" t="s">
        <v>61</v>
      </c>
      <c r="Y155" s="14" t="s">
        <v>62</v>
      </c>
      <c r="Z155" s="14"/>
      <c r="AA155" s="125"/>
      <c r="AB155" s="125"/>
      <c r="AC155" s="125"/>
      <c r="AD155" s="130"/>
    </row>
    <row r="156" spans="1:30" ht="15.75" customHeight="1" x14ac:dyDescent="0.2">
      <c r="A156" s="149"/>
      <c r="B156" s="13" t="s">
        <v>60</v>
      </c>
      <c r="C156" s="16" t="s">
        <v>71</v>
      </c>
      <c r="D156" s="16" t="s">
        <v>71</v>
      </c>
      <c r="E156" s="17" t="s">
        <v>74</v>
      </c>
      <c r="F156" s="16" t="s">
        <v>71</v>
      </c>
      <c r="G156" s="16" t="s">
        <v>71</v>
      </c>
      <c r="H156" s="17" t="s">
        <v>74</v>
      </c>
      <c r="I156" s="16" t="s">
        <v>71</v>
      </c>
      <c r="J156" s="16" t="s">
        <v>71</v>
      </c>
      <c r="K156" s="17" t="s">
        <v>74</v>
      </c>
      <c r="L156" s="16" t="s">
        <v>71</v>
      </c>
      <c r="M156" s="16" t="s">
        <v>71</v>
      </c>
      <c r="N156" s="17" t="s">
        <v>74</v>
      </c>
      <c r="O156" s="16" t="s">
        <v>71</v>
      </c>
      <c r="P156" s="16" t="s">
        <v>71</v>
      </c>
      <c r="Q156" s="17" t="s">
        <v>107</v>
      </c>
      <c r="R156" s="16" t="s">
        <v>71</v>
      </c>
      <c r="S156" s="16" t="s">
        <v>71</v>
      </c>
      <c r="T156" s="17" t="s">
        <v>75</v>
      </c>
      <c r="U156" s="16" t="s">
        <v>71</v>
      </c>
      <c r="V156" s="16" t="s">
        <v>71</v>
      </c>
      <c r="W156" s="17" t="s">
        <v>76</v>
      </c>
      <c r="X156" s="16" t="s">
        <v>77</v>
      </c>
      <c r="Y156" s="16" t="s">
        <v>78</v>
      </c>
      <c r="Z156" s="16" t="s">
        <v>128</v>
      </c>
      <c r="AA156" s="125"/>
      <c r="AB156" s="125"/>
      <c r="AC156" s="125"/>
      <c r="AD156" s="130"/>
    </row>
    <row r="157" spans="1:30" ht="15.75" customHeight="1" x14ac:dyDescent="0.2">
      <c r="A157" s="127"/>
      <c r="B157" s="18" t="s">
        <v>80</v>
      </c>
      <c r="C157" s="19" t="s">
        <v>71</v>
      </c>
      <c r="D157" s="19" t="s">
        <v>71</v>
      </c>
      <c r="E157" s="20" t="s">
        <v>149</v>
      </c>
      <c r="F157" s="19" t="s">
        <v>71</v>
      </c>
      <c r="G157" s="19" t="s">
        <v>71</v>
      </c>
      <c r="H157" s="20" t="s">
        <v>149</v>
      </c>
      <c r="I157" s="19" t="s">
        <v>71</v>
      </c>
      <c r="J157" s="19" t="s">
        <v>71</v>
      </c>
      <c r="K157" s="20" t="s">
        <v>149</v>
      </c>
      <c r="L157" s="19" t="s">
        <v>71</v>
      </c>
      <c r="M157" s="19" t="s">
        <v>71</v>
      </c>
      <c r="N157" s="20" t="s">
        <v>47</v>
      </c>
      <c r="O157" s="19" t="s">
        <v>71</v>
      </c>
      <c r="P157" s="19" t="s">
        <v>71</v>
      </c>
      <c r="Q157" s="20" t="s">
        <v>83</v>
      </c>
      <c r="R157" s="19" t="s">
        <v>71</v>
      </c>
      <c r="S157" s="19" t="s">
        <v>71</v>
      </c>
      <c r="T157" s="20" t="s">
        <v>47</v>
      </c>
      <c r="U157" s="19" t="s">
        <v>71</v>
      </c>
      <c r="V157" s="19" t="s">
        <v>71</v>
      </c>
      <c r="W157" s="20" t="s">
        <v>166</v>
      </c>
      <c r="X157" s="19">
        <v>8</v>
      </c>
      <c r="Y157" s="19">
        <v>18</v>
      </c>
      <c r="Z157" s="19" t="s">
        <v>352</v>
      </c>
      <c r="AA157" s="143"/>
      <c r="AB157" s="143"/>
      <c r="AC157" s="143"/>
      <c r="AD157" s="131"/>
    </row>
    <row r="158" spans="1:30" ht="15.75" customHeight="1" x14ac:dyDescent="0.2">
      <c r="A158" s="5">
        <v>13032</v>
      </c>
      <c r="B158" s="6" t="s">
        <v>31</v>
      </c>
      <c r="C158" s="8" t="s">
        <v>198</v>
      </c>
      <c r="D158" s="8" t="s">
        <v>93</v>
      </c>
      <c r="E158" s="11" t="s">
        <v>188</v>
      </c>
      <c r="F158" s="8" t="s">
        <v>268</v>
      </c>
      <c r="G158" s="8" t="s">
        <v>35</v>
      </c>
      <c r="H158" s="11" t="s">
        <v>124</v>
      </c>
      <c r="I158" s="8" t="s">
        <v>269</v>
      </c>
      <c r="J158" s="8" t="s">
        <v>88</v>
      </c>
      <c r="K158" s="11" t="s">
        <v>120</v>
      </c>
      <c r="L158" s="8" t="s">
        <v>92</v>
      </c>
      <c r="M158" s="8" t="s">
        <v>67</v>
      </c>
      <c r="N158" s="11" t="s">
        <v>136</v>
      </c>
      <c r="O158" s="8" t="s">
        <v>103</v>
      </c>
      <c r="P158" s="8" t="s">
        <v>88</v>
      </c>
      <c r="Q158" s="11" t="s">
        <v>177</v>
      </c>
      <c r="R158" s="8" t="s">
        <v>146</v>
      </c>
      <c r="S158" s="8" t="s">
        <v>270</v>
      </c>
      <c r="T158" s="11" t="s">
        <v>135</v>
      </c>
      <c r="U158" s="8" t="s">
        <v>44</v>
      </c>
      <c r="V158" s="8" t="s">
        <v>69</v>
      </c>
      <c r="W158" s="11" t="s">
        <v>45</v>
      </c>
      <c r="X158" s="8" t="s">
        <v>69</v>
      </c>
      <c r="Y158" s="8" t="s">
        <v>180</v>
      </c>
      <c r="Z158" s="8" t="s">
        <v>353</v>
      </c>
      <c r="AA158" s="124">
        <v>3.81</v>
      </c>
      <c r="AB158" s="124" t="s">
        <v>46</v>
      </c>
      <c r="AC158" s="124">
        <v>3.81</v>
      </c>
      <c r="AD158" s="129"/>
    </row>
    <row r="159" spans="1:30" ht="15.75" customHeight="1" x14ac:dyDescent="0.2">
      <c r="A159" s="148" t="s">
        <v>271</v>
      </c>
      <c r="B159" s="13" t="s">
        <v>51</v>
      </c>
      <c r="C159" s="14" t="s">
        <v>61</v>
      </c>
      <c r="D159" s="14" t="s">
        <v>60</v>
      </c>
      <c r="E159" s="15" t="s">
        <v>60</v>
      </c>
      <c r="F159" s="14" t="s">
        <v>46</v>
      </c>
      <c r="G159" s="14" t="s">
        <v>57</v>
      </c>
      <c r="H159" s="15" t="s">
        <v>46</v>
      </c>
      <c r="I159" s="14" t="s">
        <v>46</v>
      </c>
      <c r="J159" s="14" t="s">
        <v>53</v>
      </c>
      <c r="K159" s="15" t="s">
        <v>46</v>
      </c>
      <c r="L159" s="14" t="s">
        <v>53</v>
      </c>
      <c r="M159" s="14" t="s">
        <v>58</v>
      </c>
      <c r="N159" s="15" t="s">
        <v>53</v>
      </c>
      <c r="O159" s="14" t="s">
        <v>53</v>
      </c>
      <c r="P159" s="14" t="s">
        <v>53</v>
      </c>
      <c r="Q159" s="15" t="s">
        <v>53</v>
      </c>
      <c r="R159" s="14" t="s">
        <v>53</v>
      </c>
      <c r="S159" s="14" t="s">
        <v>57</v>
      </c>
      <c r="T159" s="15" t="s">
        <v>53</v>
      </c>
      <c r="U159" s="14" t="s">
        <v>62</v>
      </c>
      <c r="V159" s="14" t="s">
        <v>60</v>
      </c>
      <c r="W159" s="15" t="s">
        <v>61</v>
      </c>
      <c r="X159" s="14" t="s">
        <v>60</v>
      </c>
      <c r="Y159" s="14" t="s">
        <v>61</v>
      </c>
      <c r="Z159" s="14"/>
      <c r="AA159" s="125"/>
      <c r="AB159" s="125"/>
      <c r="AC159" s="125"/>
      <c r="AD159" s="130"/>
    </row>
    <row r="160" spans="1:30" ht="15.75" customHeight="1" x14ac:dyDescent="0.2">
      <c r="A160" s="149"/>
      <c r="B160" s="13" t="s">
        <v>60</v>
      </c>
      <c r="C160" s="16" t="s">
        <v>71</v>
      </c>
      <c r="D160" s="16" t="s">
        <v>71</v>
      </c>
      <c r="E160" s="17" t="s">
        <v>74</v>
      </c>
      <c r="F160" s="16" t="s">
        <v>71</v>
      </c>
      <c r="G160" s="16" t="s">
        <v>71</v>
      </c>
      <c r="H160" s="17" t="s">
        <v>73</v>
      </c>
      <c r="I160" s="16" t="s">
        <v>71</v>
      </c>
      <c r="J160" s="16" t="s">
        <v>71</v>
      </c>
      <c r="K160" s="17" t="s">
        <v>73</v>
      </c>
      <c r="L160" s="16" t="s">
        <v>71</v>
      </c>
      <c r="M160" s="16" t="s">
        <v>71</v>
      </c>
      <c r="N160" s="17" t="s">
        <v>74</v>
      </c>
      <c r="O160" s="16" t="s">
        <v>71</v>
      </c>
      <c r="P160" s="16" t="s">
        <v>71</v>
      </c>
      <c r="Q160" s="17" t="s">
        <v>107</v>
      </c>
      <c r="R160" s="16" t="s">
        <v>71</v>
      </c>
      <c r="S160" s="16" t="s">
        <v>71</v>
      </c>
      <c r="T160" s="17" t="s">
        <v>75</v>
      </c>
      <c r="U160" s="16" t="s">
        <v>71</v>
      </c>
      <c r="V160" s="16" t="s">
        <v>71</v>
      </c>
      <c r="W160" s="17" t="s">
        <v>76</v>
      </c>
      <c r="X160" s="16" t="s">
        <v>77</v>
      </c>
      <c r="Y160" s="16" t="s">
        <v>78</v>
      </c>
      <c r="Z160" s="16" t="s">
        <v>83</v>
      </c>
      <c r="AA160" s="125"/>
      <c r="AB160" s="125"/>
      <c r="AC160" s="125"/>
      <c r="AD160" s="130"/>
    </row>
    <row r="161" spans="1:30" ht="15.75" customHeight="1" x14ac:dyDescent="0.2">
      <c r="A161" s="127"/>
      <c r="B161" s="18" t="s">
        <v>80</v>
      </c>
      <c r="C161" s="19" t="s">
        <v>71</v>
      </c>
      <c r="D161" s="19" t="s">
        <v>71</v>
      </c>
      <c r="E161" s="20" t="s">
        <v>129</v>
      </c>
      <c r="F161" s="19" t="s">
        <v>71</v>
      </c>
      <c r="G161" s="19" t="s">
        <v>71</v>
      </c>
      <c r="H161" s="20" t="s">
        <v>81</v>
      </c>
      <c r="I161" s="19" t="s">
        <v>71</v>
      </c>
      <c r="J161" s="19" t="s">
        <v>71</v>
      </c>
      <c r="K161" s="20" t="s">
        <v>81</v>
      </c>
      <c r="L161" s="19" t="s">
        <v>71</v>
      </c>
      <c r="M161" s="19" t="s">
        <v>71</v>
      </c>
      <c r="N161" s="20" t="s">
        <v>149</v>
      </c>
      <c r="O161" s="19" t="s">
        <v>71</v>
      </c>
      <c r="P161" s="19" t="s">
        <v>71</v>
      </c>
      <c r="Q161" s="20" t="s">
        <v>117</v>
      </c>
      <c r="R161" s="19" t="s">
        <v>71</v>
      </c>
      <c r="S161" s="19" t="s">
        <v>71</v>
      </c>
      <c r="T161" s="20" t="s">
        <v>117</v>
      </c>
      <c r="U161" s="19" t="s">
        <v>71</v>
      </c>
      <c r="V161" s="19" t="s">
        <v>71</v>
      </c>
      <c r="W161" s="20" t="s">
        <v>84</v>
      </c>
      <c r="X161" s="19">
        <v>7</v>
      </c>
      <c r="Y161" s="19">
        <v>16</v>
      </c>
      <c r="Z161" s="19" t="s">
        <v>356</v>
      </c>
      <c r="AA161" s="143"/>
      <c r="AB161" s="143"/>
      <c r="AC161" s="143"/>
      <c r="AD161" s="131"/>
    </row>
    <row r="162" spans="1:30" ht="15.75" customHeight="1" x14ac:dyDescent="0.2">
      <c r="A162" s="5">
        <v>13033</v>
      </c>
      <c r="B162" s="6" t="s">
        <v>31</v>
      </c>
      <c r="C162" s="8" t="s">
        <v>141</v>
      </c>
      <c r="D162" s="8" t="s">
        <v>275</v>
      </c>
      <c r="E162" s="11" t="s">
        <v>128</v>
      </c>
      <c r="F162" s="8" t="s">
        <v>179</v>
      </c>
      <c r="G162" s="8" t="s">
        <v>35</v>
      </c>
      <c r="H162" s="11" t="s">
        <v>280</v>
      </c>
      <c r="I162" s="8" t="s">
        <v>244</v>
      </c>
      <c r="J162" s="8" t="s">
        <v>88</v>
      </c>
      <c r="K162" s="11" t="s">
        <v>193</v>
      </c>
      <c r="L162" s="8" t="s">
        <v>38</v>
      </c>
      <c r="M162" s="8" t="s">
        <v>104</v>
      </c>
      <c r="N162" s="11" t="s">
        <v>303</v>
      </c>
      <c r="O162" s="8" t="s">
        <v>89</v>
      </c>
      <c r="P162" s="8" t="s">
        <v>35</v>
      </c>
      <c r="Q162" s="11" t="s">
        <v>133</v>
      </c>
      <c r="R162" s="8" t="s">
        <v>245</v>
      </c>
      <c r="S162" s="8" t="s">
        <v>190</v>
      </c>
      <c r="T162" s="11" t="s">
        <v>124</v>
      </c>
      <c r="U162" s="8" t="s">
        <v>68</v>
      </c>
      <c r="V162" s="8" t="s">
        <v>69</v>
      </c>
      <c r="W162" s="11" t="s">
        <v>184</v>
      </c>
      <c r="X162" s="8" t="s">
        <v>69</v>
      </c>
      <c r="Y162" s="8" t="s">
        <v>92</v>
      </c>
      <c r="Z162" s="8" t="s">
        <v>357</v>
      </c>
      <c r="AA162" s="124">
        <v>2.58</v>
      </c>
      <c r="AB162" s="124" t="s">
        <v>46</v>
      </c>
      <c r="AC162" s="124">
        <v>2.58</v>
      </c>
      <c r="AD162" s="129"/>
    </row>
    <row r="163" spans="1:30" ht="15.75" customHeight="1" x14ac:dyDescent="0.2">
      <c r="A163" s="148" t="s">
        <v>277</v>
      </c>
      <c r="B163" s="13" t="s">
        <v>51</v>
      </c>
      <c r="C163" s="14" t="s">
        <v>46</v>
      </c>
      <c r="D163" s="14" t="s">
        <v>46</v>
      </c>
      <c r="E163" s="15" t="s">
        <v>46</v>
      </c>
      <c r="F163" s="14" t="s">
        <v>46</v>
      </c>
      <c r="G163" s="14" t="s">
        <v>57</v>
      </c>
      <c r="H163" s="15" t="s">
        <v>46</v>
      </c>
      <c r="I163" s="14" t="s">
        <v>46</v>
      </c>
      <c r="J163" s="14" t="s">
        <v>53</v>
      </c>
      <c r="K163" s="15" t="s">
        <v>46</v>
      </c>
      <c r="L163" s="14" t="s">
        <v>58</v>
      </c>
      <c r="M163" s="14" t="s">
        <v>58</v>
      </c>
      <c r="N163" s="15" t="s">
        <v>58</v>
      </c>
      <c r="O163" s="14" t="s">
        <v>57</v>
      </c>
      <c r="P163" s="14" t="s">
        <v>57</v>
      </c>
      <c r="Q163" s="15" t="s">
        <v>57</v>
      </c>
      <c r="R163" s="14" t="s">
        <v>46</v>
      </c>
      <c r="S163" s="14" t="s">
        <v>53</v>
      </c>
      <c r="T163" s="15" t="s">
        <v>46</v>
      </c>
      <c r="U163" s="14" t="s">
        <v>60</v>
      </c>
      <c r="V163" s="14" t="s">
        <v>60</v>
      </c>
      <c r="W163" s="15" t="s">
        <v>60</v>
      </c>
      <c r="X163" s="14" t="s">
        <v>60</v>
      </c>
      <c r="Y163" s="14" t="s">
        <v>60</v>
      </c>
      <c r="Z163" s="14"/>
      <c r="AA163" s="125"/>
      <c r="AB163" s="125"/>
      <c r="AC163" s="125"/>
      <c r="AD163" s="130"/>
    </row>
    <row r="164" spans="1:30" ht="15.75" customHeight="1" x14ac:dyDescent="0.2">
      <c r="A164" s="149"/>
      <c r="B164" s="13" t="s">
        <v>60</v>
      </c>
      <c r="C164" s="16" t="s">
        <v>71</v>
      </c>
      <c r="D164" s="16" t="s">
        <v>71</v>
      </c>
      <c r="E164" s="17" t="s">
        <v>73</v>
      </c>
      <c r="F164" s="16" t="s">
        <v>71</v>
      </c>
      <c r="G164" s="16" t="s">
        <v>71</v>
      </c>
      <c r="H164" s="17" t="s">
        <v>73</v>
      </c>
      <c r="I164" s="16" t="s">
        <v>71</v>
      </c>
      <c r="J164" s="16" t="s">
        <v>71</v>
      </c>
      <c r="K164" s="17" t="s">
        <v>73</v>
      </c>
      <c r="L164" s="16" t="s">
        <v>71</v>
      </c>
      <c r="M164" s="16" t="s">
        <v>71</v>
      </c>
      <c r="N164" s="17" t="s">
        <v>74</v>
      </c>
      <c r="O164" s="16" t="s">
        <v>71</v>
      </c>
      <c r="P164" s="16" t="s">
        <v>71</v>
      </c>
      <c r="Q164" s="17" t="s">
        <v>107</v>
      </c>
      <c r="R164" s="16" t="s">
        <v>71</v>
      </c>
      <c r="S164" s="16" t="s">
        <v>71</v>
      </c>
      <c r="T164" s="17" t="s">
        <v>73</v>
      </c>
      <c r="U164" s="16" t="s">
        <v>71</v>
      </c>
      <c r="V164" s="16" t="s">
        <v>71</v>
      </c>
      <c r="W164" s="17" t="s">
        <v>76</v>
      </c>
      <c r="X164" s="16" t="s">
        <v>77</v>
      </c>
      <c r="Y164" s="16" t="s">
        <v>78</v>
      </c>
      <c r="Z164" s="16" t="s">
        <v>79</v>
      </c>
      <c r="AA164" s="125"/>
      <c r="AB164" s="125"/>
      <c r="AC164" s="125"/>
      <c r="AD164" s="130"/>
    </row>
    <row r="165" spans="1:30" ht="15.75" customHeight="1" x14ac:dyDescent="0.2">
      <c r="A165" s="127"/>
      <c r="B165" s="18" t="s">
        <v>80</v>
      </c>
      <c r="C165" s="19" t="s">
        <v>71</v>
      </c>
      <c r="D165" s="19" t="s">
        <v>71</v>
      </c>
      <c r="E165" s="20" t="s">
        <v>81</v>
      </c>
      <c r="F165" s="19" t="s">
        <v>71</v>
      </c>
      <c r="G165" s="19" t="s">
        <v>71</v>
      </c>
      <c r="H165" s="20" t="s">
        <v>81</v>
      </c>
      <c r="I165" s="19" t="s">
        <v>71</v>
      </c>
      <c r="J165" s="19" t="s">
        <v>71</v>
      </c>
      <c r="K165" s="20" t="s">
        <v>81</v>
      </c>
      <c r="L165" s="19" t="s">
        <v>71</v>
      </c>
      <c r="M165" s="19" t="s">
        <v>71</v>
      </c>
      <c r="N165" s="20" t="s">
        <v>47</v>
      </c>
      <c r="O165" s="19" t="s">
        <v>71</v>
      </c>
      <c r="P165" s="19" t="s">
        <v>71</v>
      </c>
      <c r="Q165" s="20" t="s">
        <v>108</v>
      </c>
      <c r="R165" s="19" t="s">
        <v>71</v>
      </c>
      <c r="S165" s="19" t="s">
        <v>71</v>
      </c>
      <c r="T165" s="20" t="s">
        <v>81</v>
      </c>
      <c r="U165" s="19" t="s">
        <v>71</v>
      </c>
      <c r="V165" s="19" t="s">
        <v>71</v>
      </c>
      <c r="W165" s="20" t="s">
        <v>110</v>
      </c>
      <c r="X165" s="19">
        <v>7</v>
      </c>
      <c r="Y165" s="19">
        <v>14</v>
      </c>
      <c r="Z165" s="19" t="s">
        <v>169</v>
      </c>
      <c r="AA165" s="143"/>
      <c r="AB165" s="143"/>
      <c r="AC165" s="143"/>
      <c r="AD165" s="131"/>
    </row>
    <row r="166" spans="1:30" ht="15.75" customHeight="1" x14ac:dyDescent="0.2">
      <c r="A166" s="5">
        <v>13034</v>
      </c>
      <c r="B166" s="6" t="s">
        <v>31</v>
      </c>
      <c r="C166" s="8" t="s">
        <v>180</v>
      </c>
      <c r="D166" s="8" t="s">
        <v>88</v>
      </c>
      <c r="E166" s="11" t="s">
        <v>86</v>
      </c>
      <c r="F166" s="8" t="s">
        <v>101</v>
      </c>
      <c r="G166" s="8" t="s">
        <v>104</v>
      </c>
      <c r="H166" s="11" t="s">
        <v>96</v>
      </c>
      <c r="I166" s="8" t="s">
        <v>92</v>
      </c>
      <c r="J166" s="8" t="s">
        <v>88</v>
      </c>
      <c r="K166" s="11" t="s">
        <v>132</v>
      </c>
      <c r="L166" s="8" t="s">
        <v>105</v>
      </c>
      <c r="M166" s="8" t="s">
        <v>67</v>
      </c>
      <c r="N166" s="11" t="s">
        <v>90</v>
      </c>
      <c r="O166" s="8" t="s">
        <v>278</v>
      </c>
      <c r="P166" s="8" t="s">
        <v>104</v>
      </c>
      <c r="Q166" s="11" t="s">
        <v>265</v>
      </c>
      <c r="R166" s="8" t="s">
        <v>146</v>
      </c>
      <c r="S166" s="8" t="s">
        <v>41</v>
      </c>
      <c r="T166" s="11" t="s">
        <v>90</v>
      </c>
      <c r="U166" s="8" t="s">
        <v>39</v>
      </c>
      <c r="V166" s="8" t="s">
        <v>68</v>
      </c>
      <c r="W166" s="11" t="s">
        <v>120</v>
      </c>
      <c r="X166" s="8" t="s">
        <v>190</v>
      </c>
      <c r="Y166" s="8" t="s">
        <v>180</v>
      </c>
      <c r="Z166" s="8" t="s">
        <v>360</v>
      </c>
      <c r="AA166" s="124">
        <v>4.92</v>
      </c>
      <c r="AB166" s="124" t="s">
        <v>46</v>
      </c>
      <c r="AC166" s="124">
        <v>4.92</v>
      </c>
      <c r="AD166" s="129"/>
    </row>
    <row r="167" spans="1:30" ht="15.75" customHeight="1" x14ac:dyDescent="0.2">
      <c r="A167" s="148" t="s">
        <v>279</v>
      </c>
      <c r="B167" s="13" t="s">
        <v>51</v>
      </c>
      <c r="C167" s="14" t="s">
        <v>57</v>
      </c>
      <c r="D167" s="14" t="s">
        <v>53</v>
      </c>
      <c r="E167" s="15" t="s">
        <v>53</v>
      </c>
      <c r="F167" s="14" t="s">
        <v>46</v>
      </c>
      <c r="G167" s="14" t="s">
        <v>58</v>
      </c>
      <c r="H167" s="15" t="s">
        <v>46</v>
      </c>
      <c r="I167" s="14" t="s">
        <v>53</v>
      </c>
      <c r="J167" s="14" t="s">
        <v>53</v>
      </c>
      <c r="K167" s="15" t="s">
        <v>53</v>
      </c>
      <c r="L167" s="14" t="s">
        <v>58</v>
      </c>
      <c r="M167" s="14" t="s">
        <v>58</v>
      </c>
      <c r="N167" s="15" t="s">
        <v>58</v>
      </c>
      <c r="O167" s="14" t="s">
        <v>60</v>
      </c>
      <c r="P167" s="14" t="s">
        <v>58</v>
      </c>
      <c r="Q167" s="15" t="s">
        <v>60</v>
      </c>
      <c r="R167" s="14" t="s">
        <v>53</v>
      </c>
      <c r="S167" s="14" t="s">
        <v>60</v>
      </c>
      <c r="T167" s="15" t="s">
        <v>58</v>
      </c>
      <c r="U167" s="14" t="s">
        <v>60</v>
      </c>
      <c r="V167" s="14" t="s">
        <v>60</v>
      </c>
      <c r="W167" s="15" t="s">
        <v>60</v>
      </c>
      <c r="X167" s="14" t="s">
        <v>59</v>
      </c>
      <c r="Y167" s="14" t="s">
        <v>61</v>
      </c>
      <c r="Z167" s="14"/>
      <c r="AA167" s="125"/>
      <c r="AB167" s="125"/>
      <c r="AC167" s="125"/>
      <c r="AD167" s="130"/>
    </row>
    <row r="168" spans="1:30" ht="15.75" customHeight="1" x14ac:dyDescent="0.2">
      <c r="A168" s="149"/>
      <c r="B168" s="13" t="s">
        <v>60</v>
      </c>
      <c r="C168" s="16" t="s">
        <v>71</v>
      </c>
      <c r="D168" s="16" t="s">
        <v>71</v>
      </c>
      <c r="E168" s="17" t="s">
        <v>74</v>
      </c>
      <c r="F168" s="16" t="s">
        <v>71</v>
      </c>
      <c r="G168" s="16" t="s">
        <v>71</v>
      </c>
      <c r="H168" s="17" t="s">
        <v>73</v>
      </c>
      <c r="I168" s="16" t="s">
        <v>71</v>
      </c>
      <c r="J168" s="16" t="s">
        <v>71</v>
      </c>
      <c r="K168" s="17" t="s">
        <v>74</v>
      </c>
      <c r="L168" s="16" t="s">
        <v>71</v>
      </c>
      <c r="M168" s="16" t="s">
        <v>71</v>
      </c>
      <c r="N168" s="17" t="s">
        <v>74</v>
      </c>
      <c r="O168" s="16" t="s">
        <v>71</v>
      </c>
      <c r="P168" s="16" t="s">
        <v>71</v>
      </c>
      <c r="Q168" s="17" t="s">
        <v>107</v>
      </c>
      <c r="R168" s="16" t="s">
        <v>71</v>
      </c>
      <c r="S168" s="16" t="s">
        <v>71</v>
      </c>
      <c r="T168" s="17" t="s">
        <v>75</v>
      </c>
      <c r="U168" s="16" t="s">
        <v>71</v>
      </c>
      <c r="V168" s="16" t="s">
        <v>71</v>
      </c>
      <c r="W168" s="17" t="s">
        <v>76</v>
      </c>
      <c r="X168" s="16" t="s">
        <v>77</v>
      </c>
      <c r="Y168" s="16" t="s">
        <v>78</v>
      </c>
      <c r="Z168" s="16" t="s">
        <v>193</v>
      </c>
      <c r="AA168" s="125"/>
      <c r="AB168" s="125"/>
      <c r="AC168" s="125"/>
      <c r="AD168" s="130"/>
    </row>
    <row r="169" spans="1:30" ht="15.75" customHeight="1" x14ac:dyDescent="0.2">
      <c r="A169" s="127"/>
      <c r="B169" s="18" t="s">
        <v>80</v>
      </c>
      <c r="C169" s="19" t="s">
        <v>71</v>
      </c>
      <c r="D169" s="19" t="s">
        <v>71</v>
      </c>
      <c r="E169" s="20" t="s">
        <v>149</v>
      </c>
      <c r="F169" s="19" t="s">
        <v>71</v>
      </c>
      <c r="G169" s="19" t="s">
        <v>71</v>
      </c>
      <c r="H169" s="20" t="s">
        <v>81</v>
      </c>
      <c r="I169" s="19" t="s">
        <v>71</v>
      </c>
      <c r="J169" s="19" t="s">
        <v>71</v>
      </c>
      <c r="K169" s="20" t="s">
        <v>149</v>
      </c>
      <c r="L169" s="19" t="s">
        <v>71</v>
      </c>
      <c r="M169" s="19" t="s">
        <v>71</v>
      </c>
      <c r="N169" s="20" t="s">
        <v>47</v>
      </c>
      <c r="O169" s="19" t="s">
        <v>71</v>
      </c>
      <c r="P169" s="19" t="s">
        <v>71</v>
      </c>
      <c r="Q169" s="20" t="s">
        <v>130</v>
      </c>
      <c r="R169" s="19" t="s">
        <v>71</v>
      </c>
      <c r="S169" s="19" t="s">
        <v>71</v>
      </c>
      <c r="T169" s="20" t="s">
        <v>83</v>
      </c>
      <c r="U169" s="19" t="s">
        <v>71</v>
      </c>
      <c r="V169" s="19" t="s">
        <v>71</v>
      </c>
      <c r="W169" s="20" t="s">
        <v>110</v>
      </c>
      <c r="X169" s="19">
        <v>10</v>
      </c>
      <c r="Y169" s="19">
        <v>16</v>
      </c>
      <c r="Z169" s="19" t="s">
        <v>362</v>
      </c>
      <c r="AA169" s="143"/>
      <c r="AB169" s="143"/>
      <c r="AC169" s="143"/>
      <c r="AD169" s="131"/>
    </row>
    <row r="170" spans="1:30" ht="15.75" customHeight="1" x14ac:dyDescent="0.2">
      <c r="A170" s="5">
        <v>13035</v>
      </c>
      <c r="B170" s="6" t="s">
        <v>31</v>
      </c>
      <c r="C170" s="8" t="s">
        <v>274</v>
      </c>
      <c r="D170" s="8" t="s">
        <v>112</v>
      </c>
      <c r="E170" s="11" t="s">
        <v>85</v>
      </c>
      <c r="F170" s="8" t="s">
        <v>86</v>
      </c>
      <c r="G170" s="8" t="s">
        <v>172</v>
      </c>
      <c r="H170" s="11" t="s">
        <v>50</v>
      </c>
      <c r="I170" s="8" t="s">
        <v>90</v>
      </c>
      <c r="J170" s="8" t="s">
        <v>166</v>
      </c>
      <c r="K170" s="11" t="s">
        <v>265</v>
      </c>
      <c r="L170" s="8" t="s">
        <v>123</v>
      </c>
      <c r="M170" s="8" t="s">
        <v>166</v>
      </c>
      <c r="N170" s="11" t="s">
        <v>189</v>
      </c>
      <c r="O170" s="8" t="s">
        <v>123</v>
      </c>
      <c r="P170" s="8" t="s">
        <v>172</v>
      </c>
      <c r="Q170" s="11" t="s">
        <v>158</v>
      </c>
      <c r="R170" s="8" t="s">
        <v>128</v>
      </c>
      <c r="S170" s="8" t="s">
        <v>194</v>
      </c>
      <c r="T170" s="11" t="s">
        <v>116</v>
      </c>
      <c r="U170" s="8" t="s">
        <v>122</v>
      </c>
      <c r="V170" s="8" t="s">
        <v>148</v>
      </c>
      <c r="W170" s="11" t="s">
        <v>55</v>
      </c>
      <c r="X170" s="8" t="s">
        <v>192</v>
      </c>
      <c r="Y170" s="8" t="s">
        <v>194</v>
      </c>
      <c r="Z170" s="8" t="s">
        <v>364</v>
      </c>
      <c r="AA170" s="124">
        <v>6.88</v>
      </c>
      <c r="AB170" s="124" t="s">
        <v>53</v>
      </c>
      <c r="AC170" s="124">
        <v>6.88</v>
      </c>
      <c r="AD170" s="129"/>
    </row>
    <row r="171" spans="1:30" ht="15.75" customHeight="1" x14ac:dyDescent="0.2">
      <c r="A171" s="148" t="s">
        <v>282</v>
      </c>
      <c r="B171" s="13" t="s">
        <v>51</v>
      </c>
      <c r="C171" s="14" t="s">
        <v>62</v>
      </c>
      <c r="D171" s="14" t="s">
        <v>61</v>
      </c>
      <c r="E171" s="15" t="s">
        <v>62</v>
      </c>
      <c r="F171" s="14" t="s">
        <v>58</v>
      </c>
      <c r="G171" s="14" t="s">
        <v>60</v>
      </c>
      <c r="H171" s="15" t="s">
        <v>58</v>
      </c>
      <c r="I171" s="14" t="s">
        <v>60</v>
      </c>
      <c r="J171" s="14" t="s">
        <v>58</v>
      </c>
      <c r="K171" s="15" t="s">
        <v>60</v>
      </c>
      <c r="L171" s="14" t="s">
        <v>53</v>
      </c>
      <c r="M171" s="14" t="s">
        <v>58</v>
      </c>
      <c r="N171" s="15" t="s">
        <v>57</v>
      </c>
      <c r="O171" s="14" t="s">
        <v>53</v>
      </c>
      <c r="P171" s="14" t="s">
        <v>60</v>
      </c>
      <c r="Q171" s="15" t="s">
        <v>57</v>
      </c>
      <c r="R171" s="14" t="s">
        <v>58</v>
      </c>
      <c r="S171" s="14" t="s">
        <v>62</v>
      </c>
      <c r="T171" s="15" t="s">
        <v>60</v>
      </c>
      <c r="U171" s="14" t="s">
        <v>60</v>
      </c>
      <c r="V171" s="14" t="s">
        <v>59</v>
      </c>
      <c r="W171" s="15" t="s">
        <v>61</v>
      </c>
      <c r="X171" s="14" t="s">
        <v>62</v>
      </c>
      <c r="Y171" s="14" t="s">
        <v>62</v>
      </c>
      <c r="Z171" s="14"/>
      <c r="AA171" s="125"/>
      <c r="AB171" s="125"/>
      <c r="AC171" s="125"/>
      <c r="AD171" s="130"/>
    </row>
    <row r="172" spans="1:30" ht="15.75" customHeight="1" x14ac:dyDescent="0.2">
      <c r="A172" s="149"/>
      <c r="B172" s="13" t="s">
        <v>60</v>
      </c>
      <c r="C172" s="16" t="s">
        <v>71</v>
      </c>
      <c r="D172" s="16" t="s">
        <v>71</v>
      </c>
      <c r="E172" s="17" t="s">
        <v>74</v>
      </c>
      <c r="F172" s="16" t="s">
        <v>71</v>
      </c>
      <c r="G172" s="16" t="s">
        <v>71</v>
      </c>
      <c r="H172" s="17" t="s">
        <v>74</v>
      </c>
      <c r="I172" s="16" t="s">
        <v>71</v>
      </c>
      <c r="J172" s="16" t="s">
        <v>71</v>
      </c>
      <c r="K172" s="17" t="s">
        <v>74</v>
      </c>
      <c r="L172" s="16" t="s">
        <v>71</v>
      </c>
      <c r="M172" s="16" t="s">
        <v>71</v>
      </c>
      <c r="N172" s="17" t="s">
        <v>74</v>
      </c>
      <c r="O172" s="16" t="s">
        <v>71</v>
      </c>
      <c r="P172" s="16" t="s">
        <v>71</v>
      </c>
      <c r="Q172" s="17" t="s">
        <v>107</v>
      </c>
      <c r="R172" s="16" t="s">
        <v>71</v>
      </c>
      <c r="S172" s="16" t="s">
        <v>71</v>
      </c>
      <c r="T172" s="17" t="s">
        <v>75</v>
      </c>
      <c r="U172" s="16" t="s">
        <v>71</v>
      </c>
      <c r="V172" s="16" t="s">
        <v>71</v>
      </c>
      <c r="W172" s="17" t="s">
        <v>76</v>
      </c>
      <c r="X172" s="16" t="s">
        <v>77</v>
      </c>
      <c r="Y172" s="16" t="s">
        <v>78</v>
      </c>
      <c r="Z172" s="16" t="s">
        <v>128</v>
      </c>
      <c r="AA172" s="125"/>
      <c r="AB172" s="125"/>
      <c r="AC172" s="125"/>
      <c r="AD172" s="130"/>
    </row>
    <row r="173" spans="1:30" ht="15.75" customHeight="1" x14ac:dyDescent="0.2">
      <c r="A173" s="127"/>
      <c r="B173" s="18" t="s">
        <v>80</v>
      </c>
      <c r="C173" s="19" t="s">
        <v>71</v>
      </c>
      <c r="D173" s="19" t="s">
        <v>71</v>
      </c>
      <c r="E173" s="20" t="s">
        <v>45</v>
      </c>
      <c r="F173" s="19" t="s">
        <v>71</v>
      </c>
      <c r="G173" s="19" t="s">
        <v>71</v>
      </c>
      <c r="H173" s="20" t="s">
        <v>47</v>
      </c>
      <c r="I173" s="19" t="s">
        <v>71</v>
      </c>
      <c r="J173" s="19" t="s">
        <v>71</v>
      </c>
      <c r="K173" s="20" t="s">
        <v>129</v>
      </c>
      <c r="L173" s="19" t="s">
        <v>71</v>
      </c>
      <c r="M173" s="19" t="s">
        <v>71</v>
      </c>
      <c r="N173" s="20" t="s">
        <v>148</v>
      </c>
      <c r="O173" s="19" t="s">
        <v>71</v>
      </c>
      <c r="P173" s="19" t="s">
        <v>71</v>
      </c>
      <c r="Q173" s="20" t="s">
        <v>108</v>
      </c>
      <c r="R173" s="19" t="s">
        <v>71</v>
      </c>
      <c r="S173" s="19" t="s">
        <v>71</v>
      </c>
      <c r="T173" s="20" t="s">
        <v>130</v>
      </c>
      <c r="U173" s="19" t="s">
        <v>71</v>
      </c>
      <c r="V173" s="19" t="s">
        <v>71</v>
      </c>
      <c r="W173" s="20" t="s">
        <v>84</v>
      </c>
      <c r="X173" s="19">
        <v>9</v>
      </c>
      <c r="Y173" s="19">
        <v>18</v>
      </c>
      <c r="Z173" s="19" t="s">
        <v>326</v>
      </c>
      <c r="AA173" s="143"/>
      <c r="AB173" s="143"/>
      <c r="AC173" s="143"/>
      <c r="AD173" s="131"/>
    </row>
    <row r="174" spans="1:30" ht="16.5" customHeight="1" x14ac:dyDescent="0.2">
      <c r="A174" s="1" t="s">
        <v>202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28"/>
      <c r="W174" s="1"/>
      <c r="X174" s="1"/>
      <c r="Y174" s="1"/>
      <c r="Z174" s="1"/>
      <c r="AA174" s="1"/>
      <c r="AB174" s="1"/>
      <c r="AC174" s="1"/>
      <c r="AD174" s="1"/>
    </row>
    <row r="175" spans="1:30" ht="16.5" customHeight="1" x14ac:dyDescent="0.2">
      <c r="A175" s="1" t="s">
        <v>203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6.5" customHeight="1" x14ac:dyDescent="0.2">
      <c r="A176" s="29" t="s">
        <v>204</v>
      </c>
      <c r="B176" s="144" t="s">
        <v>205</v>
      </c>
      <c r="C176" s="136"/>
      <c r="D176" s="144" t="s">
        <v>206</v>
      </c>
      <c r="E176" s="135"/>
      <c r="F176" s="136"/>
      <c r="G176" s="144" t="s">
        <v>207</v>
      </c>
      <c r="H176" s="135"/>
      <c r="I176" s="136"/>
      <c r="J176" s="144" t="s">
        <v>208</v>
      </c>
      <c r="K176" s="135"/>
      <c r="L176" s="136"/>
      <c r="M176" s="144" t="s">
        <v>209</v>
      </c>
      <c r="N176" s="135"/>
      <c r="O176" s="136"/>
      <c r="P176" s="144" t="s">
        <v>210</v>
      </c>
      <c r="Q176" s="135"/>
      <c r="R176" s="136"/>
      <c r="S176" s="144" t="s">
        <v>211</v>
      </c>
      <c r="T176" s="135"/>
      <c r="U176" s="136"/>
      <c r="V176" s="30" t="s">
        <v>212</v>
      </c>
      <c r="W176" s="1"/>
      <c r="X176" s="1"/>
      <c r="Y176" s="31"/>
      <c r="Z176" s="1"/>
      <c r="AA176" s="1"/>
      <c r="AB176" s="1"/>
      <c r="AC176" s="1"/>
      <c r="AD176" s="1"/>
    </row>
    <row r="177" spans="1:30" ht="16.5" customHeight="1" x14ac:dyDescent="0.2">
      <c r="A177" s="29" t="s">
        <v>213</v>
      </c>
      <c r="B177" s="144" t="s">
        <v>59</v>
      </c>
      <c r="C177" s="136"/>
      <c r="D177" s="144" t="s">
        <v>62</v>
      </c>
      <c r="E177" s="135"/>
      <c r="F177" s="136"/>
      <c r="G177" s="144" t="s">
        <v>61</v>
      </c>
      <c r="H177" s="135"/>
      <c r="I177" s="136"/>
      <c r="J177" s="144" t="s">
        <v>60</v>
      </c>
      <c r="K177" s="135"/>
      <c r="L177" s="136"/>
      <c r="M177" s="144" t="s">
        <v>58</v>
      </c>
      <c r="N177" s="135"/>
      <c r="O177" s="136"/>
      <c r="P177" s="144" t="s">
        <v>57</v>
      </c>
      <c r="Q177" s="135"/>
      <c r="R177" s="136"/>
      <c r="S177" s="144" t="s">
        <v>53</v>
      </c>
      <c r="T177" s="135"/>
      <c r="U177" s="136"/>
      <c r="V177" s="30" t="s">
        <v>46</v>
      </c>
      <c r="W177" s="31"/>
      <c r="X177" s="31"/>
      <c r="Y177" s="31"/>
      <c r="Z177" s="1"/>
      <c r="AA177" s="1"/>
      <c r="AB177" s="1"/>
      <c r="AC177" s="1"/>
      <c r="AD177" s="1"/>
    </row>
    <row r="178" spans="1:30" ht="16.5" customHeight="1" x14ac:dyDescent="0.2">
      <c r="A178" s="29" t="s">
        <v>215</v>
      </c>
      <c r="B178" s="144">
        <v>10</v>
      </c>
      <c r="C178" s="136"/>
      <c r="D178" s="144">
        <v>9</v>
      </c>
      <c r="E178" s="135"/>
      <c r="F178" s="136"/>
      <c r="G178" s="144">
        <v>8</v>
      </c>
      <c r="H178" s="135"/>
      <c r="I178" s="136"/>
      <c r="J178" s="144">
        <v>7</v>
      </c>
      <c r="K178" s="135"/>
      <c r="L178" s="136"/>
      <c r="M178" s="144">
        <v>6</v>
      </c>
      <c r="N178" s="135"/>
      <c r="O178" s="136"/>
      <c r="P178" s="144">
        <v>5</v>
      </c>
      <c r="Q178" s="135"/>
      <c r="R178" s="136"/>
      <c r="S178" s="144">
        <v>4</v>
      </c>
      <c r="T178" s="135"/>
      <c r="U178" s="136"/>
      <c r="V178" s="30">
        <v>0</v>
      </c>
      <c r="W178" s="31"/>
      <c r="X178" s="31"/>
      <c r="Y178" s="31"/>
      <c r="Z178" s="1"/>
      <c r="AA178" s="1"/>
      <c r="AB178" s="1"/>
      <c r="AC178" s="1"/>
      <c r="AD178" s="1"/>
    </row>
    <row r="179" spans="1:30" ht="36.75" customHeight="1" x14ac:dyDescent="0.2">
      <c r="A179" s="32"/>
      <c r="B179" s="33"/>
      <c r="C179" s="1"/>
      <c r="D179" s="1"/>
      <c r="E179" s="1"/>
      <c r="F179" s="1"/>
      <c r="G179" s="1"/>
      <c r="H179" s="147"/>
      <c r="I179" s="146"/>
      <c r="J179" s="147"/>
      <c r="K179" s="146"/>
      <c r="L179" s="147"/>
      <c r="M179" s="14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5.75" customHeight="1" x14ac:dyDescent="0.2">
      <c r="A180" s="32"/>
      <c r="B180" s="145" t="s">
        <v>216</v>
      </c>
      <c r="C180" s="146"/>
      <c r="D180" s="146"/>
      <c r="E180" s="146"/>
      <c r="F180" s="1"/>
      <c r="G180" s="1"/>
      <c r="H180" s="1"/>
      <c r="I180" s="31" t="s">
        <v>217</v>
      </c>
      <c r="J180" s="1"/>
      <c r="K180" s="1"/>
      <c r="L180" s="31"/>
      <c r="M180" s="31"/>
      <c r="N180" s="31"/>
      <c r="O180" s="31" t="s">
        <v>219</v>
      </c>
      <c r="P180" s="1"/>
      <c r="Q180" s="1"/>
      <c r="R180" s="1"/>
      <c r="S180" s="1" t="s">
        <v>220</v>
      </c>
      <c r="T180" s="31"/>
      <c r="U180" s="31"/>
      <c r="V180" s="31"/>
      <c r="W180" s="31"/>
      <c r="X180" s="1"/>
      <c r="Y180" s="1"/>
      <c r="Z180" s="1"/>
      <c r="AA180" s="1"/>
      <c r="AB180" s="1"/>
      <c r="AC180" s="1"/>
      <c r="AD180" s="1"/>
    </row>
    <row r="181" spans="1:30" ht="15.75" customHeight="1" x14ac:dyDescent="0.2">
      <c r="A181" s="1"/>
      <c r="B181" s="145" t="s">
        <v>221</v>
      </c>
      <c r="C181" s="146"/>
      <c r="D181" s="146"/>
      <c r="E181" s="146"/>
      <c r="F181" s="1"/>
      <c r="G181" s="1"/>
      <c r="H181" s="1"/>
      <c r="I181" s="31" t="s">
        <v>222</v>
      </c>
      <c r="J181" s="1"/>
      <c r="K181" s="1"/>
      <c r="L181" s="31"/>
      <c r="M181" s="31"/>
      <c r="N181" s="31"/>
      <c r="O181" s="31" t="s">
        <v>223</v>
      </c>
      <c r="P181" s="1"/>
      <c r="Q181" s="1"/>
      <c r="R181" s="1"/>
      <c r="S181" s="1" t="s">
        <v>224</v>
      </c>
      <c r="T181" s="31"/>
      <c r="U181" s="31"/>
      <c r="V181" s="31"/>
      <c r="W181" s="31"/>
      <c r="X181" s="1"/>
      <c r="Y181" s="1"/>
      <c r="Z181" s="1"/>
      <c r="AA181" s="1"/>
      <c r="AB181" s="1"/>
      <c r="AC181" s="1"/>
      <c r="AD181" s="1"/>
    </row>
    <row r="182" spans="1:30" ht="15.75" customHeight="1" x14ac:dyDescent="0.2">
      <c r="A182" s="5">
        <v>13036</v>
      </c>
      <c r="B182" s="6" t="s">
        <v>31</v>
      </c>
      <c r="C182" s="8" t="s">
        <v>245</v>
      </c>
      <c r="D182" s="8" t="s">
        <v>67</v>
      </c>
      <c r="E182" s="11" t="s">
        <v>163</v>
      </c>
      <c r="F182" s="8" t="s">
        <v>40</v>
      </c>
      <c r="G182" s="8" t="s">
        <v>35</v>
      </c>
      <c r="H182" s="11" t="s">
        <v>108</v>
      </c>
      <c r="I182" s="8" t="s">
        <v>269</v>
      </c>
      <c r="J182" s="8" t="s">
        <v>88</v>
      </c>
      <c r="K182" s="11" t="s">
        <v>120</v>
      </c>
      <c r="L182" s="8" t="s">
        <v>275</v>
      </c>
      <c r="M182" s="8" t="s">
        <v>275</v>
      </c>
      <c r="N182" s="11" t="s">
        <v>112</v>
      </c>
      <c r="O182" s="8" t="s">
        <v>32</v>
      </c>
      <c r="P182" s="8" t="s">
        <v>88</v>
      </c>
      <c r="Q182" s="11" t="s">
        <v>136</v>
      </c>
      <c r="R182" s="8" t="s">
        <v>146</v>
      </c>
      <c r="S182" s="8" t="s">
        <v>190</v>
      </c>
      <c r="T182" s="11" t="s">
        <v>177</v>
      </c>
      <c r="U182" s="8" t="s">
        <v>69</v>
      </c>
      <c r="V182" s="8" t="s">
        <v>69</v>
      </c>
      <c r="W182" s="11" t="s">
        <v>124</v>
      </c>
      <c r="X182" s="8" t="s">
        <v>44</v>
      </c>
      <c r="Y182" s="8" t="s">
        <v>87</v>
      </c>
      <c r="Z182" s="8" t="s">
        <v>372</v>
      </c>
      <c r="AA182" s="124">
        <v>2.23</v>
      </c>
      <c r="AB182" s="124" t="s">
        <v>46</v>
      </c>
      <c r="AC182" s="124">
        <v>2.23</v>
      </c>
      <c r="AD182" s="129"/>
    </row>
    <row r="183" spans="1:30" ht="15.75" customHeight="1" x14ac:dyDescent="0.2">
      <c r="A183" s="148" t="s">
        <v>285</v>
      </c>
      <c r="B183" s="13" t="s">
        <v>51</v>
      </c>
      <c r="C183" s="14" t="s">
        <v>46</v>
      </c>
      <c r="D183" s="14" t="s">
        <v>58</v>
      </c>
      <c r="E183" s="15" t="s">
        <v>46</v>
      </c>
      <c r="F183" s="14" t="s">
        <v>46</v>
      </c>
      <c r="G183" s="14" t="s">
        <v>57</v>
      </c>
      <c r="H183" s="15" t="s">
        <v>46</v>
      </c>
      <c r="I183" s="14" t="s">
        <v>46</v>
      </c>
      <c r="J183" s="14" t="s">
        <v>53</v>
      </c>
      <c r="K183" s="15" t="s">
        <v>46</v>
      </c>
      <c r="L183" s="14" t="s">
        <v>46</v>
      </c>
      <c r="M183" s="14" t="s">
        <v>46</v>
      </c>
      <c r="N183" s="15" t="s">
        <v>46</v>
      </c>
      <c r="O183" s="14" t="s">
        <v>53</v>
      </c>
      <c r="P183" s="14" t="s">
        <v>53</v>
      </c>
      <c r="Q183" s="15" t="s">
        <v>53</v>
      </c>
      <c r="R183" s="14" t="s">
        <v>53</v>
      </c>
      <c r="S183" s="14" t="s">
        <v>53</v>
      </c>
      <c r="T183" s="15" t="s">
        <v>53</v>
      </c>
      <c r="U183" s="14" t="s">
        <v>60</v>
      </c>
      <c r="V183" s="14" t="s">
        <v>60</v>
      </c>
      <c r="W183" s="15" t="s">
        <v>60</v>
      </c>
      <c r="X183" s="14" t="s">
        <v>62</v>
      </c>
      <c r="Y183" s="14" t="s">
        <v>62</v>
      </c>
      <c r="Z183" s="14"/>
      <c r="AA183" s="125"/>
      <c r="AB183" s="125"/>
      <c r="AC183" s="125"/>
      <c r="AD183" s="130"/>
    </row>
    <row r="184" spans="1:30" ht="15.75" customHeight="1" x14ac:dyDescent="0.2">
      <c r="A184" s="149"/>
      <c r="B184" s="13" t="s">
        <v>60</v>
      </c>
      <c r="C184" s="16" t="s">
        <v>71</v>
      </c>
      <c r="D184" s="16" t="s">
        <v>71</v>
      </c>
      <c r="E184" s="17" t="s">
        <v>73</v>
      </c>
      <c r="F184" s="16" t="s">
        <v>71</v>
      </c>
      <c r="G184" s="16" t="s">
        <v>71</v>
      </c>
      <c r="H184" s="17" t="s">
        <v>73</v>
      </c>
      <c r="I184" s="16" t="s">
        <v>71</v>
      </c>
      <c r="J184" s="16" t="s">
        <v>71</v>
      </c>
      <c r="K184" s="17" t="s">
        <v>73</v>
      </c>
      <c r="L184" s="16" t="s">
        <v>71</v>
      </c>
      <c r="M184" s="16" t="s">
        <v>71</v>
      </c>
      <c r="N184" s="17" t="s">
        <v>73</v>
      </c>
      <c r="O184" s="16" t="s">
        <v>71</v>
      </c>
      <c r="P184" s="16" t="s">
        <v>71</v>
      </c>
      <c r="Q184" s="17" t="s">
        <v>107</v>
      </c>
      <c r="R184" s="16" t="s">
        <v>71</v>
      </c>
      <c r="S184" s="16" t="s">
        <v>71</v>
      </c>
      <c r="T184" s="17" t="s">
        <v>75</v>
      </c>
      <c r="U184" s="16" t="s">
        <v>71</v>
      </c>
      <c r="V184" s="16" t="s">
        <v>71</v>
      </c>
      <c r="W184" s="17" t="s">
        <v>76</v>
      </c>
      <c r="X184" s="16" t="s">
        <v>77</v>
      </c>
      <c r="Y184" s="16" t="s">
        <v>78</v>
      </c>
      <c r="Z184" s="16" t="s">
        <v>166</v>
      </c>
      <c r="AA184" s="125"/>
      <c r="AB184" s="125"/>
      <c r="AC184" s="125"/>
      <c r="AD184" s="130"/>
    </row>
    <row r="185" spans="1:30" ht="15.75" customHeight="1" x14ac:dyDescent="0.2">
      <c r="A185" s="127"/>
      <c r="B185" s="18" t="s">
        <v>80</v>
      </c>
      <c r="C185" s="19" t="s">
        <v>71</v>
      </c>
      <c r="D185" s="19" t="s">
        <v>71</v>
      </c>
      <c r="E185" s="20" t="s">
        <v>81</v>
      </c>
      <c r="F185" s="19" t="s">
        <v>71</v>
      </c>
      <c r="G185" s="19" t="s">
        <v>71</v>
      </c>
      <c r="H185" s="20" t="s">
        <v>81</v>
      </c>
      <c r="I185" s="19" t="s">
        <v>71</v>
      </c>
      <c r="J185" s="19" t="s">
        <v>71</v>
      </c>
      <c r="K185" s="20" t="s">
        <v>81</v>
      </c>
      <c r="L185" s="19" t="s">
        <v>71</v>
      </c>
      <c r="M185" s="19" t="s">
        <v>71</v>
      </c>
      <c r="N185" s="20" t="s">
        <v>81</v>
      </c>
      <c r="O185" s="19" t="s">
        <v>71</v>
      </c>
      <c r="P185" s="19" t="s">
        <v>71</v>
      </c>
      <c r="Q185" s="20" t="s">
        <v>117</v>
      </c>
      <c r="R185" s="19" t="s">
        <v>71</v>
      </c>
      <c r="S185" s="19" t="s">
        <v>71</v>
      </c>
      <c r="T185" s="20" t="s">
        <v>117</v>
      </c>
      <c r="U185" s="19" t="s">
        <v>71</v>
      </c>
      <c r="V185" s="19" t="s">
        <v>71</v>
      </c>
      <c r="W185" s="20" t="s">
        <v>110</v>
      </c>
      <c r="X185" s="19">
        <v>9</v>
      </c>
      <c r="Y185" s="19">
        <v>18</v>
      </c>
      <c r="Z185" s="19" t="s">
        <v>152</v>
      </c>
      <c r="AA185" s="143"/>
      <c r="AB185" s="143"/>
      <c r="AC185" s="143"/>
      <c r="AD185" s="131"/>
    </row>
    <row r="186" spans="1:30" ht="15.75" customHeight="1" x14ac:dyDescent="0.2">
      <c r="A186" s="5">
        <v>13037</v>
      </c>
      <c r="B186" s="6" t="s">
        <v>31</v>
      </c>
      <c r="C186" s="8" t="s">
        <v>38</v>
      </c>
      <c r="D186" s="8" t="s">
        <v>144</v>
      </c>
      <c r="E186" s="11" t="s">
        <v>115</v>
      </c>
      <c r="F186" s="8" t="s">
        <v>101</v>
      </c>
      <c r="G186" s="8" t="s">
        <v>143</v>
      </c>
      <c r="H186" s="11" t="s">
        <v>45</v>
      </c>
      <c r="I186" s="8" t="s">
        <v>180</v>
      </c>
      <c r="J186" s="8" t="s">
        <v>104</v>
      </c>
      <c r="K186" s="11" t="s">
        <v>52</v>
      </c>
      <c r="L186" s="8" t="s">
        <v>38</v>
      </c>
      <c r="M186" s="8" t="s">
        <v>93</v>
      </c>
      <c r="N186" s="11" t="s">
        <v>137</v>
      </c>
      <c r="O186" s="8" t="s">
        <v>286</v>
      </c>
      <c r="P186" s="8" t="s">
        <v>143</v>
      </c>
      <c r="Q186" s="11" t="s">
        <v>265</v>
      </c>
      <c r="R186" s="8" t="s">
        <v>270</v>
      </c>
      <c r="S186" s="8" t="s">
        <v>32</v>
      </c>
      <c r="T186" s="11" t="s">
        <v>50</v>
      </c>
      <c r="U186" s="8" t="s">
        <v>146</v>
      </c>
      <c r="V186" s="8" t="s">
        <v>146</v>
      </c>
      <c r="W186" s="11" t="s">
        <v>132</v>
      </c>
      <c r="X186" s="8" t="s">
        <v>146</v>
      </c>
      <c r="Y186" s="8" t="s">
        <v>180</v>
      </c>
      <c r="Z186" s="8" t="s">
        <v>375</v>
      </c>
      <c r="AA186" s="124">
        <v>5.5</v>
      </c>
      <c r="AB186" s="124" t="s">
        <v>46</v>
      </c>
      <c r="AC186" s="124">
        <v>5.5</v>
      </c>
      <c r="AD186" s="129"/>
    </row>
    <row r="187" spans="1:30" ht="15.75" customHeight="1" x14ac:dyDescent="0.2">
      <c r="A187" s="148" t="s">
        <v>287</v>
      </c>
      <c r="B187" s="13" t="s">
        <v>51</v>
      </c>
      <c r="C187" s="14" t="s">
        <v>58</v>
      </c>
      <c r="D187" s="14" t="s">
        <v>60</v>
      </c>
      <c r="E187" s="15" t="s">
        <v>58</v>
      </c>
      <c r="F187" s="14" t="s">
        <v>46</v>
      </c>
      <c r="G187" s="14" t="s">
        <v>61</v>
      </c>
      <c r="H187" s="15" t="s">
        <v>46</v>
      </c>
      <c r="I187" s="14" t="s">
        <v>57</v>
      </c>
      <c r="J187" s="14" t="s">
        <v>58</v>
      </c>
      <c r="K187" s="15" t="s">
        <v>57</v>
      </c>
      <c r="L187" s="14" t="s">
        <v>58</v>
      </c>
      <c r="M187" s="14" t="s">
        <v>60</v>
      </c>
      <c r="N187" s="15" t="s">
        <v>58</v>
      </c>
      <c r="O187" s="14" t="s">
        <v>58</v>
      </c>
      <c r="P187" s="14" t="s">
        <v>61</v>
      </c>
      <c r="Q187" s="15" t="s">
        <v>60</v>
      </c>
      <c r="R187" s="14" t="s">
        <v>57</v>
      </c>
      <c r="S187" s="14" t="s">
        <v>60</v>
      </c>
      <c r="T187" s="15" t="s">
        <v>58</v>
      </c>
      <c r="U187" s="14" t="s">
        <v>59</v>
      </c>
      <c r="V187" s="14" t="s">
        <v>59</v>
      </c>
      <c r="W187" s="15" t="s">
        <v>59</v>
      </c>
      <c r="X187" s="14" t="s">
        <v>59</v>
      </c>
      <c r="Y187" s="14" t="s">
        <v>61</v>
      </c>
      <c r="Z187" s="14"/>
      <c r="AA187" s="125"/>
      <c r="AB187" s="125"/>
      <c r="AC187" s="125"/>
      <c r="AD187" s="130"/>
    </row>
    <row r="188" spans="1:30" ht="15.75" customHeight="1" x14ac:dyDescent="0.2">
      <c r="A188" s="149"/>
      <c r="B188" s="13" t="s">
        <v>60</v>
      </c>
      <c r="C188" s="16" t="s">
        <v>71</v>
      </c>
      <c r="D188" s="16" t="s">
        <v>71</v>
      </c>
      <c r="E188" s="17" t="s">
        <v>74</v>
      </c>
      <c r="F188" s="16" t="s">
        <v>71</v>
      </c>
      <c r="G188" s="16" t="s">
        <v>71</v>
      </c>
      <c r="H188" s="17" t="s">
        <v>73</v>
      </c>
      <c r="I188" s="16" t="s">
        <v>71</v>
      </c>
      <c r="J188" s="16" t="s">
        <v>71</v>
      </c>
      <c r="K188" s="17" t="s">
        <v>74</v>
      </c>
      <c r="L188" s="16" t="s">
        <v>71</v>
      </c>
      <c r="M188" s="16" t="s">
        <v>71</v>
      </c>
      <c r="N188" s="17" t="s">
        <v>74</v>
      </c>
      <c r="O188" s="16" t="s">
        <v>71</v>
      </c>
      <c r="P188" s="16" t="s">
        <v>71</v>
      </c>
      <c r="Q188" s="17" t="s">
        <v>107</v>
      </c>
      <c r="R188" s="16" t="s">
        <v>71</v>
      </c>
      <c r="S188" s="16" t="s">
        <v>71</v>
      </c>
      <c r="T188" s="17" t="s">
        <v>75</v>
      </c>
      <c r="U188" s="16" t="s">
        <v>71</v>
      </c>
      <c r="V188" s="16" t="s">
        <v>71</v>
      </c>
      <c r="W188" s="17" t="s">
        <v>76</v>
      </c>
      <c r="X188" s="16" t="s">
        <v>77</v>
      </c>
      <c r="Y188" s="16" t="s">
        <v>78</v>
      </c>
      <c r="Z188" s="16" t="s">
        <v>193</v>
      </c>
      <c r="AA188" s="125"/>
      <c r="AB188" s="125"/>
      <c r="AC188" s="125"/>
      <c r="AD188" s="130"/>
    </row>
    <row r="189" spans="1:30" ht="15.75" customHeight="1" x14ac:dyDescent="0.2">
      <c r="A189" s="127"/>
      <c r="B189" s="18" t="s">
        <v>80</v>
      </c>
      <c r="C189" s="19" t="s">
        <v>71</v>
      </c>
      <c r="D189" s="19" t="s">
        <v>71</v>
      </c>
      <c r="E189" s="20" t="s">
        <v>47</v>
      </c>
      <c r="F189" s="19" t="s">
        <v>71</v>
      </c>
      <c r="G189" s="19" t="s">
        <v>71</v>
      </c>
      <c r="H189" s="20" t="s">
        <v>81</v>
      </c>
      <c r="I189" s="19" t="s">
        <v>71</v>
      </c>
      <c r="J189" s="19" t="s">
        <v>71</v>
      </c>
      <c r="K189" s="20" t="s">
        <v>148</v>
      </c>
      <c r="L189" s="19" t="s">
        <v>71</v>
      </c>
      <c r="M189" s="19" t="s">
        <v>71</v>
      </c>
      <c r="N189" s="20" t="s">
        <v>47</v>
      </c>
      <c r="O189" s="19" t="s">
        <v>71</v>
      </c>
      <c r="P189" s="19" t="s">
        <v>71</v>
      </c>
      <c r="Q189" s="20" t="s">
        <v>130</v>
      </c>
      <c r="R189" s="19" t="s">
        <v>71</v>
      </c>
      <c r="S189" s="19" t="s">
        <v>71</v>
      </c>
      <c r="T189" s="20" t="s">
        <v>83</v>
      </c>
      <c r="U189" s="19" t="s">
        <v>71</v>
      </c>
      <c r="V189" s="19" t="s">
        <v>71</v>
      </c>
      <c r="W189" s="20" t="s">
        <v>166</v>
      </c>
      <c r="X189" s="19">
        <v>10</v>
      </c>
      <c r="Y189" s="19">
        <v>16</v>
      </c>
      <c r="Z189" s="19" t="s">
        <v>377</v>
      </c>
      <c r="AA189" s="143"/>
      <c r="AB189" s="143"/>
      <c r="AC189" s="143"/>
      <c r="AD189" s="131"/>
    </row>
    <row r="190" spans="1:30" ht="15.75" customHeight="1" x14ac:dyDescent="0.2">
      <c r="A190" s="5">
        <v>13038</v>
      </c>
      <c r="B190" s="6" t="s">
        <v>31</v>
      </c>
      <c r="C190" s="8" t="s">
        <v>137</v>
      </c>
      <c r="D190" s="8" t="s">
        <v>117</v>
      </c>
      <c r="E190" s="11" t="s">
        <v>159</v>
      </c>
      <c r="F190" s="8" t="s">
        <v>158</v>
      </c>
      <c r="G190" s="34" t="s">
        <v>378</v>
      </c>
      <c r="H190" s="11" t="s">
        <v>174</v>
      </c>
      <c r="I190" s="8" t="s">
        <v>50</v>
      </c>
      <c r="J190" s="8" t="s">
        <v>79</v>
      </c>
      <c r="K190" s="11" t="s">
        <v>119</v>
      </c>
      <c r="L190" s="8" t="s">
        <v>184</v>
      </c>
      <c r="M190" s="8" t="s">
        <v>117</v>
      </c>
      <c r="N190" s="11" t="s">
        <v>86</v>
      </c>
      <c r="O190" s="8" t="s">
        <v>90</v>
      </c>
      <c r="P190" s="8" t="s">
        <v>348</v>
      </c>
      <c r="Q190" s="11" t="s">
        <v>152</v>
      </c>
      <c r="R190" s="8" t="s">
        <v>337</v>
      </c>
      <c r="S190" s="8" t="s">
        <v>120</v>
      </c>
      <c r="T190" s="11" t="s">
        <v>54</v>
      </c>
      <c r="U190" s="8" t="s">
        <v>108</v>
      </c>
      <c r="V190" s="8" t="s">
        <v>148</v>
      </c>
      <c r="W190" s="11" t="s">
        <v>123</v>
      </c>
      <c r="X190" s="8" t="s">
        <v>130</v>
      </c>
      <c r="Y190" s="8" t="s">
        <v>45</v>
      </c>
      <c r="Z190" s="8" t="s">
        <v>345</v>
      </c>
      <c r="AA190" s="124">
        <v>6.38</v>
      </c>
      <c r="AB190" s="124" t="s">
        <v>53</v>
      </c>
      <c r="AC190" s="124">
        <v>6.38</v>
      </c>
      <c r="AD190" s="129"/>
    </row>
    <row r="191" spans="1:30" ht="15.75" customHeight="1" x14ac:dyDescent="0.2">
      <c r="A191" s="148" t="s">
        <v>289</v>
      </c>
      <c r="B191" s="13" t="s">
        <v>51</v>
      </c>
      <c r="C191" s="14" t="s">
        <v>60</v>
      </c>
      <c r="D191" s="14" t="s">
        <v>60</v>
      </c>
      <c r="E191" s="15" t="s">
        <v>60</v>
      </c>
      <c r="F191" s="14" t="s">
        <v>60</v>
      </c>
      <c r="G191" s="14" t="s">
        <v>53</v>
      </c>
      <c r="H191" s="15" t="s">
        <v>58</v>
      </c>
      <c r="I191" s="14" t="s">
        <v>61</v>
      </c>
      <c r="J191" s="14" t="s">
        <v>58</v>
      </c>
      <c r="K191" s="15" t="s">
        <v>60</v>
      </c>
      <c r="L191" s="14" t="s">
        <v>53</v>
      </c>
      <c r="M191" s="14" t="s">
        <v>60</v>
      </c>
      <c r="N191" s="15" t="s">
        <v>53</v>
      </c>
      <c r="O191" s="14" t="s">
        <v>60</v>
      </c>
      <c r="P191" s="14" t="s">
        <v>53</v>
      </c>
      <c r="Q191" s="15" t="s">
        <v>58</v>
      </c>
      <c r="R191" s="14" t="s">
        <v>58</v>
      </c>
      <c r="S191" s="14" t="s">
        <v>60</v>
      </c>
      <c r="T191" s="15" t="s">
        <v>58</v>
      </c>
      <c r="U191" s="14" t="s">
        <v>60</v>
      </c>
      <c r="V191" s="14" t="s">
        <v>59</v>
      </c>
      <c r="W191" s="15" t="s">
        <v>61</v>
      </c>
      <c r="X191" s="14" t="s">
        <v>59</v>
      </c>
      <c r="Y191" s="14" t="s">
        <v>61</v>
      </c>
      <c r="Z191" s="14"/>
      <c r="AA191" s="125"/>
      <c r="AB191" s="125"/>
      <c r="AC191" s="125"/>
      <c r="AD191" s="130"/>
    </row>
    <row r="192" spans="1:30" ht="15.75" customHeight="1" x14ac:dyDescent="0.2">
      <c r="A192" s="149"/>
      <c r="B192" s="13" t="s">
        <v>60</v>
      </c>
      <c r="C192" s="16" t="s">
        <v>71</v>
      </c>
      <c r="D192" s="16" t="s">
        <v>71</v>
      </c>
      <c r="E192" s="17" t="s">
        <v>74</v>
      </c>
      <c r="F192" s="16" t="s">
        <v>71</v>
      </c>
      <c r="G192" s="16" t="s">
        <v>71</v>
      </c>
      <c r="H192" s="17" t="s">
        <v>74</v>
      </c>
      <c r="I192" s="16" t="s">
        <v>71</v>
      </c>
      <c r="J192" s="16" t="s">
        <v>71</v>
      </c>
      <c r="K192" s="17" t="s">
        <v>74</v>
      </c>
      <c r="L192" s="16" t="s">
        <v>71</v>
      </c>
      <c r="M192" s="16" t="s">
        <v>71</v>
      </c>
      <c r="N192" s="17" t="s">
        <v>74</v>
      </c>
      <c r="O192" s="16" t="s">
        <v>71</v>
      </c>
      <c r="P192" s="16" t="s">
        <v>71</v>
      </c>
      <c r="Q192" s="17" t="s">
        <v>107</v>
      </c>
      <c r="R192" s="16" t="s">
        <v>71</v>
      </c>
      <c r="S192" s="16" t="s">
        <v>71</v>
      </c>
      <c r="T192" s="17" t="s">
        <v>75</v>
      </c>
      <c r="U192" s="16" t="s">
        <v>71</v>
      </c>
      <c r="V192" s="16" t="s">
        <v>71</v>
      </c>
      <c r="W192" s="17" t="s">
        <v>76</v>
      </c>
      <c r="X192" s="16" t="s">
        <v>77</v>
      </c>
      <c r="Y192" s="16" t="s">
        <v>78</v>
      </c>
      <c r="Z192" s="16" t="s">
        <v>128</v>
      </c>
      <c r="AA192" s="125"/>
      <c r="AB192" s="125"/>
      <c r="AC192" s="125"/>
      <c r="AD192" s="130"/>
    </row>
    <row r="193" spans="1:30" ht="15.75" customHeight="1" x14ac:dyDescent="0.2">
      <c r="A193" s="127"/>
      <c r="B193" s="18" t="s">
        <v>80</v>
      </c>
      <c r="C193" s="19" t="s">
        <v>71</v>
      </c>
      <c r="D193" s="19" t="s">
        <v>71</v>
      </c>
      <c r="E193" s="20" t="s">
        <v>129</v>
      </c>
      <c r="F193" s="19" t="s">
        <v>71</v>
      </c>
      <c r="G193" s="19" t="s">
        <v>71</v>
      </c>
      <c r="H193" s="20" t="s">
        <v>47</v>
      </c>
      <c r="I193" s="19" t="s">
        <v>71</v>
      </c>
      <c r="J193" s="19" t="s">
        <v>71</v>
      </c>
      <c r="K193" s="20" t="s">
        <v>129</v>
      </c>
      <c r="L193" s="19" t="s">
        <v>71</v>
      </c>
      <c r="M193" s="19" t="s">
        <v>71</v>
      </c>
      <c r="N193" s="20" t="s">
        <v>149</v>
      </c>
      <c r="O193" s="19" t="s">
        <v>71</v>
      </c>
      <c r="P193" s="19" t="s">
        <v>71</v>
      </c>
      <c r="Q193" s="20" t="s">
        <v>83</v>
      </c>
      <c r="R193" s="19" t="s">
        <v>71</v>
      </c>
      <c r="S193" s="19" t="s">
        <v>71</v>
      </c>
      <c r="T193" s="20" t="s">
        <v>83</v>
      </c>
      <c r="U193" s="19" t="s">
        <v>71</v>
      </c>
      <c r="V193" s="19" t="s">
        <v>71</v>
      </c>
      <c r="W193" s="20" t="s">
        <v>84</v>
      </c>
      <c r="X193" s="19">
        <v>10</v>
      </c>
      <c r="Y193" s="19">
        <v>16</v>
      </c>
      <c r="Z193" s="19" t="s">
        <v>381</v>
      </c>
      <c r="AA193" s="143"/>
      <c r="AB193" s="143"/>
      <c r="AC193" s="143"/>
      <c r="AD193" s="131"/>
    </row>
    <row r="194" spans="1:30" ht="15.75" customHeight="1" x14ac:dyDescent="0.2">
      <c r="A194" s="5">
        <v>13039</v>
      </c>
      <c r="B194" s="6" t="s">
        <v>31</v>
      </c>
      <c r="C194" s="8" t="s">
        <v>290</v>
      </c>
      <c r="D194" s="8" t="s">
        <v>146</v>
      </c>
      <c r="E194" s="11" t="s">
        <v>382</v>
      </c>
      <c r="F194" s="8" t="s">
        <v>269</v>
      </c>
      <c r="G194" s="8" t="s">
        <v>104</v>
      </c>
      <c r="H194" s="11" t="s">
        <v>124</v>
      </c>
      <c r="I194" s="8" t="s">
        <v>182</v>
      </c>
      <c r="J194" s="8" t="s">
        <v>104</v>
      </c>
      <c r="K194" s="11" t="s">
        <v>115</v>
      </c>
      <c r="L194" s="8" t="s">
        <v>63</v>
      </c>
      <c r="M194" s="8" t="s">
        <v>88</v>
      </c>
      <c r="N194" s="11" t="s">
        <v>52</v>
      </c>
      <c r="O194" s="8" t="s">
        <v>291</v>
      </c>
      <c r="P194" s="8" t="s">
        <v>93</v>
      </c>
      <c r="Q194" s="11" t="s">
        <v>159</v>
      </c>
      <c r="R194" s="8" t="s">
        <v>103</v>
      </c>
      <c r="S194" s="8" t="s">
        <v>89</v>
      </c>
      <c r="T194" s="11" t="s">
        <v>382</v>
      </c>
      <c r="U194" s="8" t="s">
        <v>43</v>
      </c>
      <c r="V194" s="8" t="s">
        <v>91</v>
      </c>
      <c r="W194" s="11" t="s">
        <v>132</v>
      </c>
      <c r="X194" s="8" t="s">
        <v>91</v>
      </c>
      <c r="Y194" s="8" t="s">
        <v>180</v>
      </c>
      <c r="Z194" s="8" t="s">
        <v>320</v>
      </c>
      <c r="AA194" s="124">
        <v>6.04</v>
      </c>
      <c r="AB194" s="124" t="s">
        <v>46</v>
      </c>
      <c r="AC194" s="124">
        <v>6.04</v>
      </c>
      <c r="AD194" s="129"/>
    </row>
    <row r="195" spans="1:30" ht="15.75" customHeight="1" x14ac:dyDescent="0.2">
      <c r="A195" s="148" t="s">
        <v>292</v>
      </c>
      <c r="B195" s="13" t="s">
        <v>51</v>
      </c>
      <c r="C195" s="14" t="s">
        <v>60</v>
      </c>
      <c r="D195" s="14" t="s">
        <v>59</v>
      </c>
      <c r="E195" s="15" t="s">
        <v>61</v>
      </c>
      <c r="F195" s="14" t="s">
        <v>46</v>
      </c>
      <c r="G195" s="14" t="s">
        <v>58</v>
      </c>
      <c r="H195" s="15" t="s">
        <v>46</v>
      </c>
      <c r="I195" s="14" t="s">
        <v>58</v>
      </c>
      <c r="J195" s="14" t="s">
        <v>58</v>
      </c>
      <c r="K195" s="15" t="s">
        <v>58</v>
      </c>
      <c r="L195" s="14" t="s">
        <v>57</v>
      </c>
      <c r="M195" s="14" t="s">
        <v>53</v>
      </c>
      <c r="N195" s="15" t="s">
        <v>57</v>
      </c>
      <c r="O195" s="14" t="s">
        <v>60</v>
      </c>
      <c r="P195" s="14" t="s">
        <v>60</v>
      </c>
      <c r="Q195" s="15" t="s">
        <v>60</v>
      </c>
      <c r="R195" s="14" t="s">
        <v>60</v>
      </c>
      <c r="S195" s="14" t="s">
        <v>61</v>
      </c>
      <c r="T195" s="15" t="s">
        <v>61</v>
      </c>
      <c r="U195" s="14" t="s">
        <v>61</v>
      </c>
      <c r="V195" s="14" t="s">
        <v>59</v>
      </c>
      <c r="W195" s="15" t="s">
        <v>59</v>
      </c>
      <c r="X195" s="14" t="s">
        <v>59</v>
      </c>
      <c r="Y195" s="14" t="s">
        <v>61</v>
      </c>
      <c r="Z195" s="14"/>
      <c r="AA195" s="125"/>
      <c r="AB195" s="125"/>
      <c r="AC195" s="125"/>
      <c r="AD195" s="130"/>
    </row>
    <row r="196" spans="1:30" ht="15.75" customHeight="1" x14ac:dyDescent="0.2">
      <c r="A196" s="149"/>
      <c r="B196" s="13" t="s">
        <v>60</v>
      </c>
      <c r="C196" s="16" t="s">
        <v>71</v>
      </c>
      <c r="D196" s="16" t="s">
        <v>71</v>
      </c>
      <c r="E196" s="17" t="s">
        <v>74</v>
      </c>
      <c r="F196" s="16" t="s">
        <v>71</v>
      </c>
      <c r="G196" s="16" t="s">
        <v>71</v>
      </c>
      <c r="H196" s="17" t="s">
        <v>73</v>
      </c>
      <c r="I196" s="16" t="s">
        <v>71</v>
      </c>
      <c r="J196" s="16" t="s">
        <v>71</v>
      </c>
      <c r="K196" s="17" t="s">
        <v>74</v>
      </c>
      <c r="L196" s="16" t="s">
        <v>71</v>
      </c>
      <c r="M196" s="16" t="s">
        <v>71</v>
      </c>
      <c r="N196" s="17" t="s">
        <v>74</v>
      </c>
      <c r="O196" s="16" t="s">
        <v>71</v>
      </c>
      <c r="P196" s="16" t="s">
        <v>71</v>
      </c>
      <c r="Q196" s="17" t="s">
        <v>107</v>
      </c>
      <c r="R196" s="16" t="s">
        <v>71</v>
      </c>
      <c r="S196" s="16" t="s">
        <v>71</v>
      </c>
      <c r="T196" s="17" t="s">
        <v>75</v>
      </c>
      <c r="U196" s="16" t="s">
        <v>71</v>
      </c>
      <c r="V196" s="16" t="s">
        <v>71</v>
      </c>
      <c r="W196" s="17" t="s">
        <v>76</v>
      </c>
      <c r="X196" s="16" t="s">
        <v>77</v>
      </c>
      <c r="Y196" s="16" t="s">
        <v>78</v>
      </c>
      <c r="Z196" s="16" t="s">
        <v>193</v>
      </c>
      <c r="AA196" s="125"/>
      <c r="AB196" s="125"/>
      <c r="AC196" s="125"/>
      <c r="AD196" s="130"/>
    </row>
    <row r="197" spans="1:30" ht="15.75" customHeight="1" x14ac:dyDescent="0.2">
      <c r="A197" s="127"/>
      <c r="B197" s="18" t="s">
        <v>80</v>
      </c>
      <c r="C197" s="19" t="s">
        <v>71</v>
      </c>
      <c r="D197" s="19" t="s">
        <v>71</v>
      </c>
      <c r="E197" s="20" t="s">
        <v>184</v>
      </c>
      <c r="F197" s="19" t="s">
        <v>71</v>
      </c>
      <c r="G197" s="19" t="s">
        <v>71</v>
      </c>
      <c r="H197" s="20" t="s">
        <v>81</v>
      </c>
      <c r="I197" s="19" t="s">
        <v>71</v>
      </c>
      <c r="J197" s="19" t="s">
        <v>71</v>
      </c>
      <c r="K197" s="20" t="s">
        <v>47</v>
      </c>
      <c r="L197" s="19" t="s">
        <v>71</v>
      </c>
      <c r="M197" s="19" t="s">
        <v>71</v>
      </c>
      <c r="N197" s="20" t="s">
        <v>148</v>
      </c>
      <c r="O197" s="19" t="s">
        <v>71</v>
      </c>
      <c r="P197" s="19" t="s">
        <v>71</v>
      </c>
      <c r="Q197" s="20" t="s">
        <v>130</v>
      </c>
      <c r="R197" s="19" t="s">
        <v>71</v>
      </c>
      <c r="S197" s="19" t="s">
        <v>71</v>
      </c>
      <c r="T197" s="20" t="s">
        <v>47</v>
      </c>
      <c r="U197" s="19" t="s">
        <v>71</v>
      </c>
      <c r="V197" s="19" t="s">
        <v>71</v>
      </c>
      <c r="W197" s="20" t="s">
        <v>166</v>
      </c>
      <c r="X197" s="19">
        <v>10</v>
      </c>
      <c r="Y197" s="19">
        <v>16</v>
      </c>
      <c r="Z197" s="19" t="s">
        <v>272</v>
      </c>
      <c r="AA197" s="143"/>
      <c r="AB197" s="143"/>
      <c r="AC197" s="143"/>
      <c r="AD197" s="131"/>
    </row>
    <row r="198" spans="1:30" ht="15.75" customHeight="1" x14ac:dyDescent="0.2">
      <c r="A198" s="5">
        <v>13040</v>
      </c>
      <c r="B198" s="6" t="s">
        <v>31</v>
      </c>
      <c r="C198" s="8" t="s">
        <v>175</v>
      </c>
      <c r="D198" s="8" t="s">
        <v>83</v>
      </c>
      <c r="E198" s="11" t="s">
        <v>250</v>
      </c>
      <c r="F198" s="8" t="s">
        <v>274</v>
      </c>
      <c r="G198" s="8" t="s">
        <v>83</v>
      </c>
      <c r="H198" s="11" t="s">
        <v>150</v>
      </c>
      <c r="I198" s="8" t="s">
        <v>118</v>
      </c>
      <c r="J198" s="8" t="s">
        <v>112</v>
      </c>
      <c r="K198" s="11" t="s">
        <v>250</v>
      </c>
      <c r="L198" s="8" t="s">
        <v>161</v>
      </c>
      <c r="M198" s="8" t="s">
        <v>192</v>
      </c>
      <c r="N198" s="11" t="s">
        <v>250</v>
      </c>
      <c r="O198" s="8" t="s">
        <v>171</v>
      </c>
      <c r="P198" s="8" t="s">
        <v>108</v>
      </c>
      <c r="Q198" s="11" t="s">
        <v>229</v>
      </c>
      <c r="R198" s="8" t="s">
        <v>133</v>
      </c>
      <c r="S198" s="8" t="s">
        <v>86</v>
      </c>
      <c r="T198" s="11" t="s">
        <v>250</v>
      </c>
      <c r="U198" s="8" t="s">
        <v>192</v>
      </c>
      <c r="V198" s="8" t="s">
        <v>163</v>
      </c>
      <c r="W198" s="11" t="s">
        <v>136</v>
      </c>
      <c r="X198" s="8" t="s">
        <v>130</v>
      </c>
      <c r="Y198" s="8" t="s">
        <v>132</v>
      </c>
      <c r="Z198" s="8" t="s">
        <v>386</v>
      </c>
      <c r="AA198" s="124">
        <v>10</v>
      </c>
      <c r="AB198" s="124" t="s">
        <v>53</v>
      </c>
      <c r="AC198" s="124">
        <v>10</v>
      </c>
      <c r="AD198" s="129"/>
    </row>
    <row r="199" spans="1:30" ht="15.75" customHeight="1" x14ac:dyDescent="0.2">
      <c r="A199" s="148" t="s">
        <v>295</v>
      </c>
      <c r="B199" s="13" t="s">
        <v>51</v>
      </c>
      <c r="C199" s="14" t="s">
        <v>59</v>
      </c>
      <c r="D199" s="14" t="s">
        <v>59</v>
      </c>
      <c r="E199" s="15" t="s">
        <v>59</v>
      </c>
      <c r="F199" s="14" t="s">
        <v>62</v>
      </c>
      <c r="G199" s="14" t="s">
        <v>59</v>
      </c>
      <c r="H199" s="15" t="s">
        <v>59</v>
      </c>
      <c r="I199" s="14" t="s">
        <v>59</v>
      </c>
      <c r="J199" s="14" t="s">
        <v>61</v>
      </c>
      <c r="K199" s="15" t="s">
        <v>59</v>
      </c>
      <c r="L199" s="14" t="s">
        <v>59</v>
      </c>
      <c r="M199" s="14" t="s">
        <v>59</v>
      </c>
      <c r="N199" s="15" t="s">
        <v>59</v>
      </c>
      <c r="O199" s="14" t="s">
        <v>59</v>
      </c>
      <c r="P199" s="14" t="s">
        <v>62</v>
      </c>
      <c r="Q199" s="15" t="s">
        <v>59</v>
      </c>
      <c r="R199" s="14" t="s">
        <v>59</v>
      </c>
      <c r="S199" s="14" t="s">
        <v>59</v>
      </c>
      <c r="T199" s="15" t="s">
        <v>59</v>
      </c>
      <c r="U199" s="14" t="s">
        <v>62</v>
      </c>
      <c r="V199" s="14" t="s">
        <v>59</v>
      </c>
      <c r="W199" s="15" t="s">
        <v>59</v>
      </c>
      <c r="X199" s="14" t="s">
        <v>59</v>
      </c>
      <c r="Y199" s="14" t="s">
        <v>59</v>
      </c>
      <c r="Z199" s="14"/>
      <c r="AA199" s="125"/>
      <c r="AB199" s="125"/>
      <c r="AC199" s="125"/>
      <c r="AD199" s="130"/>
    </row>
    <row r="200" spans="1:30" ht="15.75" customHeight="1" x14ac:dyDescent="0.2">
      <c r="A200" s="149"/>
      <c r="B200" s="13" t="s">
        <v>60</v>
      </c>
      <c r="C200" s="16" t="s">
        <v>71</v>
      </c>
      <c r="D200" s="16" t="s">
        <v>71</v>
      </c>
      <c r="E200" s="17" t="s">
        <v>74</v>
      </c>
      <c r="F200" s="16" t="s">
        <v>71</v>
      </c>
      <c r="G200" s="16" t="s">
        <v>71</v>
      </c>
      <c r="H200" s="17" t="s">
        <v>74</v>
      </c>
      <c r="I200" s="16" t="s">
        <v>71</v>
      </c>
      <c r="J200" s="16" t="s">
        <v>71</v>
      </c>
      <c r="K200" s="17" t="s">
        <v>74</v>
      </c>
      <c r="L200" s="16" t="s">
        <v>71</v>
      </c>
      <c r="M200" s="16" t="s">
        <v>71</v>
      </c>
      <c r="N200" s="17" t="s">
        <v>74</v>
      </c>
      <c r="O200" s="16" t="s">
        <v>71</v>
      </c>
      <c r="P200" s="16" t="s">
        <v>71</v>
      </c>
      <c r="Q200" s="17" t="s">
        <v>107</v>
      </c>
      <c r="R200" s="16" t="s">
        <v>71</v>
      </c>
      <c r="S200" s="16" t="s">
        <v>71</v>
      </c>
      <c r="T200" s="17" t="s">
        <v>75</v>
      </c>
      <c r="U200" s="16" t="s">
        <v>71</v>
      </c>
      <c r="V200" s="16" t="s">
        <v>71</v>
      </c>
      <c r="W200" s="17" t="s">
        <v>76</v>
      </c>
      <c r="X200" s="16" t="s">
        <v>77</v>
      </c>
      <c r="Y200" s="16" t="s">
        <v>78</v>
      </c>
      <c r="Z200" s="16" t="s">
        <v>128</v>
      </c>
      <c r="AA200" s="125"/>
      <c r="AB200" s="125"/>
      <c r="AC200" s="125"/>
      <c r="AD200" s="130"/>
    </row>
    <row r="201" spans="1:30" ht="15.75" customHeight="1" x14ac:dyDescent="0.2">
      <c r="A201" s="127"/>
      <c r="B201" s="18" t="s">
        <v>80</v>
      </c>
      <c r="C201" s="19" t="s">
        <v>71</v>
      </c>
      <c r="D201" s="19" t="s">
        <v>71</v>
      </c>
      <c r="E201" s="20" t="s">
        <v>132</v>
      </c>
      <c r="F201" s="19" t="s">
        <v>71</v>
      </c>
      <c r="G201" s="19" t="s">
        <v>71</v>
      </c>
      <c r="H201" s="20" t="s">
        <v>132</v>
      </c>
      <c r="I201" s="19" t="s">
        <v>71</v>
      </c>
      <c r="J201" s="19" t="s">
        <v>71</v>
      </c>
      <c r="K201" s="20" t="s">
        <v>132</v>
      </c>
      <c r="L201" s="19" t="s">
        <v>71</v>
      </c>
      <c r="M201" s="19" t="s">
        <v>71</v>
      </c>
      <c r="N201" s="20" t="s">
        <v>132</v>
      </c>
      <c r="O201" s="19" t="s">
        <v>71</v>
      </c>
      <c r="P201" s="19" t="s">
        <v>71</v>
      </c>
      <c r="Q201" s="20" t="s">
        <v>49</v>
      </c>
      <c r="R201" s="19" t="s">
        <v>71</v>
      </c>
      <c r="S201" s="19" t="s">
        <v>71</v>
      </c>
      <c r="T201" s="20" t="s">
        <v>49</v>
      </c>
      <c r="U201" s="19" t="s">
        <v>71</v>
      </c>
      <c r="V201" s="19" t="s">
        <v>71</v>
      </c>
      <c r="W201" s="20" t="s">
        <v>166</v>
      </c>
      <c r="X201" s="19">
        <v>10</v>
      </c>
      <c r="Y201" s="19">
        <v>20</v>
      </c>
      <c r="Z201" s="19" t="s">
        <v>388</v>
      </c>
      <c r="AA201" s="143"/>
      <c r="AB201" s="143"/>
      <c r="AC201" s="143"/>
      <c r="AD201" s="131"/>
    </row>
    <row r="202" spans="1:30" ht="15.75" customHeight="1" x14ac:dyDescent="0.2">
      <c r="A202" s="5">
        <v>13041</v>
      </c>
      <c r="B202" s="6" t="s">
        <v>31</v>
      </c>
      <c r="C202" s="8" t="s">
        <v>169</v>
      </c>
      <c r="D202" s="8" t="s">
        <v>112</v>
      </c>
      <c r="E202" s="11" t="s">
        <v>150</v>
      </c>
      <c r="F202" s="8" t="s">
        <v>45</v>
      </c>
      <c r="G202" s="8" t="s">
        <v>166</v>
      </c>
      <c r="H202" s="11" t="s">
        <v>133</v>
      </c>
      <c r="I202" s="8" t="s">
        <v>116</v>
      </c>
      <c r="J202" s="8" t="s">
        <v>149</v>
      </c>
      <c r="K202" s="11" t="s">
        <v>229</v>
      </c>
      <c r="L202" s="8" t="s">
        <v>184</v>
      </c>
      <c r="M202" s="8" t="s">
        <v>348</v>
      </c>
      <c r="N202" s="11" t="s">
        <v>132</v>
      </c>
      <c r="O202" s="8" t="s">
        <v>184</v>
      </c>
      <c r="P202" s="8" t="s">
        <v>79</v>
      </c>
      <c r="Q202" s="11" t="s">
        <v>135</v>
      </c>
      <c r="R202" s="8" t="s">
        <v>148</v>
      </c>
      <c r="S202" s="8" t="s">
        <v>194</v>
      </c>
      <c r="T202" s="11" t="s">
        <v>152</v>
      </c>
      <c r="U202" s="8" t="s">
        <v>148</v>
      </c>
      <c r="V202" s="8" t="s">
        <v>148</v>
      </c>
      <c r="W202" s="11" t="s">
        <v>132</v>
      </c>
      <c r="X202" s="8" t="s">
        <v>192</v>
      </c>
      <c r="Y202" s="8" t="s">
        <v>123</v>
      </c>
      <c r="Z202" s="8" t="s">
        <v>390</v>
      </c>
      <c r="AA202" s="124">
        <v>6.96</v>
      </c>
      <c r="AB202" s="124" t="s">
        <v>53</v>
      </c>
      <c r="AC202" s="124">
        <v>6.96</v>
      </c>
      <c r="AD202" s="129"/>
    </row>
    <row r="203" spans="1:30" ht="15.75" customHeight="1" x14ac:dyDescent="0.2">
      <c r="A203" s="148" t="s">
        <v>297</v>
      </c>
      <c r="B203" s="13" t="s">
        <v>51</v>
      </c>
      <c r="C203" s="14" t="s">
        <v>59</v>
      </c>
      <c r="D203" s="14" t="s">
        <v>61</v>
      </c>
      <c r="E203" s="15" t="s">
        <v>59</v>
      </c>
      <c r="F203" s="14" t="s">
        <v>57</v>
      </c>
      <c r="G203" s="14" t="s">
        <v>58</v>
      </c>
      <c r="H203" s="15" t="s">
        <v>57</v>
      </c>
      <c r="I203" s="14" t="s">
        <v>59</v>
      </c>
      <c r="J203" s="14" t="s">
        <v>59</v>
      </c>
      <c r="K203" s="15" t="s">
        <v>59</v>
      </c>
      <c r="L203" s="14" t="s">
        <v>53</v>
      </c>
      <c r="M203" s="14" t="s">
        <v>53</v>
      </c>
      <c r="N203" s="15" t="s">
        <v>53</v>
      </c>
      <c r="O203" s="14" t="s">
        <v>53</v>
      </c>
      <c r="P203" s="14" t="s">
        <v>58</v>
      </c>
      <c r="Q203" s="15" t="s">
        <v>53</v>
      </c>
      <c r="R203" s="14" t="s">
        <v>53</v>
      </c>
      <c r="S203" s="14" t="s">
        <v>62</v>
      </c>
      <c r="T203" s="15" t="s">
        <v>58</v>
      </c>
      <c r="U203" s="14" t="s">
        <v>59</v>
      </c>
      <c r="V203" s="14" t="s">
        <v>59</v>
      </c>
      <c r="W203" s="15" t="s">
        <v>59</v>
      </c>
      <c r="X203" s="14" t="s">
        <v>62</v>
      </c>
      <c r="Y203" s="14" t="s">
        <v>61</v>
      </c>
      <c r="Z203" s="14"/>
      <c r="AA203" s="125"/>
      <c r="AB203" s="125"/>
      <c r="AC203" s="125"/>
      <c r="AD203" s="130"/>
    </row>
    <row r="204" spans="1:30" ht="15.75" customHeight="1" x14ac:dyDescent="0.2">
      <c r="A204" s="149"/>
      <c r="B204" s="13" t="s">
        <v>60</v>
      </c>
      <c r="C204" s="16" t="s">
        <v>71</v>
      </c>
      <c r="D204" s="16" t="s">
        <v>71</v>
      </c>
      <c r="E204" s="17" t="s">
        <v>74</v>
      </c>
      <c r="F204" s="16" t="s">
        <v>71</v>
      </c>
      <c r="G204" s="16" t="s">
        <v>71</v>
      </c>
      <c r="H204" s="17" t="s">
        <v>74</v>
      </c>
      <c r="I204" s="16" t="s">
        <v>71</v>
      </c>
      <c r="J204" s="16" t="s">
        <v>71</v>
      </c>
      <c r="K204" s="17" t="s">
        <v>74</v>
      </c>
      <c r="L204" s="16" t="s">
        <v>71</v>
      </c>
      <c r="M204" s="16" t="s">
        <v>71</v>
      </c>
      <c r="N204" s="17" t="s">
        <v>74</v>
      </c>
      <c r="O204" s="16" t="s">
        <v>71</v>
      </c>
      <c r="P204" s="16" t="s">
        <v>71</v>
      </c>
      <c r="Q204" s="17" t="s">
        <v>107</v>
      </c>
      <c r="R204" s="16" t="s">
        <v>71</v>
      </c>
      <c r="S204" s="16" t="s">
        <v>71</v>
      </c>
      <c r="T204" s="17" t="s">
        <v>75</v>
      </c>
      <c r="U204" s="16" t="s">
        <v>71</v>
      </c>
      <c r="V204" s="16" t="s">
        <v>71</v>
      </c>
      <c r="W204" s="17" t="s">
        <v>76</v>
      </c>
      <c r="X204" s="16" t="s">
        <v>77</v>
      </c>
      <c r="Y204" s="16" t="s">
        <v>78</v>
      </c>
      <c r="Z204" s="16" t="s">
        <v>128</v>
      </c>
      <c r="AA204" s="125"/>
      <c r="AB204" s="125"/>
      <c r="AC204" s="125"/>
      <c r="AD204" s="130"/>
    </row>
    <row r="205" spans="1:30" ht="15.75" customHeight="1" x14ac:dyDescent="0.2">
      <c r="A205" s="127"/>
      <c r="B205" s="18" t="s">
        <v>80</v>
      </c>
      <c r="C205" s="19" t="s">
        <v>71</v>
      </c>
      <c r="D205" s="19" t="s">
        <v>71</v>
      </c>
      <c r="E205" s="20" t="s">
        <v>132</v>
      </c>
      <c r="F205" s="19" t="s">
        <v>71</v>
      </c>
      <c r="G205" s="19" t="s">
        <v>71</v>
      </c>
      <c r="H205" s="20" t="s">
        <v>148</v>
      </c>
      <c r="I205" s="19" t="s">
        <v>71</v>
      </c>
      <c r="J205" s="19" t="s">
        <v>71</v>
      </c>
      <c r="K205" s="20" t="s">
        <v>132</v>
      </c>
      <c r="L205" s="19" t="s">
        <v>71</v>
      </c>
      <c r="M205" s="19" t="s">
        <v>71</v>
      </c>
      <c r="N205" s="20" t="s">
        <v>149</v>
      </c>
      <c r="O205" s="19" t="s">
        <v>71</v>
      </c>
      <c r="P205" s="19" t="s">
        <v>71</v>
      </c>
      <c r="Q205" s="20" t="s">
        <v>117</v>
      </c>
      <c r="R205" s="19" t="s">
        <v>71</v>
      </c>
      <c r="S205" s="19" t="s">
        <v>71</v>
      </c>
      <c r="T205" s="20" t="s">
        <v>83</v>
      </c>
      <c r="U205" s="19" t="s">
        <v>71</v>
      </c>
      <c r="V205" s="19" t="s">
        <v>71</v>
      </c>
      <c r="W205" s="20" t="s">
        <v>166</v>
      </c>
      <c r="X205" s="19">
        <v>9</v>
      </c>
      <c r="Y205" s="19">
        <v>16</v>
      </c>
      <c r="Z205" s="19" t="s">
        <v>392</v>
      </c>
      <c r="AA205" s="143"/>
      <c r="AB205" s="143"/>
      <c r="AC205" s="143"/>
      <c r="AD205" s="131"/>
    </row>
    <row r="206" spans="1:30" ht="15.75" customHeight="1" x14ac:dyDescent="0.2">
      <c r="A206" s="5">
        <v>13042</v>
      </c>
      <c r="B206" s="6" t="s">
        <v>31</v>
      </c>
      <c r="C206" s="8" t="s">
        <v>300</v>
      </c>
      <c r="D206" s="8" t="s">
        <v>143</v>
      </c>
      <c r="E206" s="11" t="s">
        <v>159</v>
      </c>
      <c r="F206" s="8" t="s">
        <v>197</v>
      </c>
      <c r="G206" s="8" t="s">
        <v>104</v>
      </c>
      <c r="H206" s="11" t="s">
        <v>123</v>
      </c>
      <c r="I206" s="8" t="s">
        <v>63</v>
      </c>
      <c r="J206" s="8" t="s">
        <v>67</v>
      </c>
      <c r="K206" s="11" t="s">
        <v>95</v>
      </c>
      <c r="L206" s="8" t="s">
        <v>92</v>
      </c>
      <c r="M206" s="8" t="s">
        <v>88</v>
      </c>
      <c r="N206" s="11" t="s">
        <v>132</v>
      </c>
      <c r="O206" s="8" t="s">
        <v>92</v>
      </c>
      <c r="P206" s="8" t="s">
        <v>35</v>
      </c>
      <c r="Q206" s="11" t="s">
        <v>177</v>
      </c>
      <c r="R206" s="8" t="s">
        <v>146</v>
      </c>
      <c r="S206" s="8" t="s">
        <v>103</v>
      </c>
      <c r="T206" s="11" t="s">
        <v>115</v>
      </c>
      <c r="U206" s="8" t="s">
        <v>69</v>
      </c>
      <c r="V206" s="8" t="s">
        <v>146</v>
      </c>
      <c r="W206" s="11" t="s">
        <v>55</v>
      </c>
      <c r="X206" s="8" t="s">
        <v>44</v>
      </c>
      <c r="Y206" s="8" t="s">
        <v>180</v>
      </c>
      <c r="Z206" s="8" t="s">
        <v>394</v>
      </c>
      <c r="AA206" s="124">
        <v>4.88</v>
      </c>
      <c r="AB206" s="124" t="s">
        <v>46</v>
      </c>
      <c r="AC206" s="124">
        <v>4.88</v>
      </c>
      <c r="AD206" s="129"/>
    </row>
    <row r="207" spans="1:30" ht="15.75" customHeight="1" x14ac:dyDescent="0.2">
      <c r="A207" s="148" t="s">
        <v>301</v>
      </c>
      <c r="B207" s="13" t="s">
        <v>51</v>
      </c>
      <c r="C207" s="14" t="s">
        <v>60</v>
      </c>
      <c r="D207" s="14" t="s">
        <v>61</v>
      </c>
      <c r="E207" s="15" t="s">
        <v>60</v>
      </c>
      <c r="F207" s="14" t="s">
        <v>46</v>
      </c>
      <c r="G207" s="14" t="s">
        <v>58</v>
      </c>
      <c r="H207" s="15" t="s">
        <v>46</v>
      </c>
      <c r="I207" s="14" t="s">
        <v>57</v>
      </c>
      <c r="J207" s="14" t="s">
        <v>58</v>
      </c>
      <c r="K207" s="15" t="s">
        <v>57</v>
      </c>
      <c r="L207" s="14" t="s">
        <v>53</v>
      </c>
      <c r="M207" s="14" t="s">
        <v>53</v>
      </c>
      <c r="N207" s="15" t="s">
        <v>53</v>
      </c>
      <c r="O207" s="14" t="s">
        <v>53</v>
      </c>
      <c r="P207" s="14" t="s">
        <v>57</v>
      </c>
      <c r="Q207" s="15" t="s">
        <v>53</v>
      </c>
      <c r="R207" s="14" t="s">
        <v>53</v>
      </c>
      <c r="S207" s="14" t="s">
        <v>60</v>
      </c>
      <c r="T207" s="15" t="s">
        <v>58</v>
      </c>
      <c r="U207" s="14" t="s">
        <v>60</v>
      </c>
      <c r="V207" s="14" t="s">
        <v>59</v>
      </c>
      <c r="W207" s="15" t="s">
        <v>61</v>
      </c>
      <c r="X207" s="14" t="s">
        <v>62</v>
      </c>
      <c r="Y207" s="14" t="s">
        <v>61</v>
      </c>
      <c r="Z207" s="14"/>
      <c r="AA207" s="125"/>
      <c r="AB207" s="125"/>
      <c r="AC207" s="125"/>
      <c r="AD207" s="130"/>
    </row>
    <row r="208" spans="1:30" ht="15.75" customHeight="1" x14ac:dyDescent="0.2">
      <c r="A208" s="149"/>
      <c r="B208" s="13" t="s">
        <v>60</v>
      </c>
      <c r="C208" s="16" t="s">
        <v>71</v>
      </c>
      <c r="D208" s="16" t="s">
        <v>71</v>
      </c>
      <c r="E208" s="17" t="s">
        <v>74</v>
      </c>
      <c r="F208" s="16" t="s">
        <v>71</v>
      </c>
      <c r="G208" s="16" t="s">
        <v>71</v>
      </c>
      <c r="H208" s="17" t="s">
        <v>73</v>
      </c>
      <c r="I208" s="16" t="s">
        <v>71</v>
      </c>
      <c r="J208" s="16" t="s">
        <v>71</v>
      </c>
      <c r="K208" s="17" t="s">
        <v>74</v>
      </c>
      <c r="L208" s="16" t="s">
        <v>71</v>
      </c>
      <c r="M208" s="16" t="s">
        <v>71</v>
      </c>
      <c r="N208" s="17" t="s">
        <v>74</v>
      </c>
      <c r="O208" s="16" t="s">
        <v>71</v>
      </c>
      <c r="P208" s="16" t="s">
        <v>71</v>
      </c>
      <c r="Q208" s="17" t="s">
        <v>107</v>
      </c>
      <c r="R208" s="16" t="s">
        <v>71</v>
      </c>
      <c r="S208" s="16" t="s">
        <v>71</v>
      </c>
      <c r="T208" s="17" t="s">
        <v>75</v>
      </c>
      <c r="U208" s="16" t="s">
        <v>71</v>
      </c>
      <c r="V208" s="16" t="s">
        <v>71</v>
      </c>
      <c r="W208" s="17" t="s">
        <v>76</v>
      </c>
      <c r="X208" s="16" t="s">
        <v>77</v>
      </c>
      <c r="Y208" s="16" t="s">
        <v>78</v>
      </c>
      <c r="Z208" s="16" t="s">
        <v>193</v>
      </c>
      <c r="AA208" s="125"/>
      <c r="AB208" s="125"/>
      <c r="AC208" s="125"/>
      <c r="AD208" s="130"/>
    </row>
    <row r="209" spans="1:30" ht="15.75" customHeight="1" x14ac:dyDescent="0.2">
      <c r="A209" s="127"/>
      <c r="B209" s="18" t="s">
        <v>80</v>
      </c>
      <c r="C209" s="19" t="s">
        <v>71</v>
      </c>
      <c r="D209" s="19" t="s">
        <v>71</v>
      </c>
      <c r="E209" s="20" t="s">
        <v>129</v>
      </c>
      <c r="F209" s="19" t="s">
        <v>71</v>
      </c>
      <c r="G209" s="19" t="s">
        <v>71</v>
      </c>
      <c r="H209" s="20" t="s">
        <v>81</v>
      </c>
      <c r="I209" s="19" t="s">
        <v>71</v>
      </c>
      <c r="J209" s="19" t="s">
        <v>71</v>
      </c>
      <c r="K209" s="20" t="s">
        <v>148</v>
      </c>
      <c r="L209" s="19" t="s">
        <v>71</v>
      </c>
      <c r="M209" s="19" t="s">
        <v>71</v>
      </c>
      <c r="N209" s="20" t="s">
        <v>149</v>
      </c>
      <c r="O209" s="19" t="s">
        <v>71</v>
      </c>
      <c r="P209" s="19" t="s">
        <v>71</v>
      </c>
      <c r="Q209" s="20" t="s">
        <v>117</v>
      </c>
      <c r="R209" s="19" t="s">
        <v>71</v>
      </c>
      <c r="S209" s="19" t="s">
        <v>71</v>
      </c>
      <c r="T209" s="20" t="s">
        <v>83</v>
      </c>
      <c r="U209" s="19" t="s">
        <v>71</v>
      </c>
      <c r="V209" s="19" t="s">
        <v>71</v>
      </c>
      <c r="W209" s="20" t="s">
        <v>84</v>
      </c>
      <c r="X209" s="19">
        <v>9</v>
      </c>
      <c r="Y209" s="19">
        <v>16</v>
      </c>
      <c r="Z209" s="19" t="s">
        <v>396</v>
      </c>
      <c r="AA209" s="143"/>
      <c r="AB209" s="143"/>
      <c r="AC209" s="143"/>
      <c r="AD209" s="131"/>
    </row>
    <row r="210" spans="1:30" ht="15.75" customHeight="1" x14ac:dyDescent="0.2">
      <c r="A210" s="5">
        <v>13043</v>
      </c>
      <c r="B210" s="6" t="s">
        <v>31</v>
      </c>
      <c r="C210" s="8" t="s">
        <v>115</v>
      </c>
      <c r="D210" s="8" t="s">
        <v>166</v>
      </c>
      <c r="E210" s="11" t="s">
        <v>274</v>
      </c>
      <c r="F210" s="8" t="s">
        <v>135</v>
      </c>
      <c r="G210" s="8" t="s">
        <v>112</v>
      </c>
      <c r="H210" s="11" t="s">
        <v>50</v>
      </c>
      <c r="I210" s="8" t="s">
        <v>113</v>
      </c>
      <c r="J210" s="8" t="s">
        <v>117</v>
      </c>
      <c r="K210" s="11" t="s">
        <v>341</v>
      </c>
      <c r="L210" s="8" t="s">
        <v>174</v>
      </c>
      <c r="M210" s="8" t="s">
        <v>148</v>
      </c>
      <c r="N210" s="11" t="s">
        <v>241</v>
      </c>
      <c r="O210" s="8" t="s">
        <v>303</v>
      </c>
      <c r="P210" s="8" t="s">
        <v>108</v>
      </c>
      <c r="Q210" s="11" t="s">
        <v>169</v>
      </c>
      <c r="R210" s="8" t="s">
        <v>158</v>
      </c>
      <c r="S210" s="8" t="s">
        <v>189</v>
      </c>
      <c r="T210" s="11" t="s">
        <v>397</v>
      </c>
      <c r="U210" s="8" t="s">
        <v>130</v>
      </c>
      <c r="V210" s="8" t="s">
        <v>130</v>
      </c>
      <c r="W210" s="11" t="s">
        <v>136</v>
      </c>
      <c r="X210" s="8" t="s">
        <v>192</v>
      </c>
      <c r="Y210" s="8" t="s">
        <v>123</v>
      </c>
      <c r="Z210" s="8" t="s">
        <v>398</v>
      </c>
      <c r="AA210" s="124">
        <v>7.92</v>
      </c>
      <c r="AB210" s="124" t="s">
        <v>53</v>
      </c>
      <c r="AC210" s="124">
        <v>7.92</v>
      </c>
      <c r="AD210" s="129"/>
    </row>
    <row r="211" spans="1:30" ht="15.75" customHeight="1" x14ac:dyDescent="0.2">
      <c r="A211" s="148" t="s">
        <v>305</v>
      </c>
      <c r="B211" s="13" t="s">
        <v>51</v>
      </c>
      <c r="C211" s="14" t="s">
        <v>60</v>
      </c>
      <c r="D211" s="14" t="s">
        <v>58</v>
      </c>
      <c r="E211" s="15" t="s">
        <v>60</v>
      </c>
      <c r="F211" s="14" t="s">
        <v>58</v>
      </c>
      <c r="G211" s="14" t="s">
        <v>61</v>
      </c>
      <c r="H211" s="15" t="s">
        <v>58</v>
      </c>
      <c r="I211" s="14" t="s">
        <v>62</v>
      </c>
      <c r="J211" s="14" t="s">
        <v>60</v>
      </c>
      <c r="K211" s="15" t="s">
        <v>61</v>
      </c>
      <c r="L211" s="14" t="s">
        <v>60</v>
      </c>
      <c r="M211" s="14" t="s">
        <v>59</v>
      </c>
      <c r="N211" s="15" t="s">
        <v>62</v>
      </c>
      <c r="O211" s="14" t="s">
        <v>60</v>
      </c>
      <c r="P211" s="14" t="s">
        <v>62</v>
      </c>
      <c r="Q211" s="15" t="s">
        <v>60</v>
      </c>
      <c r="R211" s="14" t="s">
        <v>59</v>
      </c>
      <c r="S211" s="14" t="s">
        <v>59</v>
      </c>
      <c r="T211" s="15" t="s">
        <v>59</v>
      </c>
      <c r="U211" s="14" t="s">
        <v>59</v>
      </c>
      <c r="V211" s="14" t="s">
        <v>59</v>
      </c>
      <c r="W211" s="15" t="s">
        <v>59</v>
      </c>
      <c r="X211" s="14" t="s">
        <v>62</v>
      </c>
      <c r="Y211" s="14" t="s">
        <v>61</v>
      </c>
      <c r="Z211" s="14"/>
      <c r="AA211" s="125"/>
      <c r="AB211" s="125"/>
      <c r="AC211" s="125"/>
      <c r="AD211" s="130"/>
    </row>
    <row r="212" spans="1:30" ht="15.75" customHeight="1" x14ac:dyDescent="0.2">
      <c r="A212" s="149"/>
      <c r="B212" s="13" t="s">
        <v>60</v>
      </c>
      <c r="C212" s="16" t="s">
        <v>71</v>
      </c>
      <c r="D212" s="16" t="s">
        <v>71</v>
      </c>
      <c r="E212" s="17" t="s">
        <v>74</v>
      </c>
      <c r="F212" s="16" t="s">
        <v>71</v>
      </c>
      <c r="G212" s="16" t="s">
        <v>71</v>
      </c>
      <c r="H212" s="17" t="s">
        <v>74</v>
      </c>
      <c r="I212" s="16" t="s">
        <v>71</v>
      </c>
      <c r="J212" s="16" t="s">
        <v>71</v>
      </c>
      <c r="K212" s="17" t="s">
        <v>74</v>
      </c>
      <c r="L212" s="16" t="s">
        <v>71</v>
      </c>
      <c r="M212" s="16" t="s">
        <v>71</v>
      </c>
      <c r="N212" s="17" t="s">
        <v>74</v>
      </c>
      <c r="O212" s="16" t="s">
        <v>71</v>
      </c>
      <c r="P212" s="16" t="s">
        <v>71</v>
      </c>
      <c r="Q212" s="17" t="s">
        <v>107</v>
      </c>
      <c r="R212" s="16" t="s">
        <v>71</v>
      </c>
      <c r="S212" s="16" t="s">
        <v>71</v>
      </c>
      <c r="T212" s="17" t="s">
        <v>75</v>
      </c>
      <c r="U212" s="16" t="s">
        <v>71</v>
      </c>
      <c r="V212" s="16" t="s">
        <v>71</v>
      </c>
      <c r="W212" s="17" t="s">
        <v>76</v>
      </c>
      <c r="X212" s="16" t="s">
        <v>77</v>
      </c>
      <c r="Y212" s="16" t="s">
        <v>78</v>
      </c>
      <c r="Z212" s="16" t="s">
        <v>128</v>
      </c>
      <c r="AA212" s="125"/>
      <c r="AB212" s="125"/>
      <c r="AC212" s="125"/>
      <c r="AD212" s="130"/>
    </row>
    <row r="213" spans="1:30" ht="15.75" customHeight="1" x14ac:dyDescent="0.2">
      <c r="A213" s="127"/>
      <c r="B213" s="18" t="s">
        <v>80</v>
      </c>
      <c r="C213" s="19" t="s">
        <v>71</v>
      </c>
      <c r="D213" s="19" t="s">
        <v>71</v>
      </c>
      <c r="E213" s="20" t="s">
        <v>129</v>
      </c>
      <c r="F213" s="19" t="s">
        <v>71</v>
      </c>
      <c r="G213" s="19" t="s">
        <v>71</v>
      </c>
      <c r="H213" s="20" t="s">
        <v>47</v>
      </c>
      <c r="I213" s="19" t="s">
        <v>71</v>
      </c>
      <c r="J213" s="19" t="s">
        <v>71</v>
      </c>
      <c r="K213" s="20" t="s">
        <v>184</v>
      </c>
      <c r="L213" s="19" t="s">
        <v>71</v>
      </c>
      <c r="M213" s="19" t="s">
        <v>71</v>
      </c>
      <c r="N213" s="20" t="s">
        <v>45</v>
      </c>
      <c r="O213" s="19" t="s">
        <v>71</v>
      </c>
      <c r="P213" s="19" t="s">
        <v>71</v>
      </c>
      <c r="Q213" s="20" t="s">
        <v>130</v>
      </c>
      <c r="R213" s="19" t="s">
        <v>71</v>
      </c>
      <c r="S213" s="19" t="s">
        <v>71</v>
      </c>
      <c r="T213" s="20" t="s">
        <v>49</v>
      </c>
      <c r="U213" s="19" t="s">
        <v>71</v>
      </c>
      <c r="V213" s="19" t="s">
        <v>71</v>
      </c>
      <c r="W213" s="20" t="s">
        <v>166</v>
      </c>
      <c r="X213" s="19">
        <v>9</v>
      </c>
      <c r="Y213" s="19">
        <v>16</v>
      </c>
      <c r="Z213" s="19" t="s">
        <v>167</v>
      </c>
      <c r="AA213" s="143"/>
      <c r="AB213" s="143"/>
      <c r="AC213" s="143"/>
      <c r="AD213" s="131"/>
    </row>
    <row r="214" spans="1:30" ht="15.75" customHeight="1" x14ac:dyDescent="0.2">
      <c r="A214" s="5">
        <v>13044</v>
      </c>
      <c r="B214" s="6" t="s">
        <v>31</v>
      </c>
      <c r="C214" s="8" t="s">
        <v>291</v>
      </c>
      <c r="D214" s="8" t="s">
        <v>144</v>
      </c>
      <c r="E214" s="11" t="s">
        <v>171</v>
      </c>
      <c r="F214" s="8" t="s">
        <v>141</v>
      </c>
      <c r="G214" s="8" t="s">
        <v>275</v>
      </c>
      <c r="H214" s="11" t="s">
        <v>128</v>
      </c>
      <c r="I214" s="8" t="s">
        <v>87</v>
      </c>
      <c r="J214" s="8" t="s">
        <v>88</v>
      </c>
      <c r="K214" s="11" t="s">
        <v>133</v>
      </c>
      <c r="L214" s="8" t="s">
        <v>102</v>
      </c>
      <c r="M214" s="8" t="s">
        <v>144</v>
      </c>
      <c r="N214" s="11" t="s">
        <v>50</v>
      </c>
      <c r="O214" s="8" t="s">
        <v>89</v>
      </c>
      <c r="P214" s="8" t="s">
        <v>93</v>
      </c>
      <c r="Q214" s="11" t="s">
        <v>90</v>
      </c>
      <c r="R214" s="8" t="s">
        <v>180</v>
      </c>
      <c r="S214" s="8" t="s">
        <v>286</v>
      </c>
      <c r="T214" s="11" t="s">
        <v>227</v>
      </c>
      <c r="U214" s="8" t="s">
        <v>69</v>
      </c>
      <c r="V214" s="8" t="s">
        <v>146</v>
      </c>
      <c r="W214" s="11" t="s">
        <v>55</v>
      </c>
      <c r="X214" s="8" t="s">
        <v>44</v>
      </c>
      <c r="Y214" s="8" t="s">
        <v>41</v>
      </c>
      <c r="Z214" s="8" t="s">
        <v>401</v>
      </c>
      <c r="AA214" s="124">
        <v>5.81</v>
      </c>
      <c r="AB214" s="124" t="s">
        <v>46</v>
      </c>
      <c r="AC214" s="124">
        <v>5.81</v>
      </c>
      <c r="AD214" s="129"/>
    </row>
    <row r="215" spans="1:30" ht="15.75" customHeight="1" x14ac:dyDescent="0.2">
      <c r="A215" s="148" t="s">
        <v>307</v>
      </c>
      <c r="B215" s="13" t="s">
        <v>51</v>
      </c>
      <c r="C215" s="14" t="s">
        <v>60</v>
      </c>
      <c r="D215" s="14" t="s">
        <v>60</v>
      </c>
      <c r="E215" s="15" t="s">
        <v>60</v>
      </c>
      <c r="F215" s="14" t="s">
        <v>46</v>
      </c>
      <c r="G215" s="14" t="s">
        <v>46</v>
      </c>
      <c r="H215" s="15" t="s">
        <v>46</v>
      </c>
      <c r="I215" s="14" t="s">
        <v>57</v>
      </c>
      <c r="J215" s="14" t="s">
        <v>53</v>
      </c>
      <c r="K215" s="15" t="s">
        <v>57</v>
      </c>
      <c r="L215" s="14" t="s">
        <v>58</v>
      </c>
      <c r="M215" s="14" t="s">
        <v>60</v>
      </c>
      <c r="N215" s="15" t="s">
        <v>58</v>
      </c>
      <c r="O215" s="14" t="s">
        <v>57</v>
      </c>
      <c r="P215" s="14" t="s">
        <v>60</v>
      </c>
      <c r="Q215" s="15" t="s">
        <v>58</v>
      </c>
      <c r="R215" s="14" t="s">
        <v>61</v>
      </c>
      <c r="S215" s="14" t="s">
        <v>59</v>
      </c>
      <c r="T215" s="15" t="s">
        <v>59</v>
      </c>
      <c r="U215" s="14" t="s">
        <v>60</v>
      </c>
      <c r="V215" s="14" t="s">
        <v>59</v>
      </c>
      <c r="W215" s="15" t="s">
        <v>61</v>
      </c>
      <c r="X215" s="14" t="s">
        <v>62</v>
      </c>
      <c r="Y215" s="14" t="s">
        <v>60</v>
      </c>
      <c r="Z215" s="14"/>
      <c r="AA215" s="125"/>
      <c r="AB215" s="125"/>
      <c r="AC215" s="125"/>
      <c r="AD215" s="130"/>
    </row>
    <row r="216" spans="1:30" ht="15.75" customHeight="1" x14ac:dyDescent="0.2">
      <c r="A216" s="149"/>
      <c r="B216" s="13" t="s">
        <v>60</v>
      </c>
      <c r="C216" s="16" t="s">
        <v>71</v>
      </c>
      <c r="D216" s="16" t="s">
        <v>71</v>
      </c>
      <c r="E216" s="17" t="s">
        <v>74</v>
      </c>
      <c r="F216" s="16" t="s">
        <v>71</v>
      </c>
      <c r="G216" s="16" t="s">
        <v>71</v>
      </c>
      <c r="H216" s="17" t="s">
        <v>73</v>
      </c>
      <c r="I216" s="16" t="s">
        <v>71</v>
      </c>
      <c r="J216" s="16" t="s">
        <v>71</v>
      </c>
      <c r="K216" s="17" t="s">
        <v>74</v>
      </c>
      <c r="L216" s="16" t="s">
        <v>71</v>
      </c>
      <c r="M216" s="16" t="s">
        <v>71</v>
      </c>
      <c r="N216" s="17" t="s">
        <v>74</v>
      </c>
      <c r="O216" s="16" t="s">
        <v>71</v>
      </c>
      <c r="P216" s="16" t="s">
        <v>71</v>
      </c>
      <c r="Q216" s="17" t="s">
        <v>107</v>
      </c>
      <c r="R216" s="16" t="s">
        <v>71</v>
      </c>
      <c r="S216" s="16" t="s">
        <v>71</v>
      </c>
      <c r="T216" s="17" t="s">
        <v>75</v>
      </c>
      <c r="U216" s="16" t="s">
        <v>71</v>
      </c>
      <c r="V216" s="16" t="s">
        <v>71</v>
      </c>
      <c r="W216" s="17" t="s">
        <v>76</v>
      </c>
      <c r="X216" s="16" t="s">
        <v>77</v>
      </c>
      <c r="Y216" s="16" t="s">
        <v>78</v>
      </c>
      <c r="Z216" s="16" t="s">
        <v>193</v>
      </c>
      <c r="AA216" s="125"/>
      <c r="AB216" s="125"/>
      <c r="AC216" s="125"/>
      <c r="AD216" s="130"/>
    </row>
    <row r="217" spans="1:30" ht="15.75" customHeight="1" x14ac:dyDescent="0.2">
      <c r="A217" s="127"/>
      <c r="B217" s="18" t="s">
        <v>80</v>
      </c>
      <c r="C217" s="19" t="s">
        <v>71</v>
      </c>
      <c r="D217" s="19" t="s">
        <v>71</v>
      </c>
      <c r="E217" s="20" t="s">
        <v>129</v>
      </c>
      <c r="F217" s="19" t="s">
        <v>71</v>
      </c>
      <c r="G217" s="19" t="s">
        <v>71</v>
      </c>
      <c r="H217" s="20" t="s">
        <v>81</v>
      </c>
      <c r="I217" s="19" t="s">
        <v>71</v>
      </c>
      <c r="J217" s="19" t="s">
        <v>71</v>
      </c>
      <c r="K217" s="20" t="s">
        <v>148</v>
      </c>
      <c r="L217" s="19" t="s">
        <v>71</v>
      </c>
      <c r="M217" s="19" t="s">
        <v>71</v>
      </c>
      <c r="N217" s="20" t="s">
        <v>47</v>
      </c>
      <c r="O217" s="19" t="s">
        <v>71</v>
      </c>
      <c r="P217" s="19" t="s">
        <v>71</v>
      </c>
      <c r="Q217" s="20" t="s">
        <v>83</v>
      </c>
      <c r="R217" s="19" t="s">
        <v>71</v>
      </c>
      <c r="S217" s="19" t="s">
        <v>71</v>
      </c>
      <c r="T217" s="20" t="s">
        <v>49</v>
      </c>
      <c r="U217" s="19" t="s">
        <v>71</v>
      </c>
      <c r="V217" s="19" t="s">
        <v>71</v>
      </c>
      <c r="W217" s="20" t="s">
        <v>84</v>
      </c>
      <c r="X217" s="19">
        <v>9</v>
      </c>
      <c r="Y217" s="19">
        <v>14</v>
      </c>
      <c r="Z217" s="19" t="s">
        <v>403</v>
      </c>
      <c r="AA217" s="143"/>
      <c r="AB217" s="143"/>
      <c r="AC217" s="143"/>
      <c r="AD217" s="131"/>
    </row>
    <row r="218" spans="1:30" ht="16.5" customHeight="1" x14ac:dyDescent="0.2">
      <c r="A218" s="1" t="s">
        <v>202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28"/>
      <c r="W218" s="1"/>
      <c r="X218" s="1"/>
      <c r="Y218" s="1"/>
      <c r="Z218" s="1"/>
      <c r="AA218" s="1"/>
      <c r="AB218" s="1"/>
      <c r="AC218" s="1"/>
      <c r="AD218" s="1"/>
    </row>
    <row r="219" spans="1:30" ht="16.5" customHeight="1" x14ac:dyDescent="0.2">
      <c r="A219" s="1" t="s">
        <v>203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6.5" customHeight="1" x14ac:dyDescent="0.2">
      <c r="A220" s="29" t="s">
        <v>204</v>
      </c>
      <c r="B220" s="144" t="s">
        <v>205</v>
      </c>
      <c r="C220" s="136"/>
      <c r="D220" s="144" t="s">
        <v>206</v>
      </c>
      <c r="E220" s="135"/>
      <c r="F220" s="136"/>
      <c r="G220" s="144" t="s">
        <v>207</v>
      </c>
      <c r="H220" s="135"/>
      <c r="I220" s="136"/>
      <c r="J220" s="144" t="s">
        <v>208</v>
      </c>
      <c r="K220" s="135"/>
      <c r="L220" s="136"/>
      <c r="M220" s="144" t="s">
        <v>209</v>
      </c>
      <c r="N220" s="135"/>
      <c r="O220" s="136"/>
      <c r="P220" s="144" t="s">
        <v>210</v>
      </c>
      <c r="Q220" s="135"/>
      <c r="R220" s="136"/>
      <c r="S220" s="144" t="s">
        <v>211</v>
      </c>
      <c r="T220" s="135"/>
      <c r="U220" s="136"/>
      <c r="V220" s="30" t="s">
        <v>212</v>
      </c>
      <c r="W220" s="1"/>
      <c r="X220" s="1"/>
      <c r="Y220" s="31"/>
      <c r="Z220" s="1"/>
      <c r="AA220" s="1"/>
      <c r="AB220" s="1"/>
      <c r="AC220" s="1"/>
      <c r="AD220" s="1"/>
    </row>
    <row r="221" spans="1:30" ht="16.5" customHeight="1" x14ac:dyDescent="0.2">
      <c r="A221" s="29" t="s">
        <v>213</v>
      </c>
      <c r="B221" s="144" t="s">
        <v>59</v>
      </c>
      <c r="C221" s="136"/>
      <c r="D221" s="144" t="s">
        <v>62</v>
      </c>
      <c r="E221" s="135"/>
      <c r="F221" s="136"/>
      <c r="G221" s="144" t="s">
        <v>61</v>
      </c>
      <c r="H221" s="135"/>
      <c r="I221" s="136"/>
      <c r="J221" s="144" t="s">
        <v>60</v>
      </c>
      <c r="K221" s="135"/>
      <c r="L221" s="136"/>
      <c r="M221" s="144" t="s">
        <v>58</v>
      </c>
      <c r="N221" s="135"/>
      <c r="O221" s="136"/>
      <c r="P221" s="144" t="s">
        <v>57</v>
      </c>
      <c r="Q221" s="135"/>
      <c r="R221" s="136"/>
      <c r="S221" s="144" t="s">
        <v>53</v>
      </c>
      <c r="T221" s="135"/>
      <c r="U221" s="136"/>
      <c r="V221" s="30" t="s">
        <v>46</v>
      </c>
      <c r="W221" s="31"/>
      <c r="X221" s="31"/>
      <c r="Y221" s="31"/>
      <c r="Z221" s="1"/>
      <c r="AA221" s="1"/>
      <c r="AB221" s="1"/>
      <c r="AC221" s="1"/>
      <c r="AD221" s="1"/>
    </row>
    <row r="222" spans="1:30" ht="16.5" customHeight="1" x14ac:dyDescent="0.2">
      <c r="A222" s="29" t="s">
        <v>215</v>
      </c>
      <c r="B222" s="144">
        <v>10</v>
      </c>
      <c r="C222" s="136"/>
      <c r="D222" s="144">
        <v>9</v>
      </c>
      <c r="E222" s="135"/>
      <c r="F222" s="136"/>
      <c r="G222" s="144">
        <v>8</v>
      </c>
      <c r="H222" s="135"/>
      <c r="I222" s="136"/>
      <c r="J222" s="144">
        <v>7</v>
      </c>
      <c r="K222" s="135"/>
      <c r="L222" s="136"/>
      <c r="M222" s="144">
        <v>6</v>
      </c>
      <c r="N222" s="135"/>
      <c r="O222" s="136"/>
      <c r="P222" s="144">
        <v>5</v>
      </c>
      <c r="Q222" s="135"/>
      <c r="R222" s="136"/>
      <c r="S222" s="144">
        <v>4</v>
      </c>
      <c r="T222" s="135"/>
      <c r="U222" s="136"/>
      <c r="V222" s="30">
        <v>0</v>
      </c>
      <c r="W222" s="31"/>
      <c r="X222" s="31"/>
      <c r="Y222" s="31"/>
      <c r="Z222" s="1"/>
      <c r="AA222" s="1"/>
      <c r="AB222" s="1"/>
      <c r="AC222" s="1"/>
      <c r="AD222" s="1"/>
    </row>
    <row r="223" spans="1:30" ht="36.75" customHeight="1" x14ac:dyDescent="0.2">
      <c r="A223" s="32"/>
      <c r="B223" s="33"/>
      <c r="C223" s="1"/>
      <c r="D223" s="1"/>
      <c r="E223" s="1"/>
      <c r="F223" s="1"/>
      <c r="G223" s="1"/>
      <c r="H223" s="147"/>
      <c r="I223" s="146"/>
      <c r="J223" s="147"/>
      <c r="K223" s="146"/>
      <c r="L223" s="147"/>
      <c r="M223" s="14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5.75" customHeight="1" x14ac:dyDescent="0.2">
      <c r="A224" s="32"/>
      <c r="B224" s="145" t="s">
        <v>216</v>
      </c>
      <c r="C224" s="146"/>
      <c r="D224" s="146"/>
      <c r="E224" s="146"/>
      <c r="F224" s="1"/>
      <c r="G224" s="1"/>
      <c r="H224" s="1"/>
      <c r="I224" s="31" t="s">
        <v>217</v>
      </c>
      <c r="J224" s="1"/>
      <c r="K224" s="1"/>
      <c r="L224" s="31"/>
      <c r="M224" s="31"/>
      <c r="N224" s="31"/>
      <c r="O224" s="31" t="s">
        <v>219</v>
      </c>
      <c r="P224" s="1"/>
      <c r="Q224" s="1"/>
      <c r="R224" s="1"/>
      <c r="S224" s="1" t="s">
        <v>220</v>
      </c>
      <c r="T224" s="31"/>
      <c r="U224" s="31"/>
      <c r="V224" s="31"/>
      <c r="W224" s="31"/>
      <c r="X224" s="1"/>
      <c r="Y224" s="1"/>
      <c r="Z224" s="1"/>
      <c r="AA224" s="1"/>
      <c r="AB224" s="1"/>
      <c r="AC224" s="1"/>
      <c r="AD224" s="1"/>
    </row>
    <row r="225" spans="1:30" ht="15.75" customHeight="1" x14ac:dyDescent="0.2">
      <c r="A225" s="1"/>
      <c r="B225" s="145" t="s">
        <v>221</v>
      </c>
      <c r="C225" s="146"/>
      <c r="D225" s="146"/>
      <c r="E225" s="146"/>
      <c r="F225" s="1"/>
      <c r="G225" s="1"/>
      <c r="H225" s="1"/>
      <c r="I225" s="31" t="s">
        <v>222</v>
      </c>
      <c r="J225" s="1"/>
      <c r="K225" s="1"/>
      <c r="L225" s="31"/>
      <c r="M225" s="31"/>
      <c r="N225" s="31"/>
      <c r="O225" s="31" t="s">
        <v>223</v>
      </c>
      <c r="P225" s="1"/>
      <c r="Q225" s="1"/>
      <c r="R225" s="1"/>
      <c r="S225" s="1" t="s">
        <v>224</v>
      </c>
      <c r="T225" s="31"/>
      <c r="U225" s="31"/>
      <c r="V225" s="31"/>
      <c r="W225" s="31"/>
      <c r="X225" s="1"/>
      <c r="Y225" s="1"/>
      <c r="Z225" s="1"/>
      <c r="AA225" s="1"/>
      <c r="AB225" s="1"/>
      <c r="AC225" s="1"/>
      <c r="AD225" s="1"/>
    </row>
    <row r="226" spans="1:30" ht="15.75" customHeight="1" x14ac:dyDescent="0.2">
      <c r="A226" s="5">
        <v>13045</v>
      </c>
      <c r="B226" s="6" t="s">
        <v>31</v>
      </c>
      <c r="C226" s="8" t="s">
        <v>253</v>
      </c>
      <c r="D226" s="8" t="s">
        <v>33</v>
      </c>
      <c r="E226" s="11" t="s">
        <v>83</v>
      </c>
      <c r="F226" s="8" t="s">
        <v>275</v>
      </c>
      <c r="G226" s="8" t="s">
        <v>226</v>
      </c>
      <c r="H226" s="11" t="s">
        <v>166</v>
      </c>
      <c r="I226" s="8" t="s">
        <v>309</v>
      </c>
      <c r="J226" s="8" t="s">
        <v>37</v>
      </c>
      <c r="K226" s="11" t="s">
        <v>117</v>
      </c>
      <c r="L226" s="8" t="s">
        <v>65</v>
      </c>
      <c r="M226" s="8" t="s">
        <v>40</v>
      </c>
      <c r="N226" s="11" t="s">
        <v>185</v>
      </c>
      <c r="O226" s="8" t="s">
        <v>37</v>
      </c>
      <c r="P226" s="8" t="s">
        <v>275</v>
      </c>
      <c r="Q226" s="11" t="s">
        <v>79</v>
      </c>
      <c r="R226" s="8" t="s">
        <v>91</v>
      </c>
      <c r="S226" s="8" t="s">
        <v>32</v>
      </c>
      <c r="T226" s="11" t="s">
        <v>54</v>
      </c>
      <c r="U226" s="8" t="s">
        <v>69</v>
      </c>
      <c r="V226" s="8" t="s">
        <v>69</v>
      </c>
      <c r="W226" s="11" t="s">
        <v>124</v>
      </c>
      <c r="X226" s="8" t="s">
        <v>68</v>
      </c>
      <c r="Y226" s="8" t="s">
        <v>32</v>
      </c>
      <c r="Z226" s="8" t="s">
        <v>407</v>
      </c>
      <c r="AA226" s="124">
        <v>1.77</v>
      </c>
      <c r="AB226" s="124" t="s">
        <v>46</v>
      </c>
      <c r="AC226" s="124">
        <v>1.77</v>
      </c>
      <c r="AD226" s="129"/>
    </row>
    <row r="227" spans="1:30" ht="15.75" customHeight="1" x14ac:dyDescent="0.2">
      <c r="A227" s="148" t="s">
        <v>310</v>
      </c>
      <c r="B227" s="13" t="s">
        <v>51</v>
      </c>
      <c r="C227" s="14" t="s">
        <v>46</v>
      </c>
      <c r="D227" s="14" t="s">
        <v>46</v>
      </c>
      <c r="E227" s="15" t="s">
        <v>46</v>
      </c>
      <c r="F227" s="14" t="s">
        <v>46</v>
      </c>
      <c r="G227" s="14" t="s">
        <v>46</v>
      </c>
      <c r="H227" s="15" t="s">
        <v>46</v>
      </c>
      <c r="I227" s="14" t="s">
        <v>46</v>
      </c>
      <c r="J227" s="14" t="s">
        <v>46</v>
      </c>
      <c r="K227" s="15" t="s">
        <v>46</v>
      </c>
      <c r="L227" s="14" t="s">
        <v>46</v>
      </c>
      <c r="M227" s="14" t="s">
        <v>46</v>
      </c>
      <c r="N227" s="15" t="s">
        <v>46</v>
      </c>
      <c r="O227" s="14" t="s">
        <v>46</v>
      </c>
      <c r="P227" s="14" t="s">
        <v>46</v>
      </c>
      <c r="Q227" s="15" t="s">
        <v>46</v>
      </c>
      <c r="R227" s="14" t="s">
        <v>53</v>
      </c>
      <c r="S227" s="14" t="s">
        <v>60</v>
      </c>
      <c r="T227" s="15" t="s">
        <v>58</v>
      </c>
      <c r="U227" s="14" t="s">
        <v>60</v>
      </c>
      <c r="V227" s="14" t="s">
        <v>60</v>
      </c>
      <c r="W227" s="15" t="s">
        <v>60</v>
      </c>
      <c r="X227" s="14" t="s">
        <v>60</v>
      </c>
      <c r="Y227" s="14" t="s">
        <v>60</v>
      </c>
      <c r="Z227" s="14"/>
      <c r="AA227" s="125"/>
      <c r="AB227" s="125"/>
      <c r="AC227" s="125"/>
      <c r="AD227" s="130"/>
    </row>
    <row r="228" spans="1:30" ht="15.75" customHeight="1" x14ac:dyDescent="0.2">
      <c r="A228" s="149"/>
      <c r="B228" s="13" t="s">
        <v>60</v>
      </c>
      <c r="C228" s="16" t="s">
        <v>71</v>
      </c>
      <c r="D228" s="16" t="s">
        <v>71</v>
      </c>
      <c r="E228" s="17" t="s">
        <v>73</v>
      </c>
      <c r="F228" s="16" t="s">
        <v>71</v>
      </c>
      <c r="G228" s="16" t="s">
        <v>71</v>
      </c>
      <c r="H228" s="17" t="s">
        <v>73</v>
      </c>
      <c r="I228" s="16" t="s">
        <v>71</v>
      </c>
      <c r="J228" s="16" t="s">
        <v>71</v>
      </c>
      <c r="K228" s="17" t="s">
        <v>73</v>
      </c>
      <c r="L228" s="16" t="s">
        <v>71</v>
      </c>
      <c r="M228" s="16" t="s">
        <v>71</v>
      </c>
      <c r="N228" s="17" t="s">
        <v>73</v>
      </c>
      <c r="O228" s="16" t="s">
        <v>71</v>
      </c>
      <c r="P228" s="16" t="s">
        <v>71</v>
      </c>
      <c r="Q228" s="17" t="s">
        <v>73</v>
      </c>
      <c r="R228" s="16" t="s">
        <v>71</v>
      </c>
      <c r="S228" s="16" t="s">
        <v>71</v>
      </c>
      <c r="T228" s="17" t="s">
        <v>75</v>
      </c>
      <c r="U228" s="16" t="s">
        <v>71</v>
      </c>
      <c r="V228" s="16" t="s">
        <v>71</v>
      </c>
      <c r="W228" s="17" t="s">
        <v>76</v>
      </c>
      <c r="X228" s="16" t="s">
        <v>77</v>
      </c>
      <c r="Y228" s="16" t="s">
        <v>78</v>
      </c>
      <c r="Z228" s="16" t="s">
        <v>110</v>
      </c>
      <c r="AA228" s="125"/>
      <c r="AB228" s="125"/>
      <c r="AC228" s="125"/>
      <c r="AD228" s="130"/>
    </row>
    <row r="229" spans="1:30" ht="15.75" customHeight="1" x14ac:dyDescent="0.2">
      <c r="A229" s="127"/>
      <c r="B229" s="18" t="s">
        <v>80</v>
      </c>
      <c r="C229" s="19" t="s">
        <v>71</v>
      </c>
      <c r="D229" s="19" t="s">
        <v>71</v>
      </c>
      <c r="E229" s="20" t="s">
        <v>81</v>
      </c>
      <c r="F229" s="19" t="s">
        <v>71</v>
      </c>
      <c r="G229" s="19" t="s">
        <v>71</v>
      </c>
      <c r="H229" s="20" t="s">
        <v>81</v>
      </c>
      <c r="I229" s="19" t="s">
        <v>71</v>
      </c>
      <c r="J229" s="19" t="s">
        <v>71</v>
      </c>
      <c r="K229" s="20" t="s">
        <v>81</v>
      </c>
      <c r="L229" s="19" t="s">
        <v>71</v>
      </c>
      <c r="M229" s="19" t="s">
        <v>71</v>
      </c>
      <c r="N229" s="20" t="s">
        <v>81</v>
      </c>
      <c r="O229" s="19" t="s">
        <v>71</v>
      </c>
      <c r="P229" s="19" t="s">
        <v>71</v>
      </c>
      <c r="Q229" s="20" t="s">
        <v>81</v>
      </c>
      <c r="R229" s="19" t="s">
        <v>71</v>
      </c>
      <c r="S229" s="19" t="s">
        <v>71</v>
      </c>
      <c r="T229" s="20" t="s">
        <v>83</v>
      </c>
      <c r="U229" s="19" t="s">
        <v>71</v>
      </c>
      <c r="V229" s="19" t="s">
        <v>71</v>
      </c>
      <c r="W229" s="20" t="s">
        <v>110</v>
      </c>
      <c r="X229" s="19">
        <v>7</v>
      </c>
      <c r="Y229" s="19">
        <v>14</v>
      </c>
      <c r="Z229" s="19" t="s">
        <v>133</v>
      </c>
      <c r="AA229" s="143"/>
      <c r="AB229" s="143"/>
      <c r="AC229" s="143"/>
      <c r="AD229" s="131"/>
    </row>
    <row r="230" spans="1:30" ht="15.75" customHeight="1" x14ac:dyDescent="0.2">
      <c r="A230" s="5">
        <v>13046</v>
      </c>
      <c r="B230" s="6" t="s">
        <v>31</v>
      </c>
      <c r="C230" s="8" t="s">
        <v>142</v>
      </c>
      <c r="D230" s="8" t="s">
        <v>64</v>
      </c>
      <c r="E230" s="11" t="s">
        <v>95</v>
      </c>
      <c r="F230" s="8" t="s">
        <v>105</v>
      </c>
      <c r="G230" s="8" t="s">
        <v>93</v>
      </c>
      <c r="H230" s="11" t="s">
        <v>115</v>
      </c>
      <c r="I230" s="8" t="s">
        <v>66</v>
      </c>
      <c r="J230" s="8" t="s">
        <v>104</v>
      </c>
      <c r="K230" s="11" t="s">
        <v>228</v>
      </c>
      <c r="L230" s="8" t="s">
        <v>312</v>
      </c>
      <c r="M230" s="8" t="s">
        <v>69</v>
      </c>
      <c r="N230" s="11" t="s">
        <v>191</v>
      </c>
      <c r="O230" s="8" t="s">
        <v>313</v>
      </c>
      <c r="P230" s="8" t="s">
        <v>143</v>
      </c>
      <c r="Q230" s="11" t="s">
        <v>119</v>
      </c>
      <c r="R230" s="8" t="s">
        <v>102</v>
      </c>
      <c r="S230" s="8" t="s">
        <v>145</v>
      </c>
      <c r="T230" s="11" t="s">
        <v>176</v>
      </c>
      <c r="U230" s="8" t="s">
        <v>43</v>
      </c>
      <c r="V230" s="8" t="s">
        <v>146</v>
      </c>
      <c r="W230" s="11" t="s">
        <v>194</v>
      </c>
      <c r="X230" s="8" t="s">
        <v>69</v>
      </c>
      <c r="Y230" s="8" t="s">
        <v>32</v>
      </c>
      <c r="Z230" s="8" t="s">
        <v>410</v>
      </c>
      <c r="AA230" s="124">
        <v>6.35</v>
      </c>
      <c r="AB230" s="124" t="s">
        <v>46</v>
      </c>
      <c r="AC230" s="124">
        <v>6.35</v>
      </c>
      <c r="AD230" s="129"/>
    </row>
    <row r="231" spans="1:30" ht="15.75" customHeight="1" x14ac:dyDescent="0.2">
      <c r="A231" s="148" t="s">
        <v>315</v>
      </c>
      <c r="B231" s="13" t="s">
        <v>51</v>
      </c>
      <c r="C231" s="14" t="s">
        <v>58</v>
      </c>
      <c r="D231" s="14" t="s">
        <v>46</v>
      </c>
      <c r="E231" s="15" t="s">
        <v>46</v>
      </c>
      <c r="F231" s="14" t="s">
        <v>58</v>
      </c>
      <c r="G231" s="14" t="s">
        <v>60</v>
      </c>
      <c r="H231" s="15" t="s">
        <v>58</v>
      </c>
      <c r="I231" s="14" t="s">
        <v>60</v>
      </c>
      <c r="J231" s="14" t="s">
        <v>58</v>
      </c>
      <c r="K231" s="15" t="s">
        <v>58</v>
      </c>
      <c r="L231" s="14" t="s">
        <v>62</v>
      </c>
      <c r="M231" s="14" t="s">
        <v>59</v>
      </c>
      <c r="N231" s="15" t="s">
        <v>62</v>
      </c>
      <c r="O231" s="14" t="s">
        <v>60</v>
      </c>
      <c r="P231" s="14" t="s">
        <v>61</v>
      </c>
      <c r="Q231" s="15" t="s">
        <v>60</v>
      </c>
      <c r="R231" s="14" t="s">
        <v>59</v>
      </c>
      <c r="S231" s="14" t="s">
        <v>59</v>
      </c>
      <c r="T231" s="15" t="s">
        <v>59</v>
      </c>
      <c r="U231" s="14" t="s">
        <v>61</v>
      </c>
      <c r="V231" s="14" t="s">
        <v>59</v>
      </c>
      <c r="W231" s="15" t="s">
        <v>62</v>
      </c>
      <c r="X231" s="14" t="s">
        <v>60</v>
      </c>
      <c r="Y231" s="14" t="s">
        <v>60</v>
      </c>
      <c r="Z231" s="14"/>
      <c r="AA231" s="125"/>
      <c r="AB231" s="125"/>
      <c r="AC231" s="125"/>
      <c r="AD231" s="130"/>
    </row>
    <row r="232" spans="1:30" ht="15.75" customHeight="1" x14ac:dyDescent="0.2">
      <c r="A232" s="149"/>
      <c r="B232" s="13" t="s">
        <v>60</v>
      </c>
      <c r="C232" s="16" t="s">
        <v>71</v>
      </c>
      <c r="D232" s="16" t="s">
        <v>71</v>
      </c>
      <c r="E232" s="17" t="s">
        <v>73</v>
      </c>
      <c r="F232" s="16" t="s">
        <v>71</v>
      </c>
      <c r="G232" s="16" t="s">
        <v>71</v>
      </c>
      <c r="H232" s="17" t="s">
        <v>74</v>
      </c>
      <c r="I232" s="16" t="s">
        <v>71</v>
      </c>
      <c r="J232" s="16" t="s">
        <v>71</v>
      </c>
      <c r="K232" s="17" t="s">
        <v>74</v>
      </c>
      <c r="L232" s="16" t="s">
        <v>71</v>
      </c>
      <c r="M232" s="16" t="s">
        <v>71</v>
      </c>
      <c r="N232" s="17" t="s">
        <v>74</v>
      </c>
      <c r="O232" s="16" t="s">
        <v>71</v>
      </c>
      <c r="P232" s="16" t="s">
        <v>71</v>
      </c>
      <c r="Q232" s="17" t="s">
        <v>107</v>
      </c>
      <c r="R232" s="16" t="s">
        <v>71</v>
      </c>
      <c r="S232" s="16" t="s">
        <v>71</v>
      </c>
      <c r="T232" s="17" t="s">
        <v>75</v>
      </c>
      <c r="U232" s="16" t="s">
        <v>71</v>
      </c>
      <c r="V232" s="16" t="s">
        <v>71</v>
      </c>
      <c r="W232" s="17" t="s">
        <v>76</v>
      </c>
      <c r="X232" s="16" t="s">
        <v>77</v>
      </c>
      <c r="Y232" s="16" t="s">
        <v>78</v>
      </c>
      <c r="Z232" s="16" t="s">
        <v>193</v>
      </c>
      <c r="AA232" s="125"/>
      <c r="AB232" s="125"/>
      <c r="AC232" s="125"/>
      <c r="AD232" s="130"/>
    </row>
    <row r="233" spans="1:30" ht="15.75" customHeight="1" x14ac:dyDescent="0.2">
      <c r="A233" s="127"/>
      <c r="B233" s="18" t="s">
        <v>80</v>
      </c>
      <c r="C233" s="19" t="s">
        <v>71</v>
      </c>
      <c r="D233" s="19" t="s">
        <v>71</v>
      </c>
      <c r="E233" s="20" t="s">
        <v>81</v>
      </c>
      <c r="F233" s="19" t="s">
        <v>71</v>
      </c>
      <c r="G233" s="19" t="s">
        <v>71</v>
      </c>
      <c r="H233" s="20" t="s">
        <v>47</v>
      </c>
      <c r="I233" s="19" t="s">
        <v>71</v>
      </c>
      <c r="J233" s="19" t="s">
        <v>71</v>
      </c>
      <c r="K233" s="20" t="s">
        <v>47</v>
      </c>
      <c r="L233" s="19" t="s">
        <v>71</v>
      </c>
      <c r="M233" s="19" t="s">
        <v>71</v>
      </c>
      <c r="N233" s="20" t="s">
        <v>45</v>
      </c>
      <c r="O233" s="19" t="s">
        <v>71</v>
      </c>
      <c r="P233" s="19" t="s">
        <v>71</v>
      </c>
      <c r="Q233" s="20" t="s">
        <v>130</v>
      </c>
      <c r="R233" s="19" t="s">
        <v>71</v>
      </c>
      <c r="S233" s="19" t="s">
        <v>71</v>
      </c>
      <c r="T233" s="20" t="s">
        <v>49</v>
      </c>
      <c r="U233" s="19" t="s">
        <v>71</v>
      </c>
      <c r="V233" s="19" t="s">
        <v>71</v>
      </c>
      <c r="W233" s="20" t="s">
        <v>239</v>
      </c>
      <c r="X233" s="19">
        <v>7</v>
      </c>
      <c r="Y233" s="19">
        <v>14</v>
      </c>
      <c r="Z233" s="19" t="s">
        <v>412</v>
      </c>
      <c r="AA233" s="143"/>
      <c r="AB233" s="143"/>
      <c r="AC233" s="143"/>
      <c r="AD233" s="131"/>
    </row>
    <row r="234" spans="1:30" ht="15.75" customHeight="1" x14ac:dyDescent="0.2">
      <c r="A234" s="5">
        <v>13047</v>
      </c>
      <c r="B234" s="6" t="s">
        <v>31</v>
      </c>
      <c r="C234" s="8" t="s">
        <v>96</v>
      </c>
      <c r="D234" s="8" t="s">
        <v>166</v>
      </c>
      <c r="E234" s="11" t="s">
        <v>135</v>
      </c>
      <c r="F234" s="8" t="s">
        <v>55</v>
      </c>
      <c r="G234" s="8" t="s">
        <v>166</v>
      </c>
      <c r="H234" s="11" t="s">
        <v>52</v>
      </c>
      <c r="I234" s="8" t="s">
        <v>90</v>
      </c>
      <c r="J234" s="8" t="s">
        <v>166</v>
      </c>
      <c r="K234" s="11" t="s">
        <v>265</v>
      </c>
      <c r="L234" s="8" t="s">
        <v>184</v>
      </c>
      <c r="M234" s="8" t="s">
        <v>172</v>
      </c>
      <c r="N234" s="11" t="s">
        <v>189</v>
      </c>
      <c r="O234" s="8" t="s">
        <v>184</v>
      </c>
      <c r="P234" s="8" t="s">
        <v>79</v>
      </c>
      <c r="Q234" s="11" t="s">
        <v>135</v>
      </c>
      <c r="R234" s="8" t="s">
        <v>96</v>
      </c>
      <c r="S234" s="8" t="s">
        <v>55</v>
      </c>
      <c r="T234" s="11" t="s">
        <v>382</v>
      </c>
      <c r="U234" s="8" t="s">
        <v>192</v>
      </c>
      <c r="V234" s="8" t="s">
        <v>130</v>
      </c>
      <c r="W234" s="11" t="s">
        <v>132</v>
      </c>
      <c r="X234" s="8" t="s">
        <v>130</v>
      </c>
      <c r="Y234" s="8" t="s">
        <v>132</v>
      </c>
      <c r="Z234" s="8" t="s">
        <v>414</v>
      </c>
      <c r="AA234" s="124">
        <v>6.15</v>
      </c>
      <c r="AB234" s="124" t="s">
        <v>53</v>
      </c>
      <c r="AC234" s="124">
        <v>6.15</v>
      </c>
      <c r="AD234" s="129"/>
    </row>
    <row r="235" spans="1:30" ht="15.75" customHeight="1" x14ac:dyDescent="0.2">
      <c r="A235" s="148" t="s">
        <v>316</v>
      </c>
      <c r="B235" s="13" t="s">
        <v>51</v>
      </c>
      <c r="C235" s="14" t="s">
        <v>53</v>
      </c>
      <c r="D235" s="14" t="s">
        <v>58</v>
      </c>
      <c r="E235" s="15" t="s">
        <v>53</v>
      </c>
      <c r="F235" s="14" t="s">
        <v>57</v>
      </c>
      <c r="G235" s="14" t="s">
        <v>58</v>
      </c>
      <c r="H235" s="15" t="s">
        <v>57</v>
      </c>
      <c r="I235" s="14" t="s">
        <v>60</v>
      </c>
      <c r="J235" s="14" t="s">
        <v>58</v>
      </c>
      <c r="K235" s="15" t="s">
        <v>60</v>
      </c>
      <c r="L235" s="14" t="s">
        <v>53</v>
      </c>
      <c r="M235" s="14" t="s">
        <v>60</v>
      </c>
      <c r="N235" s="15" t="s">
        <v>57</v>
      </c>
      <c r="O235" s="14" t="s">
        <v>53</v>
      </c>
      <c r="P235" s="14" t="s">
        <v>58</v>
      </c>
      <c r="Q235" s="15" t="s">
        <v>53</v>
      </c>
      <c r="R235" s="14" t="s">
        <v>60</v>
      </c>
      <c r="S235" s="14" t="s">
        <v>61</v>
      </c>
      <c r="T235" s="15" t="s">
        <v>61</v>
      </c>
      <c r="U235" s="14" t="s">
        <v>62</v>
      </c>
      <c r="V235" s="14" t="s">
        <v>59</v>
      </c>
      <c r="W235" s="15" t="s">
        <v>59</v>
      </c>
      <c r="X235" s="14" t="s">
        <v>59</v>
      </c>
      <c r="Y235" s="14" t="s">
        <v>59</v>
      </c>
      <c r="Z235" s="14"/>
      <c r="AA235" s="125"/>
      <c r="AB235" s="125"/>
      <c r="AC235" s="125"/>
      <c r="AD235" s="130"/>
    </row>
    <row r="236" spans="1:30" ht="15.75" customHeight="1" x14ac:dyDescent="0.2">
      <c r="A236" s="149"/>
      <c r="B236" s="13" t="s">
        <v>60</v>
      </c>
      <c r="C236" s="16" t="s">
        <v>71</v>
      </c>
      <c r="D236" s="16" t="s">
        <v>71</v>
      </c>
      <c r="E236" s="17" t="s">
        <v>74</v>
      </c>
      <c r="F236" s="16" t="s">
        <v>71</v>
      </c>
      <c r="G236" s="16" t="s">
        <v>71</v>
      </c>
      <c r="H236" s="17" t="s">
        <v>74</v>
      </c>
      <c r="I236" s="16" t="s">
        <v>71</v>
      </c>
      <c r="J236" s="16" t="s">
        <v>71</v>
      </c>
      <c r="K236" s="17" t="s">
        <v>74</v>
      </c>
      <c r="L236" s="16" t="s">
        <v>71</v>
      </c>
      <c r="M236" s="16" t="s">
        <v>71</v>
      </c>
      <c r="N236" s="17" t="s">
        <v>74</v>
      </c>
      <c r="O236" s="16" t="s">
        <v>71</v>
      </c>
      <c r="P236" s="16" t="s">
        <v>71</v>
      </c>
      <c r="Q236" s="17" t="s">
        <v>107</v>
      </c>
      <c r="R236" s="16" t="s">
        <v>71</v>
      </c>
      <c r="S236" s="16" t="s">
        <v>71</v>
      </c>
      <c r="T236" s="17" t="s">
        <v>75</v>
      </c>
      <c r="U236" s="16" t="s">
        <v>71</v>
      </c>
      <c r="V236" s="16" t="s">
        <v>71</v>
      </c>
      <c r="W236" s="17" t="s">
        <v>76</v>
      </c>
      <c r="X236" s="16" t="s">
        <v>77</v>
      </c>
      <c r="Y236" s="16" t="s">
        <v>78</v>
      </c>
      <c r="Z236" s="16" t="s">
        <v>128</v>
      </c>
      <c r="AA236" s="125"/>
      <c r="AB236" s="125"/>
      <c r="AC236" s="125"/>
      <c r="AD236" s="130"/>
    </row>
    <row r="237" spans="1:30" ht="15.75" customHeight="1" x14ac:dyDescent="0.2">
      <c r="A237" s="127"/>
      <c r="B237" s="18" t="s">
        <v>80</v>
      </c>
      <c r="C237" s="19" t="s">
        <v>71</v>
      </c>
      <c r="D237" s="19" t="s">
        <v>71</v>
      </c>
      <c r="E237" s="20" t="s">
        <v>149</v>
      </c>
      <c r="F237" s="19" t="s">
        <v>71</v>
      </c>
      <c r="G237" s="19" t="s">
        <v>71</v>
      </c>
      <c r="H237" s="20" t="s">
        <v>148</v>
      </c>
      <c r="I237" s="19" t="s">
        <v>71</v>
      </c>
      <c r="J237" s="19" t="s">
        <v>71</v>
      </c>
      <c r="K237" s="20" t="s">
        <v>129</v>
      </c>
      <c r="L237" s="19" t="s">
        <v>71</v>
      </c>
      <c r="M237" s="19" t="s">
        <v>71</v>
      </c>
      <c r="N237" s="20" t="s">
        <v>148</v>
      </c>
      <c r="O237" s="19" t="s">
        <v>71</v>
      </c>
      <c r="P237" s="19" t="s">
        <v>71</v>
      </c>
      <c r="Q237" s="20" t="s">
        <v>117</v>
      </c>
      <c r="R237" s="19" t="s">
        <v>71</v>
      </c>
      <c r="S237" s="19" t="s">
        <v>71</v>
      </c>
      <c r="T237" s="20" t="s">
        <v>47</v>
      </c>
      <c r="U237" s="19" t="s">
        <v>71</v>
      </c>
      <c r="V237" s="19" t="s">
        <v>71</v>
      </c>
      <c r="W237" s="20" t="s">
        <v>166</v>
      </c>
      <c r="X237" s="19">
        <v>10</v>
      </c>
      <c r="Y237" s="19">
        <v>20</v>
      </c>
      <c r="Z237" s="19" t="s">
        <v>416</v>
      </c>
      <c r="AA237" s="143"/>
      <c r="AB237" s="143"/>
      <c r="AC237" s="143"/>
      <c r="AD237" s="131"/>
    </row>
    <row r="238" spans="1:30" ht="15.75" customHeight="1" x14ac:dyDescent="0.2">
      <c r="A238" s="5">
        <v>13048</v>
      </c>
      <c r="B238" s="6" t="s">
        <v>31</v>
      </c>
      <c r="C238" s="8" t="s">
        <v>52</v>
      </c>
      <c r="D238" s="8" t="s">
        <v>157</v>
      </c>
      <c r="E238" s="11" t="s">
        <v>54</v>
      </c>
      <c r="F238" s="8" t="s">
        <v>94</v>
      </c>
      <c r="G238" s="8" t="s">
        <v>149</v>
      </c>
      <c r="H238" s="11" t="s">
        <v>169</v>
      </c>
      <c r="I238" s="8" t="s">
        <v>86</v>
      </c>
      <c r="J238" s="8" t="s">
        <v>149</v>
      </c>
      <c r="K238" s="11" t="s">
        <v>265</v>
      </c>
      <c r="L238" s="8" t="s">
        <v>265</v>
      </c>
      <c r="M238" s="8" t="s">
        <v>148</v>
      </c>
      <c r="N238" s="11" t="s">
        <v>229</v>
      </c>
      <c r="O238" s="8" t="s">
        <v>50</v>
      </c>
      <c r="P238" s="8" t="s">
        <v>192</v>
      </c>
      <c r="Q238" s="11" t="s">
        <v>118</v>
      </c>
      <c r="R238" s="8" t="s">
        <v>177</v>
      </c>
      <c r="S238" s="8" t="s">
        <v>133</v>
      </c>
      <c r="T238" s="11" t="s">
        <v>417</v>
      </c>
      <c r="U238" s="8" t="s">
        <v>130</v>
      </c>
      <c r="V238" s="8" t="s">
        <v>163</v>
      </c>
      <c r="W238" s="11" t="s">
        <v>86</v>
      </c>
      <c r="X238" s="8" t="s">
        <v>83</v>
      </c>
      <c r="Y238" s="8" t="s">
        <v>177</v>
      </c>
      <c r="Z238" s="8" t="s">
        <v>418</v>
      </c>
      <c r="AA238" s="124">
        <v>8.27</v>
      </c>
      <c r="AB238" s="124" t="s">
        <v>53</v>
      </c>
      <c r="AC238" s="124">
        <v>8.27</v>
      </c>
      <c r="AD238" s="129"/>
    </row>
    <row r="239" spans="1:30" ht="15.75" customHeight="1" x14ac:dyDescent="0.2">
      <c r="A239" s="148" t="s">
        <v>317</v>
      </c>
      <c r="B239" s="13" t="s">
        <v>51</v>
      </c>
      <c r="C239" s="14" t="s">
        <v>58</v>
      </c>
      <c r="D239" s="14" t="s">
        <v>57</v>
      </c>
      <c r="E239" s="15" t="s">
        <v>58</v>
      </c>
      <c r="F239" s="14" t="s">
        <v>60</v>
      </c>
      <c r="G239" s="14" t="s">
        <v>59</v>
      </c>
      <c r="H239" s="15" t="s">
        <v>60</v>
      </c>
      <c r="I239" s="14" t="s">
        <v>58</v>
      </c>
      <c r="J239" s="14" t="s">
        <v>59</v>
      </c>
      <c r="K239" s="15" t="s">
        <v>60</v>
      </c>
      <c r="L239" s="14" t="s">
        <v>62</v>
      </c>
      <c r="M239" s="14" t="s">
        <v>59</v>
      </c>
      <c r="N239" s="15" t="s">
        <v>59</v>
      </c>
      <c r="O239" s="14" t="s">
        <v>61</v>
      </c>
      <c r="P239" s="14" t="s">
        <v>59</v>
      </c>
      <c r="Q239" s="15" t="s">
        <v>62</v>
      </c>
      <c r="R239" s="14" t="s">
        <v>59</v>
      </c>
      <c r="S239" s="14" t="s">
        <v>59</v>
      </c>
      <c r="T239" s="15" t="s">
        <v>59</v>
      </c>
      <c r="U239" s="14" t="s">
        <v>59</v>
      </c>
      <c r="V239" s="14" t="s">
        <v>59</v>
      </c>
      <c r="W239" s="15" t="s">
        <v>59</v>
      </c>
      <c r="X239" s="14" t="s">
        <v>61</v>
      </c>
      <c r="Y239" s="14" t="s">
        <v>59</v>
      </c>
      <c r="Z239" s="14"/>
      <c r="AA239" s="125"/>
      <c r="AB239" s="125"/>
      <c r="AC239" s="125"/>
      <c r="AD239" s="130"/>
    </row>
    <row r="240" spans="1:30" ht="15.75" customHeight="1" x14ac:dyDescent="0.2">
      <c r="A240" s="149"/>
      <c r="B240" s="13" t="s">
        <v>60</v>
      </c>
      <c r="C240" s="16" t="s">
        <v>71</v>
      </c>
      <c r="D240" s="16" t="s">
        <v>71</v>
      </c>
      <c r="E240" s="17" t="s">
        <v>74</v>
      </c>
      <c r="F240" s="16" t="s">
        <v>71</v>
      </c>
      <c r="G240" s="16" t="s">
        <v>71</v>
      </c>
      <c r="H240" s="17" t="s">
        <v>74</v>
      </c>
      <c r="I240" s="16" t="s">
        <v>71</v>
      </c>
      <c r="J240" s="16" t="s">
        <v>71</v>
      </c>
      <c r="K240" s="17" t="s">
        <v>74</v>
      </c>
      <c r="L240" s="16" t="s">
        <v>71</v>
      </c>
      <c r="M240" s="16" t="s">
        <v>71</v>
      </c>
      <c r="N240" s="17" t="s">
        <v>74</v>
      </c>
      <c r="O240" s="16" t="s">
        <v>71</v>
      </c>
      <c r="P240" s="16" t="s">
        <v>71</v>
      </c>
      <c r="Q240" s="17" t="s">
        <v>107</v>
      </c>
      <c r="R240" s="16" t="s">
        <v>71</v>
      </c>
      <c r="S240" s="16" t="s">
        <v>71</v>
      </c>
      <c r="T240" s="17" t="s">
        <v>75</v>
      </c>
      <c r="U240" s="16" t="s">
        <v>71</v>
      </c>
      <c r="V240" s="16" t="s">
        <v>71</v>
      </c>
      <c r="W240" s="17" t="s">
        <v>76</v>
      </c>
      <c r="X240" s="16" t="s">
        <v>77</v>
      </c>
      <c r="Y240" s="16" t="s">
        <v>78</v>
      </c>
      <c r="Z240" s="16" t="s">
        <v>128</v>
      </c>
      <c r="AA240" s="125"/>
      <c r="AB240" s="125"/>
      <c r="AC240" s="125"/>
      <c r="AD240" s="130"/>
    </row>
    <row r="241" spans="1:30" ht="15.75" customHeight="1" x14ac:dyDescent="0.2">
      <c r="A241" s="127"/>
      <c r="B241" s="18" t="s">
        <v>80</v>
      </c>
      <c r="C241" s="19" t="s">
        <v>71</v>
      </c>
      <c r="D241" s="19" t="s">
        <v>71</v>
      </c>
      <c r="E241" s="20" t="s">
        <v>47</v>
      </c>
      <c r="F241" s="19" t="s">
        <v>71</v>
      </c>
      <c r="G241" s="19" t="s">
        <v>71</v>
      </c>
      <c r="H241" s="20" t="s">
        <v>129</v>
      </c>
      <c r="I241" s="19" t="s">
        <v>71</v>
      </c>
      <c r="J241" s="19" t="s">
        <v>71</v>
      </c>
      <c r="K241" s="20" t="s">
        <v>129</v>
      </c>
      <c r="L241" s="19" t="s">
        <v>71</v>
      </c>
      <c r="M241" s="19" t="s">
        <v>71</v>
      </c>
      <c r="N241" s="20" t="s">
        <v>132</v>
      </c>
      <c r="O241" s="19" t="s">
        <v>71</v>
      </c>
      <c r="P241" s="19" t="s">
        <v>71</v>
      </c>
      <c r="Q241" s="20" t="s">
        <v>185</v>
      </c>
      <c r="R241" s="19" t="s">
        <v>71</v>
      </c>
      <c r="S241" s="19" t="s">
        <v>71</v>
      </c>
      <c r="T241" s="20" t="s">
        <v>49</v>
      </c>
      <c r="U241" s="19" t="s">
        <v>71</v>
      </c>
      <c r="V241" s="19" t="s">
        <v>71</v>
      </c>
      <c r="W241" s="20" t="s">
        <v>166</v>
      </c>
      <c r="X241" s="19">
        <v>8</v>
      </c>
      <c r="Y241" s="19">
        <v>20</v>
      </c>
      <c r="Z241" s="19" t="s">
        <v>422</v>
      </c>
      <c r="AA241" s="143"/>
      <c r="AB241" s="143"/>
      <c r="AC241" s="143"/>
      <c r="AD241" s="131"/>
    </row>
    <row r="242" spans="1:30" ht="15.75" customHeight="1" x14ac:dyDescent="0.2">
      <c r="A242" s="5">
        <v>13049</v>
      </c>
      <c r="B242" s="6" t="s">
        <v>31</v>
      </c>
      <c r="C242" s="8" t="s">
        <v>180</v>
      </c>
      <c r="D242" s="8" t="s">
        <v>35</v>
      </c>
      <c r="E242" s="11" t="s">
        <v>189</v>
      </c>
      <c r="F242" s="8" t="s">
        <v>141</v>
      </c>
      <c r="G242" s="8" t="s">
        <v>67</v>
      </c>
      <c r="H242" s="11" t="s">
        <v>280</v>
      </c>
      <c r="I242" s="8" t="s">
        <v>269</v>
      </c>
      <c r="J242" s="8" t="s">
        <v>67</v>
      </c>
      <c r="K242" s="11" t="s">
        <v>96</v>
      </c>
      <c r="L242" s="8" t="s">
        <v>38</v>
      </c>
      <c r="M242" s="8" t="s">
        <v>143</v>
      </c>
      <c r="N242" s="11" t="s">
        <v>174</v>
      </c>
      <c r="O242" s="8" t="s">
        <v>105</v>
      </c>
      <c r="P242" s="8" t="s">
        <v>143</v>
      </c>
      <c r="Q242" s="11" t="s">
        <v>137</v>
      </c>
      <c r="R242" s="8" t="s">
        <v>32</v>
      </c>
      <c r="S242" s="8" t="s">
        <v>41</v>
      </c>
      <c r="T242" s="11" t="s">
        <v>116</v>
      </c>
      <c r="U242" s="8" t="s">
        <v>39</v>
      </c>
      <c r="V242" s="8" t="s">
        <v>39</v>
      </c>
      <c r="W242" s="11" t="s">
        <v>184</v>
      </c>
      <c r="X242" s="8" t="s">
        <v>68</v>
      </c>
      <c r="Y242" s="8" t="s">
        <v>70</v>
      </c>
      <c r="Z242" s="8" t="s">
        <v>423</v>
      </c>
      <c r="AA242" s="124">
        <v>4.3499999999999996</v>
      </c>
      <c r="AB242" s="124" t="s">
        <v>46</v>
      </c>
      <c r="AC242" s="124">
        <v>4.3499999999999996</v>
      </c>
      <c r="AD242" s="129"/>
    </row>
    <row r="243" spans="1:30" ht="15.75" customHeight="1" x14ac:dyDescent="0.2">
      <c r="A243" s="148" t="s">
        <v>318</v>
      </c>
      <c r="B243" s="13" t="s">
        <v>51</v>
      </c>
      <c r="C243" s="14" t="s">
        <v>57</v>
      </c>
      <c r="D243" s="14" t="s">
        <v>57</v>
      </c>
      <c r="E243" s="15" t="s">
        <v>57</v>
      </c>
      <c r="F243" s="14" t="s">
        <v>46</v>
      </c>
      <c r="G243" s="14" t="s">
        <v>58</v>
      </c>
      <c r="H243" s="15" t="s">
        <v>46</v>
      </c>
      <c r="I243" s="14" t="s">
        <v>46</v>
      </c>
      <c r="J243" s="14" t="s">
        <v>58</v>
      </c>
      <c r="K243" s="15" t="s">
        <v>46</v>
      </c>
      <c r="L243" s="14" t="s">
        <v>58</v>
      </c>
      <c r="M243" s="14" t="s">
        <v>61</v>
      </c>
      <c r="N243" s="15" t="s">
        <v>58</v>
      </c>
      <c r="O243" s="14" t="s">
        <v>58</v>
      </c>
      <c r="P243" s="14" t="s">
        <v>61</v>
      </c>
      <c r="Q243" s="15" t="s">
        <v>58</v>
      </c>
      <c r="R243" s="14" t="s">
        <v>60</v>
      </c>
      <c r="S243" s="14" t="s">
        <v>60</v>
      </c>
      <c r="T243" s="15" t="s">
        <v>60</v>
      </c>
      <c r="U243" s="14" t="s">
        <v>60</v>
      </c>
      <c r="V243" s="14" t="s">
        <v>60</v>
      </c>
      <c r="W243" s="15" t="s">
        <v>60</v>
      </c>
      <c r="X243" s="14" t="s">
        <v>60</v>
      </c>
      <c r="Y243" s="14" t="s">
        <v>61</v>
      </c>
      <c r="Z243" s="14"/>
      <c r="AA243" s="125"/>
      <c r="AB243" s="125"/>
      <c r="AC243" s="125"/>
      <c r="AD243" s="130"/>
    </row>
    <row r="244" spans="1:30" ht="15.75" customHeight="1" x14ac:dyDescent="0.2">
      <c r="A244" s="149"/>
      <c r="B244" s="13" t="s">
        <v>60</v>
      </c>
      <c r="C244" s="16" t="s">
        <v>71</v>
      </c>
      <c r="D244" s="16" t="s">
        <v>71</v>
      </c>
      <c r="E244" s="17" t="s">
        <v>74</v>
      </c>
      <c r="F244" s="16" t="s">
        <v>71</v>
      </c>
      <c r="G244" s="16" t="s">
        <v>71</v>
      </c>
      <c r="H244" s="17" t="s">
        <v>73</v>
      </c>
      <c r="I244" s="16" t="s">
        <v>71</v>
      </c>
      <c r="J244" s="16" t="s">
        <v>71</v>
      </c>
      <c r="K244" s="17" t="s">
        <v>73</v>
      </c>
      <c r="L244" s="16" t="s">
        <v>71</v>
      </c>
      <c r="M244" s="16" t="s">
        <v>71</v>
      </c>
      <c r="N244" s="17" t="s">
        <v>74</v>
      </c>
      <c r="O244" s="16" t="s">
        <v>71</v>
      </c>
      <c r="P244" s="16" t="s">
        <v>71</v>
      </c>
      <c r="Q244" s="17" t="s">
        <v>107</v>
      </c>
      <c r="R244" s="16" t="s">
        <v>71</v>
      </c>
      <c r="S244" s="16" t="s">
        <v>71</v>
      </c>
      <c r="T244" s="17" t="s">
        <v>75</v>
      </c>
      <c r="U244" s="16" t="s">
        <v>71</v>
      </c>
      <c r="V244" s="16" t="s">
        <v>71</v>
      </c>
      <c r="W244" s="17" t="s">
        <v>76</v>
      </c>
      <c r="X244" s="16" t="s">
        <v>77</v>
      </c>
      <c r="Y244" s="16" t="s">
        <v>78</v>
      </c>
      <c r="Z244" s="16" t="s">
        <v>83</v>
      </c>
      <c r="AA244" s="125"/>
      <c r="AB244" s="125"/>
      <c r="AC244" s="125"/>
      <c r="AD244" s="130"/>
    </row>
    <row r="245" spans="1:30" ht="15.75" customHeight="1" x14ac:dyDescent="0.2">
      <c r="A245" s="127"/>
      <c r="B245" s="18" t="s">
        <v>80</v>
      </c>
      <c r="C245" s="19" t="s">
        <v>71</v>
      </c>
      <c r="D245" s="19" t="s">
        <v>71</v>
      </c>
      <c r="E245" s="20" t="s">
        <v>148</v>
      </c>
      <c r="F245" s="19" t="s">
        <v>71</v>
      </c>
      <c r="G245" s="19" t="s">
        <v>71</v>
      </c>
      <c r="H245" s="20" t="s">
        <v>81</v>
      </c>
      <c r="I245" s="19" t="s">
        <v>71</v>
      </c>
      <c r="J245" s="19" t="s">
        <v>71</v>
      </c>
      <c r="K245" s="20" t="s">
        <v>81</v>
      </c>
      <c r="L245" s="19" t="s">
        <v>71</v>
      </c>
      <c r="M245" s="19" t="s">
        <v>71</v>
      </c>
      <c r="N245" s="20" t="s">
        <v>47</v>
      </c>
      <c r="O245" s="19" t="s">
        <v>71</v>
      </c>
      <c r="P245" s="19" t="s">
        <v>71</v>
      </c>
      <c r="Q245" s="20" t="s">
        <v>83</v>
      </c>
      <c r="R245" s="19" t="s">
        <v>71</v>
      </c>
      <c r="S245" s="19" t="s">
        <v>71</v>
      </c>
      <c r="T245" s="20" t="s">
        <v>130</v>
      </c>
      <c r="U245" s="19" t="s">
        <v>71</v>
      </c>
      <c r="V245" s="19" t="s">
        <v>71</v>
      </c>
      <c r="W245" s="20" t="s">
        <v>110</v>
      </c>
      <c r="X245" s="19">
        <v>7</v>
      </c>
      <c r="Y245" s="19">
        <v>16</v>
      </c>
      <c r="Z245" s="19" t="s">
        <v>426</v>
      </c>
      <c r="AA245" s="143"/>
      <c r="AB245" s="143"/>
      <c r="AC245" s="143"/>
      <c r="AD245" s="131"/>
    </row>
    <row r="246" spans="1:30" ht="15.75" customHeight="1" x14ac:dyDescent="0.2">
      <c r="A246" s="5">
        <v>13050</v>
      </c>
      <c r="B246" s="6" t="s">
        <v>31</v>
      </c>
      <c r="C246" s="8" t="s">
        <v>135</v>
      </c>
      <c r="D246" s="8" t="s">
        <v>172</v>
      </c>
      <c r="E246" s="11" t="s">
        <v>54</v>
      </c>
      <c r="F246" s="8" t="s">
        <v>132</v>
      </c>
      <c r="G246" s="8" t="s">
        <v>166</v>
      </c>
      <c r="H246" s="11" t="s">
        <v>90</v>
      </c>
      <c r="I246" s="8" t="s">
        <v>159</v>
      </c>
      <c r="J246" s="8" t="s">
        <v>348</v>
      </c>
      <c r="K246" s="11" t="s">
        <v>293</v>
      </c>
      <c r="L246" s="8" t="s">
        <v>96</v>
      </c>
      <c r="M246" s="8" t="s">
        <v>79</v>
      </c>
      <c r="N246" s="11" t="s">
        <v>86</v>
      </c>
      <c r="O246" s="8" t="s">
        <v>137</v>
      </c>
      <c r="P246" s="8" t="s">
        <v>172</v>
      </c>
      <c r="Q246" s="11" t="s">
        <v>169</v>
      </c>
      <c r="R246" s="8" t="s">
        <v>130</v>
      </c>
      <c r="S246" s="8" t="s">
        <v>193</v>
      </c>
      <c r="T246" s="11" t="s">
        <v>135</v>
      </c>
      <c r="U246" s="8" t="s">
        <v>83</v>
      </c>
      <c r="V246" s="8" t="s">
        <v>112</v>
      </c>
      <c r="W246" s="11" t="s">
        <v>184</v>
      </c>
      <c r="X246" s="8" t="s">
        <v>149</v>
      </c>
      <c r="Y246" s="8" t="s">
        <v>132</v>
      </c>
      <c r="Z246" s="8" t="s">
        <v>427</v>
      </c>
      <c r="AA246" s="124">
        <v>6.27</v>
      </c>
      <c r="AB246" s="124" t="s">
        <v>53</v>
      </c>
      <c r="AC246" s="124">
        <v>6.27</v>
      </c>
      <c r="AD246" s="129"/>
    </row>
    <row r="247" spans="1:30" ht="15.75" customHeight="1" x14ac:dyDescent="0.2">
      <c r="A247" s="148" t="s">
        <v>321</v>
      </c>
      <c r="B247" s="13" t="s">
        <v>51</v>
      </c>
      <c r="C247" s="14" t="s">
        <v>58</v>
      </c>
      <c r="D247" s="14" t="s">
        <v>60</v>
      </c>
      <c r="E247" s="15" t="s">
        <v>58</v>
      </c>
      <c r="F247" s="14" t="s">
        <v>58</v>
      </c>
      <c r="G247" s="14" t="s">
        <v>58</v>
      </c>
      <c r="H247" s="15" t="s">
        <v>58</v>
      </c>
      <c r="I247" s="14" t="s">
        <v>59</v>
      </c>
      <c r="J247" s="14" t="s">
        <v>53</v>
      </c>
      <c r="K247" s="15" t="s">
        <v>61</v>
      </c>
      <c r="L247" s="14" t="s">
        <v>53</v>
      </c>
      <c r="M247" s="14" t="s">
        <v>58</v>
      </c>
      <c r="N247" s="15" t="s">
        <v>53</v>
      </c>
      <c r="O247" s="14" t="s">
        <v>60</v>
      </c>
      <c r="P247" s="14" t="s">
        <v>60</v>
      </c>
      <c r="Q247" s="15" t="s">
        <v>60</v>
      </c>
      <c r="R247" s="14" t="s">
        <v>53</v>
      </c>
      <c r="S247" s="14" t="s">
        <v>53</v>
      </c>
      <c r="T247" s="15" t="s">
        <v>53</v>
      </c>
      <c r="U247" s="14" t="s">
        <v>61</v>
      </c>
      <c r="V247" s="14" t="s">
        <v>58</v>
      </c>
      <c r="W247" s="15" t="s">
        <v>60</v>
      </c>
      <c r="X247" s="14" t="s">
        <v>60</v>
      </c>
      <c r="Y247" s="14" t="s">
        <v>59</v>
      </c>
      <c r="Z247" s="14"/>
      <c r="AA247" s="125"/>
      <c r="AB247" s="125"/>
      <c r="AC247" s="125"/>
      <c r="AD247" s="130"/>
    </row>
    <row r="248" spans="1:30" ht="15.75" customHeight="1" x14ac:dyDescent="0.2">
      <c r="A248" s="149"/>
      <c r="B248" s="13" t="s">
        <v>60</v>
      </c>
      <c r="C248" s="16" t="s">
        <v>71</v>
      </c>
      <c r="D248" s="16" t="s">
        <v>71</v>
      </c>
      <c r="E248" s="17" t="s">
        <v>74</v>
      </c>
      <c r="F248" s="16" t="s">
        <v>71</v>
      </c>
      <c r="G248" s="16" t="s">
        <v>71</v>
      </c>
      <c r="H248" s="17" t="s">
        <v>74</v>
      </c>
      <c r="I248" s="16" t="s">
        <v>71</v>
      </c>
      <c r="J248" s="16" t="s">
        <v>71</v>
      </c>
      <c r="K248" s="17" t="s">
        <v>74</v>
      </c>
      <c r="L248" s="16" t="s">
        <v>71</v>
      </c>
      <c r="M248" s="16" t="s">
        <v>71</v>
      </c>
      <c r="N248" s="17" t="s">
        <v>74</v>
      </c>
      <c r="O248" s="16" t="s">
        <v>71</v>
      </c>
      <c r="P248" s="16" t="s">
        <v>71</v>
      </c>
      <c r="Q248" s="17" t="s">
        <v>107</v>
      </c>
      <c r="R248" s="16" t="s">
        <v>71</v>
      </c>
      <c r="S248" s="16" t="s">
        <v>71</v>
      </c>
      <c r="T248" s="17" t="s">
        <v>75</v>
      </c>
      <c r="U248" s="16" t="s">
        <v>71</v>
      </c>
      <c r="V248" s="16" t="s">
        <v>71</v>
      </c>
      <c r="W248" s="17" t="s">
        <v>76</v>
      </c>
      <c r="X248" s="16" t="s">
        <v>77</v>
      </c>
      <c r="Y248" s="16" t="s">
        <v>78</v>
      </c>
      <c r="Z248" s="16" t="s">
        <v>128</v>
      </c>
      <c r="AA248" s="125"/>
      <c r="AB248" s="125"/>
      <c r="AC248" s="125"/>
      <c r="AD248" s="130"/>
    </row>
    <row r="249" spans="1:30" ht="15.75" customHeight="1" x14ac:dyDescent="0.2">
      <c r="A249" s="127"/>
      <c r="B249" s="18" t="s">
        <v>80</v>
      </c>
      <c r="C249" s="19" t="s">
        <v>71</v>
      </c>
      <c r="D249" s="19" t="s">
        <v>71</v>
      </c>
      <c r="E249" s="20" t="s">
        <v>47</v>
      </c>
      <c r="F249" s="19" t="s">
        <v>71</v>
      </c>
      <c r="G249" s="19" t="s">
        <v>71</v>
      </c>
      <c r="H249" s="20" t="s">
        <v>47</v>
      </c>
      <c r="I249" s="19" t="s">
        <v>71</v>
      </c>
      <c r="J249" s="19" t="s">
        <v>71</v>
      </c>
      <c r="K249" s="20" t="s">
        <v>184</v>
      </c>
      <c r="L249" s="19" t="s">
        <v>71</v>
      </c>
      <c r="M249" s="19" t="s">
        <v>71</v>
      </c>
      <c r="N249" s="20" t="s">
        <v>149</v>
      </c>
      <c r="O249" s="19" t="s">
        <v>71</v>
      </c>
      <c r="P249" s="19" t="s">
        <v>71</v>
      </c>
      <c r="Q249" s="20" t="s">
        <v>130</v>
      </c>
      <c r="R249" s="19" t="s">
        <v>71</v>
      </c>
      <c r="S249" s="19" t="s">
        <v>71</v>
      </c>
      <c r="T249" s="20" t="s">
        <v>117</v>
      </c>
      <c r="U249" s="19" t="s">
        <v>71</v>
      </c>
      <c r="V249" s="19" t="s">
        <v>71</v>
      </c>
      <c r="W249" s="20" t="s">
        <v>110</v>
      </c>
      <c r="X249" s="19">
        <v>7</v>
      </c>
      <c r="Y249" s="19">
        <v>20</v>
      </c>
      <c r="Z249" s="19" t="s">
        <v>430</v>
      </c>
      <c r="AA249" s="143"/>
      <c r="AB249" s="143"/>
      <c r="AC249" s="143"/>
      <c r="AD249" s="131"/>
    </row>
    <row r="250" spans="1:30" ht="15.75" customHeight="1" x14ac:dyDescent="0.2">
      <c r="A250" s="5">
        <v>13051</v>
      </c>
      <c r="B250" s="6" t="s">
        <v>31</v>
      </c>
      <c r="C250" s="8" t="s">
        <v>124</v>
      </c>
      <c r="D250" s="8" t="s">
        <v>166</v>
      </c>
      <c r="E250" s="11" t="s">
        <v>86</v>
      </c>
      <c r="F250" s="8" t="s">
        <v>132</v>
      </c>
      <c r="G250" s="8" t="s">
        <v>108</v>
      </c>
      <c r="H250" s="11" t="s">
        <v>174</v>
      </c>
      <c r="I250" s="8" t="s">
        <v>55</v>
      </c>
      <c r="J250" s="8" t="s">
        <v>166</v>
      </c>
      <c r="K250" s="11" t="s">
        <v>52</v>
      </c>
      <c r="L250" s="8" t="s">
        <v>158</v>
      </c>
      <c r="M250" s="8" t="s">
        <v>83</v>
      </c>
      <c r="N250" s="11" t="s">
        <v>159</v>
      </c>
      <c r="O250" s="8" t="s">
        <v>303</v>
      </c>
      <c r="P250" s="8" t="s">
        <v>79</v>
      </c>
      <c r="Q250" s="11" t="s">
        <v>274</v>
      </c>
      <c r="R250" s="8" t="s">
        <v>86</v>
      </c>
      <c r="S250" s="8" t="s">
        <v>136</v>
      </c>
      <c r="T250" s="11" t="s">
        <v>162</v>
      </c>
      <c r="U250" s="8" t="s">
        <v>163</v>
      </c>
      <c r="V250" s="8" t="s">
        <v>47</v>
      </c>
      <c r="W250" s="11" t="s">
        <v>52</v>
      </c>
      <c r="X250" s="8" t="s">
        <v>192</v>
      </c>
      <c r="Y250" s="8" t="s">
        <v>132</v>
      </c>
      <c r="Z250" s="8" t="s">
        <v>431</v>
      </c>
      <c r="AA250" s="124">
        <v>6.85</v>
      </c>
      <c r="AB250" s="124" t="s">
        <v>53</v>
      </c>
      <c r="AC250" s="124">
        <v>6.85</v>
      </c>
      <c r="AD250" s="129"/>
    </row>
    <row r="251" spans="1:30" ht="15.75" customHeight="1" x14ac:dyDescent="0.2">
      <c r="A251" s="148" t="s">
        <v>323</v>
      </c>
      <c r="B251" s="13" t="s">
        <v>51</v>
      </c>
      <c r="C251" s="14" t="s">
        <v>53</v>
      </c>
      <c r="D251" s="14" t="s">
        <v>58</v>
      </c>
      <c r="E251" s="15" t="s">
        <v>53</v>
      </c>
      <c r="F251" s="14" t="s">
        <v>58</v>
      </c>
      <c r="G251" s="14" t="s">
        <v>62</v>
      </c>
      <c r="H251" s="15" t="s">
        <v>58</v>
      </c>
      <c r="I251" s="14" t="s">
        <v>57</v>
      </c>
      <c r="J251" s="14" t="s">
        <v>58</v>
      </c>
      <c r="K251" s="15" t="s">
        <v>57</v>
      </c>
      <c r="L251" s="14" t="s">
        <v>60</v>
      </c>
      <c r="M251" s="14" t="s">
        <v>59</v>
      </c>
      <c r="N251" s="15" t="s">
        <v>60</v>
      </c>
      <c r="O251" s="14" t="s">
        <v>60</v>
      </c>
      <c r="P251" s="14" t="s">
        <v>58</v>
      </c>
      <c r="Q251" s="15" t="s">
        <v>60</v>
      </c>
      <c r="R251" s="14" t="s">
        <v>59</v>
      </c>
      <c r="S251" s="14" t="s">
        <v>59</v>
      </c>
      <c r="T251" s="15" t="s">
        <v>59</v>
      </c>
      <c r="U251" s="14" t="s">
        <v>59</v>
      </c>
      <c r="V251" s="14" t="s">
        <v>59</v>
      </c>
      <c r="W251" s="15" t="s">
        <v>59</v>
      </c>
      <c r="X251" s="14" t="s">
        <v>62</v>
      </c>
      <c r="Y251" s="14" t="s">
        <v>59</v>
      </c>
      <c r="Z251" s="14"/>
      <c r="AA251" s="125"/>
      <c r="AB251" s="125"/>
      <c r="AC251" s="125"/>
      <c r="AD251" s="130"/>
    </row>
    <row r="252" spans="1:30" ht="15.75" customHeight="1" x14ac:dyDescent="0.2">
      <c r="A252" s="149"/>
      <c r="B252" s="13" t="s">
        <v>60</v>
      </c>
      <c r="C252" s="16" t="s">
        <v>71</v>
      </c>
      <c r="D252" s="16" t="s">
        <v>71</v>
      </c>
      <c r="E252" s="17" t="s">
        <v>74</v>
      </c>
      <c r="F252" s="16" t="s">
        <v>71</v>
      </c>
      <c r="G252" s="16" t="s">
        <v>71</v>
      </c>
      <c r="H252" s="17" t="s">
        <v>74</v>
      </c>
      <c r="I252" s="16" t="s">
        <v>71</v>
      </c>
      <c r="J252" s="16" t="s">
        <v>71</v>
      </c>
      <c r="K252" s="17" t="s">
        <v>74</v>
      </c>
      <c r="L252" s="16" t="s">
        <v>71</v>
      </c>
      <c r="M252" s="16" t="s">
        <v>71</v>
      </c>
      <c r="N252" s="17" t="s">
        <v>74</v>
      </c>
      <c r="O252" s="16" t="s">
        <v>71</v>
      </c>
      <c r="P252" s="16" t="s">
        <v>71</v>
      </c>
      <c r="Q252" s="17" t="s">
        <v>107</v>
      </c>
      <c r="R252" s="16" t="s">
        <v>71</v>
      </c>
      <c r="S252" s="16" t="s">
        <v>71</v>
      </c>
      <c r="T252" s="17" t="s">
        <v>75</v>
      </c>
      <c r="U252" s="16" t="s">
        <v>71</v>
      </c>
      <c r="V252" s="16" t="s">
        <v>71</v>
      </c>
      <c r="W252" s="17" t="s">
        <v>76</v>
      </c>
      <c r="X252" s="16" t="s">
        <v>77</v>
      </c>
      <c r="Y252" s="16" t="s">
        <v>78</v>
      </c>
      <c r="Z252" s="16" t="s">
        <v>128</v>
      </c>
      <c r="AA252" s="125"/>
      <c r="AB252" s="125"/>
      <c r="AC252" s="125"/>
      <c r="AD252" s="130"/>
    </row>
    <row r="253" spans="1:30" ht="15.75" customHeight="1" x14ac:dyDescent="0.2">
      <c r="A253" s="127"/>
      <c r="B253" s="18" t="s">
        <v>80</v>
      </c>
      <c r="C253" s="19" t="s">
        <v>71</v>
      </c>
      <c r="D253" s="19" t="s">
        <v>71</v>
      </c>
      <c r="E253" s="20" t="s">
        <v>149</v>
      </c>
      <c r="F253" s="19" t="s">
        <v>71</v>
      </c>
      <c r="G253" s="19" t="s">
        <v>71</v>
      </c>
      <c r="H253" s="20" t="s">
        <v>47</v>
      </c>
      <c r="I253" s="19" t="s">
        <v>71</v>
      </c>
      <c r="J253" s="19" t="s">
        <v>71</v>
      </c>
      <c r="K253" s="20" t="s">
        <v>148</v>
      </c>
      <c r="L253" s="19" t="s">
        <v>71</v>
      </c>
      <c r="M253" s="19" t="s">
        <v>71</v>
      </c>
      <c r="N253" s="20" t="s">
        <v>129</v>
      </c>
      <c r="O253" s="19" t="s">
        <v>71</v>
      </c>
      <c r="P253" s="19" t="s">
        <v>71</v>
      </c>
      <c r="Q253" s="20" t="s">
        <v>130</v>
      </c>
      <c r="R253" s="19" t="s">
        <v>71</v>
      </c>
      <c r="S253" s="19" t="s">
        <v>71</v>
      </c>
      <c r="T253" s="20" t="s">
        <v>49</v>
      </c>
      <c r="U253" s="19" t="s">
        <v>71</v>
      </c>
      <c r="V253" s="19" t="s">
        <v>71</v>
      </c>
      <c r="W253" s="20" t="s">
        <v>166</v>
      </c>
      <c r="X253" s="19">
        <v>9</v>
      </c>
      <c r="Y253" s="19">
        <v>20</v>
      </c>
      <c r="Z253" s="19" t="s">
        <v>433</v>
      </c>
      <c r="AA253" s="143"/>
      <c r="AB253" s="143"/>
      <c r="AC253" s="143"/>
      <c r="AD253" s="131"/>
    </row>
    <row r="254" spans="1:30" ht="15.75" customHeight="1" x14ac:dyDescent="0.2">
      <c r="A254" s="5">
        <v>13052</v>
      </c>
      <c r="B254" s="6" t="s">
        <v>31</v>
      </c>
      <c r="C254" s="8" t="s">
        <v>85</v>
      </c>
      <c r="D254" s="8" t="s">
        <v>148</v>
      </c>
      <c r="E254" s="11" t="s">
        <v>435</v>
      </c>
      <c r="F254" s="8" t="s">
        <v>152</v>
      </c>
      <c r="G254" s="8" t="s">
        <v>83</v>
      </c>
      <c r="H254" s="11" t="s">
        <v>118</v>
      </c>
      <c r="I254" s="8" t="s">
        <v>85</v>
      </c>
      <c r="J254" s="8" t="s">
        <v>192</v>
      </c>
      <c r="K254" s="11" t="s">
        <v>111</v>
      </c>
      <c r="L254" s="8" t="s">
        <v>121</v>
      </c>
      <c r="M254" s="8" t="s">
        <v>83</v>
      </c>
      <c r="N254" s="11" t="s">
        <v>229</v>
      </c>
      <c r="O254" s="8" t="s">
        <v>121</v>
      </c>
      <c r="P254" s="8" t="s">
        <v>108</v>
      </c>
      <c r="Q254" s="11" t="s">
        <v>85</v>
      </c>
      <c r="R254" s="8" t="s">
        <v>133</v>
      </c>
      <c r="S254" s="8" t="s">
        <v>135</v>
      </c>
      <c r="T254" s="11" t="s">
        <v>298</v>
      </c>
      <c r="U254" s="8" t="s">
        <v>47</v>
      </c>
      <c r="V254" s="8" t="s">
        <v>130</v>
      </c>
      <c r="W254" s="11" t="s">
        <v>189</v>
      </c>
      <c r="X254" s="8" t="s">
        <v>130</v>
      </c>
      <c r="Y254" s="8" t="s">
        <v>194</v>
      </c>
      <c r="Z254" s="8" t="s">
        <v>437</v>
      </c>
      <c r="AA254" s="124">
        <v>9.65</v>
      </c>
      <c r="AB254" s="124" t="s">
        <v>53</v>
      </c>
      <c r="AC254" s="124">
        <v>9.65</v>
      </c>
      <c r="AD254" s="129"/>
    </row>
    <row r="255" spans="1:30" ht="15.75" customHeight="1" x14ac:dyDescent="0.2">
      <c r="A255" s="148" t="s">
        <v>325</v>
      </c>
      <c r="B255" s="13" t="s">
        <v>51</v>
      </c>
      <c r="C255" s="14" t="s">
        <v>59</v>
      </c>
      <c r="D255" s="14" t="s">
        <v>59</v>
      </c>
      <c r="E255" s="15" t="s">
        <v>59</v>
      </c>
      <c r="F255" s="14" t="s">
        <v>61</v>
      </c>
      <c r="G255" s="14" t="s">
        <v>59</v>
      </c>
      <c r="H255" s="15" t="s">
        <v>62</v>
      </c>
      <c r="I255" s="14" t="s">
        <v>59</v>
      </c>
      <c r="J255" s="14" t="s">
        <v>59</v>
      </c>
      <c r="K255" s="15" t="s">
        <v>59</v>
      </c>
      <c r="L255" s="14" t="s">
        <v>62</v>
      </c>
      <c r="M255" s="14" t="s">
        <v>59</v>
      </c>
      <c r="N255" s="15" t="s">
        <v>59</v>
      </c>
      <c r="O255" s="14" t="s">
        <v>62</v>
      </c>
      <c r="P255" s="14" t="s">
        <v>62</v>
      </c>
      <c r="Q255" s="15" t="s">
        <v>62</v>
      </c>
      <c r="R255" s="14" t="s">
        <v>59</v>
      </c>
      <c r="S255" s="14" t="s">
        <v>59</v>
      </c>
      <c r="T255" s="15" t="s">
        <v>59</v>
      </c>
      <c r="U255" s="14" t="s">
        <v>59</v>
      </c>
      <c r="V255" s="14" t="s">
        <v>59</v>
      </c>
      <c r="W255" s="15" t="s">
        <v>59</v>
      </c>
      <c r="X255" s="14" t="s">
        <v>59</v>
      </c>
      <c r="Y255" s="14" t="s">
        <v>62</v>
      </c>
      <c r="Z255" s="14"/>
      <c r="AA255" s="125"/>
      <c r="AB255" s="125"/>
      <c r="AC255" s="125"/>
      <c r="AD255" s="130"/>
    </row>
    <row r="256" spans="1:30" ht="15.75" customHeight="1" x14ac:dyDescent="0.2">
      <c r="A256" s="149"/>
      <c r="B256" s="13" t="s">
        <v>60</v>
      </c>
      <c r="C256" s="16" t="s">
        <v>71</v>
      </c>
      <c r="D256" s="16" t="s">
        <v>71</v>
      </c>
      <c r="E256" s="17" t="s">
        <v>74</v>
      </c>
      <c r="F256" s="16" t="s">
        <v>71</v>
      </c>
      <c r="G256" s="16" t="s">
        <v>71</v>
      </c>
      <c r="H256" s="17" t="s">
        <v>74</v>
      </c>
      <c r="I256" s="16" t="s">
        <v>71</v>
      </c>
      <c r="J256" s="16" t="s">
        <v>71</v>
      </c>
      <c r="K256" s="17" t="s">
        <v>74</v>
      </c>
      <c r="L256" s="16" t="s">
        <v>71</v>
      </c>
      <c r="M256" s="16" t="s">
        <v>71</v>
      </c>
      <c r="N256" s="17" t="s">
        <v>74</v>
      </c>
      <c r="O256" s="16" t="s">
        <v>71</v>
      </c>
      <c r="P256" s="16" t="s">
        <v>71</v>
      </c>
      <c r="Q256" s="17" t="s">
        <v>107</v>
      </c>
      <c r="R256" s="16" t="s">
        <v>71</v>
      </c>
      <c r="S256" s="16" t="s">
        <v>71</v>
      </c>
      <c r="T256" s="17" t="s">
        <v>75</v>
      </c>
      <c r="U256" s="16" t="s">
        <v>71</v>
      </c>
      <c r="V256" s="16" t="s">
        <v>71</v>
      </c>
      <c r="W256" s="17" t="s">
        <v>76</v>
      </c>
      <c r="X256" s="16" t="s">
        <v>77</v>
      </c>
      <c r="Y256" s="16" t="s">
        <v>78</v>
      </c>
      <c r="Z256" s="16" t="s">
        <v>128</v>
      </c>
      <c r="AA256" s="125"/>
      <c r="AB256" s="125"/>
      <c r="AC256" s="125"/>
      <c r="AD256" s="130"/>
    </row>
    <row r="257" spans="1:30" ht="15.75" customHeight="1" x14ac:dyDescent="0.2">
      <c r="A257" s="127"/>
      <c r="B257" s="18" t="s">
        <v>80</v>
      </c>
      <c r="C257" s="19" t="s">
        <v>71</v>
      </c>
      <c r="D257" s="19" t="s">
        <v>71</v>
      </c>
      <c r="E257" s="20" t="s">
        <v>132</v>
      </c>
      <c r="F257" s="19" t="s">
        <v>71</v>
      </c>
      <c r="G257" s="19" t="s">
        <v>71</v>
      </c>
      <c r="H257" s="20" t="s">
        <v>45</v>
      </c>
      <c r="I257" s="19" t="s">
        <v>71</v>
      </c>
      <c r="J257" s="19" t="s">
        <v>71</v>
      </c>
      <c r="K257" s="20" t="s">
        <v>132</v>
      </c>
      <c r="L257" s="19" t="s">
        <v>71</v>
      </c>
      <c r="M257" s="19" t="s">
        <v>71</v>
      </c>
      <c r="N257" s="20" t="s">
        <v>132</v>
      </c>
      <c r="O257" s="19" t="s">
        <v>71</v>
      </c>
      <c r="P257" s="19" t="s">
        <v>71</v>
      </c>
      <c r="Q257" s="20" t="s">
        <v>185</v>
      </c>
      <c r="R257" s="19" t="s">
        <v>71</v>
      </c>
      <c r="S257" s="19" t="s">
        <v>71</v>
      </c>
      <c r="T257" s="20" t="s">
        <v>49</v>
      </c>
      <c r="U257" s="19" t="s">
        <v>71</v>
      </c>
      <c r="V257" s="19" t="s">
        <v>71</v>
      </c>
      <c r="W257" s="20" t="s">
        <v>166</v>
      </c>
      <c r="X257" s="19">
        <v>10</v>
      </c>
      <c r="Y257" s="19">
        <v>18</v>
      </c>
      <c r="Z257" s="19" t="s">
        <v>439</v>
      </c>
      <c r="AA257" s="143"/>
      <c r="AB257" s="143"/>
      <c r="AC257" s="143"/>
      <c r="AD257" s="131"/>
    </row>
    <row r="258" spans="1:30" ht="15.75" customHeight="1" x14ac:dyDescent="0.2">
      <c r="A258" s="5">
        <v>13053</v>
      </c>
      <c r="B258" s="6" t="s">
        <v>31</v>
      </c>
      <c r="C258" s="8" t="s">
        <v>119</v>
      </c>
      <c r="D258" s="8" t="s">
        <v>149</v>
      </c>
      <c r="E258" s="11" t="s">
        <v>168</v>
      </c>
      <c r="F258" s="8" t="s">
        <v>133</v>
      </c>
      <c r="G258" s="8" t="s">
        <v>112</v>
      </c>
      <c r="H258" s="11" t="s">
        <v>265</v>
      </c>
      <c r="I258" s="8" t="s">
        <v>265</v>
      </c>
      <c r="J258" s="8" t="s">
        <v>122</v>
      </c>
      <c r="K258" s="11" t="s">
        <v>85</v>
      </c>
      <c r="L258" s="8" t="s">
        <v>86</v>
      </c>
      <c r="M258" s="8" t="s">
        <v>79</v>
      </c>
      <c r="N258" s="11" t="s">
        <v>174</v>
      </c>
      <c r="O258" s="8" t="s">
        <v>90</v>
      </c>
      <c r="P258" s="8" t="s">
        <v>79</v>
      </c>
      <c r="Q258" s="11" t="s">
        <v>113</v>
      </c>
      <c r="R258" s="8" t="s">
        <v>45</v>
      </c>
      <c r="S258" s="8" t="s">
        <v>194</v>
      </c>
      <c r="T258" s="11" t="s">
        <v>293</v>
      </c>
      <c r="U258" s="8" t="s">
        <v>148</v>
      </c>
      <c r="V258" s="8" t="s">
        <v>192</v>
      </c>
      <c r="W258" s="11" t="s">
        <v>114</v>
      </c>
      <c r="X258" s="8" t="s">
        <v>192</v>
      </c>
      <c r="Y258" s="8" t="s">
        <v>124</v>
      </c>
      <c r="Z258" s="8" t="s">
        <v>441</v>
      </c>
      <c r="AA258" s="124">
        <v>7.88</v>
      </c>
      <c r="AB258" s="124" t="s">
        <v>53</v>
      </c>
      <c r="AC258" s="124">
        <v>7.88</v>
      </c>
      <c r="AD258" s="129"/>
    </row>
    <row r="259" spans="1:30" ht="15.75" customHeight="1" x14ac:dyDescent="0.2">
      <c r="A259" s="148" t="s">
        <v>327</v>
      </c>
      <c r="B259" s="13" t="s">
        <v>51</v>
      </c>
      <c r="C259" s="14" t="s">
        <v>59</v>
      </c>
      <c r="D259" s="14" t="s">
        <v>59</v>
      </c>
      <c r="E259" s="15" t="s">
        <v>59</v>
      </c>
      <c r="F259" s="14" t="s">
        <v>58</v>
      </c>
      <c r="G259" s="14" t="s">
        <v>61</v>
      </c>
      <c r="H259" s="15" t="s">
        <v>60</v>
      </c>
      <c r="I259" s="14" t="s">
        <v>62</v>
      </c>
      <c r="J259" s="14" t="s">
        <v>59</v>
      </c>
      <c r="K259" s="15" t="s">
        <v>62</v>
      </c>
      <c r="L259" s="14" t="s">
        <v>58</v>
      </c>
      <c r="M259" s="14" t="s">
        <v>58</v>
      </c>
      <c r="N259" s="15" t="s">
        <v>58</v>
      </c>
      <c r="O259" s="14" t="s">
        <v>60</v>
      </c>
      <c r="P259" s="14" t="s">
        <v>58</v>
      </c>
      <c r="Q259" s="15" t="s">
        <v>60</v>
      </c>
      <c r="R259" s="14" t="s">
        <v>61</v>
      </c>
      <c r="S259" s="14" t="s">
        <v>62</v>
      </c>
      <c r="T259" s="15" t="s">
        <v>61</v>
      </c>
      <c r="U259" s="14" t="s">
        <v>59</v>
      </c>
      <c r="V259" s="14" t="s">
        <v>62</v>
      </c>
      <c r="W259" s="15" t="s">
        <v>62</v>
      </c>
      <c r="X259" s="14" t="s">
        <v>62</v>
      </c>
      <c r="Y259" s="14" t="s">
        <v>60</v>
      </c>
      <c r="Z259" s="14"/>
      <c r="AA259" s="125"/>
      <c r="AB259" s="125"/>
      <c r="AC259" s="125"/>
      <c r="AD259" s="130"/>
    </row>
    <row r="260" spans="1:30" ht="15.75" customHeight="1" x14ac:dyDescent="0.2">
      <c r="A260" s="149"/>
      <c r="B260" s="13" t="s">
        <v>60</v>
      </c>
      <c r="C260" s="16" t="s">
        <v>71</v>
      </c>
      <c r="D260" s="16" t="s">
        <v>71</v>
      </c>
      <c r="E260" s="17" t="s">
        <v>74</v>
      </c>
      <c r="F260" s="16" t="s">
        <v>71</v>
      </c>
      <c r="G260" s="16" t="s">
        <v>71</v>
      </c>
      <c r="H260" s="17" t="s">
        <v>74</v>
      </c>
      <c r="I260" s="16" t="s">
        <v>71</v>
      </c>
      <c r="J260" s="16" t="s">
        <v>71</v>
      </c>
      <c r="K260" s="17" t="s">
        <v>74</v>
      </c>
      <c r="L260" s="16" t="s">
        <v>71</v>
      </c>
      <c r="M260" s="16" t="s">
        <v>71</v>
      </c>
      <c r="N260" s="17" t="s">
        <v>74</v>
      </c>
      <c r="O260" s="16" t="s">
        <v>71</v>
      </c>
      <c r="P260" s="16" t="s">
        <v>71</v>
      </c>
      <c r="Q260" s="17" t="s">
        <v>107</v>
      </c>
      <c r="R260" s="16" t="s">
        <v>71</v>
      </c>
      <c r="S260" s="16" t="s">
        <v>71</v>
      </c>
      <c r="T260" s="17" t="s">
        <v>75</v>
      </c>
      <c r="U260" s="16" t="s">
        <v>71</v>
      </c>
      <c r="V260" s="16" t="s">
        <v>71</v>
      </c>
      <c r="W260" s="17" t="s">
        <v>76</v>
      </c>
      <c r="X260" s="16" t="s">
        <v>77</v>
      </c>
      <c r="Y260" s="16" t="s">
        <v>78</v>
      </c>
      <c r="Z260" s="16" t="s">
        <v>128</v>
      </c>
      <c r="AA260" s="125"/>
      <c r="AB260" s="125"/>
      <c r="AC260" s="125"/>
      <c r="AD260" s="130"/>
    </row>
    <row r="261" spans="1:30" ht="15.75" customHeight="1" x14ac:dyDescent="0.2">
      <c r="A261" s="127"/>
      <c r="B261" s="18" t="s">
        <v>80</v>
      </c>
      <c r="C261" s="19" t="s">
        <v>71</v>
      </c>
      <c r="D261" s="19" t="s">
        <v>71</v>
      </c>
      <c r="E261" s="20" t="s">
        <v>132</v>
      </c>
      <c r="F261" s="19" t="s">
        <v>71</v>
      </c>
      <c r="G261" s="19" t="s">
        <v>71</v>
      </c>
      <c r="H261" s="20" t="s">
        <v>129</v>
      </c>
      <c r="I261" s="19" t="s">
        <v>71</v>
      </c>
      <c r="J261" s="19" t="s">
        <v>71</v>
      </c>
      <c r="K261" s="20" t="s">
        <v>45</v>
      </c>
      <c r="L261" s="19" t="s">
        <v>71</v>
      </c>
      <c r="M261" s="19" t="s">
        <v>71</v>
      </c>
      <c r="N261" s="20" t="s">
        <v>47</v>
      </c>
      <c r="O261" s="19" t="s">
        <v>71</v>
      </c>
      <c r="P261" s="19" t="s">
        <v>71</v>
      </c>
      <c r="Q261" s="20" t="s">
        <v>130</v>
      </c>
      <c r="R261" s="19" t="s">
        <v>71</v>
      </c>
      <c r="S261" s="19" t="s">
        <v>71</v>
      </c>
      <c r="T261" s="20" t="s">
        <v>47</v>
      </c>
      <c r="U261" s="19" t="s">
        <v>71</v>
      </c>
      <c r="V261" s="19" t="s">
        <v>71</v>
      </c>
      <c r="W261" s="20" t="s">
        <v>239</v>
      </c>
      <c r="X261" s="19">
        <v>9</v>
      </c>
      <c r="Y261" s="19">
        <v>14</v>
      </c>
      <c r="Z261" s="19" t="s">
        <v>443</v>
      </c>
      <c r="AA261" s="143"/>
      <c r="AB261" s="143"/>
      <c r="AC261" s="143"/>
      <c r="AD261" s="131"/>
    </row>
    <row r="262" spans="1:30" ht="16.5" customHeight="1" x14ac:dyDescent="0.2">
      <c r="A262" s="1" t="s">
        <v>202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28"/>
      <c r="W262" s="1"/>
      <c r="X262" s="1"/>
      <c r="Y262" s="1"/>
      <c r="Z262" s="1"/>
      <c r="AA262" s="1"/>
      <c r="AB262" s="1"/>
      <c r="AC262" s="1"/>
      <c r="AD262" s="1"/>
    </row>
    <row r="263" spans="1:30" ht="16.5" customHeight="1" x14ac:dyDescent="0.2">
      <c r="A263" s="1" t="s">
        <v>203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6.5" customHeight="1" x14ac:dyDescent="0.2">
      <c r="A264" s="29" t="s">
        <v>204</v>
      </c>
      <c r="B264" s="144" t="s">
        <v>205</v>
      </c>
      <c r="C264" s="136"/>
      <c r="D264" s="144" t="s">
        <v>206</v>
      </c>
      <c r="E264" s="135"/>
      <c r="F264" s="136"/>
      <c r="G264" s="144" t="s">
        <v>207</v>
      </c>
      <c r="H264" s="135"/>
      <c r="I264" s="136"/>
      <c r="J264" s="144" t="s">
        <v>208</v>
      </c>
      <c r="K264" s="135"/>
      <c r="L264" s="136"/>
      <c r="M264" s="144" t="s">
        <v>209</v>
      </c>
      <c r="N264" s="135"/>
      <c r="O264" s="136"/>
      <c r="P264" s="144" t="s">
        <v>210</v>
      </c>
      <c r="Q264" s="135"/>
      <c r="R264" s="136"/>
      <c r="S264" s="144" t="s">
        <v>211</v>
      </c>
      <c r="T264" s="135"/>
      <c r="U264" s="136"/>
      <c r="V264" s="30" t="s">
        <v>212</v>
      </c>
      <c r="W264" s="1"/>
      <c r="X264" s="1"/>
      <c r="Y264" s="31"/>
      <c r="Z264" s="1"/>
      <c r="AA264" s="1"/>
      <c r="AB264" s="1"/>
      <c r="AC264" s="1"/>
      <c r="AD264" s="1"/>
    </row>
    <row r="265" spans="1:30" ht="16.5" customHeight="1" x14ac:dyDescent="0.2">
      <c r="A265" s="29" t="s">
        <v>213</v>
      </c>
      <c r="B265" s="144" t="s">
        <v>59</v>
      </c>
      <c r="C265" s="136"/>
      <c r="D265" s="144" t="s">
        <v>62</v>
      </c>
      <c r="E265" s="135"/>
      <c r="F265" s="136"/>
      <c r="G265" s="144" t="s">
        <v>61</v>
      </c>
      <c r="H265" s="135"/>
      <c r="I265" s="136"/>
      <c r="J265" s="144" t="s">
        <v>60</v>
      </c>
      <c r="K265" s="135"/>
      <c r="L265" s="136"/>
      <c r="M265" s="144" t="s">
        <v>58</v>
      </c>
      <c r="N265" s="135"/>
      <c r="O265" s="136"/>
      <c r="P265" s="144" t="s">
        <v>57</v>
      </c>
      <c r="Q265" s="135"/>
      <c r="R265" s="136"/>
      <c r="S265" s="144" t="s">
        <v>53</v>
      </c>
      <c r="T265" s="135"/>
      <c r="U265" s="136"/>
      <c r="V265" s="30" t="s">
        <v>46</v>
      </c>
      <c r="W265" s="31"/>
      <c r="X265" s="31"/>
      <c r="Y265" s="31"/>
      <c r="Z265" s="1"/>
      <c r="AA265" s="1"/>
      <c r="AB265" s="1"/>
      <c r="AC265" s="1"/>
      <c r="AD265" s="1"/>
    </row>
    <row r="266" spans="1:30" ht="16.5" customHeight="1" x14ac:dyDescent="0.2">
      <c r="A266" s="29" t="s">
        <v>215</v>
      </c>
      <c r="B266" s="144">
        <v>10</v>
      </c>
      <c r="C266" s="136"/>
      <c r="D266" s="144">
        <v>9</v>
      </c>
      <c r="E266" s="135"/>
      <c r="F266" s="136"/>
      <c r="G266" s="144">
        <v>8</v>
      </c>
      <c r="H266" s="135"/>
      <c r="I266" s="136"/>
      <c r="J266" s="144">
        <v>7</v>
      </c>
      <c r="K266" s="135"/>
      <c r="L266" s="136"/>
      <c r="M266" s="144">
        <v>6</v>
      </c>
      <c r="N266" s="135"/>
      <c r="O266" s="136"/>
      <c r="P266" s="144">
        <v>5</v>
      </c>
      <c r="Q266" s="135"/>
      <c r="R266" s="136"/>
      <c r="S266" s="144">
        <v>4</v>
      </c>
      <c r="T266" s="135"/>
      <c r="U266" s="136"/>
      <c r="V266" s="30">
        <v>0</v>
      </c>
      <c r="W266" s="31"/>
      <c r="X266" s="31"/>
      <c r="Y266" s="31"/>
      <c r="Z266" s="1"/>
      <c r="AA266" s="1"/>
      <c r="AB266" s="1"/>
      <c r="AC266" s="1"/>
      <c r="AD266" s="1"/>
    </row>
    <row r="267" spans="1:30" ht="36.75" customHeight="1" x14ac:dyDescent="0.2">
      <c r="A267" s="32"/>
      <c r="B267" s="33"/>
      <c r="C267" s="1"/>
      <c r="D267" s="1"/>
      <c r="E267" s="1"/>
      <c r="F267" s="1"/>
      <c r="G267" s="1"/>
      <c r="H267" s="147"/>
      <c r="I267" s="146"/>
      <c r="J267" s="147"/>
      <c r="K267" s="146"/>
      <c r="L267" s="147"/>
      <c r="M267" s="146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5.75" customHeight="1" x14ac:dyDescent="0.2">
      <c r="A268" s="32"/>
      <c r="B268" s="145" t="s">
        <v>216</v>
      </c>
      <c r="C268" s="146"/>
      <c r="D268" s="146"/>
      <c r="E268" s="146"/>
      <c r="F268" s="1"/>
      <c r="G268" s="1"/>
      <c r="H268" s="1"/>
      <c r="I268" s="31" t="s">
        <v>217</v>
      </c>
      <c r="J268" s="1"/>
      <c r="K268" s="1"/>
      <c r="L268" s="31"/>
      <c r="M268" s="31"/>
      <c r="N268" s="31"/>
      <c r="O268" s="31" t="s">
        <v>219</v>
      </c>
      <c r="P268" s="1"/>
      <c r="Q268" s="1"/>
      <c r="R268" s="1"/>
      <c r="S268" s="1" t="s">
        <v>220</v>
      </c>
      <c r="T268" s="31"/>
      <c r="U268" s="31"/>
      <c r="V268" s="31"/>
      <c r="W268" s="31"/>
      <c r="X268" s="1"/>
      <c r="Y268" s="1"/>
      <c r="Z268" s="1"/>
      <c r="AA268" s="1"/>
      <c r="AB268" s="1"/>
      <c r="AC268" s="1"/>
      <c r="AD268" s="1"/>
    </row>
    <row r="269" spans="1:30" ht="15.75" customHeight="1" x14ac:dyDescent="0.2">
      <c r="A269" s="1"/>
      <c r="B269" s="145" t="s">
        <v>221</v>
      </c>
      <c r="C269" s="146"/>
      <c r="D269" s="146"/>
      <c r="E269" s="146"/>
      <c r="F269" s="1"/>
      <c r="G269" s="1"/>
      <c r="H269" s="1"/>
      <c r="I269" s="31" t="s">
        <v>222</v>
      </c>
      <c r="J269" s="1"/>
      <c r="K269" s="1"/>
      <c r="L269" s="31"/>
      <c r="M269" s="31"/>
      <c r="N269" s="31"/>
      <c r="O269" s="31" t="s">
        <v>223</v>
      </c>
      <c r="P269" s="1"/>
      <c r="Q269" s="1"/>
      <c r="R269" s="1"/>
      <c r="S269" s="1" t="s">
        <v>224</v>
      </c>
      <c r="T269" s="31"/>
      <c r="U269" s="31"/>
      <c r="V269" s="31"/>
      <c r="W269" s="31"/>
      <c r="X269" s="1"/>
      <c r="Y269" s="1"/>
      <c r="Z269" s="1"/>
      <c r="AA269" s="1"/>
      <c r="AB269" s="1"/>
      <c r="AC269" s="1"/>
      <c r="AD269" s="1"/>
    </row>
    <row r="270" spans="1:30" ht="15.75" customHeight="1" x14ac:dyDescent="0.2">
      <c r="A270" s="5">
        <v>13054</v>
      </c>
      <c r="B270" s="6" t="s">
        <v>31</v>
      </c>
      <c r="C270" s="8" t="s">
        <v>90</v>
      </c>
      <c r="D270" s="8" t="s">
        <v>117</v>
      </c>
      <c r="E270" s="11" t="s">
        <v>121</v>
      </c>
      <c r="F270" s="8" t="s">
        <v>45</v>
      </c>
      <c r="G270" s="8" t="s">
        <v>157</v>
      </c>
      <c r="H270" s="11" t="s">
        <v>189</v>
      </c>
      <c r="I270" s="8" t="s">
        <v>94</v>
      </c>
      <c r="J270" s="8" t="s">
        <v>172</v>
      </c>
      <c r="K270" s="11" t="s">
        <v>116</v>
      </c>
      <c r="L270" s="8" t="s">
        <v>152</v>
      </c>
      <c r="M270" s="8" t="s">
        <v>172</v>
      </c>
      <c r="N270" s="11" t="s">
        <v>161</v>
      </c>
      <c r="O270" s="8" t="s">
        <v>95</v>
      </c>
      <c r="P270" s="8" t="s">
        <v>149</v>
      </c>
      <c r="Q270" s="11" t="s">
        <v>171</v>
      </c>
      <c r="R270" s="8" t="s">
        <v>55</v>
      </c>
      <c r="S270" s="8" t="s">
        <v>135</v>
      </c>
      <c r="T270" s="11" t="s">
        <v>229</v>
      </c>
      <c r="U270" s="8" t="s">
        <v>130</v>
      </c>
      <c r="V270" s="8" t="s">
        <v>148</v>
      </c>
      <c r="W270" s="11" t="s">
        <v>177</v>
      </c>
      <c r="X270" s="8" t="s">
        <v>193</v>
      </c>
      <c r="Y270" s="8" t="s">
        <v>55</v>
      </c>
      <c r="Z270" s="8" t="s">
        <v>446</v>
      </c>
      <c r="AA270" s="124">
        <v>7.5</v>
      </c>
      <c r="AB270" s="124" t="s">
        <v>53</v>
      </c>
      <c r="AC270" s="124">
        <v>7.5</v>
      </c>
      <c r="AD270" s="129"/>
    </row>
    <row r="271" spans="1:30" ht="15.75" customHeight="1" x14ac:dyDescent="0.2">
      <c r="A271" s="148" t="s">
        <v>329</v>
      </c>
      <c r="B271" s="13" t="s">
        <v>51</v>
      </c>
      <c r="C271" s="14" t="s">
        <v>60</v>
      </c>
      <c r="D271" s="14" t="s">
        <v>60</v>
      </c>
      <c r="E271" s="15" t="s">
        <v>60</v>
      </c>
      <c r="F271" s="14" t="s">
        <v>57</v>
      </c>
      <c r="G271" s="14" t="s">
        <v>57</v>
      </c>
      <c r="H271" s="15" t="s">
        <v>57</v>
      </c>
      <c r="I271" s="14" t="s">
        <v>60</v>
      </c>
      <c r="J271" s="14" t="s">
        <v>60</v>
      </c>
      <c r="K271" s="15" t="s">
        <v>60</v>
      </c>
      <c r="L271" s="14" t="s">
        <v>61</v>
      </c>
      <c r="M271" s="14" t="s">
        <v>60</v>
      </c>
      <c r="N271" s="15" t="s">
        <v>61</v>
      </c>
      <c r="O271" s="14" t="s">
        <v>60</v>
      </c>
      <c r="P271" s="14" t="s">
        <v>59</v>
      </c>
      <c r="Q271" s="15" t="s">
        <v>60</v>
      </c>
      <c r="R271" s="14" t="s">
        <v>61</v>
      </c>
      <c r="S271" s="14" t="s">
        <v>59</v>
      </c>
      <c r="T271" s="15" t="s">
        <v>59</v>
      </c>
      <c r="U271" s="14" t="s">
        <v>59</v>
      </c>
      <c r="V271" s="14" t="s">
        <v>59</v>
      </c>
      <c r="W271" s="15" t="s">
        <v>59</v>
      </c>
      <c r="X271" s="14" t="s">
        <v>59</v>
      </c>
      <c r="Y271" s="14" t="s">
        <v>61</v>
      </c>
      <c r="Z271" s="14"/>
      <c r="AA271" s="125"/>
      <c r="AB271" s="125"/>
      <c r="AC271" s="125"/>
      <c r="AD271" s="130"/>
    </row>
    <row r="272" spans="1:30" ht="15.75" customHeight="1" x14ac:dyDescent="0.2">
      <c r="A272" s="149"/>
      <c r="B272" s="13" t="s">
        <v>60</v>
      </c>
      <c r="C272" s="16" t="s">
        <v>71</v>
      </c>
      <c r="D272" s="16" t="s">
        <v>71</v>
      </c>
      <c r="E272" s="17" t="s">
        <v>74</v>
      </c>
      <c r="F272" s="16" t="s">
        <v>71</v>
      </c>
      <c r="G272" s="16" t="s">
        <v>71</v>
      </c>
      <c r="H272" s="17" t="s">
        <v>74</v>
      </c>
      <c r="I272" s="16" t="s">
        <v>71</v>
      </c>
      <c r="J272" s="16" t="s">
        <v>71</v>
      </c>
      <c r="K272" s="17" t="s">
        <v>74</v>
      </c>
      <c r="L272" s="16" t="s">
        <v>71</v>
      </c>
      <c r="M272" s="16" t="s">
        <v>71</v>
      </c>
      <c r="N272" s="17" t="s">
        <v>74</v>
      </c>
      <c r="O272" s="16" t="s">
        <v>71</v>
      </c>
      <c r="P272" s="16" t="s">
        <v>71</v>
      </c>
      <c r="Q272" s="17" t="s">
        <v>107</v>
      </c>
      <c r="R272" s="16" t="s">
        <v>71</v>
      </c>
      <c r="S272" s="16" t="s">
        <v>71</v>
      </c>
      <c r="T272" s="17" t="s">
        <v>75</v>
      </c>
      <c r="U272" s="16" t="s">
        <v>71</v>
      </c>
      <c r="V272" s="16" t="s">
        <v>71</v>
      </c>
      <c r="W272" s="17" t="s">
        <v>76</v>
      </c>
      <c r="X272" s="16" t="s">
        <v>77</v>
      </c>
      <c r="Y272" s="16" t="s">
        <v>78</v>
      </c>
      <c r="Z272" s="16" t="s">
        <v>128</v>
      </c>
      <c r="AA272" s="125"/>
      <c r="AB272" s="125"/>
      <c r="AC272" s="125"/>
      <c r="AD272" s="130"/>
    </row>
    <row r="273" spans="1:30" ht="15.75" customHeight="1" x14ac:dyDescent="0.2">
      <c r="A273" s="127"/>
      <c r="B273" s="18" t="s">
        <v>80</v>
      </c>
      <c r="C273" s="19" t="s">
        <v>71</v>
      </c>
      <c r="D273" s="19" t="s">
        <v>71</v>
      </c>
      <c r="E273" s="20" t="s">
        <v>129</v>
      </c>
      <c r="F273" s="19" t="s">
        <v>71</v>
      </c>
      <c r="G273" s="19" t="s">
        <v>71</v>
      </c>
      <c r="H273" s="20" t="s">
        <v>148</v>
      </c>
      <c r="I273" s="19" t="s">
        <v>71</v>
      </c>
      <c r="J273" s="19" t="s">
        <v>71</v>
      </c>
      <c r="K273" s="20" t="s">
        <v>129</v>
      </c>
      <c r="L273" s="19" t="s">
        <v>71</v>
      </c>
      <c r="M273" s="19" t="s">
        <v>71</v>
      </c>
      <c r="N273" s="20" t="s">
        <v>184</v>
      </c>
      <c r="O273" s="19" t="s">
        <v>71</v>
      </c>
      <c r="P273" s="19" t="s">
        <v>71</v>
      </c>
      <c r="Q273" s="20" t="s">
        <v>130</v>
      </c>
      <c r="R273" s="19" t="s">
        <v>71</v>
      </c>
      <c r="S273" s="19" t="s">
        <v>71</v>
      </c>
      <c r="T273" s="20" t="s">
        <v>49</v>
      </c>
      <c r="U273" s="19" t="s">
        <v>71</v>
      </c>
      <c r="V273" s="19" t="s">
        <v>71</v>
      </c>
      <c r="W273" s="20" t="s">
        <v>166</v>
      </c>
      <c r="X273" s="19">
        <v>10</v>
      </c>
      <c r="Y273" s="19">
        <v>16</v>
      </c>
      <c r="Z273" s="19" t="s">
        <v>449</v>
      </c>
      <c r="AA273" s="143"/>
      <c r="AB273" s="143"/>
      <c r="AC273" s="143"/>
      <c r="AD273" s="131"/>
    </row>
    <row r="274" spans="1:30" ht="15.75" customHeight="1" x14ac:dyDescent="0.2">
      <c r="A274" s="5">
        <v>13055</v>
      </c>
      <c r="B274" s="6" t="s">
        <v>31</v>
      </c>
      <c r="C274" s="8" t="s">
        <v>37</v>
      </c>
      <c r="D274" s="8" t="s">
        <v>99</v>
      </c>
      <c r="E274" s="11" t="s">
        <v>74</v>
      </c>
      <c r="F274" s="8" t="s">
        <v>37</v>
      </c>
      <c r="G274" s="8" t="s">
        <v>226</v>
      </c>
      <c r="H274" s="11" t="s">
        <v>110</v>
      </c>
      <c r="I274" s="8" t="s">
        <v>101</v>
      </c>
      <c r="J274" s="8" t="s">
        <v>37</v>
      </c>
      <c r="K274" s="11" t="s">
        <v>128</v>
      </c>
      <c r="L274" s="8" t="s">
        <v>145</v>
      </c>
      <c r="M274" s="34" t="s">
        <v>450</v>
      </c>
      <c r="N274" s="11" t="s">
        <v>90</v>
      </c>
      <c r="O274" s="8" t="s">
        <v>92</v>
      </c>
      <c r="P274" s="8" t="s">
        <v>37</v>
      </c>
      <c r="Q274" s="11" t="s">
        <v>45</v>
      </c>
      <c r="R274" s="8" t="s">
        <v>34</v>
      </c>
      <c r="S274" s="8" t="s">
        <v>63</v>
      </c>
      <c r="T274" s="11" t="s">
        <v>137</v>
      </c>
      <c r="U274" s="8" t="s">
        <v>39</v>
      </c>
      <c r="V274" s="8" t="s">
        <v>68</v>
      </c>
      <c r="W274" s="11" t="s">
        <v>120</v>
      </c>
      <c r="X274" s="8" t="s">
        <v>44</v>
      </c>
      <c r="Y274" s="8" t="s">
        <v>92</v>
      </c>
      <c r="Z274" s="8" t="s">
        <v>451</v>
      </c>
      <c r="AA274" s="124">
        <v>2.08</v>
      </c>
      <c r="AB274" s="124" t="s">
        <v>46</v>
      </c>
      <c r="AC274" s="124">
        <v>2.08</v>
      </c>
      <c r="AD274" s="129"/>
    </row>
    <row r="275" spans="1:30" ht="15.75" customHeight="1" x14ac:dyDescent="0.2">
      <c r="A275" s="148" t="s">
        <v>330</v>
      </c>
      <c r="B275" s="13" t="s">
        <v>51</v>
      </c>
      <c r="C275" s="14" t="s">
        <v>46</v>
      </c>
      <c r="D275" s="14" t="s">
        <v>46</v>
      </c>
      <c r="E275" s="15" t="s">
        <v>46</v>
      </c>
      <c r="F275" s="14" t="s">
        <v>46</v>
      </c>
      <c r="G275" s="14" t="s">
        <v>46</v>
      </c>
      <c r="H275" s="15" t="s">
        <v>46</v>
      </c>
      <c r="I275" s="14" t="s">
        <v>46</v>
      </c>
      <c r="J275" s="14" t="s">
        <v>46</v>
      </c>
      <c r="K275" s="15" t="s">
        <v>46</v>
      </c>
      <c r="L275" s="14" t="s">
        <v>58</v>
      </c>
      <c r="M275" s="14" t="s">
        <v>53</v>
      </c>
      <c r="N275" s="15" t="s">
        <v>58</v>
      </c>
      <c r="O275" s="14" t="s">
        <v>53</v>
      </c>
      <c r="P275" s="14" t="s">
        <v>46</v>
      </c>
      <c r="Q275" s="15" t="s">
        <v>46</v>
      </c>
      <c r="R275" s="14" t="s">
        <v>46</v>
      </c>
      <c r="S275" s="14" t="s">
        <v>62</v>
      </c>
      <c r="T275" s="15" t="s">
        <v>46</v>
      </c>
      <c r="U275" s="14" t="s">
        <v>60</v>
      </c>
      <c r="V275" s="14" t="s">
        <v>60</v>
      </c>
      <c r="W275" s="15" t="s">
        <v>60</v>
      </c>
      <c r="X275" s="14" t="s">
        <v>62</v>
      </c>
      <c r="Y275" s="14" t="s">
        <v>60</v>
      </c>
      <c r="Z275" s="14"/>
      <c r="AA275" s="125"/>
      <c r="AB275" s="125"/>
      <c r="AC275" s="125"/>
      <c r="AD275" s="130"/>
    </row>
    <row r="276" spans="1:30" ht="15.75" customHeight="1" x14ac:dyDescent="0.2">
      <c r="A276" s="149"/>
      <c r="B276" s="13" t="s">
        <v>60</v>
      </c>
      <c r="C276" s="16" t="s">
        <v>71</v>
      </c>
      <c r="D276" s="16" t="s">
        <v>71</v>
      </c>
      <c r="E276" s="17" t="s">
        <v>73</v>
      </c>
      <c r="F276" s="16" t="s">
        <v>71</v>
      </c>
      <c r="G276" s="16" t="s">
        <v>71</v>
      </c>
      <c r="H276" s="17" t="s">
        <v>73</v>
      </c>
      <c r="I276" s="16" t="s">
        <v>71</v>
      </c>
      <c r="J276" s="16" t="s">
        <v>71</v>
      </c>
      <c r="K276" s="17" t="s">
        <v>73</v>
      </c>
      <c r="L276" s="16" t="s">
        <v>71</v>
      </c>
      <c r="M276" s="16" t="s">
        <v>71</v>
      </c>
      <c r="N276" s="17" t="s">
        <v>74</v>
      </c>
      <c r="O276" s="16" t="s">
        <v>71</v>
      </c>
      <c r="P276" s="16" t="s">
        <v>71</v>
      </c>
      <c r="Q276" s="17" t="s">
        <v>73</v>
      </c>
      <c r="R276" s="16" t="s">
        <v>71</v>
      </c>
      <c r="S276" s="16" t="s">
        <v>71</v>
      </c>
      <c r="T276" s="17" t="s">
        <v>73</v>
      </c>
      <c r="U276" s="16" t="s">
        <v>71</v>
      </c>
      <c r="V276" s="16" t="s">
        <v>71</v>
      </c>
      <c r="W276" s="17" t="s">
        <v>76</v>
      </c>
      <c r="X276" s="16" t="s">
        <v>77</v>
      </c>
      <c r="Y276" s="16" t="s">
        <v>78</v>
      </c>
      <c r="Z276" s="16" t="s">
        <v>84</v>
      </c>
      <c r="AA276" s="125"/>
      <c r="AB276" s="125"/>
      <c r="AC276" s="125"/>
      <c r="AD276" s="130"/>
    </row>
    <row r="277" spans="1:30" ht="15.75" customHeight="1" x14ac:dyDescent="0.2">
      <c r="A277" s="127"/>
      <c r="B277" s="18" t="s">
        <v>80</v>
      </c>
      <c r="C277" s="19" t="s">
        <v>71</v>
      </c>
      <c r="D277" s="19" t="s">
        <v>71</v>
      </c>
      <c r="E277" s="20" t="s">
        <v>81</v>
      </c>
      <c r="F277" s="19" t="s">
        <v>71</v>
      </c>
      <c r="G277" s="19" t="s">
        <v>71</v>
      </c>
      <c r="H277" s="20" t="s">
        <v>81</v>
      </c>
      <c r="I277" s="19" t="s">
        <v>71</v>
      </c>
      <c r="J277" s="19" t="s">
        <v>71</v>
      </c>
      <c r="K277" s="20" t="s">
        <v>81</v>
      </c>
      <c r="L277" s="19" t="s">
        <v>71</v>
      </c>
      <c r="M277" s="19" t="s">
        <v>71</v>
      </c>
      <c r="N277" s="20" t="s">
        <v>47</v>
      </c>
      <c r="O277" s="19" t="s">
        <v>71</v>
      </c>
      <c r="P277" s="19" t="s">
        <v>71</v>
      </c>
      <c r="Q277" s="20" t="s">
        <v>81</v>
      </c>
      <c r="R277" s="19" t="s">
        <v>71</v>
      </c>
      <c r="S277" s="19" t="s">
        <v>71</v>
      </c>
      <c r="T277" s="20" t="s">
        <v>81</v>
      </c>
      <c r="U277" s="19" t="s">
        <v>71</v>
      </c>
      <c r="V277" s="19" t="s">
        <v>71</v>
      </c>
      <c r="W277" s="20" t="s">
        <v>110</v>
      </c>
      <c r="X277" s="19">
        <v>9</v>
      </c>
      <c r="Y277" s="19">
        <v>14</v>
      </c>
      <c r="Z277" s="19" t="s">
        <v>137</v>
      </c>
      <c r="AA277" s="143"/>
      <c r="AB277" s="143"/>
      <c r="AC277" s="143"/>
      <c r="AD277" s="131"/>
    </row>
    <row r="278" spans="1:30" ht="15.75" customHeight="1" x14ac:dyDescent="0.2">
      <c r="A278" s="5">
        <v>13056</v>
      </c>
      <c r="B278" s="6" t="s">
        <v>31</v>
      </c>
      <c r="C278" s="8" t="s">
        <v>182</v>
      </c>
      <c r="D278" s="8" t="s">
        <v>37</v>
      </c>
      <c r="E278" s="11" t="s">
        <v>133</v>
      </c>
      <c r="F278" s="8" t="s">
        <v>331</v>
      </c>
      <c r="G278" s="8" t="s">
        <v>226</v>
      </c>
      <c r="H278" s="11" t="s">
        <v>117</v>
      </c>
      <c r="I278" s="8" t="s">
        <v>92</v>
      </c>
      <c r="J278" s="8" t="s">
        <v>88</v>
      </c>
      <c r="K278" s="11" t="s">
        <v>132</v>
      </c>
      <c r="L278" s="8" t="s">
        <v>332</v>
      </c>
      <c r="M278" s="8" t="s">
        <v>40</v>
      </c>
      <c r="N278" s="11" t="s">
        <v>83</v>
      </c>
      <c r="O278" s="8" t="s">
        <v>92</v>
      </c>
      <c r="P278" s="8" t="s">
        <v>64</v>
      </c>
      <c r="Q278" s="11" t="s">
        <v>55</v>
      </c>
      <c r="R278" s="8" t="s">
        <v>253</v>
      </c>
      <c r="S278" s="8" t="s">
        <v>41</v>
      </c>
      <c r="T278" s="11" t="s">
        <v>133</v>
      </c>
      <c r="U278" s="8" t="s">
        <v>39</v>
      </c>
      <c r="V278" s="8" t="s">
        <v>144</v>
      </c>
      <c r="W278" s="11" t="s">
        <v>129</v>
      </c>
      <c r="X278" s="8" t="s">
        <v>144</v>
      </c>
      <c r="Y278" s="8" t="s">
        <v>91</v>
      </c>
      <c r="Z278" s="8" t="s">
        <v>454</v>
      </c>
      <c r="AA278" s="124">
        <v>1.35</v>
      </c>
      <c r="AB278" s="124" t="s">
        <v>46</v>
      </c>
      <c r="AC278" s="124">
        <v>1.35</v>
      </c>
      <c r="AD278" s="129"/>
    </row>
    <row r="279" spans="1:30" ht="15.75" customHeight="1" x14ac:dyDescent="0.2">
      <c r="A279" s="148" t="s">
        <v>333</v>
      </c>
      <c r="B279" s="13" t="s">
        <v>51</v>
      </c>
      <c r="C279" s="14" t="s">
        <v>58</v>
      </c>
      <c r="D279" s="14" t="s">
        <v>46</v>
      </c>
      <c r="E279" s="15" t="s">
        <v>46</v>
      </c>
      <c r="F279" s="14" t="s">
        <v>46</v>
      </c>
      <c r="G279" s="14" t="s">
        <v>46</v>
      </c>
      <c r="H279" s="15" t="s">
        <v>46</v>
      </c>
      <c r="I279" s="14" t="s">
        <v>53</v>
      </c>
      <c r="J279" s="14" t="s">
        <v>53</v>
      </c>
      <c r="K279" s="15" t="s">
        <v>53</v>
      </c>
      <c r="L279" s="14" t="s">
        <v>46</v>
      </c>
      <c r="M279" s="14" t="s">
        <v>46</v>
      </c>
      <c r="N279" s="15" t="s">
        <v>46</v>
      </c>
      <c r="O279" s="14" t="s">
        <v>53</v>
      </c>
      <c r="P279" s="14" t="s">
        <v>46</v>
      </c>
      <c r="Q279" s="15" t="s">
        <v>46</v>
      </c>
      <c r="R279" s="14" t="s">
        <v>46</v>
      </c>
      <c r="S279" s="14" t="s">
        <v>60</v>
      </c>
      <c r="T279" s="15" t="s">
        <v>46</v>
      </c>
      <c r="U279" s="14" t="s">
        <v>60</v>
      </c>
      <c r="V279" s="14" t="s">
        <v>57</v>
      </c>
      <c r="W279" s="15" t="s">
        <v>58</v>
      </c>
      <c r="X279" s="14" t="s">
        <v>57</v>
      </c>
      <c r="Y279" s="14" t="s">
        <v>53</v>
      </c>
      <c r="Z279" s="14"/>
      <c r="AA279" s="125"/>
      <c r="AB279" s="125"/>
      <c r="AC279" s="125"/>
      <c r="AD279" s="130"/>
    </row>
    <row r="280" spans="1:30" ht="15.75" customHeight="1" x14ac:dyDescent="0.2">
      <c r="A280" s="149"/>
      <c r="B280" s="13" t="s">
        <v>60</v>
      </c>
      <c r="C280" s="16" t="s">
        <v>71</v>
      </c>
      <c r="D280" s="16" t="s">
        <v>71</v>
      </c>
      <c r="E280" s="17" t="s">
        <v>73</v>
      </c>
      <c r="F280" s="16" t="s">
        <v>71</v>
      </c>
      <c r="G280" s="16" t="s">
        <v>71</v>
      </c>
      <c r="H280" s="17" t="s">
        <v>73</v>
      </c>
      <c r="I280" s="16" t="s">
        <v>71</v>
      </c>
      <c r="J280" s="16" t="s">
        <v>71</v>
      </c>
      <c r="K280" s="17" t="s">
        <v>74</v>
      </c>
      <c r="L280" s="16" t="s">
        <v>71</v>
      </c>
      <c r="M280" s="16" t="s">
        <v>71</v>
      </c>
      <c r="N280" s="17" t="s">
        <v>73</v>
      </c>
      <c r="O280" s="16" t="s">
        <v>71</v>
      </c>
      <c r="P280" s="16" t="s">
        <v>71</v>
      </c>
      <c r="Q280" s="17" t="s">
        <v>73</v>
      </c>
      <c r="R280" s="16" t="s">
        <v>71</v>
      </c>
      <c r="S280" s="16" t="s">
        <v>71</v>
      </c>
      <c r="T280" s="17" t="s">
        <v>73</v>
      </c>
      <c r="U280" s="16" t="s">
        <v>71</v>
      </c>
      <c r="V280" s="16" t="s">
        <v>71</v>
      </c>
      <c r="W280" s="17" t="s">
        <v>76</v>
      </c>
      <c r="X280" s="16" t="s">
        <v>77</v>
      </c>
      <c r="Y280" s="16" t="s">
        <v>78</v>
      </c>
      <c r="Z280" s="16" t="s">
        <v>84</v>
      </c>
      <c r="AA280" s="125"/>
      <c r="AB280" s="125"/>
      <c r="AC280" s="125"/>
      <c r="AD280" s="130"/>
    </row>
    <row r="281" spans="1:30" ht="15.75" customHeight="1" x14ac:dyDescent="0.2">
      <c r="A281" s="127"/>
      <c r="B281" s="18" t="s">
        <v>80</v>
      </c>
      <c r="C281" s="19" t="s">
        <v>71</v>
      </c>
      <c r="D281" s="19" t="s">
        <v>71</v>
      </c>
      <c r="E281" s="20" t="s">
        <v>81</v>
      </c>
      <c r="F281" s="19" t="s">
        <v>71</v>
      </c>
      <c r="G281" s="19" t="s">
        <v>71</v>
      </c>
      <c r="H281" s="20" t="s">
        <v>81</v>
      </c>
      <c r="I281" s="19" t="s">
        <v>71</v>
      </c>
      <c r="J281" s="19" t="s">
        <v>71</v>
      </c>
      <c r="K281" s="20" t="s">
        <v>149</v>
      </c>
      <c r="L281" s="19" t="s">
        <v>71</v>
      </c>
      <c r="M281" s="19" t="s">
        <v>71</v>
      </c>
      <c r="N281" s="20" t="s">
        <v>81</v>
      </c>
      <c r="O281" s="19" t="s">
        <v>71</v>
      </c>
      <c r="P281" s="19" t="s">
        <v>71</v>
      </c>
      <c r="Q281" s="20" t="s">
        <v>81</v>
      </c>
      <c r="R281" s="19" t="s">
        <v>71</v>
      </c>
      <c r="S281" s="19" t="s">
        <v>71</v>
      </c>
      <c r="T281" s="20" t="s">
        <v>81</v>
      </c>
      <c r="U281" s="19" t="s">
        <v>71</v>
      </c>
      <c r="V281" s="19" t="s">
        <v>71</v>
      </c>
      <c r="W281" s="20" t="s">
        <v>458</v>
      </c>
      <c r="X281" s="19">
        <v>5</v>
      </c>
      <c r="Y281" s="19">
        <v>8</v>
      </c>
      <c r="Z281" s="19" t="s">
        <v>123</v>
      </c>
      <c r="AA281" s="143"/>
      <c r="AB281" s="143"/>
      <c r="AC281" s="143"/>
      <c r="AD281" s="131"/>
    </row>
    <row r="282" spans="1:30" ht="15.75" customHeight="1" x14ac:dyDescent="0.2">
      <c r="A282" s="5">
        <v>13057</v>
      </c>
      <c r="B282" s="6" t="s">
        <v>31</v>
      </c>
      <c r="C282" s="8" t="s">
        <v>99</v>
      </c>
      <c r="D282" s="8" t="s">
        <v>99</v>
      </c>
      <c r="E282" s="11" t="s">
        <v>81</v>
      </c>
      <c r="F282" s="8" t="s">
        <v>99</v>
      </c>
      <c r="G282" s="8" t="s">
        <v>99</v>
      </c>
      <c r="H282" s="11" t="s">
        <v>81</v>
      </c>
      <c r="I282" s="8" t="s">
        <v>225</v>
      </c>
      <c r="J282" s="8" t="s">
        <v>64</v>
      </c>
      <c r="K282" s="11" t="s">
        <v>151</v>
      </c>
      <c r="L282" s="8" t="s">
        <v>40</v>
      </c>
      <c r="M282" s="8" t="s">
        <v>37</v>
      </c>
      <c r="N282" s="11" t="s">
        <v>166</v>
      </c>
      <c r="O282" s="8" t="s">
        <v>179</v>
      </c>
      <c r="P282" s="8" t="s">
        <v>33</v>
      </c>
      <c r="Q282" s="11" t="s">
        <v>193</v>
      </c>
      <c r="R282" s="8" t="s">
        <v>253</v>
      </c>
      <c r="S282" s="8" t="s">
        <v>32</v>
      </c>
      <c r="T282" s="11" t="s">
        <v>90</v>
      </c>
      <c r="U282" s="8" t="s">
        <v>143</v>
      </c>
      <c r="V282" s="8" t="s">
        <v>144</v>
      </c>
      <c r="W282" s="11" t="s">
        <v>128</v>
      </c>
      <c r="X282" s="8" t="s">
        <v>68</v>
      </c>
      <c r="Y282" s="8" t="s">
        <v>92</v>
      </c>
      <c r="Z282" s="8" t="s">
        <v>416</v>
      </c>
      <c r="AA282" s="124">
        <v>1.04</v>
      </c>
      <c r="AB282" s="124" t="s">
        <v>46</v>
      </c>
      <c r="AC282" s="124">
        <v>1.04</v>
      </c>
      <c r="AD282" s="129"/>
    </row>
    <row r="283" spans="1:30" ht="15.75" customHeight="1" x14ac:dyDescent="0.2">
      <c r="A283" s="148" t="s">
        <v>334</v>
      </c>
      <c r="B283" s="13" t="s">
        <v>51</v>
      </c>
      <c r="C283" s="14" t="s">
        <v>46</v>
      </c>
      <c r="D283" s="14" t="s">
        <v>46</v>
      </c>
      <c r="E283" s="15" t="s">
        <v>46</v>
      </c>
      <c r="F283" s="14" t="s">
        <v>46</v>
      </c>
      <c r="G283" s="14" t="s">
        <v>46</v>
      </c>
      <c r="H283" s="15" t="s">
        <v>46</v>
      </c>
      <c r="I283" s="14" t="s">
        <v>46</v>
      </c>
      <c r="J283" s="14" t="s">
        <v>46</v>
      </c>
      <c r="K283" s="15" t="s">
        <v>46</v>
      </c>
      <c r="L283" s="14" t="s">
        <v>46</v>
      </c>
      <c r="M283" s="14" t="s">
        <v>46</v>
      </c>
      <c r="N283" s="15" t="s">
        <v>46</v>
      </c>
      <c r="O283" s="14" t="s">
        <v>46</v>
      </c>
      <c r="P283" s="14" t="s">
        <v>46</v>
      </c>
      <c r="Q283" s="15" t="s">
        <v>46</v>
      </c>
      <c r="R283" s="14" t="s">
        <v>46</v>
      </c>
      <c r="S283" s="14" t="s">
        <v>60</v>
      </c>
      <c r="T283" s="15" t="s">
        <v>46</v>
      </c>
      <c r="U283" s="14" t="s">
        <v>58</v>
      </c>
      <c r="V283" s="14" t="s">
        <v>57</v>
      </c>
      <c r="W283" s="15" t="s">
        <v>58</v>
      </c>
      <c r="X283" s="14" t="s">
        <v>60</v>
      </c>
      <c r="Y283" s="14" t="s">
        <v>60</v>
      </c>
      <c r="Z283" s="14"/>
      <c r="AA283" s="125"/>
      <c r="AB283" s="125"/>
      <c r="AC283" s="125"/>
      <c r="AD283" s="130"/>
    </row>
    <row r="284" spans="1:30" ht="15.75" customHeight="1" x14ac:dyDescent="0.2">
      <c r="A284" s="149"/>
      <c r="B284" s="13" t="s">
        <v>60</v>
      </c>
      <c r="C284" s="16" t="s">
        <v>71</v>
      </c>
      <c r="D284" s="16" t="s">
        <v>71</v>
      </c>
      <c r="E284" s="17" t="s">
        <v>73</v>
      </c>
      <c r="F284" s="16" t="s">
        <v>71</v>
      </c>
      <c r="G284" s="16" t="s">
        <v>71</v>
      </c>
      <c r="H284" s="17" t="s">
        <v>73</v>
      </c>
      <c r="I284" s="16" t="s">
        <v>71</v>
      </c>
      <c r="J284" s="16" t="s">
        <v>71</v>
      </c>
      <c r="K284" s="17" t="s">
        <v>81</v>
      </c>
      <c r="L284" s="16" t="s">
        <v>71</v>
      </c>
      <c r="M284" s="16" t="s">
        <v>71</v>
      </c>
      <c r="N284" s="17" t="s">
        <v>73</v>
      </c>
      <c r="O284" s="16" t="s">
        <v>71</v>
      </c>
      <c r="P284" s="16" t="s">
        <v>71</v>
      </c>
      <c r="Q284" s="17" t="s">
        <v>73</v>
      </c>
      <c r="R284" s="16" t="s">
        <v>71</v>
      </c>
      <c r="S284" s="16" t="s">
        <v>71</v>
      </c>
      <c r="T284" s="17" t="s">
        <v>73</v>
      </c>
      <c r="U284" s="16" t="s">
        <v>71</v>
      </c>
      <c r="V284" s="16" t="s">
        <v>71</v>
      </c>
      <c r="W284" s="17" t="s">
        <v>76</v>
      </c>
      <c r="X284" s="16" t="s">
        <v>77</v>
      </c>
      <c r="Y284" s="16" t="s">
        <v>78</v>
      </c>
      <c r="Z284" s="16" t="s">
        <v>74</v>
      </c>
      <c r="AA284" s="125"/>
      <c r="AB284" s="125"/>
      <c r="AC284" s="125"/>
      <c r="AD284" s="130"/>
    </row>
    <row r="285" spans="1:30" ht="15.75" customHeight="1" x14ac:dyDescent="0.2">
      <c r="A285" s="127"/>
      <c r="B285" s="18" t="s">
        <v>80</v>
      </c>
      <c r="C285" s="19" t="s">
        <v>71</v>
      </c>
      <c r="D285" s="19" t="s">
        <v>71</v>
      </c>
      <c r="E285" s="20" t="s">
        <v>81</v>
      </c>
      <c r="F285" s="19" t="s">
        <v>71</v>
      </c>
      <c r="G285" s="19" t="s">
        <v>71</v>
      </c>
      <c r="H285" s="20" t="s">
        <v>81</v>
      </c>
      <c r="I285" s="19" t="s">
        <v>71</v>
      </c>
      <c r="J285" s="19" t="s">
        <v>71</v>
      </c>
      <c r="K285" s="20" t="s">
        <v>81</v>
      </c>
      <c r="L285" s="19" t="s">
        <v>71</v>
      </c>
      <c r="M285" s="19" t="s">
        <v>71</v>
      </c>
      <c r="N285" s="20" t="s">
        <v>81</v>
      </c>
      <c r="O285" s="19" t="s">
        <v>71</v>
      </c>
      <c r="P285" s="19" t="s">
        <v>71</v>
      </c>
      <c r="Q285" s="20" t="s">
        <v>81</v>
      </c>
      <c r="R285" s="19" t="s">
        <v>71</v>
      </c>
      <c r="S285" s="19" t="s">
        <v>71</v>
      </c>
      <c r="T285" s="20" t="s">
        <v>81</v>
      </c>
      <c r="U285" s="19" t="s">
        <v>71</v>
      </c>
      <c r="V285" s="19" t="s">
        <v>71</v>
      </c>
      <c r="W285" s="20" t="s">
        <v>458</v>
      </c>
      <c r="X285" s="19">
        <v>7</v>
      </c>
      <c r="Y285" s="19">
        <v>14</v>
      </c>
      <c r="Z285" s="19" t="s">
        <v>185</v>
      </c>
      <c r="AA285" s="143"/>
      <c r="AB285" s="143"/>
      <c r="AC285" s="143"/>
      <c r="AD285" s="131"/>
    </row>
    <row r="286" spans="1:30" ht="15.75" customHeight="1" x14ac:dyDescent="0.2">
      <c r="A286" s="5">
        <v>13058</v>
      </c>
      <c r="B286" s="6" t="s">
        <v>31</v>
      </c>
      <c r="C286" s="8" t="s">
        <v>174</v>
      </c>
      <c r="D286" s="8" t="s">
        <v>157</v>
      </c>
      <c r="E286" s="11" t="s">
        <v>116</v>
      </c>
      <c r="F286" s="8" t="s">
        <v>55</v>
      </c>
      <c r="G286" s="34" t="s">
        <v>461</v>
      </c>
      <c r="H286" s="35" t="s">
        <v>462</v>
      </c>
      <c r="I286" s="8" t="s">
        <v>95</v>
      </c>
      <c r="J286" s="8" t="s">
        <v>348</v>
      </c>
      <c r="K286" s="11" t="s">
        <v>50</v>
      </c>
      <c r="L286" s="8" t="s">
        <v>114</v>
      </c>
      <c r="M286" s="34" t="s">
        <v>463</v>
      </c>
      <c r="N286" s="35" t="s">
        <v>464</v>
      </c>
      <c r="O286" s="8" t="s">
        <v>158</v>
      </c>
      <c r="P286" s="8" t="s">
        <v>166</v>
      </c>
      <c r="Q286" s="11" t="s">
        <v>152</v>
      </c>
      <c r="R286" s="8" t="s">
        <v>148</v>
      </c>
      <c r="S286" s="8" t="s">
        <v>45</v>
      </c>
      <c r="T286" s="11" t="s">
        <v>54</v>
      </c>
      <c r="U286" s="8" t="s">
        <v>122</v>
      </c>
      <c r="V286" s="8" t="s">
        <v>83</v>
      </c>
      <c r="W286" s="11" t="s">
        <v>123</v>
      </c>
      <c r="X286" s="8" t="s">
        <v>83</v>
      </c>
      <c r="Y286" s="8" t="s">
        <v>55</v>
      </c>
      <c r="Z286" s="34" t="s">
        <v>465</v>
      </c>
      <c r="AA286" s="124">
        <v>6.15</v>
      </c>
      <c r="AB286" s="124" t="s">
        <v>53</v>
      </c>
      <c r="AC286" s="124">
        <v>6.15</v>
      </c>
      <c r="AD286" s="129"/>
    </row>
    <row r="287" spans="1:30" ht="15.75" customHeight="1" x14ac:dyDescent="0.2">
      <c r="A287" s="148" t="s">
        <v>335</v>
      </c>
      <c r="B287" s="13" t="s">
        <v>51</v>
      </c>
      <c r="C287" s="14" t="s">
        <v>60</v>
      </c>
      <c r="D287" s="14" t="s">
        <v>57</v>
      </c>
      <c r="E287" s="15" t="s">
        <v>60</v>
      </c>
      <c r="F287" s="14" t="s">
        <v>57</v>
      </c>
      <c r="G287" s="14" t="s">
        <v>53</v>
      </c>
      <c r="H287" s="15" t="s">
        <v>57</v>
      </c>
      <c r="I287" s="14" t="s">
        <v>60</v>
      </c>
      <c r="J287" s="14" t="s">
        <v>53</v>
      </c>
      <c r="K287" s="15" t="s">
        <v>58</v>
      </c>
      <c r="L287" s="14" t="s">
        <v>57</v>
      </c>
      <c r="M287" s="14" t="s">
        <v>53</v>
      </c>
      <c r="N287" s="15" t="s">
        <v>57</v>
      </c>
      <c r="O287" s="14" t="s">
        <v>60</v>
      </c>
      <c r="P287" s="14" t="s">
        <v>58</v>
      </c>
      <c r="Q287" s="15" t="s">
        <v>58</v>
      </c>
      <c r="R287" s="14" t="s">
        <v>53</v>
      </c>
      <c r="S287" s="14" t="s">
        <v>61</v>
      </c>
      <c r="T287" s="15" t="s">
        <v>58</v>
      </c>
      <c r="U287" s="14" t="s">
        <v>60</v>
      </c>
      <c r="V287" s="14" t="s">
        <v>61</v>
      </c>
      <c r="W287" s="15" t="s">
        <v>61</v>
      </c>
      <c r="X287" s="14" t="s">
        <v>61</v>
      </c>
      <c r="Y287" s="14" t="s">
        <v>61</v>
      </c>
      <c r="Z287" s="14"/>
      <c r="AA287" s="125"/>
      <c r="AB287" s="125"/>
      <c r="AC287" s="125"/>
      <c r="AD287" s="130"/>
    </row>
    <row r="288" spans="1:30" ht="15.75" customHeight="1" x14ac:dyDescent="0.2">
      <c r="A288" s="149"/>
      <c r="B288" s="13" t="s">
        <v>60</v>
      </c>
      <c r="C288" s="16" t="s">
        <v>71</v>
      </c>
      <c r="D288" s="16" t="s">
        <v>71</v>
      </c>
      <c r="E288" s="17" t="s">
        <v>74</v>
      </c>
      <c r="F288" s="16" t="s">
        <v>71</v>
      </c>
      <c r="G288" s="16" t="s">
        <v>71</v>
      </c>
      <c r="H288" s="17" t="s">
        <v>74</v>
      </c>
      <c r="I288" s="16" t="s">
        <v>71</v>
      </c>
      <c r="J288" s="16" t="s">
        <v>71</v>
      </c>
      <c r="K288" s="17" t="s">
        <v>74</v>
      </c>
      <c r="L288" s="16" t="s">
        <v>71</v>
      </c>
      <c r="M288" s="16" t="s">
        <v>71</v>
      </c>
      <c r="N288" s="17" t="s">
        <v>74</v>
      </c>
      <c r="O288" s="16" t="s">
        <v>71</v>
      </c>
      <c r="P288" s="16" t="s">
        <v>71</v>
      </c>
      <c r="Q288" s="17" t="s">
        <v>107</v>
      </c>
      <c r="R288" s="16" t="s">
        <v>71</v>
      </c>
      <c r="S288" s="16" t="s">
        <v>71</v>
      </c>
      <c r="T288" s="17" t="s">
        <v>75</v>
      </c>
      <c r="U288" s="16" t="s">
        <v>71</v>
      </c>
      <c r="V288" s="16" t="s">
        <v>71</v>
      </c>
      <c r="W288" s="17" t="s">
        <v>76</v>
      </c>
      <c r="X288" s="16" t="s">
        <v>77</v>
      </c>
      <c r="Y288" s="16" t="s">
        <v>78</v>
      </c>
      <c r="Z288" s="16" t="s">
        <v>128</v>
      </c>
      <c r="AA288" s="125"/>
      <c r="AB288" s="125"/>
      <c r="AC288" s="125"/>
      <c r="AD288" s="130"/>
    </row>
    <row r="289" spans="1:30" ht="15.75" customHeight="1" x14ac:dyDescent="0.2">
      <c r="A289" s="127"/>
      <c r="B289" s="18" t="s">
        <v>80</v>
      </c>
      <c r="C289" s="19" t="s">
        <v>71</v>
      </c>
      <c r="D289" s="19" t="s">
        <v>71</v>
      </c>
      <c r="E289" s="20" t="s">
        <v>129</v>
      </c>
      <c r="F289" s="19" t="s">
        <v>71</v>
      </c>
      <c r="G289" s="19" t="s">
        <v>71</v>
      </c>
      <c r="H289" s="20" t="s">
        <v>148</v>
      </c>
      <c r="I289" s="19" t="s">
        <v>71</v>
      </c>
      <c r="J289" s="19" t="s">
        <v>71</v>
      </c>
      <c r="K289" s="20" t="s">
        <v>47</v>
      </c>
      <c r="L289" s="19" t="s">
        <v>71</v>
      </c>
      <c r="M289" s="19" t="s">
        <v>71</v>
      </c>
      <c r="N289" s="20" t="s">
        <v>148</v>
      </c>
      <c r="O289" s="19" t="s">
        <v>71</v>
      </c>
      <c r="P289" s="19" t="s">
        <v>71</v>
      </c>
      <c r="Q289" s="20" t="s">
        <v>83</v>
      </c>
      <c r="R289" s="19" t="s">
        <v>71</v>
      </c>
      <c r="S289" s="19" t="s">
        <v>71</v>
      </c>
      <c r="T289" s="20" t="s">
        <v>83</v>
      </c>
      <c r="U289" s="19" t="s">
        <v>71</v>
      </c>
      <c r="V289" s="19" t="s">
        <v>71</v>
      </c>
      <c r="W289" s="20" t="s">
        <v>84</v>
      </c>
      <c r="X289" s="19">
        <v>8</v>
      </c>
      <c r="Y289" s="19">
        <v>16</v>
      </c>
      <c r="Z289" s="19" t="s">
        <v>416</v>
      </c>
      <c r="AA289" s="143"/>
      <c r="AB289" s="143"/>
      <c r="AC289" s="143"/>
      <c r="AD289" s="131"/>
    </row>
    <row r="290" spans="1:30" ht="15.75" customHeight="1" x14ac:dyDescent="0.2">
      <c r="A290" s="5">
        <v>13059</v>
      </c>
      <c r="B290" s="6" t="s">
        <v>31</v>
      </c>
      <c r="C290" s="8" t="s">
        <v>32</v>
      </c>
      <c r="D290" s="8" t="s">
        <v>88</v>
      </c>
      <c r="E290" s="11" t="s">
        <v>136</v>
      </c>
      <c r="F290" s="8" t="s">
        <v>309</v>
      </c>
      <c r="G290" s="8" t="s">
        <v>232</v>
      </c>
      <c r="H290" s="11" t="s">
        <v>239</v>
      </c>
      <c r="I290" s="8" t="s">
        <v>101</v>
      </c>
      <c r="J290" s="8" t="s">
        <v>37</v>
      </c>
      <c r="K290" s="11" t="s">
        <v>128</v>
      </c>
      <c r="L290" s="8" t="s">
        <v>269</v>
      </c>
      <c r="M290" s="8" t="s">
        <v>226</v>
      </c>
      <c r="N290" s="11" t="s">
        <v>128</v>
      </c>
      <c r="O290" s="8" t="s">
        <v>92</v>
      </c>
      <c r="P290" s="8" t="s">
        <v>275</v>
      </c>
      <c r="Q290" s="11" t="s">
        <v>114</v>
      </c>
      <c r="R290" s="8" t="s">
        <v>332</v>
      </c>
      <c r="S290" s="8" t="s">
        <v>63</v>
      </c>
      <c r="T290" s="11" t="s">
        <v>94</v>
      </c>
      <c r="U290" s="8" t="s">
        <v>68</v>
      </c>
      <c r="V290" s="8" t="s">
        <v>69</v>
      </c>
      <c r="W290" s="11" t="s">
        <v>184</v>
      </c>
      <c r="X290" s="8" t="s">
        <v>69</v>
      </c>
      <c r="Y290" s="8" t="s">
        <v>70</v>
      </c>
      <c r="Z290" s="8" t="s">
        <v>468</v>
      </c>
      <c r="AA290" s="124">
        <v>1.77</v>
      </c>
      <c r="AB290" s="124" t="s">
        <v>46</v>
      </c>
      <c r="AC290" s="124">
        <v>1.77</v>
      </c>
      <c r="AD290" s="129"/>
    </row>
    <row r="291" spans="1:30" ht="15.75" customHeight="1" x14ac:dyDescent="0.2">
      <c r="A291" s="148" t="s">
        <v>339</v>
      </c>
      <c r="B291" s="13" t="s">
        <v>51</v>
      </c>
      <c r="C291" s="14" t="s">
        <v>53</v>
      </c>
      <c r="D291" s="14" t="s">
        <v>53</v>
      </c>
      <c r="E291" s="15" t="s">
        <v>53</v>
      </c>
      <c r="F291" s="14" t="s">
        <v>46</v>
      </c>
      <c r="G291" s="14" t="s">
        <v>46</v>
      </c>
      <c r="H291" s="15" t="s">
        <v>46</v>
      </c>
      <c r="I291" s="14" t="s">
        <v>46</v>
      </c>
      <c r="J291" s="14" t="s">
        <v>46</v>
      </c>
      <c r="K291" s="15" t="s">
        <v>46</v>
      </c>
      <c r="L291" s="14" t="s">
        <v>46</v>
      </c>
      <c r="M291" s="14" t="s">
        <v>46</v>
      </c>
      <c r="N291" s="15" t="s">
        <v>46</v>
      </c>
      <c r="O291" s="14" t="s">
        <v>53</v>
      </c>
      <c r="P291" s="14" t="s">
        <v>46</v>
      </c>
      <c r="Q291" s="15" t="s">
        <v>46</v>
      </c>
      <c r="R291" s="14" t="s">
        <v>46</v>
      </c>
      <c r="S291" s="14" t="s">
        <v>62</v>
      </c>
      <c r="T291" s="15" t="s">
        <v>46</v>
      </c>
      <c r="U291" s="14" t="s">
        <v>60</v>
      </c>
      <c r="V291" s="14" t="s">
        <v>60</v>
      </c>
      <c r="W291" s="15" t="s">
        <v>60</v>
      </c>
      <c r="X291" s="14" t="s">
        <v>60</v>
      </c>
      <c r="Y291" s="14" t="s">
        <v>61</v>
      </c>
      <c r="Z291" s="14"/>
      <c r="AA291" s="125"/>
      <c r="AB291" s="125"/>
      <c r="AC291" s="125"/>
      <c r="AD291" s="130"/>
    </row>
    <row r="292" spans="1:30" ht="15.75" customHeight="1" x14ac:dyDescent="0.2">
      <c r="A292" s="149"/>
      <c r="B292" s="13" t="s">
        <v>60</v>
      </c>
      <c r="C292" s="16" t="s">
        <v>71</v>
      </c>
      <c r="D292" s="16" t="s">
        <v>71</v>
      </c>
      <c r="E292" s="17" t="s">
        <v>74</v>
      </c>
      <c r="F292" s="16" t="s">
        <v>71</v>
      </c>
      <c r="G292" s="16" t="s">
        <v>71</v>
      </c>
      <c r="H292" s="17" t="s">
        <v>73</v>
      </c>
      <c r="I292" s="16" t="s">
        <v>71</v>
      </c>
      <c r="J292" s="16" t="s">
        <v>71</v>
      </c>
      <c r="K292" s="17" t="s">
        <v>73</v>
      </c>
      <c r="L292" s="16" t="s">
        <v>71</v>
      </c>
      <c r="M292" s="16" t="s">
        <v>71</v>
      </c>
      <c r="N292" s="17" t="s">
        <v>73</v>
      </c>
      <c r="O292" s="16" t="s">
        <v>71</v>
      </c>
      <c r="P292" s="16" t="s">
        <v>71</v>
      </c>
      <c r="Q292" s="17" t="s">
        <v>73</v>
      </c>
      <c r="R292" s="16" t="s">
        <v>71</v>
      </c>
      <c r="S292" s="16" t="s">
        <v>71</v>
      </c>
      <c r="T292" s="17" t="s">
        <v>73</v>
      </c>
      <c r="U292" s="16" t="s">
        <v>71</v>
      </c>
      <c r="V292" s="16" t="s">
        <v>71</v>
      </c>
      <c r="W292" s="17" t="s">
        <v>76</v>
      </c>
      <c r="X292" s="16" t="s">
        <v>77</v>
      </c>
      <c r="Y292" s="16" t="s">
        <v>78</v>
      </c>
      <c r="Z292" s="16" t="s">
        <v>84</v>
      </c>
      <c r="AA292" s="125"/>
      <c r="AB292" s="125"/>
      <c r="AC292" s="125"/>
      <c r="AD292" s="130"/>
    </row>
    <row r="293" spans="1:30" ht="15.75" customHeight="1" x14ac:dyDescent="0.2">
      <c r="A293" s="127"/>
      <c r="B293" s="18" t="s">
        <v>80</v>
      </c>
      <c r="C293" s="19" t="s">
        <v>71</v>
      </c>
      <c r="D293" s="19" t="s">
        <v>71</v>
      </c>
      <c r="E293" s="20" t="s">
        <v>149</v>
      </c>
      <c r="F293" s="19" t="s">
        <v>71</v>
      </c>
      <c r="G293" s="19" t="s">
        <v>71</v>
      </c>
      <c r="H293" s="20" t="s">
        <v>81</v>
      </c>
      <c r="I293" s="19" t="s">
        <v>71</v>
      </c>
      <c r="J293" s="19" t="s">
        <v>71</v>
      </c>
      <c r="K293" s="20" t="s">
        <v>81</v>
      </c>
      <c r="L293" s="19" t="s">
        <v>71</v>
      </c>
      <c r="M293" s="19" t="s">
        <v>71</v>
      </c>
      <c r="N293" s="20" t="s">
        <v>81</v>
      </c>
      <c r="O293" s="19" t="s">
        <v>71</v>
      </c>
      <c r="P293" s="19" t="s">
        <v>71</v>
      </c>
      <c r="Q293" s="20" t="s">
        <v>81</v>
      </c>
      <c r="R293" s="19" t="s">
        <v>71</v>
      </c>
      <c r="S293" s="19" t="s">
        <v>71</v>
      </c>
      <c r="T293" s="20" t="s">
        <v>81</v>
      </c>
      <c r="U293" s="19" t="s">
        <v>71</v>
      </c>
      <c r="V293" s="19" t="s">
        <v>71</v>
      </c>
      <c r="W293" s="20" t="s">
        <v>110</v>
      </c>
      <c r="X293" s="19">
        <v>7</v>
      </c>
      <c r="Y293" s="19">
        <v>16</v>
      </c>
      <c r="Z293" s="19" t="s">
        <v>133</v>
      </c>
      <c r="AA293" s="143"/>
      <c r="AB293" s="143"/>
      <c r="AC293" s="143"/>
      <c r="AD293" s="131"/>
    </row>
    <row r="294" spans="1:30" ht="15.75" customHeight="1" x14ac:dyDescent="0.2">
      <c r="A294" s="5">
        <v>13060</v>
      </c>
      <c r="B294" s="6" t="s">
        <v>31</v>
      </c>
      <c r="C294" s="8" t="s">
        <v>52</v>
      </c>
      <c r="D294" s="8" t="s">
        <v>166</v>
      </c>
      <c r="E294" s="11" t="s">
        <v>50</v>
      </c>
      <c r="F294" s="8" t="s">
        <v>96</v>
      </c>
      <c r="G294" s="8" t="s">
        <v>172</v>
      </c>
      <c r="H294" s="11" t="s">
        <v>133</v>
      </c>
      <c r="I294" s="8" t="s">
        <v>115</v>
      </c>
      <c r="J294" s="8" t="s">
        <v>112</v>
      </c>
      <c r="K294" s="11" t="s">
        <v>169</v>
      </c>
      <c r="L294" s="8" t="s">
        <v>95</v>
      </c>
      <c r="M294" s="8" t="s">
        <v>122</v>
      </c>
      <c r="N294" s="11" t="s">
        <v>159</v>
      </c>
      <c r="O294" s="8" t="s">
        <v>152</v>
      </c>
      <c r="P294" s="8" t="s">
        <v>83</v>
      </c>
      <c r="Q294" s="11" t="s">
        <v>118</v>
      </c>
      <c r="R294" s="8" t="s">
        <v>133</v>
      </c>
      <c r="S294" s="8" t="s">
        <v>86</v>
      </c>
      <c r="T294" s="11" t="s">
        <v>250</v>
      </c>
      <c r="U294" s="8" t="s">
        <v>192</v>
      </c>
      <c r="V294" s="8" t="s">
        <v>130</v>
      </c>
      <c r="W294" s="11" t="s">
        <v>132</v>
      </c>
      <c r="X294" s="8" t="s">
        <v>192</v>
      </c>
      <c r="Y294" s="8" t="s">
        <v>132</v>
      </c>
      <c r="Z294" s="8" t="s">
        <v>472</v>
      </c>
      <c r="AA294" s="124">
        <v>7.54</v>
      </c>
      <c r="AB294" s="124" t="s">
        <v>53</v>
      </c>
      <c r="AC294" s="124">
        <v>7.54</v>
      </c>
      <c r="AD294" s="129"/>
    </row>
    <row r="295" spans="1:30" ht="15.75" customHeight="1" x14ac:dyDescent="0.2">
      <c r="A295" s="148" t="s">
        <v>340</v>
      </c>
      <c r="B295" s="13" t="s">
        <v>51</v>
      </c>
      <c r="C295" s="14" t="s">
        <v>58</v>
      </c>
      <c r="D295" s="14" t="s">
        <v>58</v>
      </c>
      <c r="E295" s="15" t="s">
        <v>58</v>
      </c>
      <c r="F295" s="14" t="s">
        <v>53</v>
      </c>
      <c r="G295" s="14" t="s">
        <v>60</v>
      </c>
      <c r="H295" s="15" t="s">
        <v>57</v>
      </c>
      <c r="I295" s="14" t="s">
        <v>60</v>
      </c>
      <c r="J295" s="14" t="s">
        <v>61</v>
      </c>
      <c r="K295" s="15" t="s">
        <v>60</v>
      </c>
      <c r="L295" s="14" t="s">
        <v>60</v>
      </c>
      <c r="M295" s="14" t="s">
        <v>59</v>
      </c>
      <c r="N295" s="15" t="s">
        <v>60</v>
      </c>
      <c r="O295" s="14" t="s">
        <v>61</v>
      </c>
      <c r="P295" s="14" t="s">
        <v>59</v>
      </c>
      <c r="Q295" s="15" t="s">
        <v>62</v>
      </c>
      <c r="R295" s="14" t="s">
        <v>59</v>
      </c>
      <c r="S295" s="14" t="s">
        <v>59</v>
      </c>
      <c r="T295" s="15" t="s">
        <v>59</v>
      </c>
      <c r="U295" s="14" t="s">
        <v>62</v>
      </c>
      <c r="V295" s="14" t="s">
        <v>59</v>
      </c>
      <c r="W295" s="15" t="s">
        <v>59</v>
      </c>
      <c r="X295" s="14" t="s">
        <v>62</v>
      </c>
      <c r="Y295" s="14" t="s">
        <v>59</v>
      </c>
      <c r="Z295" s="14"/>
      <c r="AA295" s="125"/>
      <c r="AB295" s="125"/>
      <c r="AC295" s="125"/>
      <c r="AD295" s="130"/>
    </row>
    <row r="296" spans="1:30" ht="15.75" customHeight="1" x14ac:dyDescent="0.2">
      <c r="A296" s="149"/>
      <c r="B296" s="13" t="s">
        <v>60</v>
      </c>
      <c r="C296" s="16" t="s">
        <v>71</v>
      </c>
      <c r="D296" s="16" t="s">
        <v>71</v>
      </c>
      <c r="E296" s="17" t="s">
        <v>74</v>
      </c>
      <c r="F296" s="16" t="s">
        <v>71</v>
      </c>
      <c r="G296" s="16" t="s">
        <v>71</v>
      </c>
      <c r="H296" s="17" t="s">
        <v>74</v>
      </c>
      <c r="I296" s="16" t="s">
        <v>71</v>
      </c>
      <c r="J296" s="16" t="s">
        <v>71</v>
      </c>
      <c r="K296" s="17" t="s">
        <v>74</v>
      </c>
      <c r="L296" s="16" t="s">
        <v>71</v>
      </c>
      <c r="M296" s="16" t="s">
        <v>71</v>
      </c>
      <c r="N296" s="17" t="s">
        <v>74</v>
      </c>
      <c r="O296" s="16" t="s">
        <v>71</v>
      </c>
      <c r="P296" s="16" t="s">
        <v>71</v>
      </c>
      <c r="Q296" s="17" t="s">
        <v>107</v>
      </c>
      <c r="R296" s="16" t="s">
        <v>71</v>
      </c>
      <c r="S296" s="16" t="s">
        <v>71</v>
      </c>
      <c r="T296" s="17" t="s">
        <v>75</v>
      </c>
      <c r="U296" s="16" t="s">
        <v>71</v>
      </c>
      <c r="V296" s="16" t="s">
        <v>71</v>
      </c>
      <c r="W296" s="17" t="s">
        <v>76</v>
      </c>
      <c r="X296" s="16" t="s">
        <v>77</v>
      </c>
      <c r="Y296" s="16" t="s">
        <v>78</v>
      </c>
      <c r="Z296" s="16" t="s">
        <v>128</v>
      </c>
      <c r="AA296" s="125"/>
      <c r="AB296" s="125"/>
      <c r="AC296" s="125"/>
      <c r="AD296" s="130"/>
    </row>
    <row r="297" spans="1:30" ht="15.75" customHeight="1" x14ac:dyDescent="0.2">
      <c r="A297" s="127"/>
      <c r="B297" s="18" t="s">
        <v>80</v>
      </c>
      <c r="C297" s="19" t="s">
        <v>71</v>
      </c>
      <c r="D297" s="19" t="s">
        <v>71</v>
      </c>
      <c r="E297" s="20" t="s">
        <v>47</v>
      </c>
      <c r="F297" s="19" t="s">
        <v>71</v>
      </c>
      <c r="G297" s="19" t="s">
        <v>71</v>
      </c>
      <c r="H297" s="20" t="s">
        <v>148</v>
      </c>
      <c r="I297" s="19" t="s">
        <v>71</v>
      </c>
      <c r="J297" s="19" t="s">
        <v>71</v>
      </c>
      <c r="K297" s="20" t="s">
        <v>129</v>
      </c>
      <c r="L297" s="19" t="s">
        <v>71</v>
      </c>
      <c r="M297" s="19" t="s">
        <v>71</v>
      </c>
      <c r="N297" s="20" t="s">
        <v>129</v>
      </c>
      <c r="O297" s="19" t="s">
        <v>71</v>
      </c>
      <c r="P297" s="19" t="s">
        <v>71</v>
      </c>
      <c r="Q297" s="20" t="s">
        <v>185</v>
      </c>
      <c r="R297" s="19" t="s">
        <v>71</v>
      </c>
      <c r="S297" s="19" t="s">
        <v>71</v>
      </c>
      <c r="T297" s="20" t="s">
        <v>49</v>
      </c>
      <c r="U297" s="19" t="s">
        <v>71</v>
      </c>
      <c r="V297" s="19" t="s">
        <v>71</v>
      </c>
      <c r="W297" s="20" t="s">
        <v>166</v>
      </c>
      <c r="X297" s="19">
        <v>9</v>
      </c>
      <c r="Y297" s="19">
        <v>20</v>
      </c>
      <c r="Z297" s="19" t="s">
        <v>474</v>
      </c>
      <c r="AA297" s="143"/>
      <c r="AB297" s="143"/>
      <c r="AC297" s="143"/>
      <c r="AD297" s="131"/>
    </row>
    <row r="298" spans="1:30" ht="15.75" customHeight="1" x14ac:dyDescent="0.2">
      <c r="A298" s="5">
        <v>13061</v>
      </c>
      <c r="B298" s="6" t="s">
        <v>31</v>
      </c>
      <c r="C298" s="8" t="s">
        <v>65</v>
      </c>
      <c r="D298" s="8" t="s">
        <v>226</v>
      </c>
      <c r="E298" s="11" t="s">
        <v>47</v>
      </c>
      <c r="F298" s="8" t="s">
        <v>101</v>
      </c>
      <c r="G298" s="8" t="s">
        <v>88</v>
      </c>
      <c r="H298" s="11" t="s">
        <v>49</v>
      </c>
      <c r="I298" s="8" t="s">
        <v>65</v>
      </c>
      <c r="J298" s="8" t="s">
        <v>88</v>
      </c>
      <c r="K298" s="11" t="s">
        <v>280</v>
      </c>
      <c r="L298" s="8" t="s">
        <v>92</v>
      </c>
      <c r="M298" s="8" t="s">
        <v>93</v>
      </c>
      <c r="N298" s="11" t="s">
        <v>189</v>
      </c>
      <c r="O298" s="8" t="s">
        <v>103</v>
      </c>
      <c r="P298" s="8" t="s">
        <v>88</v>
      </c>
      <c r="Q298" s="11" t="s">
        <v>177</v>
      </c>
      <c r="R298" s="8" t="s">
        <v>146</v>
      </c>
      <c r="S298" s="8" t="s">
        <v>63</v>
      </c>
      <c r="T298" s="11" t="s">
        <v>228</v>
      </c>
      <c r="U298" s="8" t="s">
        <v>68</v>
      </c>
      <c r="V298" s="8" t="s">
        <v>39</v>
      </c>
      <c r="W298" s="11" t="s">
        <v>120</v>
      </c>
      <c r="X298" s="8" t="s">
        <v>39</v>
      </c>
      <c r="Y298" s="8" t="s">
        <v>41</v>
      </c>
      <c r="Z298" s="8" t="s">
        <v>476</v>
      </c>
      <c r="AA298" s="124">
        <v>3</v>
      </c>
      <c r="AB298" s="124" t="s">
        <v>46</v>
      </c>
      <c r="AC298" s="124">
        <v>3</v>
      </c>
      <c r="AD298" s="129"/>
    </row>
    <row r="299" spans="1:30" ht="15.75" customHeight="1" x14ac:dyDescent="0.2">
      <c r="A299" s="148" t="s">
        <v>342</v>
      </c>
      <c r="B299" s="13" t="s">
        <v>51</v>
      </c>
      <c r="C299" s="14" t="s">
        <v>46</v>
      </c>
      <c r="D299" s="14" t="s">
        <v>46</v>
      </c>
      <c r="E299" s="15" t="s">
        <v>46</v>
      </c>
      <c r="F299" s="14" t="s">
        <v>46</v>
      </c>
      <c r="G299" s="14" t="s">
        <v>53</v>
      </c>
      <c r="H299" s="15" t="s">
        <v>46</v>
      </c>
      <c r="I299" s="14" t="s">
        <v>46</v>
      </c>
      <c r="J299" s="14" t="s">
        <v>53</v>
      </c>
      <c r="K299" s="15" t="s">
        <v>46</v>
      </c>
      <c r="L299" s="14" t="s">
        <v>53</v>
      </c>
      <c r="M299" s="14" t="s">
        <v>60</v>
      </c>
      <c r="N299" s="15" t="s">
        <v>57</v>
      </c>
      <c r="O299" s="14" t="s">
        <v>53</v>
      </c>
      <c r="P299" s="14" t="s">
        <v>53</v>
      </c>
      <c r="Q299" s="15" t="s">
        <v>53</v>
      </c>
      <c r="R299" s="14" t="s">
        <v>53</v>
      </c>
      <c r="S299" s="14" t="s">
        <v>62</v>
      </c>
      <c r="T299" s="15" t="s">
        <v>58</v>
      </c>
      <c r="U299" s="14" t="s">
        <v>60</v>
      </c>
      <c r="V299" s="14" t="s">
        <v>60</v>
      </c>
      <c r="W299" s="15" t="s">
        <v>60</v>
      </c>
      <c r="X299" s="14" t="s">
        <v>60</v>
      </c>
      <c r="Y299" s="14" t="s">
        <v>60</v>
      </c>
      <c r="Z299" s="14"/>
      <c r="AA299" s="125"/>
      <c r="AB299" s="125"/>
      <c r="AC299" s="125"/>
      <c r="AD299" s="130"/>
    </row>
    <row r="300" spans="1:30" ht="15.75" customHeight="1" x14ac:dyDescent="0.2">
      <c r="A300" s="149"/>
      <c r="B300" s="13" t="s">
        <v>60</v>
      </c>
      <c r="C300" s="16" t="s">
        <v>71</v>
      </c>
      <c r="D300" s="16" t="s">
        <v>71</v>
      </c>
      <c r="E300" s="17" t="s">
        <v>73</v>
      </c>
      <c r="F300" s="16" t="s">
        <v>71</v>
      </c>
      <c r="G300" s="16" t="s">
        <v>71</v>
      </c>
      <c r="H300" s="17" t="s">
        <v>73</v>
      </c>
      <c r="I300" s="16" t="s">
        <v>71</v>
      </c>
      <c r="J300" s="16" t="s">
        <v>71</v>
      </c>
      <c r="K300" s="17" t="s">
        <v>73</v>
      </c>
      <c r="L300" s="16" t="s">
        <v>71</v>
      </c>
      <c r="M300" s="16" t="s">
        <v>71</v>
      </c>
      <c r="N300" s="17" t="s">
        <v>74</v>
      </c>
      <c r="O300" s="16" t="s">
        <v>71</v>
      </c>
      <c r="P300" s="16" t="s">
        <v>71</v>
      </c>
      <c r="Q300" s="17" t="s">
        <v>107</v>
      </c>
      <c r="R300" s="16" t="s">
        <v>71</v>
      </c>
      <c r="S300" s="16" t="s">
        <v>71</v>
      </c>
      <c r="T300" s="17" t="s">
        <v>75</v>
      </c>
      <c r="U300" s="16" t="s">
        <v>71</v>
      </c>
      <c r="V300" s="16" t="s">
        <v>71</v>
      </c>
      <c r="W300" s="17" t="s">
        <v>76</v>
      </c>
      <c r="X300" s="16" t="s">
        <v>77</v>
      </c>
      <c r="Y300" s="16" t="s">
        <v>78</v>
      </c>
      <c r="Z300" s="16" t="s">
        <v>112</v>
      </c>
      <c r="AA300" s="125"/>
      <c r="AB300" s="125"/>
      <c r="AC300" s="125"/>
      <c r="AD300" s="130"/>
    </row>
    <row r="301" spans="1:30" ht="15.75" customHeight="1" x14ac:dyDescent="0.2">
      <c r="A301" s="127"/>
      <c r="B301" s="18" t="s">
        <v>80</v>
      </c>
      <c r="C301" s="19" t="s">
        <v>71</v>
      </c>
      <c r="D301" s="19" t="s">
        <v>71</v>
      </c>
      <c r="E301" s="20" t="s">
        <v>81</v>
      </c>
      <c r="F301" s="19" t="s">
        <v>71</v>
      </c>
      <c r="G301" s="19" t="s">
        <v>71</v>
      </c>
      <c r="H301" s="20" t="s">
        <v>81</v>
      </c>
      <c r="I301" s="19" t="s">
        <v>71</v>
      </c>
      <c r="J301" s="19" t="s">
        <v>71</v>
      </c>
      <c r="K301" s="20" t="s">
        <v>81</v>
      </c>
      <c r="L301" s="19" t="s">
        <v>71</v>
      </c>
      <c r="M301" s="19" t="s">
        <v>71</v>
      </c>
      <c r="N301" s="20" t="s">
        <v>148</v>
      </c>
      <c r="O301" s="19" t="s">
        <v>71</v>
      </c>
      <c r="P301" s="19" t="s">
        <v>71</v>
      </c>
      <c r="Q301" s="20" t="s">
        <v>117</v>
      </c>
      <c r="R301" s="19" t="s">
        <v>71</v>
      </c>
      <c r="S301" s="19" t="s">
        <v>71</v>
      </c>
      <c r="T301" s="20" t="s">
        <v>83</v>
      </c>
      <c r="U301" s="19" t="s">
        <v>71</v>
      </c>
      <c r="V301" s="19" t="s">
        <v>71</v>
      </c>
      <c r="W301" s="20" t="s">
        <v>110</v>
      </c>
      <c r="X301" s="19">
        <v>7</v>
      </c>
      <c r="Y301" s="19">
        <v>14</v>
      </c>
      <c r="Z301" s="19" t="s">
        <v>173</v>
      </c>
      <c r="AA301" s="143"/>
      <c r="AB301" s="143"/>
      <c r="AC301" s="143"/>
      <c r="AD301" s="131"/>
    </row>
    <row r="302" spans="1:30" ht="18" customHeight="1" x14ac:dyDescent="0.2">
      <c r="A302" s="1" t="s">
        <v>202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28"/>
      <c r="W302" s="1"/>
      <c r="X302" s="1"/>
      <c r="Y302" s="1"/>
      <c r="Z302" s="1"/>
      <c r="AA302" s="1"/>
      <c r="AB302" s="1"/>
      <c r="AC302" s="1"/>
      <c r="AD302" s="1"/>
    </row>
    <row r="303" spans="1:30" ht="18" customHeight="1" x14ac:dyDescent="0.2">
      <c r="A303" s="1" t="s">
        <v>203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6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8" customHeight="1" x14ac:dyDescent="0.2">
      <c r="A305" s="29" t="s">
        <v>204</v>
      </c>
      <c r="B305" s="144" t="s">
        <v>205</v>
      </c>
      <c r="C305" s="136"/>
      <c r="D305" s="144" t="s">
        <v>206</v>
      </c>
      <c r="E305" s="135"/>
      <c r="F305" s="136"/>
      <c r="G305" s="144" t="s">
        <v>207</v>
      </c>
      <c r="H305" s="135"/>
      <c r="I305" s="136"/>
      <c r="J305" s="144" t="s">
        <v>208</v>
      </c>
      <c r="K305" s="135"/>
      <c r="L305" s="136"/>
      <c r="M305" s="144" t="s">
        <v>209</v>
      </c>
      <c r="N305" s="135"/>
      <c r="O305" s="136"/>
      <c r="P305" s="144" t="s">
        <v>210</v>
      </c>
      <c r="Q305" s="135"/>
      <c r="R305" s="136"/>
      <c r="S305" s="144" t="s">
        <v>211</v>
      </c>
      <c r="T305" s="135"/>
      <c r="U305" s="136"/>
      <c r="V305" s="30" t="s">
        <v>212</v>
      </c>
      <c r="W305" s="1"/>
      <c r="X305" s="1"/>
      <c r="Y305" s="31"/>
      <c r="Z305" s="1"/>
      <c r="AA305" s="1"/>
      <c r="AB305" s="1"/>
      <c r="AC305" s="1"/>
      <c r="AD305" s="1"/>
    </row>
    <row r="306" spans="1:30" ht="18" customHeight="1" x14ac:dyDescent="0.2">
      <c r="A306" s="29" t="s">
        <v>213</v>
      </c>
      <c r="B306" s="144" t="s">
        <v>59</v>
      </c>
      <c r="C306" s="136"/>
      <c r="D306" s="144" t="s">
        <v>62</v>
      </c>
      <c r="E306" s="135"/>
      <c r="F306" s="136"/>
      <c r="G306" s="144" t="s">
        <v>61</v>
      </c>
      <c r="H306" s="135"/>
      <c r="I306" s="136"/>
      <c r="J306" s="144" t="s">
        <v>60</v>
      </c>
      <c r="K306" s="135"/>
      <c r="L306" s="136"/>
      <c r="M306" s="144" t="s">
        <v>58</v>
      </c>
      <c r="N306" s="135"/>
      <c r="O306" s="136"/>
      <c r="P306" s="144" t="s">
        <v>57</v>
      </c>
      <c r="Q306" s="135"/>
      <c r="R306" s="136"/>
      <c r="S306" s="144" t="s">
        <v>53</v>
      </c>
      <c r="T306" s="135"/>
      <c r="U306" s="136"/>
      <c r="V306" s="30" t="s">
        <v>46</v>
      </c>
      <c r="W306" s="31"/>
      <c r="X306" s="31"/>
      <c r="Y306" s="31"/>
      <c r="Z306" s="1"/>
      <c r="AA306" s="1"/>
      <c r="AB306" s="1"/>
      <c r="AC306" s="1"/>
      <c r="AD306" s="1"/>
    </row>
    <row r="307" spans="1:30" ht="18" customHeight="1" x14ac:dyDescent="0.2">
      <c r="A307" s="29" t="s">
        <v>215</v>
      </c>
      <c r="B307" s="144">
        <v>10</v>
      </c>
      <c r="C307" s="136"/>
      <c r="D307" s="144">
        <v>9</v>
      </c>
      <c r="E307" s="135"/>
      <c r="F307" s="136"/>
      <c r="G307" s="144">
        <v>8</v>
      </c>
      <c r="H307" s="135"/>
      <c r="I307" s="136"/>
      <c r="J307" s="144">
        <v>7</v>
      </c>
      <c r="K307" s="135"/>
      <c r="L307" s="136"/>
      <c r="M307" s="144">
        <v>6</v>
      </c>
      <c r="N307" s="135"/>
      <c r="O307" s="136"/>
      <c r="P307" s="144">
        <v>5</v>
      </c>
      <c r="Q307" s="135"/>
      <c r="R307" s="136"/>
      <c r="S307" s="144">
        <v>4</v>
      </c>
      <c r="T307" s="135"/>
      <c r="U307" s="136"/>
      <c r="V307" s="30">
        <v>0</v>
      </c>
      <c r="W307" s="31"/>
      <c r="X307" s="31"/>
      <c r="Y307" s="31"/>
      <c r="Z307" s="1"/>
      <c r="AA307" s="1"/>
      <c r="AB307" s="1"/>
      <c r="AC307" s="1"/>
      <c r="AD307" s="1"/>
    </row>
    <row r="308" spans="1:30" ht="69.75" customHeight="1" x14ac:dyDescent="0.2">
      <c r="A308" s="32"/>
      <c r="B308" s="33"/>
      <c r="C308" s="1"/>
      <c r="D308" s="1"/>
      <c r="E308" s="1"/>
      <c r="F308" s="1"/>
      <c r="G308" s="1"/>
      <c r="H308" s="147"/>
      <c r="I308" s="146"/>
      <c r="J308" s="147"/>
      <c r="K308" s="146"/>
      <c r="L308" s="147"/>
      <c r="M308" s="146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5.75" customHeight="1" x14ac:dyDescent="0.2">
      <c r="A309" s="32"/>
      <c r="B309" s="145" t="s">
        <v>216</v>
      </c>
      <c r="C309" s="146"/>
      <c r="D309" s="146"/>
      <c r="E309" s="146"/>
      <c r="F309" s="1"/>
      <c r="G309" s="1"/>
      <c r="H309" s="1"/>
      <c r="I309" s="31" t="s">
        <v>217</v>
      </c>
      <c r="J309" s="1"/>
      <c r="K309" s="1"/>
      <c r="L309" s="31"/>
      <c r="M309" s="31"/>
      <c r="N309" s="31"/>
      <c r="O309" s="31" t="s">
        <v>219</v>
      </c>
      <c r="P309" s="1"/>
      <c r="Q309" s="1"/>
      <c r="R309" s="1"/>
      <c r="S309" s="1" t="s">
        <v>220</v>
      </c>
      <c r="T309" s="31"/>
      <c r="U309" s="31"/>
      <c r="V309" s="31"/>
      <c r="W309" s="31"/>
      <c r="X309" s="1"/>
      <c r="Y309" s="1"/>
      <c r="Z309" s="1"/>
      <c r="AA309" s="1"/>
      <c r="AB309" s="1"/>
      <c r="AC309" s="1"/>
      <c r="AD309" s="1"/>
    </row>
    <row r="310" spans="1:30" ht="15.75" customHeight="1" x14ac:dyDescent="0.2">
      <c r="A310" s="1"/>
      <c r="B310" s="145" t="s">
        <v>221</v>
      </c>
      <c r="C310" s="146"/>
      <c r="D310" s="146"/>
      <c r="E310" s="146"/>
      <c r="F310" s="1"/>
      <c r="G310" s="1"/>
      <c r="H310" s="1"/>
      <c r="I310" s="31" t="s">
        <v>222</v>
      </c>
      <c r="J310" s="1"/>
      <c r="K310" s="1"/>
      <c r="L310" s="31"/>
      <c r="M310" s="31"/>
      <c r="N310" s="31"/>
      <c r="O310" s="31" t="s">
        <v>223</v>
      </c>
      <c r="P310" s="1"/>
      <c r="Q310" s="1"/>
      <c r="R310" s="1"/>
      <c r="S310" s="1" t="s">
        <v>224</v>
      </c>
      <c r="T310" s="31"/>
      <c r="U310" s="31"/>
      <c r="V310" s="31"/>
      <c r="W310" s="31"/>
      <c r="X310" s="1"/>
      <c r="Y310" s="1"/>
      <c r="Z310" s="1"/>
      <c r="AA310" s="1"/>
      <c r="AB310" s="1"/>
      <c r="AC310" s="1"/>
      <c r="AD310" s="1"/>
    </row>
    <row r="311" spans="1:30" ht="15.75" customHeight="1" x14ac:dyDescent="0.2">
      <c r="A311" s="5">
        <v>13062</v>
      </c>
      <c r="B311" s="6" t="s">
        <v>31</v>
      </c>
      <c r="C311" s="8" t="s">
        <v>137</v>
      </c>
      <c r="D311" s="8" t="s">
        <v>348</v>
      </c>
      <c r="E311" s="11" t="s">
        <v>121</v>
      </c>
      <c r="F311" s="8" t="s">
        <v>95</v>
      </c>
      <c r="G311" s="8" t="s">
        <v>79</v>
      </c>
      <c r="H311" s="11" t="s">
        <v>265</v>
      </c>
      <c r="I311" s="8" t="s">
        <v>116</v>
      </c>
      <c r="J311" s="8" t="s">
        <v>172</v>
      </c>
      <c r="K311" s="11" t="s">
        <v>85</v>
      </c>
      <c r="L311" s="8" t="s">
        <v>184</v>
      </c>
      <c r="M311" s="8" t="s">
        <v>79</v>
      </c>
      <c r="N311" s="11" t="s">
        <v>135</v>
      </c>
      <c r="O311" s="8" t="s">
        <v>96</v>
      </c>
      <c r="P311" s="8" t="s">
        <v>157</v>
      </c>
      <c r="Q311" s="11" t="s">
        <v>136</v>
      </c>
      <c r="R311" s="8" t="s">
        <v>148</v>
      </c>
      <c r="S311" s="8" t="s">
        <v>96</v>
      </c>
      <c r="T311" s="11" t="s">
        <v>115</v>
      </c>
      <c r="U311" s="8" t="s">
        <v>192</v>
      </c>
      <c r="V311" s="8" t="s">
        <v>148</v>
      </c>
      <c r="W311" s="11" t="s">
        <v>114</v>
      </c>
      <c r="X311" s="8" t="s">
        <v>83</v>
      </c>
      <c r="Y311" s="8" t="s">
        <v>194</v>
      </c>
      <c r="Z311" s="8" t="s">
        <v>482</v>
      </c>
      <c r="AA311" s="124">
        <v>6.65</v>
      </c>
      <c r="AB311" s="124" t="s">
        <v>53</v>
      </c>
      <c r="AC311" s="124">
        <v>6.65</v>
      </c>
      <c r="AD311" s="129"/>
    </row>
    <row r="312" spans="1:30" ht="15.75" customHeight="1" x14ac:dyDescent="0.2">
      <c r="A312" s="148" t="s">
        <v>344</v>
      </c>
      <c r="B312" s="13" t="s">
        <v>51</v>
      </c>
      <c r="C312" s="14" t="s">
        <v>60</v>
      </c>
      <c r="D312" s="14" t="s">
        <v>53</v>
      </c>
      <c r="E312" s="15" t="s">
        <v>60</v>
      </c>
      <c r="F312" s="14" t="s">
        <v>60</v>
      </c>
      <c r="G312" s="14" t="s">
        <v>58</v>
      </c>
      <c r="H312" s="15" t="s">
        <v>60</v>
      </c>
      <c r="I312" s="14" t="s">
        <v>59</v>
      </c>
      <c r="J312" s="14" t="s">
        <v>60</v>
      </c>
      <c r="K312" s="15" t="s">
        <v>62</v>
      </c>
      <c r="L312" s="14" t="s">
        <v>53</v>
      </c>
      <c r="M312" s="14" t="s">
        <v>58</v>
      </c>
      <c r="N312" s="15" t="s">
        <v>53</v>
      </c>
      <c r="O312" s="14" t="s">
        <v>53</v>
      </c>
      <c r="P312" s="14" t="s">
        <v>57</v>
      </c>
      <c r="Q312" s="15" t="s">
        <v>53</v>
      </c>
      <c r="R312" s="14" t="s">
        <v>53</v>
      </c>
      <c r="S312" s="14" t="s">
        <v>60</v>
      </c>
      <c r="T312" s="15" t="s">
        <v>58</v>
      </c>
      <c r="U312" s="14" t="s">
        <v>62</v>
      </c>
      <c r="V312" s="14" t="s">
        <v>59</v>
      </c>
      <c r="W312" s="15" t="s">
        <v>62</v>
      </c>
      <c r="X312" s="14" t="s">
        <v>61</v>
      </c>
      <c r="Y312" s="14" t="s">
        <v>62</v>
      </c>
      <c r="Z312" s="14"/>
      <c r="AA312" s="125"/>
      <c r="AB312" s="125"/>
      <c r="AC312" s="125"/>
      <c r="AD312" s="130"/>
    </row>
    <row r="313" spans="1:30" ht="15.75" customHeight="1" x14ac:dyDescent="0.2">
      <c r="A313" s="149"/>
      <c r="B313" s="13" t="s">
        <v>60</v>
      </c>
      <c r="C313" s="16" t="s">
        <v>71</v>
      </c>
      <c r="D313" s="16" t="s">
        <v>71</v>
      </c>
      <c r="E313" s="17" t="s">
        <v>74</v>
      </c>
      <c r="F313" s="16" t="s">
        <v>71</v>
      </c>
      <c r="G313" s="16" t="s">
        <v>71</v>
      </c>
      <c r="H313" s="17" t="s">
        <v>74</v>
      </c>
      <c r="I313" s="16" t="s">
        <v>71</v>
      </c>
      <c r="J313" s="16" t="s">
        <v>71</v>
      </c>
      <c r="K313" s="17" t="s">
        <v>74</v>
      </c>
      <c r="L313" s="16" t="s">
        <v>71</v>
      </c>
      <c r="M313" s="16" t="s">
        <v>71</v>
      </c>
      <c r="N313" s="17" t="s">
        <v>74</v>
      </c>
      <c r="O313" s="16" t="s">
        <v>71</v>
      </c>
      <c r="P313" s="16" t="s">
        <v>71</v>
      </c>
      <c r="Q313" s="17" t="s">
        <v>107</v>
      </c>
      <c r="R313" s="16" t="s">
        <v>71</v>
      </c>
      <c r="S313" s="16" t="s">
        <v>71</v>
      </c>
      <c r="T313" s="17" t="s">
        <v>75</v>
      </c>
      <c r="U313" s="16" t="s">
        <v>71</v>
      </c>
      <c r="V313" s="16" t="s">
        <v>71</v>
      </c>
      <c r="W313" s="17" t="s">
        <v>76</v>
      </c>
      <c r="X313" s="16" t="s">
        <v>77</v>
      </c>
      <c r="Y313" s="16" t="s">
        <v>78</v>
      </c>
      <c r="Z313" s="16" t="s">
        <v>128</v>
      </c>
      <c r="AA313" s="125"/>
      <c r="AB313" s="125"/>
      <c r="AC313" s="125"/>
      <c r="AD313" s="130"/>
    </row>
    <row r="314" spans="1:30" ht="15.75" customHeight="1" x14ac:dyDescent="0.2">
      <c r="A314" s="127"/>
      <c r="B314" s="18" t="s">
        <v>80</v>
      </c>
      <c r="C314" s="19" t="s">
        <v>71</v>
      </c>
      <c r="D314" s="19" t="s">
        <v>71</v>
      </c>
      <c r="E314" s="20" t="s">
        <v>129</v>
      </c>
      <c r="F314" s="19" t="s">
        <v>71</v>
      </c>
      <c r="G314" s="19" t="s">
        <v>71</v>
      </c>
      <c r="H314" s="20" t="s">
        <v>129</v>
      </c>
      <c r="I314" s="19" t="s">
        <v>71</v>
      </c>
      <c r="J314" s="19" t="s">
        <v>71</v>
      </c>
      <c r="K314" s="20" t="s">
        <v>45</v>
      </c>
      <c r="L314" s="19" t="s">
        <v>71</v>
      </c>
      <c r="M314" s="19" t="s">
        <v>71</v>
      </c>
      <c r="N314" s="20" t="s">
        <v>149</v>
      </c>
      <c r="O314" s="19" t="s">
        <v>71</v>
      </c>
      <c r="P314" s="19" t="s">
        <v>71</v>
      </c>
      <c r="Q314" s="20" t="s">
        <v>117</v>
      </c>
      <c r="R314" s="19" t="s">
        <v>71</v>
      </c>
      <c r="S314" s="19" t="s">
        <v>71</v>
      </c>
      <c r="T314" s="20" t="s">
        <v>83</v>
      </c>
      <c r="U314" s="19" t="s">
        <v>71</v>
      </c>
      <c r="V314" s="19" t="s">
        <v>71</v>
      </c>
      <c r="W314" s="20" t="s">
        <v>239</v>
      </c>
      <c r="X314" s="19">
        <v>8</v>
      </c>
      <c r="Y314" s="19">
        <v>18</v>
      </c>
      <c r="Z314" s="19" t="s">
        <v>484</v>
      </c>
      <c r="AA314" s="143"/>
      <c r="AB314" s="143"/>
      <c r="AC314" s="143"/>
      <c r="AD314" s="131"/>
    </row>
    <row r="315" spans="1:30" ht="15.75" customHeight="1" x14ac:dyDescent="0.2">
      <c r="A315" s="5">
        <v>13063</v>
      </c>
      <c r="B315" s="6" t="s">
        <v>31</v>
      </c>
      <c r="C315" s="8" t="s">
        <v>96</v>
      </c>
      <c r="D315" s="8" t="s">
        <v>172</v>
      </c>
      <c r="E315" s="11" t="s">
        <v>133</v>
      </c>
      <c r="F315" s="8" t="s">
        <v>96</v>
      </c>
      <c r="G315" s="34" t="s">
        <v>461</v>
      </c>
      <c r="H315" s="35" t="s">
        <v>486</v>
      </c>
      <c r="I315" s="8" t="s">
        <v>95</v>
      </c>
      <c r="J315" s="8" t="s">
        <v>348</v>
      </c>
      <c r="K315" s="11" t="s">
        <v>50</v>
      </c>
      <c r="L315" s="8" t="s">
        <v>184</v>
      </c>
      <c r="M315" s="8" t="s">
        <v>157</v>
      </c>
      <c r="N315" s="11" t="s">
        <v>177</v>
      </c>
      <c r="O315" s="8" t="s">
        <v>184</v>
      </c>
      <c r="P315" s="8" t="s">
        <v>166</v>
      </c>
      <c r="Q315" s="11" t="s">
        <v>136</v>
      </c>
      <c r="R315" s="8" t="s">
        <v>124</v>
      </c>
      <c r="S315" s="8" t="s">
        <v>45</v>
      </c>
      <c r="T315" s="11" t="s">
        <v>382</v>
      </c>
      <c r="U315" s="8" t="s">
        <v>83</v>
      </c>
      <c r="V315" s="8" t="s">
        <v>192</v>
      </c>
      <c r="W315" s="11" t="s">
        <v>55</v>
      </c>
      <c r="X315" s="8" t="s">
        <v>83</v>
      </c>
      <c r="Y315" s="8" t="s">
        <v>132</v>
      </c>
      <c r="Z315" s="34" t="s">
        <v>487</v>
      </c>
      <c r="AA315" s="124">
        <v>5.69</v>
      </c>
      <c r="AB315" s="124" t="s">
        <v>53</v>
      </c>
      <c r="AC315" s="124">
        <v>5.69</v>
      </c>
      <c r="AD315" s="129"/>
    </row>
    <row r="316" spans="1:30" ht="15.75" customHeight="1" x14ac:dyDescent="0.2">
      <c r="A316" s="148" t="s">
        <v>346</v>
      </c>
      <c r="B316" s="13" t="s">
        <v>51</v>
      </c>
      <c r="C316" s="14" t="s">
        <v>53</v>
      </c>
      <c r="D316" s="14" t="s">
        <v>60</v>
      </c>
      <c r="E316" s="15" t="s">
        <v>57</v>
      </c>
      <c r="F316" s="14" t="s">
        <v>53</v>
      </c>
      <c r="G316" s="14" t="s">
        <v>53</v>
      </c>
      <c r="H316" s="15" t="s">
        <v>53</v>
      </c>
      <c r="I316" s="14" t="s">
        <v>60</v>
      </c>
      <c r="J316" s="14" t="s">
        <v>53</v>
      </c>
      <c r="K316" s="15" t="s">
        <v>58</v>
      </c>
      <c r="L316" s="14" t="s">
        <v>53</v>
      </c>
      <c r="M316" s="14" t="s">
        <v>57</v>
      </c>
      <c r="N316" s="15" t="s">
        <v>53</v>
      </c>
      <c r="O316" s="14" t="s">
        <v>53</v>
      </c>
      <c r="P316" s="14" t="s">
        <v>58</v>
      </c>
      <c r="Q316" s="15" t="s">
        <v>53</v>
      </c>
      <c r="R316" s="14" t="s">
        <v>60</v>
      </c>
      <c r="S316" s="14" t="s">
        <v>61</v>
      </c>
      <c r="T316" s="15" t="s">
        <v>61</v>
      </c>
      <c r="U316" s="14" t="s">
        <v>61</v>
      </c>
      <c r="V316" s="14" t="s">
        <v>62</v>
      </c>
      <c r="W316" s="15" t="s">
        <v>61</v>
      </c>
      <c r="X316" s="14" t="s">
        <v>61</v>
      </c>
      <c r="Y316" s="14" t="s">
        <v>59</v>
      </c>
      <c r="Z316" s="14"/>
      <c r="AA316" s="125"/>
      <c r="AB316" s="125"/>
      <c r="AC316" s="125"/>
      <c r="AD316" s="130"/>
    </row>
    <row r="317" spans="1:30" ht="15.75" customHeight="1" x14ac:dyDescent="0.2">
      <c r="A317" s="149"/>
      <c r="B317" s="13" t="s">
        <v>60</v>
      </c>
      <c r="C317" s="16" t="s">
        <v>71</v>
      </c>
      <c r="D317" s="16" t="s">
        <v>71</v>
      </c>
      <c r="E317" s="17" t="s">
        <v>74</v>
      </c>
      <c r="F317" s="16" t="s">
        <v>71</v>
      </c>
      <c r="G317" s="16" t="s">
        <v>71</v>
      </c>
      <c r="H317" s="17" t="s">
        <v>74</v>
      </c>
      <c r="I317" s="16" t="s">
        <v>71</v>
      </c>
      <c r="J317" s="16" t="s">
        <v>71</v>
      </c>
      <c r="K317" s="17" t="s">
        <v>74</v>
      </c>
      <c r="L317" s="16" t="s">
        <v>71</v>
      </c>
      <c r="M317" s="16" t="s">
        <v>71</v>
      </c>
      <c r="N317" s="17" t="s">
        <v>74</v>
      </c>
      <c r="O317" s="16" t="s">
        <v>71</v>
      </c>
      <c r="P317" s="16" t="s">
        <v>71</v>
      </c>
      <c r="Q317" s="17" t="s">
        <v>107</v>
      </c>
      <c r="R317" s="16" t="s">
        <v>71</v>
      </c>
      <c r="S317" s="16" t="s">
        <v>71</v>
      </c>
      <c r="T317" s="17" t="s">
        <v>75</v>
      </c>
      <c r="U317" s="16" t="s">
        <v>71</v>
      </c>
      <c r="V317" s="16" t="s">
        <v>71</v>
      </c>
      <c r="W317" s="17" t="s">
        <v>76</v>
      </c>
      <c r="X317" s="16" t="s">
        <v>77</v>
      </c>
      <c r="Y317" s="16" t="s">
        <v>78</v>
      </c>
      <c r="Z317" s="16" t="s">
        <v>128</v>
      </c>
      <c r="AA317" s="125"/>
      <c r="AB317" s="125"/>
      <c r="AC317" s="125"/>
      <c r="AD317" s="130"/>
    </row>
    <row r="318" spans="1:30" ht="15.75" customHeight="1" x14ac:dyDescent="0.2">
      <c r="A318" s="127"/>
      <c r="B318" s="18" t="s">
        <v>80</v>
      </c>
      <c r="C318" s="19" t="s">
        <v>71</v>
      </c>
      <c r="D318" s="19" t="s">
        <v>71</v>
      </c>
      <c r="E318" s="20" t="s">
        <v>148</v>
      </c>
      <c r="F318" s="19" t="s">
        <v>71</v>
      </c>
      <c r="G318" s="19" t="s">
        <v>71</v>
      </c>
      <c r="H318" s="20" t="s">
        <v>149</v>
      </c>
      <c r="I318" s="19" t="s">
        <v>71</v>
      </c>
      <c r="J318" s="19" t="s">
        <v>71</v>
      </c>
      <c r="K318" s="20" t="s">
        <v>47</v>
      </c>
      <c r="L318" s="19" t="s">
        <v>71</v>
      </c>
      <c r="M318" s="19" t="s">
        <v>71</v>
      </c>
      <c r="N318" s="20" t="s">
        <v>149</v>
      </c>
      <c r="O318" s="19" t="s">
        <v>71</v>
      </c>
      <c r="P318" s="19" t="s">
        <v>71</v>
      </c>
      <c r="Q318" s="20" t="s">
        <v>117</v>
      </c>
      <c r="R318" s="19" t="s">
        <v>71</v>
      </c>
      <c r="S318" s="19" t="s">
        <v>71</v>
      </c>
      <c r="T318" s="20" t="s">
        <v>47</v>
      </c>
      <c r="U318" s="19" t="s">
        <v>71</v>
      </c>
      <c r="V318" s="19" t="s">
        <v>71</v>
      </c>
      <c r="W318" s="20" t="s">
        <v>84</v>
      </c>
      <c r="X318" s="19">
        <v>8</v>
      </c>
      <c r="Y318" s="19">
        <v>20</v>
      </c>
      <c r="Z318" s="19" t="s">
        <v>488</v>
      </c>
      <c r="AA318" s="143"/>
      <c r="AB318" s="143"/>
      <c r="AC318" s="143"/>
      <c r="AD318" s="131"/>
    </row>
    <row r="319" spans="1:30" ht="15.75" customHeight="1" x14ac:dyDescent="0.2">
      <c r="A319" s="5">
        <v>13064</v>
      </c>
      <c r="B319" s="6" t="s">
        <v>31</v>
      </c>
      <c r="C319" s="8" t="s">
        <v>171</v>
      </c>
      <c r="D319" s="8" t="s">
        <v>149</v>
      </c>
      <c r="E319" s="11" t="s">
        <v>150</v>
      </c>
      <c r="F319" s="8" t="s">
        <v>174</v>
      </c>
      <c r="G319" s="8" t="s">
        <v>192</v>
      </c>
      <c r="H319" s="11" t="s">
        <v>293</v>
      </c>
      <c r="I319" s="8" t="s">
        <v>137</v>
      </c>
      <c r="J319" s="8" t="s">
        <v>149</v>
      </c>
      <c r="K319" s="11" t="s">
        <v>382</v>
      </c>
      <c r="L319" s="8" t="s">
        <v>228</v>
      </c>
      <c r="M319" s="8" t="s">
        <v>148</v>
      </c>
      <c r="N319" s="11" t="s">
        <v>191</v>
      </c>
      <c r="O319" s="8" t="s">
        <v>274</v>
      </c>
      <c r="P319" s="8" t="s">
        <v>83</v>
      </c>
      <c r="Q319" s="11" t="s">
        <v>150</v>
      </c>
      <c r="R319" s="8" t="s">
        <v>158</v>
      </c>
      <c r="S319" s="8" t="s">
        <v>135</v>
      </c>
      <c r="T319" s="11" t="s">
        <v>258</v>
      </c>
      <c r="U319" s="8" t="s">
        <v>163</v>
      </c>
      <c r="V319" s="8" t="s">
        <v>47</v>
      </c>
      <c r="W319" s="11" t="s">
        <v>52</v>
      </c>
      <c r="X319" s="8" t="s">
        <v>163</v>
      </c>
      <c r="Y319" s="8" t="s">
        <v>132</v>
      </c>
      <c r="Z319" s="8" t="s">
        <v>489</v>
      </c>
      <c r="AA319" s="124">
        <v>9.23</v>
      </c>
      <c r="AB319" s="124" t="s">
        <v>53</v>
      </c>
      <c r="AC319" s="124">
        <v>9.23</v>
      </c>
      <c r="AD319" s="129"/>
    </row>
    <row r="320" spans="1:30" ht="15.75" customHeight="1" x14ac:dyDescent="0.2">
      <c r="A320" s="148" t="s">
        <v>350</v>
      </c>
      <c r="B320" s="13" t="s">
        <v>51</v>
      </c>
      <c r="C320" s="14" t="s">
        <v>59</v>
      </c>
      <c r="D320" s="14" t="s">
        <v>59</v>
      </c>
      <c r="E320" s="15" t="s">
        <v>59</v>
      </c>
      <c r="F320" s="14" t="s">
        <v>60</v>
      </c>
      <c r="G320" s="14" t="s">
        <v>59</v>
      </c>
      <c r="H320" s="15" t="s">
        <v>61</v>
      </c>
      <c r="I320" s="14" t="s">
        <v>60</v>
      </c>
      <c r="J320" s="14" t="s">
        <v>59</v>
      </c>
      <c r="K320" s="15" t="s">
        <v>61</v>
      </c>
      <c r="L320" s="14" t="s">
        <v>61</v>
      </c>
      <c r="M320" s="14" t="s">
        <v>59</v>
      </c>
      <c r="N320" s="15" t="s">
        <v>62</v>
      </c>
      <c r="O320" s="14" t="s">
        <v>62</v>
      </c>
      <c r="P320" s="14" t="s">
        <v>59</v>
      </c>
      <c r="Q320" s="15" t="s">
        <v>59</v>
      </c>
      <c r="R320" s="14" t="s">
        <v>59</v>
      </c>
      <c r="S320" s="14" t="s">
        <v>59</v>
      </c>
      <c r="T320" s="15" t="s">
        <v>59</v>
      </c>
      <c r="U320" s="14" t="s">
        <v>59</v>
      </c>
      <c r="V320" s="14" t="s">
        <v>59</v>
      </c>
      <c r="W320" s="15" t="s">
        <v>59</v>
      </c>
      <c r="X320" s="14" t="s">
        <v>59</v>
      </c>
      <c r="Y320" s="14" t="s">
        <v>59</v>
      </c>
      <c r="Z320" s="14"/>
      <c r="AA320" s="125"/>
      <c r="AB320" s="125"/>
      <c r="AC320" s="125"/>
      <c r="AD320" s="130"/>
    </row>
    <row r="321" spans="1:30" ht="15.75" customHeight="1" x14ac:dyDescent="0.2">
      <c r="A321" s="149"/>
      <c r="B321" s="13" t="s">
        <v>60</v>
      </c>
      <c r="C321" s="16" t="s">
        <v>71</v>
      </c>
      <c r="D321" s="16" t="s">
        <v>71</v>
      </c>
      <c r="E321" s="17" t="s">
        <v>74</v>
      </c>
      <c r="F321" s="16" t="s">
        <v>71</v>
      </c>
      <c r="G321" s="16" t="s">
        <v>71</v>
      </c>
      <c r="H321" s="17" t="s">
        <v>74</v>
      </c>
      <c r="I321" s="16" t="s">
        <v>71</v>
      </c>
      <c r="J321" s="16" t="s">
        <v>71</v>
      </c>
      <c r="K321" s="17" t="s">
        <v>74</v>
      </c>
      <c r="L321" s="16" t="s">
        <v>71</v>
      </c>
      <c r="M321" s="16" t="s">
        <v>71</v>
      </c>
      <c r="N321" s="17" t="s">
        <v>74</v>
      </c>
      <c r="O321" s="16" t="s">
        <v>71</v>
      </c>
      <c r="P321" s="16" t="s">
        <v>71</v>
      </c>
      <c r="Q321" s="17" t="s">
        <v>107</v>
      </c>
      <c r="R321" s="16" t="s">
        <v>71</v>
      </c>
      <c r="S321" s="16" t="s">
        <v>71</v>
      </c>
      <c r="T321" s="17" t="s">
        <v>75</v>
      </c>
      <c r="U321" s="16" t="s">
        <v>71</v>
      </c>
      <c r="V321" s="16" t="s">
        <v>71</v>
      </c>
      <c r="W321" s="17" t="s">
        <v>76</v>
      </c>
      <c r="X321" s="16" t="s">
        <v>77</v>
      </c>
      <c r="Y321" s="16" t="s">
        <v>78</v>
      </c>
      <c r="Z321" s="16" t="s">
        <v>128</v>
      </c>
      <c r="AA321" s="125"/>
      <c r="AB321" s="125"/>
      <c r="AC321" s="125"/>
      <c r="AD321" s="130"/>
    </row>
    <row r="322" spans="1:30" ht="15.75" customHeight="1" x14ac:dyDescent="0.2">
      <c r="A322" s="127"/>
      <c r="B322" s="18" t="s">
        <v>80</v>
      </c>
      <c r="C322" s="19" t="s">
        <v>71</v>
      </c>
      <c r="D322" s="19" t="s">
        <v>71</v>
      </c>
      <c r="E322" s="20" t="s">
        <v>132</v>
      </c>
      <c r="F322" s="19" t="s">
        <v>71</v>
      </c>
      <c r="G322" s="19" t="s">
        <v>71</v>
      </c>
      <c r="H322" s="20" t="s">
        <v>184</v>
      </c>
      <c r="I322" s="19" t="s">
        <v>71</v>
      </c>
      <c r="J322" s="19" t="s">
        <v>71</v>
      </c>
      <c r="K322" s="20" t="s">
        <v>184</v>
      </c>
      <c r="L322" s="19" t="s">
        <v>71</v>
      </c>
      <c r="M322" s="19" t="s">
        <v>71</v>
      </c>
      <c r="N322" s="20" t="s">
        <v>45</v>
      </c>
      <c r="O322" s="19" t="s">
        <v>71</v>
      </c>
      <c r="P322" s="19" t="s">
        <v>71</v>
      </c>
      <c r="Q322" s="20" t="s">
        <v>49</v>
      </c>
      <c r="R322" s="19" t="s">
        <v>71</v>
      </c>
      <c r="S322" s="19" t="s">
        <v>71</v>
      </c>
      <c r="T322" s="20" t="s">
        <v>49</v>
      </c>
      <c r="U322" s="19" t="s">
        <v>71</v>
      </c>
      <c r="V322" s="19" t="s">
        <v>71</v>
      </c>
      <c r="W322" s="20" t="s">
        <v>166</v>
      </c>
      <c r="X322" s="19">
        <v>10</v>
      </c>
      <c r="Y322" s="19">
        <v>20</v>
      </c>
      <c r="Z322" s="19" t="s">
        <v>490</v>
      </c>
      <c r="AA322" s="143"/>
      <c r="AB322" s="143"/>
      <c r="AC322" s="143"/>
      <c r="AD322" s="131"/>
    </row>
    <row r="323" spans="1:30" ht="15.75" customHeight="1" x14ac:dyDescent="0.2">
      <c r="A323" s="5">
        <v>13065</v>
      </c>
      <c r="B323" s="6" t="s">
        <v>31</v>
      </c>
      <c r="C323" s="8" t="s">
        <v>105</v>
      </c>
      <c r="D323" s="8" t="s">
        <v>88</v>
      </c>
      <c r="E323" s="11" t="s">
        <v>158</v>
      </c>
      <c r="F323" s="8" t="s">
        <v>92</v>
      </c>
      <c r="G323" s="8" t="s">
        <v>33</v>
      </c>
      <c r="H323" s="11" t="s">
        <v>124</v>
      </c>
      <c r="I323" s="8" t="s">
        <v>244</v>
      </c>
      <c r="J323" s="8" t="s">
        <v>64</v>
      </c>
      <c r="K323" s="11" t="s">
        <v>192</v>
      </c>
      <c r="L323" s="8" t="s">
        <v>103</v>
      </c>
      <c r="M323" s="8" t="s">
        <v>88</v>
      </c>
      <c r="N323" s="11" t="s">
        <v>177</v>
      </c>
      <c r="O323" s="8" t="s">
        <v>63</v>
      </c>
      <c r="P323" s="8" t="s">
        <v>67</v>
      </c>
      <c r="Q323" s="11" t="s">
        <v>95</v>
      </c>
      <c r="R323" s="8" t="s">
        <v>91</v>
      </c>
      <c r="S323" s="8" t="s">
        <v>142</v>
      </c>
      <c r="T323" s="11" t="s">
        <v>159</v>
      </c>
      <c r="U323" s="8" t="s">
        <v>39</v>
      </c>
      <c r="V323" s="8" t="s">
        <v>69</v>
      </c>
      <c r="W323" s="11" t="s">
        <v>96</v>
      </c>
      <c r="X323" s="8" t="s">
        <v>69</v>
      </c>
      <c r="Y323" s="8" t="s">
        <v>105</v>
      </c>
      <c r="Z323" s="8" t="s">
        <v>491</v>
      </c>
      <c r="AA323" s="124">
        <v>4.08</v>
      </c>
      <c r="AB323" s="124" t="s">
        <v>46</v>
      </c>
      <c r="AC323" s="124">
        <v>4.08</v>
      </c>
      <c r="AD323" s="129"/>
    </row>
    <row r="324" spans="1:30" ht="15.75" customHeight="1" x14ac:dyDescent="0.2">
      <c r="A324" s="148" t="s">
        <v>351</v>
      </c>
      <c r="B324" s="13" t="s">
        <v>51</v>
      </c>
      <c r="C324" s="14" t="s">
        <v>58</v>
      </c>
      <c r="D324" s="14" t="s">
        <v>53</v>
      </c>
      <c r="E324" s="15" t="s">
        <v>57</v>
      </c>
      <c r="F324" s="14" t="s">
        <v>53</v>
      </c>
      <c r="G324" s="14" t="s">
        <v>46</v>
      </c>
      <c r="H324" s="15" t="s">
        <v>46</v>
      </c>
      <c r="I324" s="14" t="s">
        <v>46</v>
      </c>
      <c r="J324" s="14" t="s">
        <v>46</v>
      </c>
      <c r="K324" s="15" t="s">
        <v>46</v>
      </c>
      <c r="L324" s="14" t="s">
        <v>53</v>
      </c>
      <c r="M324" s="14" t="s">
        <v>53</v>
      </c>
      <c r="N324" s="15" t="s">
        <v>53</v>
      </c>
      <c r="O324" s="14" t="s">
        <v>57</v>
      </c>
      <c r="P324" s="14" t="s">
        <v>58</v>
      </c>
      <c r="Q324" s="15" t="s">
        <v>57</v>
      </c>
      <c r="R324" s="14" t="s">
        <v>53</v>
      </c>
      <c r="S324" s="14" t="s">
        <v>59</v>
      </c>
      <c r="T324" s="15" t="s">
        <v>60</v>
      </c>
      <c r="U324" s="14" t="s">
        <v>60</v>
      </c>
      <c r="V324" s="14" t="s">
        <v>60</v>
      </c>
      <c r="W324" s="15" t="s">
        <v>60</v>
      </c>
      <c r="X324" s="14" t="s">
        <v>60</v>
      </c>
      <c r="Y324" s="14" t="s">
        <v>59</v>
      </c>
      <c r="Z324" s="14"/>
      <c r="AA324" s="125"/>
      <c r="AB324" s="125"/>
      <c r="AC324" s="125"/>
      <c r="AD324" s="130"/>
    </row>
    <row r="325" spans="1:30" ht="15.75" customHeight="1" x14ac:dyDescent="0.2">
      <c r="A325" s="149"/>
      <c r="B325" s="13" t="s">
        <v>60</v>
      </c>
      <c r="C325" s="16" t="s">
        <v>71</v>
      </c>
      <c r="D325" s="16" t="s">
        <v>71</v>
      </c>
      <c r="E325" s="17" t="s">
        <v>74</v>
      </c>
      <c r="F325" s="16" t="s">
        <v>71</v>
      </c>
      <c r="G325" s="16" t="s">
        <v>71</v>
      </c>
      <c r="H325" s="17" t="s">
        <v>73</v>
      </c>
      <c r="I325" s="16" t="s">
        <v>71</v>
      </c>
      <c r="J325" s="16" t="s">
        <v>71</v>
      </c>
      <c r="K325" s="17" t="s">
        <v>73</v>
      </c>
      <c r="L325" s="16" t="s">
        <v>71</v>
      </c>
      <c r="M325" s="16" t="s">
        <v>71</v>
      </c>
      <c r="N325" s="17" t="s">
        <v>74</v>
      </c>
      <c r="O325" s="16" t="s">
        <v>71</v>
      </c>
      <c r="P325" s="16" t="s">
        <v>71</v>
      </c>
      <c r="Q325" s="17" t="s">
        <v>107</v>
      </c>
      <c r="R325" s="16" t="s">
        <v>71</v>
      </c>
      <c r="S325" s="16" t="s">
        <v>71</v>
      </c>
      <c r="T325" s="17" t="s">
        <v>75</v>
      </c>
      <c r="U325" s="16" t="s">
        <v>71</v>
      </c>
      <c r="V325" s="16" t="s">
        <v>71</v>
      </c>
      <c r="W325" s="17" t="s">
        <v>76</v>
      </c>
      <c r="X325" s="16" t="s">
        <v>77</v>
      </c>
      <c r="Y325" s="16" t="s">
        <v>78</v>
      </c>
      <c r="Z325" s="16" t="s">
        <v>83</v>
      </c>
      <c r="AA325" s="125"/>
      <c r="AB325" s="125"/>
      <c r="AC325" s="125"/>
      <c r="AD325" s="130"/>
    </row>
    <row r="326" spans="1:30" ht="15.75" customHeight="1" x14ac:dyDescent="0.2">
      <c r="A326" s="127"/>
      <c r="B326" s="18" t="s">
        <v>80</v>
      </c>
      <c r="C326" s="19" t="s">
        <v>71</v>
      </c>
      <c r="D326" s="19" t="s">
        <v>71</v>
      </c>
      <c r="E326" s="20" t="s">
        <v>148</v>
      </c>
      <c r="F326" s="19" t="s">
        <v>71</v>
      </c>
      <c r="G326" s="19" t="s">
        <v>71</v>
      </c>
      <c r="H326" s="20" t="s">
        <v>81</v>
      </c>
      <c r="I326" s="19" t="s">
        <v>71</v>
      </c>
      <c r="J326" s="19" t="s">
        <v>71</v>
      </c>
      <c r="K326" s="20" t="s">
        <v>81</v>
      </c>
      <c r="L326" s="19" t="s">
        <v>71</v>
      </c>
      <c r="M326" s="19" t="s">
        <v>71</v>
      </c>
      <c r="N326" s="20" t="s">
        <v>149</v>
      </c>
      <c r="O326" s="19" t="s">
        <v>71</v>
      </c>
      <c r="P326" s="19" t="s">
        <v>71</v>
      </c>
      <c r="Q326" s="20" t="s">
        <v>108</v>
      </c>
      <c r="R326" s="19" t="s">
        <v>71</v>
      </c>
      <c r="S326" s="19" t="s">
        <v>71</v>
      </c>
      <c r="T326" s="20" t="s">
        <v>130</v>
      </c>
      <c r="U326" s="19" t="s">
        <v>71</v>
      </c>
      <c r="V326" s="19" t="s">
        <v>71</v>
      </c>
      <c r="W326" s="20" t="s">
        <v>110</v>
      </c>
      <c r="X326" s="19">
        <v>7</v>
      </c>
      <c r="Y326" s="19">
        <v>20</v>
      </c>
      <c r="Z326" s="19" t="s">
        <v>492</v>
      </c>
      <c r="AA326" s="143"/>
      <c r="AB326" s="143"/>
      <c r="AC326" s="143"/>
      <c r="AD326" s="131"/>
    </row>
    <row r="327" spans="1:30" ht="15.75" customHeight="1" x14ac:dyDescent="0.2">
      <c r="A327" s="5">
        <v>13066</v>
      </c>
      <c r="B327" s="6" t="s">
        <v>31</v>
      </c>
      <c r="C327" s="8" t="s">
        <v>121</v>
      </c>
      <c r="D327" s="8" t="s">
        <v>172</v>
      </c>
      <c r="E327" s="11" t="s">
        <v>241</v>
      </c>
      <c r="F327" s="8" t="s">
        <v>184</v>
      </c>
      <c r="G327" s="8" t="s">
        <v>149</v>
      </c>
      <c r="H327" s="11" t="s">
        <v>158</v>
      </c>
      <c r="I327" s="8" t="s">
        <v>303</v>
      </c>
      <c r="J327" s="8" t="s">
        <v>172</v>
      </c>
      <c r="K327" s="11" t="s">
        <v>171</v>
      </c>
      <c r="L327" s="8" t="s">
        <v>133</v>
      </c>
      <c r="M327" s="8" t="s">
        <v>83</v>
      </c>
      <c r="N327" s="11" t="s">
        <v>116</v>
      </c>
      <c r="O327" s="8" t="s">
        <v>90</v>
      </c>
      <c r="P327" s="8" t="s">
        <v>148</v>
      </c>
      <c r="Q327" s="11" t="s">
        <v>382</v>
      </c>
      <c r="R327" s="8" t="s">
        <v>194</v>
      </c>
      <c r="S327" s="8" t="s">
        <v>86</v>
      </c>
      <c r="T327" s="11" t="s">
        <v>227</v>
      </c>
      <c r="U327" s="8" t="s">
        <v>148</v>
      </c>
      <c r="V327" s="8" t="s">
        <v>148</v>
      </c>
      <c r="W327" s="11" t="s">
        <v>132</v>
      </c>
      <c r="X327" s="8" t="s">
        <v>193</v>
      </c>
      <c r="Y327" s="8" t="s">
        <v>136</v>
      </c>
      <c r="Z327" s="8" t="s">
        <v>493</v>
      </c>
      <c r="AA327" s="124">
        <v>7.92</v>
      </c>
      <c r="AB327" s="124" t="s">
        <v>53</v>
      </c>
      <c r="AC327" s="124">
        <v>7.92</v>
      </c>
      <c r="AD327" s="129"/>
    </row>
    <row r="328" spans="1:30" ht="15.75" customHeight="1" x14ac:dyDescent="0.2">
      <c r="A328" s="148" t="s">
        <v>354</v>
      </c>
      <c r="B328" s="13" t="s">
        <v>51</v>
      </c>
      <c r="C328" s="14" t="s">
        <v>62</v>
      </c>
      <c r="D328" s="14" t="s">
        <v>60</v>
      </c>
      <c r="E328" s="15" t="s">
        <v>62</v>
      </c>
      <c r="F328" s="14" t="s">
        <v>53</v>
      </c>
      <c r="G328" s="14" t="s">
        <v>59</v>
      </c>
      <c r="H328" s="15" t="s">
        <v>57</v>
      </c>
      <c r="I328" s="14" t="s">
        <v>60</v>
      </c>
      <c r="J328" s="14" t="s">
        <v>60</v>
      </c>
      <c r="K328" s="15" t="s">
        <v>60</v>
      </c>
      <c r="L328" s="14" t="s">
        <v>58</v>
      </c>
      <c r="M328" s="14" t="s">
        <v>59</v>
      </c>
      <c r="N328" s="15" t="s">
        <v>60</v>
      </c>
      <c r="O328" s="14" t="s">
        <v>60</v>
      </c>
      <c r="P328" s="14" t="s">
        <v>59</v>
      </c>
      <c r="Q328" s="15" t="s">
        <v>61</v>
      </c>
      <c r="R328" s="14" t="s">
        <v>62</v>
      </c>
      <c r="S328" s="14" t="s">
        <v>59</v>
      </c>
      <c r="T328" s="15" t="s">
        <v>59</v>
      </c>
      <c r="U328" s="14" t="s">
        <v>59</v>
      </c>
      <c r="V328" s="14" t="s">
        <v>59</v>
      </c>
      <c r="W328" s="15" t="s">
        <v>59</v>
      </c>
      <c r="X328" s="14" t="s">
        <v>59</v>
      </c>
      <c r="Y328" s="14" t="s">
        <v>59</v>
      </c>
      <c r="Z328" s="14"/>
      <c r="AA328" s="125"/>
      <c r="AB328" s="125"/>
      <c r="AC328" s="125"/>
      <c r="AD328" s="130"/>
    </row>
    <row r="329" spans="1:30" ht="15.75" customHeight="1" x14ac:dyDescent="0.2">
      <c r="A329" s="149"/>
      <c r="B329" s="13" t="s">
        <v>60</v>
      </c>
      <c r="C329" s="16" t="s">
        <v>71</v>
      </c>
      <c r="D329" s="16" t="s">
        <v>71</v>
      </c>
      <c r="E329" s="17" t="s">
        <v>74</v>
      </c>
      <c r="F329" s="16" t="s">
        <v>71</v>
      </c>
      <c r="G329" s="16" t="s">
        <v>71</v>
      </c>
      <c r="H329" s="17" t="s">
        <v>74</v>
      </c>
      <c r="I329" s="16" t="s">
        <v>71</v>
      </c>
      <c r="J329" s="16" t="s">
        <v>71</v>
      </c>
      <c r="K329" s="17" t="s">
        <v>74</v>
      </c>
      <c r="L329" s="16" t="s">
        <v>71</v>
      </c>
      <c r="M329" s="16" t="s">
        <v>71</v>
      </c>
      <c r="N329" s="17" t="s">
        <v>74</v>
      </c>
      <c r="O329" s="16" t="s">
        <v>71</v>
      </c>
      <c r="P329" s="16" t="s">
        <v>71</v>
      </c>
      <c r="Q329" s="17" t="s">
        <v>107</v>
      </c>
      <c r="R329" s="16" t="s">
        <v>71</v>
      </c>
      <c r="S329" s="16" t="s">
        <v>71</v>
      </c>
      <c r="T329" s="17" t="s">
        <v>75</v>
      </c>
      <c r="U329" s="16" t="s">
        <v>71</v>
      </c>
      <c r="V329" s="16" t="s">
        <v>71</v>
      </c>
      <c r="W329" s="17" t="s">
        <v>76</v>
      </c>
      <c r="X329" s="16" t="s">
        <v>77</v>
      </c>
      <c r="Y329" s="16" t="s">
        <v>78</v>
      </c>
      <c r="Z329" s="16" t="s">
        <v>128</v>
      </c>
      <c r="AA329" s="125"/>
      <c r="AB329" s="125"/>
      <c r="AC329" s="125"/>
      <c r="AD329" s="130"/>
    </row>
    <row r="330" spans="1:30" ht="15.75" customHeight="1" x14ac:dyDescent="0.2">
      <c r="A330" s="127"/>
      <c r="B330" s="18" t="s">
        <v>80</v>
      </c>
      <c r="C330" s="19" t="s">
        <v>71</v>
      </c>
      <c r="D330" s="19" t="s">
        <v>71</v>
      </c>
      <c r="E330" s="20" t="s">
        <v>45</v>
      </c>
      <c r="F330" s="19" t="s">
        <v>71</v>
      </c>
      <c r="G330" s="19" t="s">
        <v>71</v>
      </c>
      <c r="H330" s="20" t="s">
        <v>148</v>
      </c>
      <c r="I330" s="19" t="s">
        <v>71</v>
      </c>
      <c r="J330" s="19" t="s">
        <v>71</v>
      </c>
      <c r="K330" s="20" t="s">
        <v>129</v>
      </c>
      <c r="L330" s="19" t="s">
        <v>71</v>
      </c>
      <c r="M330" s="19" t="s">
        <v>71</v>
      </c>
      <c r="N330" s="20" t="s">
        <v>129</v>
      </c>
      <c r="O330" s="19" t="s">
        <v>71</v>
      </c>
      <c r="P330" s="19" t="s">
        <v>71</v>
      </c>
      <c r="Q330" s="20" t="s">
        <v>47</v>
      </c>
      <c r="R330" s="19" t="s">
        <v>71</v>
      </c>
      <c r="S330" s="19" t="s">
        <v>71</v>
      </c>
      <c r="T330" s="20" t="s">
        <v>49</v>
      </c>
      <c r="U330" s="19" t="s">
        <v>71</v>
      </c>
      <c r="V330" s="19" t="s">
        <v>71</v>
      </c>
      <c r="W330" s="20" t="s">
        <v>166</v>
      </c>
      <c r="X330" s="19">
        <v>10</v>
      </c>
      <c r="Y330" s="19">
        <v>20</v>
      </c>
      <c r="Z330" s="19" t="s">
        <v>167</v>
      </c>
      <c r="AA330" s="143"/>
      <c r="AB330" s="143"/>
      <c r="AC330" s="143"/>
      <c r="AD330" s="131"/>
    </row>
    <row r="331" spans="1:30" ht="15.75" customHeight="1" x14ac:dyDescent="0.2">
      <c r="A331" s="5">
        <v>13067</v>
      </c>
      <c r="B331" s="6" t="s">
        <v>31</v>
      </c>
      <c r="C331" s="8" t="s">
        <v>55</v>
      </c>
      <c r="D331" s="8" t="s">
        <v>157</v>
      </c>
      <c r="E331" s="11" t="s">
        <v>133</v>
      </c>
      <c r="F331" s="8" t="s">
        <v>135</v>
      </c>
      <c r="G331" s="8" t="s">
        <v>117</v>
      </c>
      <c r="H331" s="11" t="s">
        <v>174</v>
      </c>
      <c r="I331" s="8" t="s">
        <v>158</v>
      </c>
      <c r="J331" s="8" t="s">
        <v>157</v>
      </c>
      <c r="K331" s="11" t="s">
        <v>50</v>
      </c>
      <c r="L331" s="8" t="s">
        <v>54</v>
      </c>
      <c r="M331" s="8" t="s">
        <v>122</v>
      </c>
      <c r="N331" s="11" t="s">
        <v>341</v>
      </c>
      <c r="O331" s="8" t="s">
        <v>169</v>
      </c>
      <c r="P331" s="8" t="s">
        <v>149</v>
      </c>
      <c r="Q331" s="11" t="s">
        <v>160</v>
      </c>
      <c r="R331" s="8" t="s">
        <v>194</v>
      </c>
      <c r="S331" s="8" t="s">
        <v>135</v>
      </c>
      <c r="T331" s="11" t="s">
        <v>150</v>
      </c>
      <c r="U331" s="8" t="s">
        <v>130</v>
      </c>
      <c r="V331" s="8" t="s">
        <v>193</v>
      </c>
      <c r="W331" s="11" t="s">
        <v>135</v>
      </c>
      <c r="X331" s="8" t="s">
        <v>122</v>
      </c>
      <c r="Y331" s="8" t="s">
        <v>132</v>
      </c>
      <c r="Z331" s="8" t="s">
        <v>494</v>
      </c>
      <c r="AA331" s="124">
        <v>7.58</v>
      </c>
      <c r="AB331" s="124" t="s">
        <v>53</v>
      </c>
      <c r="AC331" s="124">
        <v>7.58</v>
      </c>
      <c r="AD331" s="129"/>
    </row>
    <row r="332" spans="1:30" ht="15.75" customHeight="1" x14ac:dyDescent="0.2">
      <c r="A332" s="148" t="s">
        <v>355</v>
      </c>
      <c r="B332" s="13" t="s">
        <v>51</v>
      </c>
      <c r="C332" s="14" t="s">
        <v>57</v>
      </c>
      <c r="D332" s="14" t="s">
        <v>57</v>
      </c>
      <c r="E332" s="15" t="s">
        <v>57</v>
      </c>
      <c r="F332" s="14" t="s">
        <v>58</v>
      </c>
      <c r="G332" s="14" t="s">
        <v>60</v>
      </c>
      <c r="H332" s="15" t="s">
        <v>58</v>
      </c>
      <c r="I332" s="14" t="s">
        <v>60</v>
      </c>
      <c r="J332" s="14" t="s">
        <v>57</v>
      </c>
      <c r="K332" s="15" t="s">
        <v>58</v>
      </c>
      <c r="L332" s="14" t="s">
        <v>61</v>
      </c>
      <c r="M332" s="14" t="s">
        <v>59</v>
      </c>
      <c r="N332" s="15" t="s">
        <v>61</v>
      </c>
      <c r="O332" s="14" t="s">
        <v>59</v>
      </c>
      <c r="P332" s="14" t="s">
        <v>59</v>
      </c>
      <c r="Q332" s="15" t="s">
        <v>59</v>
      </c>
      <c r="R332" s="14" t="s">
        <v>62</v>
      </c>
      <c r="S332" s="14" t="s">
        <v>59</v>
      </c>
      <c r="T332" s="15" t="s">
        <v>59</v>
      </c>
      <c r="U332" s="14" t="s">
        <v>59</v>
      </c>
      <c r="V332" s="14" t="s">
        <v>59</v>
      </c>
      <c r="W332" s="15" t="s">
        <v>59</v>
      </c>
      <c r="X332" s="14" t="s">
        <v>60</v>
      </c>
      <c r="Y332" s="14" t="s">
        <v>59</v>
      </c>
      <c r="Z332" s="14"/>
      <c r="AA332" s="125"/>
      <c r="AB332" s="125"/>
      <c r="AC332" s="125"/>
      <c r="AD332" s="130"/>
    </row>
    <row r="333" spans="1:30" ht="15.75" customHeight="1" x14ac:dyDescent="0.2">
      <c r="A333" s="149"/>
      <c r="B333" s="13" t="s">
        <v>60</v>
      </c>
      <c r="C333" s="16" t="s">
        <v>71</v>
      </c>
      <c r="D333" s="16" t="s">
        <v>71</v>
      </c>
      <c r="E333" s="17" t="s">
        <v>74</v>
      </c>
      <c r="F333" s="16" t="s">
        <v>71</v>
      </c>
      <c r="G333" s="16" t="s">
        <v>71</v>
      </c>
      <c r="H333" s="17" t="s">
        <v>74</v>
      </c>
      <c r="I333" s="16" t="s">
        <v>71</v>
      </c>
      <c r="J333" s="16" t="s">
        <v>71</v>
      </c>
      <c r="K333" s="17" t="s">
        <v>74</v>
      </c>
      <c r="L333" s="16" t="s">
        <v>71</v>
      </c>
      <c r="M333" s="16" t="s">
        <v>71</v>
      </c>
      <c r="N333" s="17" t="s">
        <v>74</v>
      </c>
      <c r="O333" s="16" t="s">
        <v>71</v>
      </c>
      <c r="P333" s="16" t="s">
        <v>71</v>
      </c>
      <c r="Q333" s="17" t="s">
        <v>107</v>
      </c>
      <c r="R333" s="16" t="s">
        <v>71</v>
      </c>
      <c r="S333" s="16" t="s">
        <v>71</v>
      </c>
      <c r="T333" s="17" t="s">
        <v>75</v>
      </c>
      <c r="U333" s="16" t="s">
        <v>71</v>
      </c>
      <c r="V333" s="16" t="s">
        <v>71</v>
      </c>
      <c r="W333" s="17" t="s">
        <v>76</v>
      </c>
      <c r="X333" s="16" t="s">
        <v>77</v>
      </c>
      <c r="Y333" s="16" t="s">
        <v>78</v>
      </c>
      <c r="Z333" s="16" t="s">
        <v>128</v>
      </c>
      <c r="AA333" s="125"/>
      <c r="AB333" s="125"/>
      <c r="AC333" s="125"/>
      <c r="AD333" s="130"/>
    </row>
    <row r="334" spans="1:30" ht="15.75" customHeight="1" x14ac:dyDescent="0.2">
      <c r="A334" s="127"/>
      <c r="B334" s="18" t="s">
        <v>80</v>
      </c>
      <c r="C334" s="19" t="s">
        <v>71</v>
      </c>
      <c r="D334" s="19" t="s">
        <v>71</v>
      </c>
      <c r="E334" s="20" t="s">
        <v>148</v>
      </c>
      <c r="F334" s="19" t="s">
        <v>71</v>
      </c>
      <c r="G334" s="19" t="s">
        <v>71</v>
      </c>
      <c r="H334" s="20" t="s">
        <v>47</v>
      </c>
      <c r="I334" s="19" t="s">
        <v>71</v>
      </c>
      <c r="J334" s="19" t="s">
        <v>71</v>
      </c>
      <c r="K334" s="20" t="s">
        <v>47</v>
      </c>
      <c r="L334" s="19" t="s">
        <v>71</v>
      </c>
      <c r="M334" s="19" t="s">
        <v>71</v>
      </c>
      <c r="N334" s="20" t="s">
        <v>184</v>
      </c>
      <c r="O334" s="19" t="s">
        <v>71</v>
      </c>
      <c r="P334" s="19" t="s">
        <v>71</v>
      </c>
      <c r="Q334" s="20" t="s">
        <v>49</v>
      </c>
      <c r="R334" s="19" t="s">
        <v>71</v>
      </c>
      <c r="S334" s="19" t="s">
        <v>71</v>
      </c>
      <c r="T334" s="20" t="s">
        <v>49</v>
      </c>
      <c r="U334" s="19" t="s">
        <v>71</v>
      </c>
      <c r="V334" s="19" t="s">
        <v>71</v>
      </c>
      <c r="W334" s="20" t="s">
        <v>166</v>
      </c>
      <c r="X334" s="19">
        <v>7</v>
      </c>
      <c r="Y334" s="19">
        <v>20</v>
      </c>
      <c r="Z334" s="19" t="s">
        <v>495</v>
      </c>
      <c r="AA334" s="143"/>
      <c r="AB334" s="143"/>
      <c r="AC334" s="143"/>
      <c r="AD334" s="131"/>
    </row>
    <row r="335" spans="1:30" ht="15.75" customHeight="1" x14ac:dyDescent="0.2">
      <c r="A335" s="5">
        <v>13068</v>
      </c>
      <c r="B335" s="6" t="s">
        <v>31</v>
      </c>
      <c r="C335" s="8" t="s">
        <v>121</v>
      </c>
      <c r="D335" s="8" t="s">
        <v>172</v>
      </c>
      <c r="E335" s="11" t="s">
        <v>241</v>
      </c>
      <c r="F335" s="8" t="s">
        <v>96</v>
      </c>
      <c r="G335" s="8" t="s">
        <v>108</v>
      </c>
      <c r="H335" s="11" t="s">
        <v>158</v>
      </c>
      <c r="I335" s="8" t="s">
        <v>114</v>
      </c>
      <c r="J335" s="8" t="s">
        <v>166</v>
      </c>
      <c r="K335" s="11" t="s">
        <v>95</v>
      </c>
      <c r="L335" s="8" t="s">
        <v>133</v>
      </c>
      <c r="M335" s="8" t="s">
        <v>172</v>
      </c>
      <c r="N335" s="11" t="s">
        <v>228</v>
      </c>
      <c r="O335" s="8" t="s">
        <v>90</v>
      </c>
      <c r="P335" s="8" t="s">
        <v>112</v>
      </c>
      <c r="Q335" s="11" t="s">
        <v>116</v>
      </c>
      <c r="R335" s="8" t="s">
        <v>55</v>
      </c>
      <c r="S335" s="8" t="s">
        <v>132</v>
      </c>
      <c r="T335" s="11" t="s">
        <v>85</v>
      </c>
      <c r="U335" s="8" t="s">
        <v>83</v>
      </c>
      <c r="V335" s="8" t="s">
        <v>83</v>
      </c>
      <c r="W335" s="11" t="s">
        <v>45</v>
      </c>
      <c r="X335" s="8" t="s">
        <v>148</v>
      </c>
      <c r="Y335" s="8" t="s">
        <v>136</v>
      </c>
      <c r="Z335" s="8" t="s">
        <v>304</v>
      </c>
      <c r="AA335" s="124">
        <v>7.15</v>
      </c>
      <c r="AB335" s="124" t="s">
        <v>53</v>
      </c>
      <c r="AC335" s="124">
        <v>7.15</v>
      </c>
      <c r="AD335" s="129"/>
    </row>
    <row r="336" spans="1:30" ht="15.75" customHeight="1" x14ac:dyDescent="0.2">
      <c r="A336" s="148" t="s">
        <v>358</v>
      </c>
      <c r="B336" s="13" t="s">
        <v>51</v>
      </c>
      <c r="C336" s="14" t="s">
        <v>62</v>
      </c>
      <c r="D336" s="14" t="s">
        <v>60</v>
      </c>
      <c r="E336" s="15" t="s">
        <v>62</v>
      </c>
      <c r="F336" s="14" t="s">
        <v>53</v>
      </c>
      <c r="G336" s="14" t="s">
        <v>62</v>
      </c>
      <c r="H336" s="15" t="s">
        <v>57</v>
      </c>
      <c r="I336" s="14" t="s">
        <v>57</v>
      </c>
      <c r="J336" s="14" t="s">
        <v>58</v>
      </c>
      <c r="K336" s="15" t="s">
        <v>57</v>
      </c>
      <c r="L336" s="14" t="s">
        <v>58</v>
      </c>
      <c r="M336" s="14" t="s">
        <v>60</v>
      </c>
      <c r="N336" s="15" t="s">
        <v>58</v>
      </c>
      <c r="O336" s="14" t="s">
        <v>60</v>
      </c>
      <c r="P336" s="14" t="s">
        <v>61</v>
      </c>
      <c r="Q336" s="15" t="s">
        <v>60</v>
      </c>
      <c r="R336" s="14" t="s">
        <v>61</v>
      </c>
      <c r="S336" s="14" t="s">
        <v>59</v>
      </c>
      <c r="T336" s="15" t="s">
        <v>62</v>
      </c>
      <c r="U336" s="14" t="s">
        <v>61</v>
      </c>
      <c r="V336" s="14" t="s">
        <v>61</v>
      </c>
      <c r="W336" s="15" t="s">
        <v>61</v>
      </c>
      <c r="X336" s="14" t="s">
        <v>59</v>
      </c>
      <c r="Y336" s="14" t="s">
        <v>59</v>
      </c>
      <c r="Z336" s="14"/>
      <c r="AA336" s="125"/>
      <c r="AB336" s="125"/>
      <c r="AC336" s="125"/>
      <c r="AD336" s="130"/>
    </row>
    <row r="337" spans="1:30" ht="15.75" customHeight="1" x14ac:dyDescent="0.2">
      <c r="A337" s="149"/>
      <c r="B337" s="13" t="s">
        <v>60</v>
      </c>
      <c r="C337" s="16" t="s">
        <v>71</v>
      </c>
      <c r="D337" s="16" t="s">
        <v>71</v>
      </c>
      <c r="E337" s="17" t="s">
        <v>74</v>
      </c>
      <c r="F337" s="16" t="s">
        <v>71</v>
      </c>
      <c r="G337" s="16" t="s">
        <v>71</v>
      </c>
      <c r="H337" s="17" t="s">
        <v>74</v>
      </c>
      <c r="I337" s="16" t="s">
        <v>71</v>
      </c>
      <c r="J337" s="16" t="s">
        <v>71</v>
      </c>
      <c r="K337" s="17" t="s">
        <v>74</v>
      </c>
      <c r="L337" s="16" t="s">
        <v>71</v>
      </c>
      <c r="M337" s="16" t="s">
        <v>71</v>
      </c>
      <c r="N337" s="17" t="s">
        <v>74</v>
      </c>
      <c r="O337" s="16" t="s">
        <v>71</v>
      </c>
      <c r="P337" s="16" t="s">
        <v>71</v>
      </c>
      <c r="Q337" s="17" t="s">
        <v>107</v>
      </c>
      <c r="R337" s="16" t="s">
        <v>71</v>
      </c>
      <c r="S337" s="16" t="s">
        <v>71</v>
      </c>
      <c r="T337" s="17" t="s">
        <v>75</v>
      </c>
      <c r="U337" s="16" t="s">
        <v>71</v>
      </c>
      <c r="V337" s="16" t="s">
        <v>71</v>
      </c>
      <c r="W337" s="17" t="s">
        <v>76</v>
      </c>
      <c r="X337" s="16" t="s">
        <v>77</v>
      </c>
      <c r="Y337" s="16" t="s">
        <v>78</v>
      </c>
      <c r="Z337" s="16" t="s">
        <v>128</v>
      </c>
      <c r="AA337" s="125"/>
      <c r="AB337" s="125"/>
      <c r="AC337" s="125"/>
      <c r="AD337" s="130"/>
    </row>
    <row r="338" spans="1:30" ht="15.75" customHeight="1" x14ac:dyDescent="0.2">
      <c r="A338" s="127"/>
      <c r="B338" s="18" t="s">
        <v>80</v>
      </c>
      <c r="C338" s="19" t="s">
        <v>71</v>
      </c>
      <c r="D338" s="19" t="s">
        <v>71</v>
      </c>
      <c r="E338" s="20" t="s">
        <v>45</v>
      </c>
      <c r="F338" s="19" t="s">
        <v>71</v>
      </c>
      <c r="G338" s="19" t="s">
        <v>71</v>
      </c>
      <c r="H338" s="20" t="s">
        <v>148</v>
      </c>
      <c r="I338" s="19" t="s">
        <v>71</v>
      </c>
      <c r="J338" s="19" t="s">
        <v>71</v>
      </c>
      <c r="K338" s="20" t="s">
        <v>148</v>
      </c>
      <c r="L338" s="19" t="s">
        <v>71</v>
      </c>
      <c r="M338" s="19" t="s">
        <v>71</v>
      </c>
      <c r="N338" s="20" t="s">
        <v>47</v>
      </c>
      <c r="O338" s="19" t="s">
        <v>71</v>
      </c>
      <c r="P338" s="19" t="s">
        <v>71</v>
      </c>
      <c r="Q338" s="20" t="s">
        <v>130</v>
      </c>
      <c r="R338" s="19" t="s">
        <v>71</v>
      </c>
      <c r="S338" s="19" t="s">
        <v>71</v>
      </c>
      <c r="T338" s="20" t="s">
        <v>185</v>
      </c>
      <c r="U338" s="19" t="s">
        <v>71</v>
      </c>
      <c r="V338" s="19" t="s">
        <v>71</v>
      </c>
      <c r="W338" s="20" t="s">
        <v>84</v>
      </c>
      <c r="X338" s="19">
        <v>10</v>
      </c>
      <c r="Y338" s="19">
        <v>20</v>
      </c>
      <c r="Z338" s="19" t="s">
        <v>496</v>
      </c>
      <c r="AA338" s="143"/>
      <c r="AB338" s="143"/>
      <c r="AC338" s="143"/>
      <c r="AD338" s="131"/>
    </row>
    <row r="339" spans="1:30" ht="15.75" customHeight="1" x14ac:dyDescent="0.2">
      <c r="A339" s="5">
        <v>13069</v>
      </c>
      <c r="B339" s="6" t="s">
        <v>31</v>
      </c>
      <c r="C339" s="8" t="s">
        <v>92</v>
      </c>
      <c r="D339" s="8" t="s">
        <v>35</v>
      </c>
      <c r="E339" s="11" t="s">
        <v>177</v>
      </c>
      <c r="F339" s="8" t="s">
        <v>179</v>
      </c>
      <c r="G339" s="8" t="s">
        <v>88</v>
      </c>
      <c r="H339" s="11" t="s">
        <v>129</v>
      </c>
      <c r="I339" s="8" t="s">
        <v>36</v>
      </c>
      <c r="J339" s="8" t="s">
        <v>67</v>
      </c>
      <c r="K339" s="11" t="s">
        <v>45</v>
      </c>
      <c r="L339" s="8" t="s">
        <v>269</v>
      </c>
      <c r="M339" s="8" t="s">
        <v>88</v>
      </c>
      <c r="N339" s="11" t="s">
        <v>120</v>
      </c>
      <c r="O339" s="8" t="s">
        <v>253</v>
      </c>
      <c r="P339" s="8" t="s">
        <v>88</v>
      </c>
      <c r="Q339" s="11" t="s">
        <v>47</v>
      </c>
      <c r="R339" s="8" t="s">
        <v>146</v>
      </c>
      <c r="S339" s="8" t="s">
        <v>41</v>
      </c>
      <c r="T339" s="11" t="s">
        <v>90</v>
      </c>
      <c r="U339" s="8" t="s">
        <v>43</v>
      </c>
      <c r="V339" s="8" t="s">
        <v>43</v>
      </c>
      <c r="W339" s="11" t="s">
        <v>45</v>
      </c>
      <c r="X339" s="8" t="s">
        <v>39</v>
      </c>
      <c r="Y339" s="8" t="s">
        <v>182</v>
      </c>
      <c r="Z339" s="8" t="s">
        <v>497</v>
      </c>
      <c r="AA339" s="124">
        <v>2.65</v>
      </c>
      <c r="AB339" s="124" t="s">
        <v>46</v>
      </c>
      <c r="AC339" s="124">
        <v>2.65</v>
      </c>
      <c r="AD339" s="129"/>
    </row>
    <row r="340" spans="1:30" ht="15.75" customHeight="1" x14ac:dyDescent="0.2">
      <c r="A340" s="148" t="s">
        <v>359</v>
      </c>
      <c r="B340" s="13" t="s">
        <v>51</v>
      </c>
      <c r="C340" s="14" t="s">
        <v>53</v>
      </c>
      <c r="D340" s="14" t="s">
        <v>57</v>
      </c>
      <c r="E340" s="15" t="s">
        <v>53</v>
      </c>
      <c r="F340" s="14" t="s">
        <v>46</v>
      </c>
      <c r="G340" s="14" t="s">
        <v>53</v>
      </c>
      <c r="H340" s="15" t="s">
        <v>46</v>
      </c>
      <c r="I340" s="14" t="s">
        <v>46</v>
      </c>
      <c r="J340" s="14" t="s">
        <v>58</v>
      </c>
      <c r="K340" s="15" t="s">
        <v>46</v>
      </c>
      <c r="L340" s="14" t="s">
        <v>46</v>
      </c>
      <c r="M340" s="14" t="s">
        <v>53</v>
      </c>
      <c r="N340" s="15" t="s">
        <v>46</v>
      </c>
      <c r="O340" s="14" t="s">
        <v>46</v>
      </c>
      <c r="P340" s="14" t="s">
        <v>53</v>
      </c>
      <c r="Q340" s="15" t="s">
        <v>46</v>
      </c>
      <c r="R340" s="14" t="s">
        <v>53</v>
      </c>
      <c r="S340" s="14" t="s">
        <v>60</v>
      </c>
      <c r="T340" s="15" t="s">
        <v>58</v>
      </c>
      <c r="U340" s="14" t="s">
        <v>61</v>
      </c>
      <c r="V340" s="14" t="s">
        <v>61</v>
      </c>
      <c r="W340" s="15" t="s">
        <v>61</v>
      </c>
      <c r="X340" s="14" t="s">
        <v>60</v>
      </c>
      <c r="Y340" s="14" t="s">
        <v>59</v>
      </c>
      <c r="Z340" s="14"/>
      <c r="AA340" s="125"/>
      <c r="AB340" s="125"/>
      <c r="AC340" s="125"/>
      <c r="AD340" s="130"/>
    </row>
    <row r="341" spans="1:30" ht="15.75" customHeight="1" x14ac:dyDescent="0.2">
      <c r="A341" s="149"/>
      <c r="B341" s="13" t="s">
        <v>60</v>
      </c>
      <c r="C341" s="16" t="s">
        <v>71</v>
      </c>
      <c r="D341" s="16" t="s">
        <v>71</v>
      </c>
      <c r="E341" s="17" t="s">
        <v>74</v>
      </c>
      <c r="F341" s="16" t="s">
        <v>71</v>
      </c>
      <c r="G341" s="16" t="s">
        <v>71</v>
      </c>
      <c r="H341" s="17" t="s">
        <v>73</v>
      </c>
      <c r="I341" s="16" t="s">
        <v>71</v>
      </c>
      <c r="J341" s="16" t="s">
        <v>71</v>
      </c>
      <c r="K341" s="17" t="s">
        <v>73</v>
      </c>
      <c r="L341" s="16" t="s">
        <v>71</v>
      </c>
      <c r="M341" s="16" t="s">
        <v>71</v>
      </c>
      <c r="N341" s="17" t="s">
        <v>73</v>
      </c>
      <c r="O341" s="16" t="s">
        <v>71</v>
      </c>
      <c r="P341" s="16" t="s">
        <v>71</v>
      </c>
      <c r="Q341" s="17" t="s">
        <v>73</v>
      </c>
      <c r="R341" s="16" t="s">
        <v>71</v>
      </c>
      <c r="S341" s="16" t="s">
        <v>71</v>
      </c>
      <c r="T341" s="17" t="s">
        <v>75</v>
      </c>
      <c r="U341" s="16" t="s">
        <v>71</v>
      </c>
      <c r="V341" s="16" t="s">
        <v>71</v>
      </c>
      <c r="W341" s="17" t="s">
        <v>76</v>
      </c>
      <c r="X341" s="16" t="s">
        <v>77</v>
      </c>
      <c r="Y341" s="16" t="s">
        <v>78</v>
      </c>
      <c r="Z341" s="16" t="s">
        <v>79</v>
      </c>
      <c r="AA341" s="125"/>
      <c r="AB341" s="125"/>
      <c r="AC341" s="125"/>
      <c r="AD341" s="130"/>
    </row>
    <row r="342" spans="1:30" ht="15.75" customHeight="1" x14ac:dyDescent="0.2">
      <c r="A342" s="127"/>
      <c r="B342" s="18" t="s">
        <v>80</v>
      </c>
      <c r="C342" s="19" t="s">
        <v>71</v>
      </c>
      <c r="D342" s="19" t="s">
        <v>71</v>
      </c>
      <c r="E342" s="20" t="s">
        <v>149</v>
      </c>
      <c r="F342" s="19" t="s">
        <v>71</v>
      </c>
      <c r="G342" s="19" t="s">
        <v>71</v>
      </c>
      <c r="H342" s="20" t="s">
        <v>81</v>
      </c>
      <c r="I342" s="19" t="s">
        <v>71</v>
      </c>
      <c r="J342" s="19" t="s">
        <v>71</v>
      </c>
      <c r="K342" s="20" t="s">
        <v>81</v>
      </c>
      <c r="L342" s="19" t="s">
        <v>71</v>
      </c>
      <c r="M342" s="19" t="s">
        <v>71</v>
      </c>
      <c r="N342" s="20" t="s">
        <v>81</v>
      </c>
      <c r="O342" s="19" t="s">
        <v>71</v>
      </c>
      <c r="P342" s="19" t="s">
        <v>71</v>
      </c>
      <c r="Q342" s="20" t="s">
        <v>81</v>
      </c>
      <c r="R342" s="19" t="s">
        <v>71</v>
      </c>
      <c r="S342" s="19" t="s">
        <v>71</v>
      </c>
      <c r="T342" s="20" t="s">
        <v>83</v>
      </c>
      <c r="U342" s="19" t="s">
        <v>71</v>
      </c>
      <c r="V342" s="19" t="s">
        <v>71</v>
      </c>
      <c r="W342" s="20" t="s">
        <v>84</v>
      </c>
      <c r="X342" s="19">
        <v>7</v>
      </c>
      <c r="Y342" s="19">
        <v>20</v>
      </c>
      <c r="Z342" s="19" t="s">
        <v>188</v>
      </c>
      <c r="AA342" s="143"/>
      <c r="AB342" s="143"/>
      <c r="AC342" s="143"/>
      <c r="AD342" s="131"/>
    </row>
    <row r="343" spans="1:30" ht="15.75" customHeight="1" x14ac:dyDescent="0.2">
      <c r="A343" s="5">
        <v>13070</v>
      </c>
      <c r="B343" s="6" t="s">
        <v>31</v>
      </c>
      <c r="C343" s="8" t="s">
        <v>123</v>
      </c>
      <c r="D343" s="8" t="s">
        <v>348</v>
      </c>
      <c r="E343" s="11" t="s">
        <v>135</v>
      </c>
      <c r="F343" s="8" t="s">
        <v>184</v>
      </c>
      <c r="G343" s="8" t="s">
        <v>117</v>
      </c>
      <c r="H343" s="11" t="s">
        <v>86</v>
      </c>
      <c r="I343" s="8" t="s">
        <v>45</v>
      </c>
      <c r="J343" s="8" t="s">
        <v>348</v>
      </c>
      <c r="K343" s="11" t="s">
        <v>86</v>
      </c>
      <c r="L343" s="8" t="s">
        <v>90</v>
      </c>
      <c r="M343" s="8" t="s">
        <v>83</v>
      </c>
      <c r="N343" s="11" t="s">
        <v>119</v>
      </c>
      <c r="O343" s="8" t="s">
        <v>174</v>
      </c>
      <c r="P343" s="8" t="s">
        <v>112</v>
      </c>
      <c r="Q343" s="11" t="s">
        <v>188</v>
      </c>
      <c r="R343" s="8" t="s">
        <v>123</v>
      </c>
      <c r="S343" s="8" t="s">
        <v>52</v>
      </c>
      <c r="T343" s="11" t="s">
        <v>227</v>
      </c>
      <c r="U343" s="8" t="s">
        <v>193</v>
      </c>
      <c r="V343" s="8" t="s">
        <v>193</v>
      </c>
      <c r="W343" s="11" t="s">
        <v>86</v>
      </c>
      <c r="X343" s="8" t="s">
        <v>83</v>
      </c>
      <c r="Y343" s="8" t="s">
        <v>132</v>
      </c>
      <c r="Z343" s="8" t="s">
        <v>498</v>
      </c>
      <c r="AA343" s="124">
        <v>6.35</v>
      </c>
      <c r="AB343" s="124" t="s">
        <v>53</v>
      </c>
      <c r="AC343" s="124">
        <v>6.35</v>
      </c>
      <c r="AD343" s="129"/>
    </row>
    <row r="344" spans="1:30" ht="15.75" customHeight="1" x14ac:dyDescent="0.2">
      <c r="A344" s="148" t="s">
        <v>361</v>
      </c>
      <c r="B344" s="13" t="s">
        <v>51</v>
      </c>
      <c r="C344" s="14" t="s">
        <v>53</v>
      </c>
      <c r="D344" s="14" t="s">
        <v>53</v>
      </c>
      <c r="E344" s="15" t="s">
        <v>53</v>
      </c>
      <c r="F344" s="14" t="s">
        <v>53</v>
      </c>
      <c r="G344" s="14" t="s">
        <v>60</v>
      </c>
      <c r="H344" s="15" t="s">
        <v>53</v>
      </c>
      <c r="I344" s="14" t="s">
        <v>57</v>
      </c>
      <c r="J344" s="14" t="s">
        <v>53</v>
      </c>
      <c r="K344" s="15" t="s">
        <v>53</v>
      </c>
      <c r="L344" s="14" t="s">
        <v>60</v>
      </c>
      <c r="M344" s="14" t="s">
        <v>59</v>
      </c>
      <c r="N344" s="15" t="s">
        <v>60</v>
      </c>
      <c r="O344" s="14" t="s">
        <v>60</v>
      </c>
      <c r="P344" s="14" t="s">
        <v>61</v>
      </c>
      <c r="Q344" s="15" t="s">
        <v>60</v>
      </c>
      <c r="R344" s="14" t="s">
        <v>61</v>
      </c>
      <c r="S344" s="14" t="s">
        <v>59</v>
      </c>
      <c r="T344" s="15" t="s">
        <v>59</v>
      </c>
      <c r="U344" s="14" t="s">
        <v>59</v>
      </c>
      <c r="V344" s="14" t="s">
        <v>59</v>
      </c>
      <c r="W344" s="15" t="s">
        <v>59</v>
      </c>
      <c r="X344" s="14" t="s">
        <v>61</v>
      </c>
      <c r="Y344" s="14" t="s">
        <v>59</v>
      </c>
      <c r="Z344" s="14"/>
      <c r="AA344" s="125"/>
      <c r="AB344" s="125"/>
      <c r="AC344" s="125"/>
      <c r="AD344" s="130"/>
    </row>
    <row r="345" spans="1:30" ht="15.75" customHeight="1" x14ac:dyDescent="0.2">
      <c r="A345" s="149"/>
      <c r="B345" s="13" t="s">
        <v>60</v>
      </c>
      <c r="C345" s="16" t="s">
        <v>71</v>
      </c>
      <c r="D345" s="16" t="s">
        <v>71</v>
      </c>
      <c r="E345" s="17" t="s">
        <v>74</v>
      </c>
      <c r="F345" s="16" t="s">
        <v>71</v>
      </c>
      <c r="G345" s="16" t="s">
        <v>71</v>
      </c>
      <c r="H345" s="17" t="s">
        <v>74</v>
      </c>
      <c r="I345" s="16" t="s">
        <v>71</v>
      </c>
      <c r="J345" s="16" t="s">
        <v>71</v>
      </c>
      <c r="K345" s="17" t="s">
        <v>74</v>
      </c>
      <c r="L345" s="16" t="s">
        <v>71</v>
      </c>
      <c r="M345" s="16" t="s">
        <v>71</v>
      </c>
      <c r="N345" s="17" t="s">
        <v>74</v>
      </c>
      <c r="O345" s="16" t="s">
        <v>71</v>
      </c>
      <c r="P345" s="16" t="s">
        <v>71</v>
      </c>
      <c r="Q345" s="17" t="s">
        <v>107</v>
      </c>
      <c r="R345" s="16" t="s">
        <v>71</v>
      </c>
      <c r="S345" s="16" t="s">
        <v>71</v>
      </c>
      <c r="T345" s="17" t="s">
        <v>75</v>
      </c>
      <c r="U345" s="16" t="s">
        <v>71</v>
      </c>
      <c r="V345" s="16" t="s">
        <v>71</v>
      </c>
      <c r="W345" s="17" t="s">
        <v>76</v>
      </c>
      <c r="X345" s="16" t="s">
        <v>77</v>
      </c>
      <c r="Y345" s="16" t="s">
        <v>78</v>
      </c>
      <c r="Z345" s="16" t="s">
        <v>128</v>
      </c>
      <c r="AA345" s="125"/>
      <c r="AB345" s="125"/>
      <c r="AC345" s="125"/>
      <c r="AD345" s="130"/>
    </row>
    <row r="346" spans="1:30" ht="15.75" customHeight="1" x14ac:dyDescent="0.2">
      <c r="A346" s="127"/>
      <c r="B346" s="18" t="s">
        <v>80</v>
      </c>
      <c r="C346" s="19" t="s">
        <v>71</v>
      </c>
      <c r="D346" s="19" t="s">
        <v>71</v>
      </c>
      <c r="E346" s="20" t="s">
        <v>149</v>
      </c>
      <c r="F346" s="19" t="s">
        <v>71</v>
      </c>
      <c r="G346" s="19" t="s">
        <v>71</v>
      </c>
      <c r="H346" s="20" t="s">
        <v>149</v>
      </c>
      <c r="I346" s="19" t="s">
        <v>71</v>
      </c>
      <c r="J346" s="19" t="s">
        <v>71</v>
      </c>
      <c r="K346" s="20" t="s">
        <v>149</v>
      </c>
      <c r="L346" s="19" t="s">
        <v>71</v>
      </c>
      <c r="M346" s="19" t="s">
        <v>71</v>
      </c>
      <c r="N346" s="20" t="s">
        <v>129</v>
      </c>
      <c r="O346" s="19" t="s">
        <v>71</v>
      </c>
      <c r="P346" s="19" t="s">
        <v>71</v>
      </c>
      <c r="Q346" s="20" t="s">
        <v>130</v>
      </c>
      <c r="R346" s="19" t="s">
        <v>71</v>
      </c>
      <c r="S346" s="19" t="s">
        <v>71</v>
      </c>
      <c r="T346" s="20" t="s">
        <v>49</v>
      </c>
      <c r="U346" s="19" t="s">
        <v>71</v>
      </c>
      <c r="V346" s="19" t="s">
        <v>71</v>
      </c>
      <c r="W346" s="20" t="s">
        <v>166</v>
      </c>
      <c r="X346" s="19">
        <v>8</v>
      </c>
      <c r="Y346" s="19">
        <v>20</v>
      </c>
      <c r="Z346" s="19" t="s">
        <v>412</v>
      </c>
      <c r="AA346" s="143"/>
      <c r="AB346" s="143"/>
      <c r="AC346" s="143"/>
      <c r="AD346" s="131"/>
    </row>
    <row r="347" spans="1:30" ht="16.5" customHeight="1" x14ac:dyDescent="0.2">
      <c r="A347" s="1" t="s">
        <v>202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28"/>
      <c r="W347" s="1"/>
      <c r="X347" s="1"/>
      <c r="Y347" s="1"/>
      <c r="Z347" s="1"/>
      <c r="AA347" s="1"/>
      <c r="AB347" s="1"/>
      <c r="AC347" s="1"/>
      <c r="AD347" s="1"/>
    </row>
    <row r="348" spans="1:30" ht="16.5" customHeight="1" x14ac:dyDescent="0.2">
      <c r="A348" s="1" t="s">
        <v>203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6.5" customHeight="1" x14ac:dyDescent="0.2">
      <c r="A349" s="29" t="s">
        <v>204</v>
      </c>
      <c r="B349" s="144" t="s">
        <v>205</v>
      </c>
      <c r="C349" s="136"/>
      <c r="D349" s="144" t="s">
        <v>206</v>
      </c>
      <c r="E349" s="135"/>
      <c r="F349" s="136"/>
      <c r="G349" s="144" t="s">
        <v>207</v>
      </c>
      <c r="H349" s="135"/>
      <c r="I349" s="136"/>
      <c r="J349" s="144" t="s">
        <v>208</v>
      </c>
      <c r="K349" s="135"/>
      <c r="L349" s="136"/>
      <c r="M349" s="144" t="s">
        <v>209</v>
      </c>
      <c r="N349" s="135"/>
      <c r="O349" s="136"/>
      <c r="P349" s="144" t="s">
        <v>210</v>
      </c>
      <c r="Q349" s="135"/>
      <c r="R349" s="136"/>
      <c r="S349" s="144" t="s">
        <v>211</v>
      </c>
      <c r="T349" s="135"/>
      <c r="U349" s="136"/>
      <c r="V349" s="30" t="s">
        <v>212</v>
      </c>
      <c r="W349" s="1"/>
      <c r="X349" s="1"/>
      <c r="Y349" s="31"/>
      <c r="Z349" s="1"/>
      <c r="AA349" s="1"/>
      <c r="AB349" s="1"/>
      <c r="AC349" s="1"/>
      <c r="AD349" s="1"/>
    </row>
    <row r="350" spans="1:30" ht="16.5" customHeight="1" x14ac:dyDescent="0.2">
      <c r="A350" s="29" t="s">
        <v>213</v>
      </c>
      <c r="B350" s="144" t="s">
        <v>59</v>
      </c>
      <c r="C350" s="136"/>
      <c r="D350" s="144" t="s">
        <v>62</v>
      </c>
      <c r="E350" s="135"/>
      <c r="F350" s="136"/>
      <c r="G350" s="144" t="s">
        <v>61</v>
      </c>
      <c r="H350" s="135"/>
      <c r="I350" s="136"/>
      <c r="J350" s="144" t="s">
        <v>60</v>
      </c>
      <c r="K350" s="135"/>
      <c r="L350" s="136"/>
      <c r="M350" s="144" t="s">
        <v>58</v>
      </c>
      <c r="N350" s="135"/>
      <c r="O350" s="136"/>
      <c r="P350" s="144" t="s">
        <v>57</v>
      </c>
      <c r="Q350" s="135"/>
      <c r="R350" s="136"/>
      <c r="S350" s="144" t="s">
        <v>53</v>
      </c>
      <c r="T350" s="135"/>
      <c r="U350" s="136"/>
      <c r="V350" s="30" t="s">
        <v>46</v>
      </c>
      <c r="W350" s="31"/>
      <c r="X350" s="31"/>
      <c r="Y350" s="31"/>
      <c r="Z350" s="1"/>
      <c r="AA350" s="1"/>
      <c r="AB350" s="1"/>
      <c r="AC350" s="1"/>
      <c r="AD350" s="1"/>
    </row>
    <row r="351" spans="1:30" ht="16.5" customHeight="1" x14ac:dyDescent="0.2">
      <c r="A351" s="29" t="s">
        <v>215</v>
      </c>
      <c r="B351" s="144">
        <v>10</v>
      </c>
      <c r="C351" s="136"/>
      <c r="D351" s="144">
        <v>9</v>
      </c>
      <c r="E351" s="135"/>
      <c r="F351" s="136"/>
      <c r="G351" s="144">
        <v>8</v>
      </c>
      <c r="H351" s="135"/>
      <c r="I351" s="136"/>
      <c r="J351" s="144">
        <v>7</v>
      </c>
      <c r="K351" s="135"/>
      <c r="L351" s="136"/>
      <c r="M351" s="144">
        <v>6</v>
      </c>
      <c r="N351" s="135"/>
      <c r="O351" s="136"/>
      <c r="P351" s="144">
        <v>5</v>
      </c>
      <c r="Q351" s="135"/>
      <c r="R351" s="136"/>
      <c r="S351" s="144">
        <v>4</v>
      </c>
      <c r="T351" s="135"/>
      <c r="U351" s="136"/>
      <c r="V351" s="30">
        <v>0</v>
      </c>
      <c r="W351" s="31"/>
      <c r="X351" s="31"/>
      <c r="Y351" s="31"/>
      <c r="Z351" s="1"/>
      <c r="AA351" s="1"/>
      <c r="AB351" s="1"/>
      <c r="AC351" s="1"/>
      <c r="AD351" s="1"/>
    </row>
    <row r="352" spans="1:30" ht="36.75" customHeight="1" x14ac:dyDescent="0.2">
      <c r="A352" s="32"/>
      <c r="B352" s="33"/>
      <c r="C352" s="1"/>
      <c r="D352" s="1"/>
      <c r="E352" s="1"/>
      <c r="F352" s="1"/>
      <c r="G352" s="1"/>
      <c r="H352" s="147"/>
      <c r="I352" s="146"/>
      <c r="J352" s="147"/>
      <c r="K352" s="146"/>
      <c r="L352" s="147"/>
      <c r="M352" s="146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5.75" customHeight="1" x14ac:dyDescent="0.2">
      <c r="A353" s="32"/>
      <c r="B353" s="145" t="s">
        <v>216</v>
      </c>
      <c r="C353" s="146"/>
      <c r="D353" s="146"/>
      <c r="E353" s="146"/>
      <c r="F353" s="1"/>
      <c r="G353" s="1"/>
      <c r="H353" s="1"/>
      <c r="I353" s="31" t="s">
        <v>217</v>
      </c>
      <c r="J353" s="1"/>
      <c r="K353" s="1"/>
      <c r="L353" s="31"/>
      <c r="M353" s="31"/>
      <c r="N353" s="31"/>
      <c r="O353" s="31" t="s">
        <v>219</v>
      </c>
      <c r="P353" s="1"/>
      <c r="Q353" s="1"/>
      <c r="R353" s="1"/>
      <c r="S353" s="1" t="s">
        <v>220</v>
      </c>
      <c r="T353" s="31"/>
      <c r="U353" s="31"/>
      <c r="V353" s="31"/>
      <c r="W353" s="31"/>
      <c r="X353" s="1"/>
      <c r="Y353" s="1"/>
      <c r="Z353" s="1"/>
      <c r="AA353" s="1"/>
      <c r="AB353" s="1"/>
      <c r="AC353" s="1"/>
      <c r="AD353" s="1"/>
    </row>
    <row r="354" spans="1:30" ht="15.75" customHeight="1" x14ac:dyDescent="0.2">
      <c r="A354" s="1"/>
      <c r="B354" s="145" t="s">
        <v>221</v>
      </c>
      <c r="C354" s="146"/>
      <c r="D354" s="146"/>
      <c r="E354" s="146"/>
      <c r="F354" s="1"/>
      <c r="G354" s="1"/>
      <c r="H354" s="1"/>
      <c r="I354" s="31" t="s">
        <v>222</v>
      </c>
      <c r="J354" s="1"/>
      <c r="K354" s="1"/>
      <c r="L354" s="31"/>
      <c r="M354" s="31"/>
      <c r="N354" s="31"/>
      <c r="O354" s="31" t="s">
        <v>223</v>
      </c>
      <c r="P354" s="1"/>
      <c r="Q354" s="1"/>
      <c r="R354" s="1"/>
      <c r="S354" s="1" t="s">
        <v>224</v>
      </c>
      <c r="T354" s="31"/>
      <c r="U354" s="31"/>
      <c r="V354" s="31"/>
      <c r="W354" s="31"/>
      <c r="X354" s="1"/>
      <c r="Y354" s="1"/>
      <c r="Z354" s="1"/>
      <c r="AA354" s="1"/>
      <c r="AB354" s="1"/>
      <c r="AC354" s="1"/>
      <c r="AD354" s="1"/>
    </row>
    <row r="355" spans="1:30" ht="15.75" customHeight="1" x14ac:dyDescent="0.2">
      <c r="A355" s="5">
        <v>13071</v>
      </c>
      <c r="B355" s="6" t="s">
        <v>31</v>
      </c>
      <c r="C355" s="8" t="s">
        <v>382</v>
      </c>
      <c r="D355" s="8" t="s">
        <v>148</v>
      </c>
      <c r="E355" s="11" t="s">
        <v>250</v>
      </c>
      <c r="F355" s="8" t="s">
        <v>184</v>
      </c>
      <c r="G355" s="8" t="s">
        <v>172</v>
      </c>
      <c r="H355" s="11" t="s">
        <v>189</v>
      </c>
      <c r="I355" s="8" t="s">
        <v>171</v>
      </c>
      <c r="J355" s="8" t="s">
        <v>172</v>
      </c>
      <c r="K355" s="11" t="s">
        <v>173</v>
      </c>
      <c r="L355" s="8" t="s">
        <v>184</v>
      </c>
      <c r="M355" s="8" t="s">
        <v>117</v>
      </c>
      <c r="N355" s="11" t="s">
        <v>86</v>
      </c>
      <c r="O355" s="8" t="s">
        <v>152</v>
      </c>
      <c r="P355" s="8" t="s">
        <v>166</v>
      </c>
      <c r="Q355" s="11" t="s">
        <v>119</v>
      </c>
      <c r="R355" s="8" t="s">
        <v>194</v>
      </c>
      <c r="S355" s="8" t="s">
        <v>177</v>
      </c>
      <c r="T355" s="11" t="s">
        <v>191</v>
      </c>
      <c r="U355" s="8" t="s">
        <v>148</v>
      </c>
      <c r="V355" s="8" t="s">
        <v>148</v>
      </c>
      <c r="W355" s="11" t="s">
        <v>132</v>
      </c>
      <c r="X355" s="8" t="s">
        <v>148</v>
      </c>
      <c r="Y355" s="8" t="s">
        <v>132</v>
      </c>
      <c r="Z355" s="8" t="s">
        <v>499</v>
      </c>
      <c r="AA355" s="124">
        <v>7.69</v>
      </c>
      <c r="AB355" s="124" t="s">
        <v>53</v>
      </c>
      <c r="AC355" s="124">
        <v>7.69</v>
      </c>
      <c r="AD355" s="129"/>
    </row>
    <row r="356" spans="1:30" ht="15.75" customHeight="1" x14ac:dyDescent="0.2">
      <c r="A356" s="148" t="s">
        <v>363</v>
      </c>
      <c r="B356" s="13" t="s">
        <v>51</v>
      </c>
      <c r="C356" s="14" t="s">
        <v>59</v>
      </c>
      <c r="D356" s="14" t="s">
        <v>59</v>
      </c>
      <c r="E356" s="15" t="s">
        <v>59</v>
      </c>
      <c r="F356" s="14" t="s">
        <v>53</v>
      </c>
      <c r="G356" s="14" t="s">
        <v>60</v>
      </c>
      <c r="H356" s="15" t="s">
        <v>57</v>
      </c>
      <c r="I356" s="14" t="s">
        <v>59</v>
      </c>
      <c r="J356" s="14" t="s">
        <v>60</v>
      </c>
      <c r="K356" s="15" t="s">
        <v>62</v>
      </c>
      <c r="L356" s="14" t="s">
        <v>53</v>
      </c>
      <c r="M356" s="14" t="s">
        <v>60</v>
      </c>
      <c r="N356" s="15" t="s">
        <v>53</v>
      </c>
      <c r="O356" s="14" t="s">
        <v>61</v>
      </c>
      <c r="P356" s="14" t="s">
        <v>58</v>
      </c>
      <c r="Q356" s="15" t="s">
        <v>60</v>
      </c>
      <c r="R356" s="14" t="s">
        <v>62</v>
      </c>
      <c r="S356" s="14" t="s">
        <v>59</v>
      </c>
      <c r="T356" s="15" t="s">
        <v>62</v>
      </c>
      <c r="U356" s="14" t="s">
        <v>59</v>
      </c>
      <c r="V356" s="14" t="s">
        <v>59</v>
      </c>
      <c r="W356" s="15" t="s">
        <v>59</v>
      </c>
      <c r="X356" s="14" t="s">
        <v>59</v>
      </c>
      <c r="Y356" s="14" t="s">
        <v>59</v>
      </c>
      <c r="Z356" s="14"/>
      <c r="AA356" s="125"/>
      <c r="AB356" s="125"/>
      <c r="AC356" s="125"/>
      <c r="AD356" s="130"/>
    </row>
    <row r="357" spans="1:30" ht="15.75" customHeight="1" x14ac:dyDescent="0.2">
      <c r="A357" s="149"/>
      <c r="B357" s="13" t="s">
        <v>60</v>
      </c>
      <c r="C357" s="16" t="s">
        <v>71</v>
      </c>
      <c r="D357" s="16" t="s">
        <v>71</v>
      </c>
      <c r="E357" s="17" t="s">
        <v>74</v>
      </c>
      <c r="F357" s="16" t="s">
        <v>71</v>
      </c>
      <c r="G357" s="16" t="s">
        <v>71</v>
      </c>
      <c r="H357" s="17" t="s">
        <v>74</v>
      </c>
      <c r="I357" s="16" t="s">
        <v>71</v>
      </c>
      <c r="J357" s="16" t="s">
        <v>71</v>
      </c>
      <c r="K357" s="17" t="s">
        <v>74</v>
      </c>
      <c r="L357" s="16" t="s">
        <v>71</v>
      </c>
      <c r="M357" s="16" t="s">
        <v>71</v>
      </c>
      <c r="N357" s="17" t="s">
        <v>74</v>
      </c>
      <c r="O357" s="16" t="s">
        <v>71</v>
      </c>
      <c r="P357" s="16" t="s">
        <v>71</v>
      </c>
      <c r="Q357" s="17" t="s">
        <v>107</v>
      </c>
      <c r="R357" s="16" t="s">
        <v>71</v>
      </c>
      <c r="S357" s="16" t="s">
        <v>71</v>
      </c>
      <c r="T357" s="17" t="s">
        <v>75</v>
      </c>
      <c r="U357" s="16" t="s">
        <v>71</v>
      </c>
      <c r="V357" s="16" t="s">
        <v>71</v>
      </c>
      <c r="W357" s="17" t="s">
        <v>76</v>
      </c>
      <c r="X357" s="16" t="s">
        <v>77</v>
      </c>
      <c r="Y357" s="16" t="s">
        <v>78</v>
      </c>
      <c r="Z357" s="16" t="s">
        <v>128</v>
      </c>
      <c r="AA357" s="125"/>
      <c r="AB357" s="125"/>
      <c r="AC357" s="125"/>
      <c r="AD357" s="130"/>
    </row>
    <row r="358" spans="1:30" ht="15.75" customHeight="1" x14ac:dyDescent="0.2">
      <c r="A358" s="127"/>
      <c r="B358" s="18" t="s">
        <v>80</v>
      </c>
      <c r="C358" s="19" t="s">
        <v>71</v>
      </c>
      <c r="D358" s="19" t="s">
        <v>71</v>
      </c>
      <c r="E358" s="20" t="s">
        <v>132</v>
      </c>
      <c r="F358" s="19" t="s">
        <v>71</v>
      </c>
      <c r="G358" s="19" t="s">
        <v>71</v>
      </c>
      <c r="H358" s="20" t="s">
        <v>148</v>
      </c>
      <c r="I358" s="19" t="s">
        <v>71</v>
      </c>
      <c r="J358" s="19" t="s">
        <v>71</v>
      </c>
      <c r="K358" s="20" t="s">
        <v>45</v>
      </c>
      <c r="L358" s="19" t="s">
        <v>71</v>
      </c>
      <c r="M358" s="19" t="s">
        <v>71</v>
      </c>
      <c r="N358" s="20" t="s">
        <v>149</v>
      </c>
      <c r="O358" s="19" t="s">
        <v>71</v>
      </c>
      <c r="P358" s="19" t="s">
        <v>71</v>
      </c>
      <c r="Q358" s="20" t="s">
        <v>130</v>
      </c>
      <c r="R358" s="19" t="s">
        <v>71</v>
      </c>
      <c r="S358" s="19" t="s">
        <v>71</v>
      </c>
      <c r="T358" s="20" t="s">
        <v>185</v>
      </c>
      <c r="U358" s="19" t="s">
        <v>71</v>
      </c>
      <c r="V358" s="19" t="s">
        <v>71</v>
      </c>
      <c r="W358" s="20" t="s">
        <v>166</v>
      </c>
      <c r="X358" s="19">
        <v>10</v>
      </c>
      <c r="Y358" s="19">
        <v>20</v>
      </c>
      <c r="Z358" s="19" t="s">
        <v>240</v>
      </c>
      <c r="AA358" s="143"/>
      <c r="AB358" s="143"/>
      <c r="AC358" s="143"/>
      <c r="AD358" s="131"/>
    </row>
    <row r="359" spans="1:30" ht="15.75" customHeight="1" x14ac:dyDescent="0.2">
      <c r="A359" s="5">
        <v>13072</v>
      </c>
      <c r="B359" s="6" t="s">
        <v>31</v>
      </c>
      <c r="C359" s="8" t="s">
        <v>365</v>
      </c>
      <c r="D359" s="8" t="s">
        <v>33</v>
      </c>
      <c r="E359" s="11" t="s">
        <v>95</v>
      </c>
      <c r="F359" s="8" t="s">
        <v>99</v>
      </c>
      <c r="G359" s="8" t="s">
        <v>33</v>
      </c>
      <c r="H359" s="11" t="s">
        <v>311</v>
      </c>
      <c r="I359" s="8" t="s">
        <v>253</v>
      </c>
      <c r="J359" s="8" t="s">
        <v>88</v>
      </c>
      <c r="K359" s="11" t="s">
        <v>47</v>
      </c>
      <c r="L359" s="8" t="s">
        <v>92</v>
      </c>
      <c r="M359" s="8" t="s">
        <v>35</v>
      </c>
      <c r="N359" s="11" t="s">
        <v>177</v>
      </c>
      <c r="O359" s="8" t="s">
        <v>92</v>
      </c>
      <c r="P359" s="8" t="s">
        <v>88</v>
      </c>
      <c r="Q359" s="11" t="s">
        <v>132</v>
      </c>
      <c r="R359" s="8" t="s">
        <v>199</v>
      </c>
      <c r="S359" s="8" t="s">
        <v>366</v>
      </c>
      <c r="T359" s="11" t="s">
        <v>265</v>
      </c>
      <c r="U359" s="8" t="s">
        <v>39</v>
      </c>
      <c r="V359" s="8" t="s">
        <v>39</v>
      </c>
      <c r="W359" s="11" t="s">
        <v>184</v>
      </c>
      <c r="X359" s="8" t="s">
        <v>93</v>
      </c>
      <c r="Y359" s="8" t="s">
        <v>180</v>
      </c>
      <c r="Z359" s="8" t="s">
        <v>500</v>
      </c>
      <c r="AA359" s="124">
        <v>3</v>
      </c>
      <c r="AB359" s="124" t="s">
        <v>46</v>
      </c>
      <c r="AC359" s="124">
        <v>3</v>
      </c>
      <c r="AD359" s="129"/>
    </row>
    <row r="360" spans="1:30" ht="15.75" customHeight="1" x14ac:dyDescent="0.2">
      <c r="A360" s="148" t="s">
        <v>367</v>
      </c>
      <c r="B360" s="13" t="s">
        <v>51</v>
      </c>
      <c r="C360" s="14" t="s">
        <v>58</v>
      </c>
      <c r="D360" s="14" t="s">
        <v>46</v>
      </c>
      <c r="E360" s="15" t="s">
        <v>46</v>
      </c>
      <c r="F360" s="14" t="s">
        <v>46</v>
      </c>
      <c r="G360" s="14" t="s">
        <v>46</v>
      </c>
      <c r="H360" s="15" t="s">
        <v>46</v>
      </c>
      <c r="I360" s="14" t="s">
        <v>46</v>
      </c>
      <c r="J360" s="14" t="s">
        <v>53</v>
      </c>
      <c r="K360" s="15" t="s">
        <v>46</v>
      </c>
      <c r="L360" s="14" t="s">
        <v>53</v>
      </c>
      <c r="M360" s="14" t="s">
        <v>57</v>
      </c>
      <c r="N360" s="15" t="s">
        <v>53</v>
      </c>
      <c r="O360" s="14" t="s">
        <v>53</v>
      </c>
      <c r="P360" s="14" t="s">
        <v>53</v>
      </c>
      <c r="Q360" s="15" t="s">
        <v>53</v>
      </c>
      <c r="R360" s="14" t="s">
        <v>60</v>
      </c>
      <c r="S360" s="14" t="s">
        <v>58</v>
      </c>
      <c r="T360" s="15" t="s">
        <v>60</v>
      </c>
      <c r="U360" s="14" t="s">
        <v>60</v>
      </c>
      <c r="V360" s="14" t="s">
        <v>60</v>
      </c>
      <c r="W360" s="15" t="s">
        <v>60</v>
      </c>
      <c r="X360" s="14" t="s">
        <v>58</v>
      </c>
      <c r="Y360" s="14" t="s">
        <v>61</v>
      </c>
      <c r="Z360" s="14"/>
      <c r="AA360" s="125"/>
      <c r="AB360" s="125"/>
      <c r="AC360" s="125"/>
      <c r="AD360" s="130"/>
    </row>
    <row r="361" spans="1:30" ht="15.75" customHeight="1" x14ac:dyDescent="0.2">
      <c r="A361" s="149"/>
      <c r="B361" s="13" t="s">
        <v>60</v>
      </c>
      <c r="C361" s="16" t="s">
        <v>71</v>
      </c>
      <c r="D361" s="16" t="s">
        <v>71</v>
      </c>
      <c r="E361" s="17" t="s">
        <v>73</v>
      </c>
      <c r="F361" s="16" t="s">
        <v>71</v>
      </c>
      <c r="G361" s="16" t="s">
        <v>71</v>
      </c>
      <c r="H361" s="17" t="s">
        <v>73</v>
      </c>
      <c r="I361" s="16" t="s">
        <v>71</v>
      </c>
      <c r="J361" s="16" t="s">
        <v>71</v>
      </c>
      <c r="K361" s="17" t="s">
        <v>73</v>
      </c>
      <c r="L361" s="16" t="s">
        <v>71</v>
      </c>
      <c r="M361" s="16" t="s">
        <v>71</v>
      </c>
      <c r="N361" s="17" t="s">
        <v>74</v>
      </c>
      <c r="O361" s="16" t="s">
        <v>71</v>
      </c>
      <c r="P361" s="16" t="s">
        <v>71</v>
      </c>
      <c r="Q361" s="17" t="s">
        <v>107</v>
      </c>
      <c r="R361" s="16" t="s">
        <v>71</v>
      </c>
      <c r="S361" s="16" t="s">
        <v>71</v>
      </c>
      <c r="T361" s="17" t="s">
        <v>75</v>
      </c>
      <c r="U361" s="16" t="s">
        <v>71</v>
      </c>
      <c r="V361" s="16" t="s">
        <v>71</v>
      </c>
      <c r="W361" s="17" t="s">
        <v>76</v>
      </c>
      <c r="X361" s="16" t="s">
        <v>77</v>
      </c>
      <c r="Y361" s="16" t="s">
        <v>78</v>
      </c>
      <c r="Z361" s="16" t="s">
        <v>112</v>
      </c>
      <c r="AA361" s="125"/>
      <c r="AB361" s="125"/>
      <c r="AC361" s="125"/>
      <c r="AD361" s="130"/>
    </row>
    <row r="362" spans="1:30" ht="15.75" customHeight="1" x14ac:dyDescent="0.2">
      <c r="A362" s="127"/>
      <c r="B362" s="18" t="s">
        <v>80</v>
      </c>
      <c r="C362" s="19" t="s">
        <v>71</v>
      </c>
      <c r="D362" s="19" t="s">
        <v>71</v>
      </c>
      <c r="E362" s="20" t="s">
        <v>81</v>
      </c>
      <c r="F362" s="19" t="s">
        <v>71</v>
      </c>
      <c r="G362" s="19" t="s">
        <v>71</v>
      </c>
      <c r="H362" s="20" t="s">
        <v>81</v>
      </c>
      <c r="I362" s="19" t="s">
        <v>71</v>
      </c>
      <c r="J362" s="19" t="s">
        <v>71</v>
      </c>
      <c r="K362" s="20" t="s">
        <v>81</v>
      </c>
      <c r="L362" s="19" t="s">
        <v>71</v>
      </c>
      <c r="M362" s="19" t="s">
        <v>71</v>
      </c>
      <c r="N362" s="20" t="s">
        <v>149</v>
      </c>
      <c r="O362" s="19" t="s">
        <v>71</v>
      </c>
      <c r="P362" s="19" t="s">
        <v>71</v>
      </c>
      <c r="Q362" s="20" t="s">
        <v>117</v>
      </c>
      <c r="R362" s="19" t="s">
        <v>71</v>
      </c>
      <c r="S362" s="19" t="s">
        <v>71</v>
      </c>
      <c r="T362" s="20" t="s">
        <v>130</v>
      </c>
      <c r="U362" s="19" t="s">
        <v>71</v>
      </c>
      <c r="V362" s="19" t="s">
        <v>71</v>
      </c>
      <c r="W362" s="20" t="s">
        <v>110</v>
      </c>
      <c r="X362" s="19">
        <v>6</v>
      </c>
      <c r="Y362" s="19">
        <v>16</v>
      </c>
      <c r="Z362" s="19" t="s">
        <v>173</v>
      </c>
      <c r="AA362" s="143"/>
      <c r="AB362" s="143"/>
      <c r="AC362" s="143"/>
      <c r="AD362" s="131"/>
    </row>
    <row r="363" spans="1:30" ht="15.75" customHeight="1" x14ac:dyDescent="0.2">
      <c r="A363" s="5">
        <v>13073</v>
      </c>
      <c r="B363" s="6" t="s">
        <v>31</v>
      </c>
      <c r="C363" s="8" t="s">
        <v>368</v>
      </c>
      <c r="D363" s="8" t="s">
        <v>143</v>
      </c>
      <c r="E363" s="11" t="s">
        <v>150</v>
      </c>
      <c r="F363" s="8" t="s">
        <v>369</v>
      </c>
      <c r="G363" s="8" t="s">
        <v>93</v>
      </c>
      <c r="H363" s="11" t="s">
        <v>49</v>
      </c>
      <c r="I363" s="8" t="s">
        <v>89</v>
      </c>
      <c r="J363" s="8" t="s">
        <v>88</v>
      </c>
      <c r="K363" s="11" t="s">
        <v>189</v>
      </c>
      <c r="L363" s="8" t="s">
        <v>180</v>
      </c>
      <c r="M363" s="8" t="s">
        <v>67</v>
      </c>
      <c r="N363" s="11" t="s">
        <v>133</v>
      </c>
      <c r="O363" s="8" t="s">
        <v>92</v>
      </c>
      <c r="P363" s="8" t="s">
        <v>104</v>
      </c>
      <c r="Q363" s="11" t="s">
        <v>135</v>
      </c>
      <c r="R363" s="8" t="s">
        <v>41</v>
      </c>
      <c r="S363" s="8" t="s">
        <v>105</v>
      </c>
      <c r="T363" s="11" t="s">
        <v>382</v>
      </c>
      <c r="U363" s="8" t="s">
        <v>69</v>
      </c>
      <c r="V363" s="8" t="s">
        <v>146</v>
      </c>
      <c r="W363" s="11" t="s">
        <v>55</v>
      </c>
      <c r="X363" s="8" t="s">
        <v>190</v>
      </c>
      <c r="Y363" s="8" t="s">
        <v>89</v>
      </c>
      <c r="Z363" s="8" t="s">
        <v>501</v>
      </c>
      <c r="AA363" s="124">
        <v>5.77</v>
      </c>
      <c r="AB363" s="124" t="s">
        <v>46</v>
      </c>
      <c r="AC363" s="124">
        <v>5.77</v>
      </c>
      <c r="AD363" s="129"/>
    </row>
    <row r="364" spans="1:30" ht="15.75" customHeight="1" x14ac:dyDescent="0.2">
      <c r="A364" s="148" t="s">
        <v>370</v>
      </c>
      <c r="B364" s="13" t="s">
        <v>51</v>
      </c>
      <c r="C364" s="14" t="s">
        <v>59</v>
      </c>
      <c r="D364" s="14" t="s">
        <v>61</v>
      </c>
      <c r="E364" s="15" t="s">
        <v>59</v>
      </c>
      <c r="F364" s="14" t="s">
        <v>46</v>
      </c>
      <c r="G364" s="14" t="s">
        <v>60</v>
      </c>
      <c r="H364" s="15" t="s">
        <v>46</v>
      </c>
      <c r="I364" s="14" t="s">
        <v>57</v>
      </c>
      <c r="J364" s="14" t="s">
        <v>53</v>
      </c>
      <c r="K364" s="15" t="s">
        <v>57</v>
      </c>
      <c r="L364" s="14" t="s">
        <v>57</v>
      </c>
      <c r="M364" s="14" t="s">
        <v>58</v>
      </c>
      <c r="N364" s="15" t="s">
        <v>57</v>
      </c>
      <c r="O364" s="14" t="s">
        <v>53</v>
      </c>
      <c r="P364" s="14" t="s">
        <v>58</v>
      </c>
      <c r="Q364" s="15" t="s">
        <v>53</v>
      </c>
      <c r="R364" s="14" t="s">
        <v>60</v>
      </c>
      <c r="S364" s="14" t="s">
        <v>59</v>
      </c>
      <c r="T364" s="15" t="s">
        <v>61</v>
      </c>
      <c r="U364" s="14" t="s">
        <v>60</v>
      </c>
      <c r="V364" s="14" t="s">
        <v>59</v>
      </c>
      <c r="W364" s="15" t="s">
        <v>61</v>
      </c>
      <c r="X364" s="14" t="s">
        <v>59</v>
      </c>
      <c r="Y364" s="14" t="s">
        <v>61</v>
      </c>
      <c r="Z364" s="14"/>
      <c r="AA364" s="125"/>
      <c r="AB364" s="125"/>
      <c r="AC364" s="125"/>
      <c r="AD364" s="130"/>
    </row>
    <row r="365" spans="1:30" ht="15.75" customHeight="1" x14ac:dyDescent="0.2">
      <c r="A365" s="149"/>
      <c r="B365" s="13" t="s">
        <v>60</v>
      </c>
      <c r="C365" s="16" t="s">
        <v>71</v>
      </c>
      <c r="D365" s="16" t="s">
        <v>71</v>
      </c>
      <c r="E365" s="17" t="s">
        <v>74</v>
      </c>
      <c r="F365" s="16" t="s">
        <v>71</v>
      </c>
      <c r="G365" s="16" t="s">
        <v>71</v>
      </c>
      <c r="H365" s="17" t="s">
        <v>73</v>
      </c>
      <c r="I365" s="16" t="s">
        <v>71</v>
      </c>
      <c r="J365" s="16" t="s">
        <v>71</v>
      </c>
      <c r="K365" s="17" t="s">
        <v>74</v>
      </c>
      <c r="L365" s="16" t="s">
        <v>71</v>
      </c>
      <c r="M365" s="16" t="s">
        <v>71</v>
      </c>
      <c r="N365" s="17" t="s">
        <v>74</v>
      </c>
      <c r="O365" s="16" t="s">
        <v>71</v>
      </c>
      <c r="P365" s="16" t="s">
        <v>71</v>
      </c>
      <c r="Q365" s="17" t="s">
        <v>107</v>
      </c>
      <c r="R365" s="16" t="s">
        <v>71</v>
      </c>
      <c r="S365" s="16" t="s">
        <v>71</v>
      </c>
      <c r="T365" s="17" t="s">
        <v>75</v>
      </c>
      <c r="U365" s="16" t="s">
        <v>71</v>
      </c>
      <c r="V365" s="16" t="s">
        <v>71</v>
      </c>
      <c r="W365" s="17" t="s">
        <v>76</v>
      </c>
      <c r="X365" s="16" t="s">
        <v>77</v>
      </c>
      <c r="Y365" s="16" t="s">
        <v>78</v>
      </c>
      <c r="Z365" s="16" t="s">
        <v>193</v>
      </c>
      <c r="AA365" s="125"/>
      <c r="AB365" s="125"/>
      <c r="AC365" s="125"/>
      <c r="AD365" s="130"/>
    </row>
    <row r="366" spans="1:30" ht="15.75" customHeight="1" x14ac:dyDescent="0.2">
      <c r="A366" s="127"/>
      <c r="B366" s="18" t="s">
        <v>80</v>
      </c>
      <c r="C366" s="19" t="s">
        <v>71</v>
      </c>
      <c r="D366" s="19" t="s">
        <v>71</v>
      </c>
      <c r="E366" s="20" t="s">
        <v>132</v>
      </c>
      <c r="F366" s="19" t="s">
        <v>71</v>
      </c>
      <c r="G366" s="19" t="s">
        <v>71</v>
      </c>
      <c r="H366" s="20" t="s">
        <v>81</v>
      </c>
      <c r="I366" s="19" t="s">
        <v>71</v>
      </c>
      <c r="J366" s="19" t="s">
        <v>71</v>
      </c>
      <c r="K366" s="20" t="s">
        <v>148</v>
      </c>
      <c r="L366" s="19" t="s">
        <v>71</v>
      </c>
      <c r="M366" s="19" t="s">
        <v>71</v>
      </c>
      <c r="N366" s="20" t="s">
        <v>148</v>
      </c>
      <c r="O366" s="19" t="s">
        <v>71</v>
      </c>
      <c r="P366" s="19" t="s">
        <v>71</v>
      </c>
      <c r="Q366" s="20" t="s">
        <v>117</v>
      </c>
      <c r="R366" s="19" t="s">
        <v>71</v>
      </c>
      <c r="S366" s="19" t="s">
        <v>71</v>
      </c>
      <c r="T366" s="20" t="s">
        <v>47</v>
      </c>
      <c r="U366" s="19" t="s">
        <v>71</v>
      </c>
      <c r="V366" s="19" t="s">
        <v>71</v>
      </c>
      <c r="W366" s="20" t="s">
        <v>84</v>
      </c>
      <c r="X366" s="19">
        <v>10</v>
      </c>
      <c r="Y366" s="19">
        <v>16</v>
      </c>
      <c r="Z366" s="19" t="s">
        <v>352</v>
      </c>
      <c r="AA366" s="143"/>
      <c r="AB366" s="143"/>
      <c r="AC366" s="143"/>
      <c r="AD366" s="131"/>
    </row>
    <row r="367" spans="1:30" ht="15.75" customHeight="1" x14ac:dyDescent="0.2">
      <c r="A367" s="5">
        <v>13074</v>
      </c>
      <c r="B367" s="6" t="s">
        <v>31</v>
      </c>
      <c r="C367" s="8" t="s">
        <v>244</v>
      </c>
      <c r="D367" s="8" t="s">
        <v>40</v>
      </c>
      <c r="E367" s="11" t="s">
        <v>148</v>
      </c>
      <c r="F367" s="8" t="s">
        <v>332</v>
      </c>
      <c r="G367" s="8" t="s">
        <v>88</v>
      </c>
      <c r="H367" s="11" t="s">
        <v>148</v>
      </c>
      <c r="I367" s="8" t="s">
        <v>34</v>
      </c>
      <c r="J367" s="8" t="s">
        <v>88</v>
      </c>
      <c r="K367" s="11" t="s">
        <v>163</v>
      </c>
      <c r="L367" s="8" t="s">
        <v>92</v>
      </c>
      <c r="M367" s="8" t="s">
        <v>67</v>
      </c>
      <c r="N367" s="11" t="s">
        <v>136</v>
      </c>
      <c r="O367" s="8" t="s">
        <v>186</v>
      </c>
      <c r="P367" s="8" t="s">
        <v>40</v>
      </c>
      <c r="Q367" s="11" t="s">
        <v>47</v>
      </c>
      <c r="R367" s="8" t="s">
        <v>146</v>
      </c>
      <c r="S367" s="8" t="s">
        <v>32</v>
      </c>
      <c r="T367" s="11" t="s">
        <v>137</v>
      </c>
      <c r="U367" s="8" t="s">
        <v>39</v>
      </c>
      <c r="V367" s="8" t="s">
        <v>69</v>
      </c>
      <c r="W367" s="11" t="s">
        <v>96</v>
      </c>
      <c r="X367" s="8" t="s">
        <v>69</v>
      </c>
      <c r="Y367" s="8" t="s">
        <v>87</v>
      </c>
      <c r="Z367" s="8" t="s">
        <v>328</v>
      </c>
      <c r="AA367" s="124">
        <v>2.54</v>
      </c>
      <c r="AB367" s="124" t="s">
        <v>46</v>
      </c>
      <c r="AC367" s="124">
        <v>2.54</v>
      </c>
      <c r="AD367" s="129"/>
    </row>
    <row r="368" spans="1:30" ht="15.75" customHeight="1" x14ac:dyDescent="0.2">
      <c r="A368" s="148" t="s">
        <v>371</v>
      </c>
      <c r="B368" s="13" t="s">
        <v>51</v>
      </c>
      <c r="C368" s="14" t="s">
        <v>46</v>
      </c>
      <c r="D368" s="14" t="s">
        <v>46</v>
      </c>
      <c r="E368" s="15" t="s">
        <v>46</v>
      </c>
      <c r="F368" s="14" t="s">
        <v>46</v>
      </c>
      <c r="G368" s="14" t="s">
        <v>53</v>
      </c>
      <c r="H368" s="15" t="s">
        <v>46</v>
      </c>
      <c r="I368" s="14" t="s">
        <v>46</v>
      </c>
      <c r="J368" s="14" t="s">
        <v>53</v>
      </c>
      <c r="K368" s="15" t="s">
        <v>46</v>
      </c>
      <c r="L368" s="14" t="s">
        <v>53</v>
      </c>
      <c r="M368" s="14" t="s">
        <v>58</v>
      </c>
      <c r="N368" s="15" t="s">
        <v>53</v>
      </c>
      <c r="O368" s="14" t="s">
        <v>46</v>
      </c>
      <c r="P368" s="14" t="s">
        <v>46</v>
      </c>
      <c r="Q368" s="15" t="s">
        <v>46</v>
      </c>
      <c r="R368" s="14" t="s">
        <v>53</v>
      </c>
      <c r="S368" s="14" t="s">
        <v>60</v>
      </c>
      <c r="T368" s="15" t="s">
        <v>58</v>
      </c>
      <c r="U368" s="14" t="s">
        <v>60</v>
      </c>
      <c r="V368" s="14" t="s">
        <v>60</v>
      </c>
      <c r="W368" s="15" t="s">
        <v>60</v>
      </c>
      <c r="X368" s="14" t="s">
        <v>60</v>
      </c>
      <c r="Y368" s="14" t="s">
        <v>62</v>
      </c>
      <c r="Z368" s="14"/>
      <c r="AA368" s="125"/>
      <c r="AB368" s="125"/>
      <c r="AC368" s="125"/>
      <c r="AD368" s="130"/>
    </row>
    <row r="369" spans="1:30" ht="15.75" customHeight="1" x14ac:dyDescent="0.2">
      <c r="A369" s="149"/>
      <c r="B369" s="13" t="s">
        <v>60</v>
      </c>
      <c r="C369" s="16" t="s">
        <v>71</v>
      </c>
      <c r="D369" s="16" t="s">
        <v>71</v>
      </c>
      <c r="E369" s="17" t="s">
        <v>73</v>
      </c>
      <c r="F369" s="16" t="s">
        <v>71</v>
      </c>
      <c r="G369" s="16" t="s">
        <v>71</v>
      </c>
      <c r="H369" s="17" t="s">
        <v>73</v>
      </c>
      <c r="I369" s="16" t="s">
        <v>71</v>
      </c>
      <c r="J369" s="16" t="s">
        <v>71</v>
      </c>
      <c r="K369" s="17" t="s">
        <v>73</v>
      </c>
      <c r="L369" s="16" t="s">
        <v>71</v>
      </c>
      <c r="M369" s="16" t="s">
        <v>71</v>
      </c>
      <c r="N369" s="17" t="s">
        <v>74</v>
      </c>
      <c r="O369" s="16" t="s">
        <v>71</v>
      </c>
      <c r="P369" s="16" t="s">
        <v>71</v>
      </c>
      <c r="Q369" s="17" t="s">
        <v>73</v>
      </c>
      <c r="R369" s="16" t="s">
        <v>71</v>
      </c>
      <c r="S369" s="16" t="s">
        <v>71</v>
      </c>
      <c r="T369" s="17" t="s">
        <v>75</v>
      </c>
      <c r="U369" s="16" t="s">
        <v>71</v>
      </c>
      <c r="V369" s="16" t="s">
        <v>71</v>
      </c>
      <c r="W369" s="17" t="s">
        <v>76</v>
      </c>
      <c r="X369" s="16" t="s">
        <v>77</v>
      </c>
      <c r="Y369" s="16" t="s">
        <v>78</v>
      </c>
      <c r="Z369" s="16" t="s">
        <v>79</v>
      </c>
      <c r="AA369" s="125"/>
      <c r="AB369" s="125"/>
      <c r="AC369" s="125"/>
      <c r="AD369" s="130"/>
    </row>
    <row r="370" spans="1:30" ht="15.75" customHeight="1" x14ac:dyDescent="0.2">
      <c r="A370" s="127"/>
      <c r="B370" s="18" t="s">
        <v>80</v>
      </c>
      <c r="C370" s="19" t="s">
        <v>71</v>
      </c>
      <c r="D370" s="19" t="s">
        <v>71</v>
      </c>
      <c r="E370" s="20" t="s">
        <v>81</v>
      </c>
      <c r="F370" s="19" t="s">
        <v>71</v>
      </c>
      <c r="G370" s="19" t="s">
        <v>71</v>
      </c>
      <c r="H370" s="20" t="s">
        <v>81</v>
      </c>
      <c r="I370" s="19" t="s">
        <v>71</v>
      </c>
      <c r="J370" s="19" t="s">
        <v>71</v>
      </c>
      <c r="K370" s="20" t="s">
        <v>81</v>
      </c>
      <c r="L370" s="19" t="s">
        <v>71</v>
      </c>
      <c r="M370" s="19" t="s">
        <v>71</v>
      </c>
      <c r="N370" s="20" t="s">
        <v>149</v>
      </c>
      <c r="O370" s="19" t="s">
        <v>71</v>
      </c>
      <c r="P370" s="19" t="s">
        <v>71</v>
      </c>
      <c r="Q370" s="20" t="s">
        <v>81</v>
      </c>
      <c r="R370" s="19" t="s">
        <v>71</v>
      </c>
      <c r="S370" s="19" t="s">
        <v>71</v>
      </c>
      <c r="T370" s="20" t="s">
        <v>83</v>
      </c>
      <c r="U370" s="19" t="s">
        <v>71</v>
      </c>
      <c r="V370" s="19" t="s">
        <v>71</v>
      </c>
      <c r="W370" s="20" t="s">
        <v>110</v>
      </c>
      <c r="X370" s="19">
        <v>7</v>
      </c>
      <c r="Y370" s="19">
        <v>18</v>
      </c>
      <c r="Z370" s="19" t="s">
        <v>159</v>
      </c>
      <c r="AA370" s="143"/>
      <c r="AB370" s="143"/>
      <c r="AC370" s="143"/>
      <c r="AD370" s="131"/>
    </row>
    <row r="371" spans="1:30" ht="15.75" customHeight="1" x14ac:dyDescent="0.2">
      <c r="A371" s="5">
        <v>13075</v>
      </c>
      <c r="B371" s="6" t="s">
        <v>31</v>
      </c>
      <c r="C371" s="8" t="s">
        <v>184</v>
      </c>
      <c r="D371" s="8" t="s">
        <v>348</v>
      </c>
      <c r="E371" s="11" t="s">
        <v>132</v>
      </c>
      <c r="F371" s="8" t="s">
        <v>123</v>
      </c>
      <c r="G371" s="8" t="s">
        <v>117</v>
      </c>
      <c r="H371" s="11" t="s">
        <v>52</v>
      </c>
      <c r="I371" s="8" t="s">
        <v>95</v>
      </c>
      <c r="J371" s="8" t="s">
        <v>348</v>
      </c>
      <c r="K371" s="11" t="s">
        <v>50</v>
      </c>
      <c r="L371" s="8" t="s">
        <v>135</v>
      </c>
      <c r="M371" s="8" t="s">
        <v>112</v>
      </c>
      <c r="N371" s="11" t="s">
        <v>50</v>
      </c>
      <c r="O371" s="8" t="s">
        <v>136</v>
      </c>
      <c r="P371" s="8" t="s">
        <v>122</v>
      </c>
      <c r="Q371" s="11" t="s">
        <v>228</v>
      </c>
      <c r="R371" s="8" t="s">
        <v>120</v>
      </c>
      <c r="S371" s="8" t="s">
        <v>132</v>
      </c>
      <c r="T371" s="11" t="s">
        <v>161</v>
      </c>
      <c r="U371" s="8" t="s">
        <v>83</v>
      </c>
      <c r="V371" s="8" t="s">
        <v>148</v>
      </c>
      <c r="W371" s="11" t="s">
        <v>194</v>
      </c>
      <c r="X371" s="8" t="s">
        <v>192</v>
      </c>
      <c r="Y371" s="8" t="s">
        <v>177</v>
      </c>
      <c r="Z371" s="8" t="s">
        <v>502</v>
      </c>
      <c r="AA371" s="124">
        <v>6.31</v>
      </c>
      <c r="AB371" s="124" t="s">
        <v>53</v>
      </c>
      <c r="AC371" s="124">
        <v>6.31</v>
      </c>
      <c r="AD371" s="129"/>
    </row>
    <row r="372" spans="1:30" ht="15.75" customHeight="1" x14ac:dyDescent="0.2">
      <c r="A372" s="148" t="s">
        <v>373</v>
      </c>
      <c r="B372" s="13" t="s">
        <v>51</v>
      </c>
      <c r="C372" s="14" t="s">
        <v>53</v>
      </c>
      <c r="D372" s="14" t="s">
        <v>53</v>
      </c>
      <c r="E372" s="15" t="s">
        <v>53</v>
      </c>
      <c r="F372" s="14" t="s">
        <v>53</v>
      </c>
      <c r="G372" s="14" t="s">
        <v>60</v>
      </c>
      <c r="H372" s="15" t="s">
        <v>57</v>
      </c>
      <c r="I372" s="14" t="s">
        <v>60</v>
      </c>
      <c r="J372" s="14" t="s">
        <v>53</v>
      </c>
      <c r="K372" s="15" t="s">
        <v>58</v>
      </c>
      <c r="L372" s="14" t="s">
        <v>58</v>
      </c>
      <c r="M372" s="14" t="s">
        <v>61</v>
      </c>
      <c r="N372" s="15" t="s">
        <v>58</v>
      </c>
      <c r="O372" s="14" t="s">
        <v>58</v>
      </c>
      <c r="P372" s="14" t="s">
        <v>59</v>
      </c>
      <c r="Q372" s="15" t="s">
        <v>58</v>
      </c>
      <c r="R372" s="14" t="s">
        <v>60</v>
      </c>
      <c r="S372" s="14" t="s">
        <v>59</v>
      </c>
      <c r="T372" s="15" t="s">
        <v>61</v>
      </c>
      <c r="U372" s="14" t="s">
        <v>61</v>
      </c>
      <c r="V372" s="14" t="s">
        <v>59</v>
      </c>
      <c r="W372" s="15" t="s">
        <v>62</v>
      </c>
      <c r="X372" s="14" t="s">
        <v>62</v>
      </c>
      <c r="Y372" s="14" t="s">
        <v>59</v>
      </c>
      <c r="Z372" s="14"/>
      <c r="AA372" s="125"/>
      <c r="AB372" s="125"/>
      <c r="AC372" s="125"/>
      <c r="AD372" s="130"/>
    </row>
    <row r="373" spans="1:30" ht="15.75" customHeight="1" x14ac:dyDescent="0.2">
      <c r="A373" s="149"/>
      <c r="B373" s="13" t="s">
        <v>60</v>
      </c>
      <c r="C373" s="16" t="s">
        <v>71</v>
      </c>
      <c r="D373" s="16" t="s">
        <v>71</v>
      </c>
      <c r="E373" s="17" t="s">
        <v>74</v>
      </c>
      <c r="F373" s="16" t="s">
        <v>71</v>
      </c>
      <c r="G373" s="16" t="s">
        <v>71</v>
      </c>
      <c r="H373" s="17" t="s">
        <v>74</v>
      </c>
      <c r="I373" s="16" t="s">
        <v>71</v>
      </c>
      <c r="J373" s="16" t="s">
        <v>71</v>
      </c>
      <c r="K373" s="17" t="s">
        <v>74</v>
      </c>
      <c r="L373" s="16" t="s">
        <v>71</v>
      </c>
      <c r="M373" s="16" t="s">
        <v>71</v>
      </c>
      <c r="N373" s="17" t="s">
        <v>74</v>
      </c>
      <c r="O373" s="16" t="s">
        <v>71</v>
      </c>
      <c r="P373" s="16" t="s">
        <v>71</v>
      </c>
      <c r="Q373" s="17" t="s">
        <v>107</v>
      </c>
      <c r="R373" s="16" t="s">
        <v>71</v>
      </c>
      <c r="S373" s="16" t="s">
        <v>71</v>
      </c>
      <c r="T373" s="17" t="s">
        <v>75</v>
      </c>
      <c r="U373" s="16" t="s">
        <v>71</v>
      </c>
      <c r="V373" s="16" t="s">
        <v>71</v>
      </c>
      <c r="W373" s="17" t="s">
        <v>76</v>
      </c>
      <c r="X373" s="16" t="s">
        <v>77</v>
      </c>
      <c r="Y373" s="16" t="s">
        <v>78</v>
      </c>
      <c r="Z373" s="16" t="s">
        <v>128</v>
      </c>
      <c r="AA373" s="125"/>
      <c r="AB373" s="125"/>
      <c r="AC373" s="125"/>
      <c r="AD373" s="130"/>
    </row>
    <row r="374" spans="1:30" ht="15.75" customHeight="1" x14ac:dyDescent="0.2">
      <c r="A374" s="127"/>
      <c r="B374" s="18" t="s">
        <v>80</v>
      </c>
      <c r="C374" s="19" t="s">
        <v>71</v>
      </c>
      <c r="D374" s="19" t="s">
        <v>71</v>
      </c>
      <c r="E374" s="20" t="s">
        <v>149</v>
      </c>
      <c r="F374" s="19" t="s">
        <v>71</v>
      </c>
      <c r="G374" s="19" t="s">
        <v>71</v>
      </c>
      <c r="H374" s="20" t="s">
        <v>148</v>
      </c>
      <c r="I374" s="19" t="s">
        <v>71</v>
      </c>
      <c r="J374" s="19" t="s">
        <v>71</v>
      </c>
      <c r="K374" s="20" t="s">
        <v>47</v>
      </c>
      <c r="L374" s="19" t="s">
        <v>71</v>
      </c>
      <c r="M374" s="19" t="s">
        <v>71</v>
      </c>
      <c r="N374" s="20" t="s">
        <v>47</v>
      </c>
      <c r="O374" s="19" t="s">
        <v>71</v>
      </c>
      <c r="P374" s="19" t="s">
        <v>71</v>
      </c>
      <c r="Q374" s="20" t="s">
        <v>83</v>
      </c>
      <c r="R374" s="19" t="s">
        <v>71</v>
      </c>
      <c r="S374" s="19" t="s">
        <v>71</v>
      </c>
      <c r="T374" s="20" t="s">
        <v>47</v>
      </c>
      <c r="U374" s="19" t="s">
        <v>71</v>
      </c>
      <c r="V374" s="19" t="s">
        <v>71</v>
      </c>
      <c r="W374" s="20" t="s">
        <v>239</v>
      </c>
      <c r="X374" s="19">
        <v>9</v>
      </c>
      <c r="Y374" s="19">
        <v>20</v>
      </c>
      <c r="Z374" s="19" t="s">
        <v>503</v>
      </c>
      <c r="AA374" s="143"/>
      <c r="AB374" s="143"/>
      <c r="AC374" s="143"/>
      <c r="AD374" s="131"/>
    </row>
    <row r="375" spans="1:30" ht="15.75" customHeight="1" x14ac:dyDescent="0.2">
      <c r="A375" s="5">
        <v>13076</v>
      </c>
      <c r="B375" s="6" t="s">
        <v>31</v>
      </c>
      <c r="C375" s="8" t="s">
        <v>92</v>
      </c>
      <c r="D375" s="8" t="s">
        <v>88</v>
      </c>
      <c r="E375" s="11" t="s">
        <v>132</v>
      </c>
      <c r="F375" s="8" t="s">
        <v>186</v>
      </c>
      <c r="G375" s="8" t="s">
        <v>35</v>
      </c>
      <c r="H375" s="11" t="s">
        <v>185</v>
      </c>
      <c r="I375" s="8" t="s">
        <v>92</v>
      </c>
      <c r="J375" s="8" t="s">
        <v>67</v>
      </c>
      <c r="K375" s="11" t="s">
        <v>136</v>
      </c>
      <c r="L375" s="8" t="s">
        <v>92</v>
      </c>
      <c r="M375" s="8" t="s">
        <v>144</v>
      </c>
      <c r="N375" s="11" t="s">
        <v>86</v>
      </c>
      <c r="O375" s="8" t="s">
        <v>180</v>
      </c>
      <c r="P375" s="8" t="s">
        <v>67</v>
      </c>
      <c r="Q375" s="11" t="s">
        <v>133</v>
      </c>
      <c r="R375" s="8" t="s">
        <v>63</v>
      </c>
      <c r="S375" s="8" t="s">
        <v>66</v>
      </c>
      <c r="T375" s="11" t="s">
        <v>417</v>
      </c>
      <c r="U375" s="8" t="s">
        <v>44</v>
      </c>
      <c r="V375" s="8" t="s">
        <v>190</v>
      </c>
      <c r="W375" s="11" t="s">
        <v>132</v>
      </c>
      <c r="X375" s="8" t="s">
        <v>270</v>
      </c>
      <c r="Y375" s="8" t="s">
        <v>38</v>
      </c>
      <c r="Z375" s="8" t="s">
        <v>504</v>
      </c>
      <c r="AA375" s="124">
        <v>5.12</v>
      </c>
      <c r="AB375" s="124" t="s">
        <v>46</v>
      </c>
      <c r="AC375" s="124">
        <v>5.12</v>
      </c>
      <c r="AD375" s="129"/>
    </row>
    <row r="376" spans="1:30" ht="15.75" customHeight="1" x14ac:dyDescent="0.2">
      <c r="A376" s="148" t="s">
        <v>374</v>
      </c>
      <c r="B376" s="13" t="s">
        <v>51</v>
      </c>
      <c r="C376" s="14" t="s">
        <v>53</v>
      </c>
      <c r="D376" s="14" t="s">
        <v>53</v>
      </c>
      <c r="E376" s="15" t="s">
        <v>53</v>
      </c>
      <c r="F376" s="14" t="s">
        <v>46</v>
      </c>
      <c r="G376" s="14" t="s">
        <v>57</v>
      </c>
      <c r="H376" s="15" t="s">
        <v>46</v>
      </c>
      <c r="I376" s="14" t="s">
        <v>53</v>
      </c>
      <c r="J376" s="14" t="s">
        <v>58</v>
      </c>
      <c r="K376" s="15" t="s">
        <v>53</v>
      </c>
      <c r="L376" s="14" t="s">
        <v>53</v>
      </c>
      <c r="M376" s="14" t="s">
        <v>60</v>
      </c>
      <c r="N376" s="15" t="s">
        <v>53</v>
      </c>
      <c r="O376" s="14" t="s">
        <v>57</v>
      </c>
      <c r="P376" s="14" t="s">
        <v>58</v>
      </c>
      <c r="Q376" s="15" t="s">
        <v>57</v>
      </c>
      <c r="R376" s="14" t="s">
        <v>62</v>
      </c>
      <c r="S376" s="14" t="s">
        <v>59</v>
      </c>
      <c r="T376" s="15" t="s">
        <v>59</v>
      </c>
      <c r="U376" s="14" t="s">
        <v>62</v>
      </c>
      <c r="V376" s="14" t="s">
        <v>59</v>
      </c>
      <c r="W376" s="15" t="s">
        <v>59</v>
      </c>
      <c r="X376" s="14" t="s">
        <v>59</v>
      </c>
      <c r="Y376" s="14" t="s">
        <v>59</v>
      </c>
      <c r="Z376" s="14"/>
      <c r="AA376" s="125"/>
      <c r="AB376" s="125"/>
      <c r="AC376" s="125"/>
      <c r="AD376" s="130"/>
    </row>
    <row r="377" spans="1:30" ht="15.75" customHeight="1" x14ac:dyDescent="0.2">
      <c r="A377" s="149"/>
      <c r="B377" s="13" t="s">
        <v>60</v>
      </c>
      <c r="C377" s="16" t="s">
        <v>71</v>
      </c>
      <c r="D377" s="16" t="s">
        <v>71</v>
      </c>
      <c r="E377" s="17" t="s">
        <v>74</v>
      </c>
      <c r="F377" s="16" t="s">
        <v>71</v>
      </c>
      <c r="G377" s="16" t="s">
        <v>71</v>
      </c>
      <c r="H377" s="17" t="s">
        <v>73</v>
      </c>
      <c r="I377" s="16" t="s">
        <v>71</v>
      </c>
      <c r="J377" s="16" t="s">
        <v>71</v>
      </c>
      <c r="K377" s="17" t="s">
        <v>74</v>
      </c>
      <c r="L377" s="16" t="s">
        <v>71</v>
      </c>
      <c r="M377" s="16" t="s">
        <v>71</v>
      </c>
      <c r="N377" s="17" t="s">
        <v>74</v>
      </c>
      <c r="O377" s="16" t="s">
        <v>71</v>
      </c>
      <c r="P377" s="16" t="s">
        <v>71</v>
      </c>
      <c r="Q377" s="17" t="s">
        <v>107</v>
      </c>
      <c r="R377" s="16" t="s">
        <v>71</v>
      </c>
      <c r="S377" s="16" t="s">
        <v>71</v>
      </c>
      <c r="T377" s="17" t="s">
        <v>75</v>
      </c>
      <c r="U377" s="16" t="s">
        <v>71</v>
      </c>
      <c r="V377" s="16" t="s">
        <v>71</v>
      </c>
      <c r="W377" s="17" t="s">
        <v>76</v>
      </c>
      <c r="X377" s="16" t="s">
        <v>77</v>
      </c>
      <c r="Y377" s="16" t="s">
        <v>78</v>
      </c>
      <c r="Z377" s="16" t="s">
        <v>193</v>
      </c>
      <c r="AA377" s="125"/>
      <c r="AB377" s="125"/>
      <c r="AC377" s="125"/>
      <c r="AD377" s="130"/>
    </row>
    <row r="378" spans="1:30" ht="15.75" customHeight="1" x14ac:dyDescent="0.2">
      <c r="A378" s="127"/>
      <c r="B378" s="18" t="s">
        <v>80</v>
      </c>
      <c r="C378" s="19" t="s">
        <v>71</v>
      </c>
      <c r="D378" s="19" t="s">
        <v>71</v>
      </c>
      <c r="E378" s="20" t="s">
        <v>149</v>
      </c>
      <c r="F378" s="19" t="s">
        <v>71</v>
      </c>
      <c r="G378" s="19" t="s">
        <v>71</v>
      </c>
      <c r="H378" s="20" t="s">
        <v>81</v>
      </c>
      <c r="I378" s="19" t="s">
        <v>71</v>
      </c>
      <c r="J378" s="19" t="s">
        <v>71</v>
      </c>
      <c r="K378" s="20" t="s">
        <v>149</v>
      </c>
      <c r="L378" s="19" t="s">
        <v>71</v>
      </c>
      <c r="M378" s="19" t="s">
        <v>71</v>
      </c>
      <c r="N378" s="20" t="s">
        <v>149</v>
      </c>
      <c r="O378" s="19" t="s">
        <v>71</v>
      </c>
      <c r="P378" s="19" t="s">
        <v>71</v>
      </c>
      <c r="Q378" s="20" t="s">
        <v>108</v>
      </c>
      <c r="R378" s="19" t="s">
        <v>71</v>
      </c>
      <c r="S378" s="19" t="s">
        <v>71</v>
      </c>
      <c r="T378" s="20" t="s">
        <v>49</v>
      </c>
      <c r="U378" s="19" t="s">
        <v>71</v>
      </c>
      <c r="V378" s="19" t="s">
        <v>71</v>
      </c>
      <c r="W378" s="20" t="s">
        <v>166</v>
      </c>
      <c r="X378" s="19">
        <v>10</v>
      </c>
      <c r="Y378" s="19">
        <v>20</v>
      </c>
      <c r="Z378" s="19" t="s">
        <v>505</v>
      </c>
      <c r="AA378" s="143"/>
      <c r="AB378" s="143"/>
      <c r="AC378" s="143"/>
      <c r="AD378" s="131"/>
    </row>
    <row r="379" spans="1:30" ht="15.75" customHeight="1" x14ac:dyDescent="0.2">
      <c r="A379" s="5">
        <v>13077</v>
      </c>
      <c r="B379" s="6" t="s">
        <v>31</v>
      </c>
      <c r="C379" s="8" t="s">
        <v>90</v>
      </c>
      <c r="D379" s="8" t="s">
        <v>172</v>
      </c>
      <c r="E379" s="11" t="s">
        <v>274</v>
      </c>
      <c r="F379" s="8" t="s">
        <v>136</v>
      </c>
      <c r="G379" s="8" t="s">
        <v>172</v>
      </c>
      <c r="H379" s="11" t="s">
        <v>174</v>
      </c>
      <c r="I379" s="8" t="s">
        <v>274</v>
      </c>
      <c r="J379" s="8" t="s">
        <v>166</v>
      </c>
      <c r="K379" s="11" t="s">
        <v>341</v>
      </c>
      <c r="L379" s="8" t="s">
        <v>52</v>
      </c>
      <c r="M379" s="8" t="s">
        <v>172</v>
      </c>
      <c r="N379" s="11" t="s">
        <v>265</v>
      </c>
      <c r="O379" s="8" t="s">
        <v>115</v>
      </c>
      <c r="P379" s="8" t="s">
        <v>79</v>
      </c>
      <c r="Q379" s="11" t="s">
        <v>116</v>
      </c>
      <c r="R379" s="8" t="s">
        <v>114</v>
      </c>
      <c r="S379" s="8" t="s">
        <v>194</v>
      </c>
      <c r="T379" s="11" t="s">
        <v>85</v>
      </c>
      <c r="U379" s="8" t="s">
        <v>192</v>
      </c>
      <c r="V379" s="8" t="s">
        <v>122</v>
      </c>
      <c r="W379" s="11" t="s">
        <v>45</v>
      </c>
      <c r="X379" s="8" t="s">
        <v>148</v>
      </c>
      <c r="Y379" s="8" t="s">
        <v>136</v>
      </c>
      <c r="Z379" s="8" t="s">
        <v>506</v>
      </c>
      <c r="AA379" s="124">
        <v>7.62</v>
      </c>
      <c r="AB379" s="124" t="s">
        <v>53</v>
      </c>
      <c r="AC379" s="124">
        <v>7.62</v>
      </c>
      <c r="AD379" s="129"/>
    </row>
    <row r="380" spans="1:30" ht="15.75" customHeight="1" x14ac:dyDescent="0.2">
      <c r="A380" s="148" t="s">
        <v>376</v>
      </c>
      <c r="B380" s="13" t="s">
        <v>51</v>
      </c>
      <c r="C380" s="14" t="s">
        <v>60</v>
      </c>
      <c r="D380" s="14" t="s">
        <v>60</v>
      </c>
      <c r="E380" s="15" t="s">
        <v>60</v>
      </c>
      <c r="F380" s="14" t="s">
        <v>58</v>
      </c>
      <c r="G380" s="14" t="s">
        <v>60</v>
      </c>
      <c r="H380" s="15" t="s">
        <v>58</v>
      </c>
      <c r="I380" s="14" t="s">
        <v>62</v>
      </c>
      <c r="J380" s="14" t="s">
        <v>58</v>
      </c>
      <c r="K380" s="15" t="s">
        <v>61</v>
      </c>
      <c r="L380" s="14" t="s">
        <v>58</v>
      </c>
      <c r="M380" s="14" t="s">
        <v>60</v>
      </c>
      <c r="N380" s="15" t="s">
        <v>60</v>
      </c>
      <c r="O380" s="14" t="s">
        <v>60</v>
      </c>
      <c r="P380" s="14" t="s">
        <v>58</v>
      </c>
      <c r="Q380" s="15" t="s">
        <v>60</v>
      </c>
      <c r="R380" s="14" t="s">
        <v>62</v>
      </c>
      <c r="S380" s="14" t="s">
        <v>62</v>
      </c>
      <c r="T380" s="15" t="s">
        <v>62</v>
      </c>
      <c r="U380" s="14" t="s">
        <v>62</v>
      </c>
      <c r="V380" s="14" t="s">
        <v>60</v>
      </c>
      <c r="W380" s="15" t="s">
        <v>61</v>
      </c>
      <c r="X380" s="14" t="s">
        <v>59</v>
      </c>
      <c r="Y380" s="14" t="s">
        <v>59</v>
      </c>
      <c r="Z380" s="14"/>
      <c r="AA380" s="125"/>
      <c r="AB380" s="125"/>
      <c r="AC380" s="125"/>
      <c r="AD380" s="130"/>
    </row>
    <row r="381" spans="1:30" ht="15.75" customHeight="1" x14ac:dyDescent="0.2">
      <c r="A381" s="149"/>
      <c r="B381" s="13" t="s">
        <v>60</v>
      </c>
      <c r="C381" s="16" t="s">
        <v>71</v>
      </c>
      <c r="D381" s="16" t="s">
        <v>71</v>
      </c>
      <c r="E381" s="17" t="s">
        <v>74</v>
      </c>
      <c r="F381" s="16" t="s">
        <v>71</v>
      </c>
      <c r="G381" s="16" t="s">
        <v>71</v>
      </c>
      <c r="H381" s="17" t="s">
        <v>74</v>
      </c>
      <c r="I381" s="16" t="s">
        <v>71</v>
      </c>
      <c r="J381" s="16" t="s">
        <v>71</v>
      </c>
      <c r="K381" s="17" t="s">
        <v>74</v>
      </c>
      <c r="L381" s="16" t="s">
        <v>71</v>
      </c>
      <c r="M381" s="16" t="s">
        <v>71</v>
      </c>
      <c r="N381" s="17" t="s">
        <v>74</v>
      </c>
      <c r="O381" s="16" t="s">
        <v>71</v>
      </c>
      <c r="P381" s="16" t="s">
        <v>71</v>
      </c>
      <c r="Q381" s="17" t="s">
        <v>107</v>
      </c>
      <c r="R381" s="16" t="s">
        <v>71</v>
      </c>
      <c r="S381" s="16" t="s">
        <v>71</v>
      </c>
      <c r="T381" s="17" t="s">
        <v>75</v>
      </c>
      <c r="U381" s="16" t="s">
        <v>71</v>
      </c>
      <c r="V381" s="16" t="s">
        <v>71</v>
      </c>
      <c r="W381" s="17" t="s">
        <v>76</v>
      </c>
      <c r="X381" s="16" t="s">
        <v>77</v>
      </c>
      <c r="Y381" s="16" t="s">
        <v>78</v>
      </c>
      <c r="Z381" s="16" t="s">
        <v>128</v>
      </c>
      <c r="AA381" s="125"/>
      <c r="AB381" s="125"/>
      <c r="AC381" s="125"/>
      <c r="AD381" s="130"/>
    </row>
    <row r="382" spans="1:30" ht="15.75" customHeight="1" x14ac:dyDescent="0.2">
      <c r="A382" s="127"/>
      <c r="B382" s="18" t="s">
        <v>80</v>
      </c>
      <c r="C382" s="19" t="s">
        <v>71</v>
      </c>
      <c r="D382" s="19" t="s">
        <v>71</v>
      </c>
      <c r="E382" s="20" t="s">
        <v>129</v>
      </c>
      <c r="F382" s="19" t="s">
        <v>71</v>
      </c>
      <c r="G382" s="19" t="s">
        <v>71</v>
      </c>
      <c r="H382" s="20" t="s">
        <v>47</v>
      </c>
      <c r="I382" s="19" t="s">
        <v>71</v>
      </c>
      <c r="J382" s="19" t="s">
        <v>71</v>
      </c>
      <c r="K382" s="20" t="s">
        <v>184</v>
      </c>
      <c r="L382" s="19" t="s">
        <v>71</v>
      </c>
      <c r="M382" s="19" t="s">
        <v>71</v>
      </c>
      <c r="N382" s="20" t="s">
        <v>129</v>
      </c>
      <c r="O382" s="19" t="s">
        <v>71</v>
      </c>
      <c r="P382" s="19" t="s">
        <v>71</v>
      </c>
      <c r="Q382" s="20" t="s">
        <v>130</v>
      </c>
      <c r="R382" s="19" t="s">
        <v>71</v>
      </c>
      <c r="S382" s="19" t="s">
        <v>71</v>
      </c>
      <c r="T382" s="20" t="s">
        <v>185</v>
      </c>
      <c r="U382" s="19" t="s">
        <v>71</v>
      </c>
      <c r="V382" s="19" t="s">
        <v>71</v>
      </c>
      <c r="W382" s="20" t="s">
        <v>84</v>
      </c>
      <c r="X382" s="19">
        <v>10</v>
      </c>
      <c r="Y382" s="19">
        <v>20</v>
      </c>
      <c r="Z382" s="19" t="s">
        <v>507</v>
      </c>
      <c r="AA382" s="143"/>
      <c r="AB382" s="143"/>
      <c r="AC382" s="143"/>
      <c r="AD382" s="131"/>
    </row>
    <row r="383" spans="1:30" ht="15.75" customHeight="1" x14ac:dyDescent="0.2">
      <c r="A383" s="5">
        <v>13078</v>
      </c>
      <c r="B383" s="6" t="s">
        <v>31</v>
      </c>
      <c r="C383" s="8" t="s">
        <v>136</v>
      </c>
      <c r="D383" s="34" t="s">
        <v>461</v>
      </c>
      <c r="E383" s="35" t="s">
        <v>508</v>
      </c>
      <c r="F383" s="8" t="s">
        <v>184</v>
      </c>
      <c r="G383" s="8" t="s">
        <v>79</v>
      </c>
      <c r="H383" s="11" t="s">
        <v>135</v>
      </c>
      <c r="I383" s="8" t="s">
        <v>194</v>
      </c>
      <c r="J383" s="8" t="s">
        <v>112</v>
      </c>
      <c r="K383" s="11" t="s">
        <v>303</v>
      </c>
      <c r="L383" s="8" t="s">
        <v>123</v>
      </c>
      <c r="M383" s="8" t="s">
        <v>117</v>
      </c>
      <c r="N383" s="11" t="s">
        <v>52</v>
      </c>
      <c r="O383" s="8" t="s">
        <v>189</v>
      </c>
      <c r="P383" s="8" t="s">
        <v>112</v>
      </c>
      <c r="Q383" s="11" t="s">
        <v>228</v>
      </c>
      <c r="R383" s="8" t="s">
        <v>123</v>
      </c>
      <c r="S383" s="8" t="s">
        <v>158</v>
      </c>
      <c r="T383" s="11" t="s">
        <v>160</v>
      </c>
      <c r="U383" s="8" t="s">
        <v>83</v>
      </c>
      <c r="V383" s="8" t="s">
        <v>130</v>
      </c>
      <c r="W383" s="11" t="s">
        <v>114</v>
      </c>
      <c r="X383" s="8" t="s">
        <v>193</v>
      </c>
      <c r="Y383" s="8" t="s">
        <v>132</v>
      </c>
      <c r="Z383" s="34" t="s">
        <v>509</v>
      </c>
      <c r="AA383" s="124">
        <v>6.58</v>
      </c>
      <c r="AB383" s="124" t="s">
        <v>53</v>
      </c>
      <c r="AC383" s="124">
        <v>6.58</v>
      </c>
      <c r="AD383" s="129"/>
    </row>
    <row r="384" spans="1:30" ht="15.75" customHeight="1" x14ac:dyDescent="0.2">
      <c r="A384" s="148" t="s">
        <v>379</v>
      </c>
      <c r="B384" s="13" t="s">
        <v>51</v>
      </c>
      <c r="C384" s="14" t="s">
        <v>58</v>
      </c>
      <c r="D384" s="14" t="s">
        <v>53</v>
      </c>
      <c r="E384" s="15" t="s">
        <v>58</v>
      </c>
      <c r="F384" s="14" t="s">
        <v>53</v>
      </c>
      <c r="G384" s="14" t="s">
        <v>58</v>
      </c>
      <c r="H384" s="15" t="s">
        <v>53</v>
      </c>
      <c r="I384" s="14" t="s">
        <v>57</v>
      </c>
      <c r="J384" s="14" t="s">
        <v>61</v>
      </c>
      <c r="K384" s="15" t="s">
        <v>58</v>
      </c>
      <c r="L384" s="14" t="s">
        <v>53</v>
      </c>
      <c r="M384" s="14" t="s">
        <v>60</v>
      </c>
      <c r="N384" s="15" t="s">
        <v>57</v>
      </c>
      <c r="O384" s="14" t="s">
        <v>58</v>
      </c>
      <c r="P384" s="14" t="s">
        <v>61</v>
      </c>
      <c r="Q384" s="15" t="s">
        <v>58</v>
      </c>
      <c r="R384" s="14" t="s">
        <v>61</v>
      </c>
      <c r="S384" s="14" t="s">
        <v>59</v>
      </c>
      <c r="T384" s="15" t="s">
        <v>59</v>
      </c>
      <c r="U384" s="14" t="s">
        <v>61</v>
      </c>
      <c r="V384" s="14" t="s">
        <v>59</v>
      </c>
      <c r="W384" s="15" t="s">
        <v>62</v>
      </c>
      <c r="X384" s="14" t="s">
        <v>59</v>
      </c>
      <c r="Y384" s="14" t="s">
        <v>59</v>
      </c>
      <c r="Z384" s="14"/>
      <c r="AA384" s="125"/>
      <c r="AB384" s="125"/>
      <c r="AC384" s="125"/>
      <c r="AD384" s="130"/>
    </row>
    <row r="385" spans="1:30" ht="15.75" customHeight="1" x14ac:dyDescent="0.2">
      <c r="A385" s="149"/>
      <c r="B385" s="13" t="s">
        <v>60</v>
      </c>
      <c r="C385" s="16" t="s">
        <v>71</v>
      </c>
      <c r="D385" s="16" t="s">
        <v>71</v>
      </c>
      <c r="E385" s="17" t="s">
        <v>74</v>
      </c>
      <c r="F385" s="16" t="s">
        <v>71</v>
      </c>
      <c r="G385" s="16" t="s">
        <v>71</v>
      </c>
      <c r="H385" s="17" t="s">
        <v>74</v>
      </c>
      <c r="I385" s="16" t="s">
        <v>71</v>
      </c>
      <c r="J385" s="16" t="s">
        <v>71</v>
      </c>
      <c r="K385" s="17" t="s">
        <v>74</v>
      </c>
      <c r="L385" s="16" t="s">
        <v>71</v>
      </c>
      <c r="M385" s="16" t="s">
        <v>71</v>
      </c>
      <c r="N385" s="17" t="s">
        <v>74</v>
      </c>
      <c r="O385" s="16" t="s">
        <v>71</v>
      </c>
      <c r="P385" s="16" t="s">
        <v>71</v>
      </c>
      <c r="Q385" s="17" t="s">
        <v>107</v>
      </c>
      <c r="R385" s="16" t="s">
        <v>71</v>
      </c>
      <c r="S385" s="16" t="s">
        <v>71</v>
      </c>
      <c r="T385" s="17" t="s">
        <v>75</v>
      </c>
      <c r="U385" s="16" t="s">
        <v>71</v>
      </c>
      <c r="V385" s="16" t="s">
        <v>71</v>
      </c>
      <c r="W385" s="17" t="s">
        <v>76</v>
      </c>
      <c r="X385" s="16" t="s">
        <v>77</v>
      </c>
      <c r="Y385" s="16" t="s">
        <v>78</v>
      </c>
      <c r="Z385" s="16" t="s">
        <v>128</v>
      </c>
      <c r="AA385" s="125"/>
      <c r="AB385" s="125"/>
      <c r="AC385" s="125"/>
      <c r="AD385" s="130"/>
    </row>
    <row r="386" spans="1:30" ht="15.75" customHeight="1" x14ac:dyDescent="0.2">
      <c r="A386" s="127"/>
      <c r="B386" s="18" t="s">
        <v>80</v>
      </c>
      <c r="C386" s="19" t="s">
        <v>71</v>
      </c>
      <c r="D386" s="19" t="s">
        <v>71</v>
      </c>
      <c r="E386" s="20" t="s">
        <v>47</v>
      </c>
      <c r="F386" s="19" t="s">
        <v>71</v>
      </c>
      <c r="G386" s="19" t="s">
        <v>71</v>
      </c>
      <c r="H386" s="20" t="s">
        <v>149</v>
      </c>
      <c r="I386" s="19" t="s">
        <v>71</v>
      </c>
      <c r="J386" s="19" t="s">
        <v>71</v>
      </c>
      <c r="K386" s="20" t="s">
        <v>47</v>
      </c>
      <c r="L386" s="19" t="s">
        <v>71</v>
      </c>
      <c r="M386" s="19" t="s">
        <v>71</v>
      </c>
      <c r="N386" s="20" t="s">
        <v>148</v>
      </c>
      <c r="O386" s="19" t="s">
        <v>71</v>
      </c>
      <c r="P386" s="19" t="s">
        <v>71</v>
      </c>
      <c r="Q386" s="20" t="s">
        <v>83</v>
      </c>
      <c r="R386" s="19" t="s">
        <v>71</v>
      </c>
      <c r="S386" s="19" t="s">
        <v>71</v>
      </c>
      <c r="T386" s="20" t="s">
        <v>49</v>
      </c>
      <c r="U386" s="19" t="s">
        <v>71</v>
      </c>
      <c r="V386" s="19" t="s">
        <v>71</v>
      </c>
      <c r="W386" s="20" t="s">
        <v>239</v>
      </c>
      <c r="X386" s="19">
        <v>10</v>
      </c>
      <c r="Y386" s="19">
        <v>20</v>
      </c>
      <c r="Z386" s="19" t="s">
        <v>510</v>
      </c>
      <c r="AA386" s="143"/>
      <c r="AB386" s="143"/>
      <c r="AC386" s="143"/>
      <c r="AD386" s="131"/>
    </row>
    <row r="387" spans="1:30" ht="15.75" customHeight="1" x14ac:dyDescent="0.2">
      <c r="A387" s="5">
        <v>13079</v>
      </c>
      <c r="B387" s="6" t="s">
        <v>31</v>
      </c>
      <c r="C387" s="8" t="s">
        <v>169</v>
      </c>
      <c r="D387" s="8" t="s">
        <v>122</v>
      </c>
      <c r="E387" s="11" t="s">
        <v>168</v>
      </c>
      <c r="F387" s="8" t="s">
        <v>45</v>
      </c>
      <c r="G387" s="8" t="s">
        <v>108</v>
      </c>
      <c r="H387" s="11" t="s">
        <v>94</v>
      </c>
      <c r="I387" s="8" t="s">
        <v>50</v>
      </c>
      <c r="J387" s="8" t="s">
        <v>83</v>
      </c>
      <c r="K387" s="11" t="s">
        <v>241</v>
      </c>
      <c r="L387" s="8" t="s">
        <v>90</v>
      </c>
      <c r="M387" s="8" t="s">
        <v>108</v>
      </c>
      <c r="N387" s="11" t="s">
        <v>171</v>
      </c>
      <c r="O387" s="8" t="s">
        <v>303</v>
      </c>
      <c r="P387" s="8" t="s">
        <v>192</v>
      </c>
      <c r="Q387" s="11" t="s">
        <v>161</v>
      </c>
      <c r="R387" s="8" t="s">
        <v>114</v>
      </c>
      <c r="S387" s="8" t="s">
        <v>158</v>
      </c>
      <c r="T387" s="11" t="s">
        <v>417</v>
      </c>
      <c r="U387" s="8" t="s">
        <v>130</v>
      </c>
      <c r="V387" s="8" t="s">
        <v>130</v>
      </c>
      <c r="W387" s="11" t="s">
        <v>136</v>
      </c>
      <c r="X387" s="8" t="s">
        <v>47</v>
      </c>
      <c r="Y387" s="8" t="s">
        <v>86</v>
      </c>
      <c r="Z387" s="8" t="s">
        <v>511</v>
      </c>
      <c r="AA387" s="124">
        <v>8.5399999999999991</v>
      </c>
      <c r="AB387" s="124" t="s">
        <v>53</v>
      </c>
      <c r="AC387" s="124">
        <v>8.5399999999999991</v>
      </c>
      <c r="AD387" s="129"/>
    </row>
    <row r="388" spans="1:30" ht="15.75" customHeight="1" x14ac:dyDescent="0.2">
      <c r="A388" s="148" t="s">
        <v>380</v>
      </c>
      <c r="B388" s="13" t="s">
        <v>51</v>
      </c>
      <c r="C388" s="14" t="s">
        <v>59</v>
      </c>
      <c r="D388" s="14" t="s">
        <v>59</v>
      </c>
      <c r="E388" s="15" t="s">
        <v>59</v>
      </c>
      <c r="F388" s="14" t="s">
        <v>57</v>
      </c>
      <c r="G388" s="14" t="s">
        <v>62</v>
      </c>
      <c r="H388" s="15" t="s">
        <v>58</v>
      </c>
      <c r="I388" s="14" t="s">
        <v>61</v>
      </c>
      <c r="J388" s="14" t="s">
        <v>59</v>
      </c>
      <c r="K388" s="15" t="s">
        <v>62</v>
      </c>
      <c r="L388" s="14" t="s">
        <v>60</v>
      </c>
      <c r="M388" s="14" t="s">
        <v>62</v>
      </c>
      <c r="N388" s="15" t="s">
        <v>60</v>
      </c>
      <c r="O388" s="14" t="s">
        <v>60</v>
      </c>
      <c r="P388" s="14" t="s">
        <v>59</v>
      </c>
      <c r="Q388" s="15" t="s">
        <v>61</v>
      </c>
      <c r="R388" s="14" t="s">
        <v>62</v>
      </c>
      <c r="S388" s="14" t="s">
        <v>59</v>
      </c>
      <c r="T388" s="15" t="s">
        <v>59</v>
      </c>
      <c r="U388" s="14" t="s">
        <v>59</v>
      </c>
      <c r="V388" s="14" t="s">
        <v>59</v>
      </c>
      <c r="W388" s="15" t="s">
        <v>59</v>
      </c>
      <c r="X388" s="14" t="s">
        <v>59</v>
      </c>
      <c r="Y388" s="14" t="s">
        <v>59</v>
      </c>
      <c r="Z388" s="14"/>
      <c r="AA388" s="125"/>
      <c r="AB388" s="125"/>
      <c r="AC388" s="125"/>
      <c r="AD388" s="130"/>
    </row>
    <row r="389" spans="1:30" ht="15.75" customHeight="1" x14ac:dyDescent="0.2">
      <c r="A389" s="149"/>
      <c r="B389" s="13" t="s">
        <v>60</v>
      </c>
      <c r="C389" s="16" t="s">
        <v>71</v>
      </c>
      <c r="D389" s="16" t="s">
        <v>71</v>
      </c>
      <c r="E389" s="17" t="s">
        <v>74</v>
      </c>
      <c r="F389" s="16" t="s">
        <v>71</v>
      </c>
      <c r="G389" s="16" t="s">
        <v>71</v>
      </c>
      <c r="H389" s="17" t="s">
        <v>74</v>
      </c>
      <c r="I389" s="16" t="s">
        <v>71</v>
      </c>
      <c r="J389" s="16" t="s">
        <v>71</v>
      </c>
      <c r="K389" s="17" t="s">
        <v>74</v>
      </c>
      <c r="L389" s="16" t="s">
        <v>71</v>
      </c>
      <c r="M389" s="16" t="s">
        <v>71</v>
      </c>
      <c r="N389" s="17" t="s">
        <v>74</v>
      </c>
      <c r="O389" s="16" t="s">
        <v>71</v>
      </c>
      <c r="P389" s="16" t="s">
        <v>71</v>
      </c>
      <c r="Q389" s="17" t="s">
        <v>107</v>
      </c>
      <c r="R389" s="16" t="s">
        <v>71</v>
      </c>
      <c r="S389" s="16" t="s">
        <v>71</v>
      </c>
      <c r="T389" s="17" t="s">
        <v>75</v>
      </c>
      <c r="U389" s="16" t="s">
        <v>71</v>
      </c>
      <c r="V389" s="16" t="s">
        <v>71</v>
      </c>
      <c r="W389" s="17" t="s">
        <v>76</v>
      </c>
      <c r="X389" s="16" t="s">
        <v>77</v>
      </c>
      <c r="Y389" s="16" t="s">
        <v>78</v>
      </c>
      <c r="Z389" s="16" t="s">
        <v>128</v>
      </c>
      <c r="AA389" s="125"/>
      <c r="AB389" s="125"/>
      <c r="AC389" s="125"/>
      <c r="AD389" s="130"/>
    </row>
    <row r="390" spans="1:30" ht="15.75" customHeight="1" x14ac:dyDescent="0.2">
      <c r="A390" s="127"/>
      <c r="B390" s="18" t="s">
        <v>80</v>
      </c>
      <c r="C390" s="19" t="s">
        <v>71</v>
      </c>
      <c r="D390" s="19" t="s">
        <v>71</v>
      </c>
      <c r="E390" s="20" t="s">
        <v>132</v>
      </c>
      <c r="F390" s="19" t="s">
        <v>71</v>
      </c>
      <c r="G390" s="19" t="s">
        <v>71</v>
      </c>
      <c r="H390" s="20" t="s">
        <v>47</v>
      </c>
      <c r="I390" s="19" t="s">
        <v>71</v>
      </c>
      <c r="J390" s="19" t="s">
        <v>71</v>
      </c>
      <c r="K390" s="20" t="s">
        <v>45</v>
      </c>
      <c r="L390" s="19" t="s">
        <v>71</v>
      </c>
      <c r="M390" s="19" t="s">
        <v>71</v>
      </c>
      <c r="N390" s="20" t="s">
        <v>129</v>
      </c>
      <c r="O390" s="19" t="s">
        <v>71</v>
      </c>
      <c r="P390" s="19" t="s">
        <v>71</v>
      </c>
      <c r="Q390" s="20" t="s">
        <v>47</v>
      </c>
      <c r="R390" s="19" t="s">
        <v>71</v>
      </c>
      <c r="S390" s="19" t="s">
        <v>71</v>
      </c>
      <c r="T390" s="20" t="s">
        <v>49</v>
      </c>
      <c r="U390" s="19" t="s">
        <v>71</v>
      </c>
      <c r="V390" s="19" t="s">
        <v>71</v>
      </c>
      <c r="W390" s="20" t="s">
        <v>166</v>
      </c>
      <c r="X390" s="19">
        <v>10</v>
      </c>
      <c r="Y390" s="19">
        <v>20</v>
      </c>
      <c r="Z390" s="19" t="s">
        <v>512</v>
      </c>
      <c r="AA390" s="143"/>
      <c r="AB390" s="143"/>
      <c r="AC390" s="143"/>
      <c r="AD390" s="131"/>
    </row>
    <row r="391" spans="1:30" ht="16.5" customHeight="1" x14ac:dyDescent="0.2">
      <c r="A391" s="1" t="s">
        <v>202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28"/>
      <c r="W391" s="1"/>
      <c r="X391" s="1"/>
      <c r="Y391" s="1"/>
      <c r="Z391" s="1"/>
      <c r="AA391" s="1"/>
      <c r="AB391" s="1"/>
      <c r="AC391" s="1"/>
      <c r="AD391" s="1"/>
    </row>
    <row r="392" spans="1:30" ht="16.5" customHeight="1" x14ac:dyDescent="0.2">
      <c r="A392" s="1" t="s">
        <v>203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6.5" customHeight="1" x14ac:dyDescent="0.2">
      <c r="A393" s="29" t="s">
        <v>204</v>
      </c>
      <c r="B393" s="144" t="s">
        <v>205</v>
      </c>
      <c r="C393" s="136"/>
      <c r="D393" s="144" t="s">
        <v>206</v>
      </c>
      <c r="E393" s="135"/>
      <c r="F393" s="136"/>
      <c r="G393" s="144" t="s">
        <v>207</v>
      </c>
      <c r="H393" s="135"/>
      <c r="I393" s="136"/>
      <c r="J393" s="144" t="s">
        <v>208</v>
      </c>
      <c r="K393" s="135"/>
      <c r="L393" s="136"/>
      <c r="M393" s="144" t="s">
        <v>209</v>
      </c>
      <c r="N393" s="135"/>
      <c r="O393" s="136"/>
      <c r="P393" s="144" t="s">
        <v>210</v>
      </c>
      <c r="Q393" s="135"/>
      <c r="R393" s="136"/>
      <c r="S393" s="144" t="s">
        <v>211</v>
      </c>
      <c r="T393" s="135"/>
      <c r="U393" s="136"/>
      <c r="V393" s="30" t="s">
        <v>212</v>
      </c>
      <c r="W393" s="1"/>
      <c r="X393" s="1"/>
      <c r="Y393" s="31"/>
      <c r="Z393" s="1"/>
      <c r="AA393" s="1"/>
      <c r="AB393" s="1"/>
      <c r="AC393" s="1"/>
      <c r="AD393" s="1"/>
    </row>
    <row r="394" spans="1:30" ht="16.5" customHeight="1" x14ac:dyDescent="0.2">
      <c r="A394" s="29" t="s">
        <v>213</v>
      </c>
      <c r="B394" s="144" t="s">
        <v>59</v>
      </c>
      <c r="C394" s="136"/>
      <c r="D394" s="144" t="s">
        <v>62</v>
      </c>
      <c r="E394" s="135"/>
      <c r="F394" s="136"/>
      <c r="G394" s="144" t="s">
        <v>61</v>
      </c>
      <c r="H394" s="135"/>
      <c r="I394" s="136"/>
      <c r="J394" s="144" t="s">
        <v>60</v>
      </c>
      <c r="K394" s="135"/>
      <c r="L394" s="136"/>
      <c r="M394" s="144" t="s">
        <v>58</v>
      </c>
      <c r="N394" s="135"/>
      <c r="O394" s="136"/>
      <c r="P394" s="144" t="s">
        <v>57</v>
      </c>
      <c r="Q394" s="135"/>
      <c r="R394" s="136"/>
      <c r="S394" s="144" t="s">
        <v>53</v>
      </c>
      <c r="T394" s="135"/>
      <c r="U394" s="136"/>
      <c r="V394" s="30" t="s">
        <v>46</v>
      </c>
      <c r="W394" s="31"/>
      <c r="X394" s="31"/>
      <c r="Y394" s="31"/>
      <c r="Z394" s="1"/>
      <c r="AA394" s="1"/>
      <c r="AB394" s="1"/>
      <c r="AC394" s="1"/>
      <c r="AD394" s="1"/>
    </row>
    <row r="395" spans="1:30" ht="16.5" customHeight="1" x14ac:dyDescent="0.2">
      <c r="A395" s="29" t="s">
        <v>215</v>
      </c>
      <c r="B395" s="144">
        <v>10</v>
      </c>
      <c r="C395" s="136"/>
      <c r="D395" s="144">
        <v>9</v>
      </c>
      <c r="E395" s="135"/>
      <c r="F395" s="136"/>
      <c r="G395" s="144">
        <v>8</v>
      </c>
      <c r="H395" s="135"/>
      <c r="I395" s="136"/>
      <c r="J395" s="144">
        <v>7</v>
      </c>
      <c r="K395" s="135"/>
      <c r="L395" s="136"/>
      <c r="M395" s="144">
        <v>6</v>
      </c>
      <c r="N395" s="135"/>
      <c r="O395" s="136"/>
      <c r="P395" s="144">
        <v>5</v>
      </c>
      <c r="Q395" s="135"/>
      <c r="R395" s="136"/>
      <c r="S395" s="144">
        <v>4</v>
      </c>
      <c r="T395" s="135"/>
      <c r="U395" s="136"/>
      <c r="V395" s="30">
        <v>0</v>
      </c>
      <c r="W395" s="31"/>
      <c r="X395" s="31"/>
      <c r="Y395" s="31"/>
      <c r="Z395" s="1"/>
      <c r="AA395" s="1"/>
      <c r="AB395" s="1"/>
      <c r="AC395" s="1"/>
      <c r="AD395" s="1"/>
    </row>
    <row r="396" spans="1:30" ht="36.75" customHeight="1" x14ac:dyDescent="0.2">
      <c r="A396" s="32"/>
      <c r="B396" s="33"/>
      <c r="C396" s="1"/>
      <c r="D396" s="1"/>
      <c r="E396" s="1"/>
      <c r="F396" s="1"/>
      <c r="G396" s="1"/>
      <c r="H396" s="147"/>
      <c r="I396" s="146"/>
      <c r="J396" s="147"/>
      <c r="K396" s="146"/>
      <c r="L396" s="147"/>
      <c r="M396" s="146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5.75" customHeight="1" x14ac:dyDescent="0.2">
      <c r="A397" s="32"/>
      <c r="B397" s="145" t="s">
        <v>216</v>
      </c>
      <c r="C397" s="146"/>
      <c r="D397" s="146"/>
      <c r="E397" s="146"/>
      <c r="F397" s="1"/>
      <c r="G397" s="1"/>
      <c r="H397" s="1"/>
      <c r="I397" s="31" t="s">
        <v>217</v>
      </c>
      <c r="J397" s="1"/>
      <c r="K397" s="1"/>
      <c r="L397" s="31"/>
      <c r="M397" s="31"/>
      <c r="N397" s="31"/>
      <c r="O397" s="31" t="s">
        <v>219</v>
      </c>
      <c r="P397" s="1"/>
      <c r="Q397" s="1"/>
      <c r="R397" s="1"/>
      <c r="S397" s="1" t="s">
        <v>220</v>
      </c>
      <c r="T397" s="31"/>
      <c r="U397" s="31"/>
      <c r="V397" s="31"/>
      <c r="W397" s="31"/>
      <c r="X397" s="1"/>
      <c r="Y397" s="1"/>
      <c r="Z397" s="1"/>
      <c r="AA397" s="1"/>
      <c r="AB397" s="1"/>
      <c r="AC397" s="1"/>
      <c r="AD397" s="1"/>
    </row>
    <row r="398" spans="1:30" ht="15.75" customHeight="1" x14ac:dyDescent="0.2">
      <c r="A398" s="1"/>
      <c r="B398" s="145" t="s">
        <v>221</v>
      </c>
      <c r="C398" s="146"/>
      <c r="D398" s="146"/>
      <c r="E398" s="146"/>
      <c r="F398" s="1"/>
      <c r="G398" s="1"/>
      <c r="H398" s="1"/>
      <c r="I398" s="31" t="s">
        <v>222</v>
      </c>
      <c r="J398" s="1"/>
      <c r="K398" s="1"/>
      <c r="L398" s="31"/>
      <c r="M398" s="31"/>
      <c r="N398" s="31"/>
      <c r="O398" s="31" t="s">
        <v>223</v>
      </c>
      <c r="P398" s="1"/>
      <c r="Q398" s="1"/>
      <c r="R398" s="1"/>
      <c r="S398" s="1" t="s">
        <v>224</v>
      </c>
      <c r="T398" s="31"/>
      <c r="U398" s="31"/>
      <c r="V398" s="31"/>
      <c r="W398" s="31"/>
      <c r="X398" s="1"/>
      <c r="Y398" s="1"/>
      <c r="Z398" s="1"/>
      <c r="AA398" s="1"/>
      <c r="AB398" s="1"/>
      <c r="AC398" s="1"/>
      <c r="AD398" s="1"/>
    </row>
    <row r="399" spans="1:30" ht="15.75" customHeight="1" x14ac:dyDescent="0.2">
      <c r="A399" s="5">
        <v>13080</v>
      </c>
      <c r="B399" s="6" t="s">
        <v>31</v>
      </c>
      <c r="C399" s="8" t="s">
        <v>145</v>
      </c>
      <c r="D399" s="8" t="s">
        <v>40</v>
      </c>
      <c r="E399" s="11" t="s">
        <v>95</v>
      </c>
      <c r="F399" s="8" t="s">
        <v>268</v>
      </c>
      <c r="G399" s="8" t="s">
        <v>67</v>
      </c>
      <c r="H399" s="11" t="s">
        <v>123</v>
      </c>
      <c r="I399" s="8" t="s">
        <v>92</v>
      </c>
      <c r="J399" s="8" t="s">
        <v>88</v>
      </c>
      <c r="K399" s="11" t="s">
        <v>132</v>
      </c>
      <c r="L399" s="8" t="s">
        <v>180</v>
      </c>
      <c r="M399" s="8" t="s">
        <v>104</v>
      </c>
      <c r="N399" s="11" t="s">
        <v>52</v>
      </c>
      <c r="O399" s="8" t="s">
        <v>63</v>
      </c>
      <c r="P399" s="8" t="s">
        <v>67</v>
      </c>
      <c r="Q399" s="11" t="s">
        <v>95</v>
      </c>
      <c r="R399" s="8" t="s">
        <v>70</v>
      </c>
      <c r="S399" s="8" t="s">
        <v>145</v>
      </c>
      <c r="T399" s="11" t="s">
        <v>173</v>
      </c>
      <c r="U399" s="8" t="s">
        <v>39</v>
      </c>
      <c r="V399" s="8" t="s">
        <v>190</v>
      </c>
      <c r="W399" s="11" t="s">
        <v>55</v>
      </c>
      <c r="X399" s="8" t="s">
        <v>190</v>
      </c>
      <c r="Y399" s="8" t="s">
        <v>87</v>
      </c>
      <c r="Z399" s="8" t="s">
        <v>513</v>
      </c>
      <c r="AA399" s="124">
        <v>4.38</v>
      </c>
      <c r="AB399" s="124" t="s">
        <v>46</v>
      </c>
      <c r="AC399" s="124">
        <v>4.38</v>
      </c>
      <c r="AD399" s="129"/>
    </row>
    <row r="400" spans="1:30" ht="15.75" customHeight="1" x14ac:dyDescent="0.2">
      <c r="A400" s="148" t="s">
        <v>383</v>
      </c>
      <c r="B400" s="13" t="s">
        <v>51</v>
      </c>
      <c r="C400" s="14" t="s">
        <v>58</v>
      </c>
      <c r="D400" s="14" t="s">
        <v>46</v>
      </c>
      <c r="E400" s="15" t="s">
        <v>46</v>
      </c>
      <c r="F400" s="14" t="s">
        <v>46</v>
      </c>
      <c r="G400" s="14" t="s">
        <v>58</v>
      </c>
      <c r="H400" s="15" t="s">
        <v>46</v>
      </c>
      <c r="I400" s="14" t="s">
        <v>53</v>
      </c>
      <c r="J400" s="14" t="s">
        <v>53</v>
      </c>
      <c r="K400" s="15" t="s">
        <v>53</v>
      </c>
      <c r="L400" s="14" t="s">
        <v>57</v>
      </c>
      <c r="M400" s="14" t="s">
        <v>58</v>
      </c>
      <c r="N400" s="15" t="s">
        <v>57</v>
      </c>
      <c r="O400" s="14" t="s">
        <v>57</v>
      </c>
      <c r="P400" s="14" t="s">
        <v>58</v>
      </c>
      <c r="Q400" s="15" t="s">
        <v>57</v>
      </c>
      <c r="R400" s="14" t="s">
        <v>61</v>
      </c>
      <c r="S400" s="14" t="s">
        <v>59</v>
      </c>
      <c r="T400" s="15" t="s">
        <v>62</v>
      </c>
      <c r="U400" s="14" t="s">
        <v>60</v>
      </c>
      <c r="V400" s="14" t="s">
        <v>59</v>
      </c>
      <c r="W400" s="15" t="s">
        <v>61</v>
      </c>
      <c r="X400" s="14" t="s">
        <v>59</v>
      </c>
      <c r="Y400" s="14" t="s">
        <v>62</v>
      </c>
      <c r="Z400" s="14"/>
      <c r="AA400" s="125"/>
      <c r="AB400" s="125"/>
      <c r="AC400" s="125"/>
      <c r="AD400" s="130"/>
    </row>
    <row r="401" spans="1:30" ht="15.75" customHeight="1" x14ac:dyDescent="0.2">
      <c r="A401" s="149"/>
      <c r="B401" s="13" t="s">
        <v>60</v>
      </c>
      <c r="C401" s="16" t="s">
        <v>71</v>
      </c>
      <c r="D401" s="16" t="s">
        <v>71</v>
      </c>
      <c r="E401" s="17" t="s">
        <v>73</v>
      </c>
      <c r="F401" s="16" t="s">
        <v>71</v>
      </c>
      <c r="G401" s="16" t="s">
        <v>71</v>
      </c>
      <c r="H401" s="17" t="s">
        <v>73</v>
      </c>
      <c r="I401" s="16" t="s">
        <v>71</v>
      </c>
      <c r="J401" s="16" t="s">
        <v>71</v>
      </c>
      <c r="K401" s="17" t="s">
        <v>74</v>
      </c>
      <c r="L401" s="16" t="s">
        <v>71</v>
      </c>
      <c r="M401" s="16" t="s">
        <v>71</v>
      </c>
      <c r="N401" s="17" t="s">
        <v>74</v>
      </c>
      <c r="O401" s="16" t="s">
        <v>71</v>
      </c>
      <c r="P401" s="16" t="s">
        <v>71</v>
      </c>
      <c r="Q401" s="17" t="s">
        <v>107</v>
      </c>
      <c r="R401" s="16" t="s">
        <v>71</v>
      </c>
      <c r="S401" s="16" t="s">
        <v>71</v>
      </c>
      <c r="T401" s="17" t="s">
        <v>75</v>
      </c>
      <c r="U401" s="16" t="s">
        <v>71</v>
      </c>
      <c r="V401" s="16" t="s">
        <v>71</v>
      </c>
      <c r="W401" s="17" t="s">
        <v>76</v>
      </c>
      <c r="X401" s="16" t="s">
        <v>77</v>
      </c>
      <c r="Y401" s="16" t="s">
        <v>78</v>
      </c>
      <c r="Z401" s="16" t="s">
        <v>83</v>
      </c>
      <c r="AA401" s="125"/>
      <c r="AB401" s="125"/>
      <c r="AC401" s="125"/>
      <c r="AD401" s="130"/>
    </row>
    <row r="402" spans="1:30" ht="15.75" customHeight="1" x14ac:dyDescent="0.2">
      <c r="A402" s="127"/>
      <c r="B402" s="18" t="s">
        <v>80</v>
      </c>
      <c r="C402" s="19" t="s">
        <v>71</v>
      </c>
      <c r="D402" s="19" t="s">
        <v>71</v>
      </c>
      <c r="E402" s="20" t="s">
        <v>81</v>
      </c>
      <c r="F402" s="19" t="s">
        <v>71</v>
      </c>
      <c r="G402" s="19" t="s">
        <v>71</v>
      </c>
      <c r="H402" s="20" t="s">
        <v>81</v>
      </c>
      <c r="I402" s="19" t="s">
        <v>71</v>
      </c>
      <c r="J402" s="19" t="s">
        <v>71</v>
      </c>
      <c r="K402" s="20" t="s">
        <v>149</v>
      </c>
      <c r="L402" s="19" t="s">
        <v>71</v>
      </c>
      <c r="M402" s="19" t="s">
        <v>71</v>
      </c>
      <c r="N402" s="20" t="s">
        <v>148</v>
      </c>
      <c r="O402" s="19" t="s">
        <v>71</v>
      </c>
      <c r="P402" s="19" t="s">
        <v>71</v>
      </c>
      <c r="Q402" s="20" t="s">
        <v>108</v>
      </c>
      <c r="R402" s="19" t="s">
        <v>71</v>
      </c>
      <c r="S402" s="19" t="s">
        <v>71</v>
      </c>
      <c r="T402" s="20" t="s">
        <v>185</v>
      </c>
      <c r="U402" s="19" t="s">
        <v>71</v>
      </c>
      <c r="V402" s="19" t="s">
        <v>71</v>
      </c>
      <c r="W402" s="20" t="s">
        <v>84</v>
      </c>
      <c r="X402" s="19">
        <v>10</v>
      </c>
      <c r="Y402" s="19">
        <v>18</v>
      </c>
      <c r="Z402" s="19" t="s">
        <v>336</v>
      </c>
      <c r="AA402" s="143"/>
      <c r="AB402" s="143"/>
      <c r="AC402" s="143"/>
      <c r="AD402" s="131"/>
    </row>
    <row r="403" spans="1:30" ht="15.75" customHeight="1" x14ac:dyDescent="0.2">
      <c r="A403" s="5">
        <v>13081</v>
      </c>
      <c r="B403" s="6" t="s">
        <v>31</v>
      </c>
      <c r="C403" s="8" t="s">
        <v>189</v>
      </c>
      <c r="D403" s="8" t="s">
        <v>348</v>
      </c>
      <c r="E403" s="11" t="s">
        <v>115</v>
      </c>
      <c r="F403" s="8" t="s">
        <v>177</v>
      </c>
      <c r="G403" s="8" t="s">
        <v>157</v>
      </c>
      <c r="H403" s="11" t="s">
        <v>90</v>
      </c>
      <c r="I403" s="8" t="s">
        <v>121</v>
      </c>
      <c r="J403" s="8" t="s">
        <v>166</v>
      </c>
      <c r="K403" s="11" t="s">
        <v>175</v>
      </c>
      <c r="L403" s="8" t="s">
        <v>184</v>
      </c>
      <c r="M403" s="8" t="s">
        <v>172</v>
      </c>
      <c r="N403" s="11" t="s">
        <v>189</v>
      </c>
      <c r="O403" s="8" t="s">
        <v>52</v>
      </c>
      <c r="P403" s="8" t="s">
        <v>117</v>
      </c>
      <c r="Q403" s="11" t="s">
        <v>228</v>
      </c>
      <c r="R403" s="8" t="s">
        <v>49</v>
      </c>
      <c r="S403" s="8" t="s">
        <v>132</v>
      </c>
      <c r="T403" s="11" t="s">
        <v>382</v>
      </c>
      <c r="U403" s="8" t="s">
        <v>148</v>
      </c>
      <c r="V403" s="8" t="s">
        <v>130</v>
      </c>
      <c r="W403" s="11" t="s">
        <v>177</v>
      </c>
      <c r="X403" s="8" t="s">
        <v>148</v>
      </c>
      <c r="Y403" s="8" t="s">
        <v>132</v>
      </c>
      <c r="Z403" s="8" t="s">
        <v>514</v>
      </c>
      <c r="AA403" s="124">
        <v>7</v>
      </c>
      <c r="AB403" s="124" t="s">
        <v>53</v>
      </c>
      <c r="AC403" s="124">
        <v>7</v>
      </c>
      <c r="AD403" s="129"/>
    </row>
    <row r="404" spans="1:30" ht="15.75" customHeight="1" x14ac:dyDescent="0.2">
      <c r="A404" s="148" t="s">
        <v>384</v>
      </c>
      <c r="B404" s="13" t="s">
        <v>51</v>
      </c>
      <c r="C404" s="14" t="s">
        <v>58</v>
      </c>
      <c r="D404" s="14" t="s">
        <v>53</v>
      </c>
      <c r="E404" s="15" t="s">
        <v>58</v>
      </c>
      <c r="F404" s="14" t="s">
        <v>58</v>
      </c>
      <c r="G404" s="14" t="s">
        <v>57</v>
      </c>
      <c r="H404" s="15" t="s">
        <v>58</v>
      </c>
      <c r="I404" s="14" t="s">
        <v>62</v>
      </c>
      <c r="J404" s="14" t="s">
        <v>58</v>
      </c>
      <c r="K404" s="15" t="s">
        <v>61</v>
      </c>
      <c r="L404" s="14" t="s">
        <v>53</v>
      </c>
      <c r="M404" s="14" t="s">
        <v>60</v>
      </c>
      <c r="N404" s="15" t="s">
        <v>57</v>
      </c>
      <c r="O404" s="14" t="s">
        <v>58</v>
      </c>
      <c r="P404" s="14" t="s">
        <v>60</v>
      </c>
      <c r="Q404" s="15" t="s">
        <v>58</v>
      </c>
      <c r="R404" s="14" t="s">
        <v>60</v>
      </c>
      <c r="S404" s="14" t="s">
        <v>59</v>
      </c>
      <c r="T404" s="15" t="s">
        <v>61</v>
      </c>
      <c r="U404" s="14" t="s">
        <v>59</v>
      </c>
      <c r="V404" s="14" t="s">
        <v>59</v>
      </c>
      <c r="W404" s="15" t="s">
        <v>59</v>
      </c>
      <c r="X404" s="14" t="s">
        <v>59</v>
      </c>
      <c r="Y404" s="14" t="s">
        <v>59</v>
      </c>
      <c r="Z404" s="14"/>
      <c r="AA404" s="125"/>
      <c r="AB404" s="125"/>
      <c r="AC404" s="125"/>
      <c r="AD404" s="130"/>
    </row>
    <row r="405" spans="1:30" ht="15.75" customHeight="1" x14ac:dyDescent="0.2">
      <c r="A405" s="149"/>
      <c r="B405" s="13" t="s">
        <v>60</v>
      </c>
      <c r="C405" s="16" t="s">
        <v>71</v>
      </c>
      <c r="D405" s="16" t="s">
        <v>71</v>
      </c>
      <c r="E405" s="17" t="s">
        <v>74</v>
      </c>
      <c r="F405" s="16" t="s">
        <v>71</v>
      </c>
      <c r="G405" s="16" t="s">
        <v>71</v>
      </c>
      <c r="H405" s="17" t="s">
        <v>74</v>
      </c>
      <c r="I405" s="16" t="s">
        <v>71</v>
      </c>
      <c r="J405" s="16" t="s">
        <v>71</v>
      </c>
      <c r="K405" s="17" t="s">
        <v>74</v>
      </c>
      <c r="L405" s="16" t="s">
        <v>71</v>
      </c>
      <c r="M405" s="16" t="s">
        <v>71</v>
      </c>
      <c r="N405" s="17" t="s">
        <v>74</v>
      </c>
      <c r="O405" s="16" t="s">
        <v>71</v>
      </c>
      <c r="P405" s="16" t="s">
        <v>71</v>
      </c>
      <c r="Q405" s="17" t="s">
        <v>107</v>
      </c>
      <c r="R405" s="16" t="s">
        <v>71</v>
      </c>
      <c r="S405" s="16" t="s">
        <v>71</v>
      </c>
      <c r="T405" s="17" t="s">
        <v>75</v>
      </c>
      <c r="U405" s="16" t="s">
        <v>71</v>
      </c>
      <c r="V405" s="16" t="s">
        <v>71</v>
      </c>
      <c r="W405" s="17" t="s">
        <v>76</v>
      </c>
      <c r="X405" s="16" t="s">
        <v>77</v>
      </c>
      <c r="Y405" s="16" t="s">
        <v>78</v>
      </c>
      <c r="Z405" s="16" t="s">
        <v>128</v>
      </c>
      <c r="AA405" s="125"/>
      <c r="AB405" s="125"/>
      <c r="AC405" s="125"/>
      <c r="AD405" s="130"/>
    </row>
    <row r="406" spans="1:30" ht="15.75" customHeight="1" x14ac:dyDescent="0.2">
      <c r="A406" s="127"/>
      <c r="B406" s="18" t="s">
        <v>80</v>
      </c>
      <c r="C406" s="19" t="s">
        <v>71</v>
      </c>
      <c r="D406" s="19" t="s">
        <v>71</v>
      </c>
      <c r="E406" s="20" t="s">
        <v>47</v>
      </c>
      <c r="F406" s="19" t="s">
        <v>71</v>
      </c>
      <c r="G406" s="19" t="s">
        <v>71</v>
      </c>
      <c r="H406" s="20" t="s">
        <v>47</v>
      </c>
      <c r="I406" s="19" t="s">
        <v>71</v>
      </c>
      <c r="J406" s="19" t="s">
        <v>71</v>
      </c>
      <c r="K406" s="20" t="s">
        <v>184</v>
      </c>
      <c r="L406" s="19" t="s">
        <v>71</v>
      </c>
      <c r="M406" s="19" t="s">
        <v>71</v>
      </c>
      <c r="N406" s="20" t="s">
        <v>148</v>
      </c>
      <c r="O406" s="19" t="s">
        <v>71</v>
      </c>
      <c r="P406" s="19" t="s">
        <v>71</v>
      </c>
      <c r="Q406" s="20" t="s">
        <v>83</v>
      </c>
      <c r="R406" s="19" t="s">
        <v>71</v>
      </c>
      <c r="S406" s="19" t="s">
        <v>71</v>
      </c>
      <c r="T406" s="20" t="s">
        <v>47</v>
      </c>
      <c r="U406" s="19" t="s">
        <v>71</v>
      </c>
      <c r="V406" s="19" t="s">
        <v>71</v>
      </c>
      <c r="W406" s="20" t="s">
        <v>166</v>
      </c>
      <c r="X406" s="19">
        <v>10</v>
      </c>
      <c r="Y406" s="19">
        <v>20</v>
      </c>
      <c r="Z406" s="19" t="s">
        <v>515</v>
      </c>
      <c r="AA406" s="143"/>
      <c r="AB406" s="143"/>
      <c r="AC406" s="143"/>
      <c r="AD406" s="131"/>
    </row>
    <row r="407" spans="1:30" ht="15.75" customHeight="1" x14ac:dyDescent="0.2">
      <c r="A407" s="5">
        <v>13082</v>
      </c>
      <c r="B407" s="6" t="s">
        <v>31</v>
      </c>
      <c r="C407" s="8" t="s">
        <v>241</v>
      </c>
      <c r="D407" s="8" t="s">
        <v>148</v>
      </c>
      <c r="E407" s="11" t="s">
        <v>156</v>
      </c>
      <c r="F407" s="8" t="s">
        <v>133</v>
      </c>
      <c r="G407" s="8" t="s">
        <v>117</v>
      </c>
      <c r="H407" s="11" t="s">
        <v>152</v>
      </c>
      <c r="I407" s="8" t="s">
        <v>171</v>
      </c>
      <c r="J407" s="8" t="s">
        <v>148</v>
      </c>
      <c r="K407" s="11" t="s">
        <v>257</v>
      </c>
      <c r="L407" s="8" t="s">
        <v>132</v>
      </c>
      <c r="M407" s="8" t="s">
        <v>172</v>
      </c>
      <c r="N407" s="11" t="s">
        <v>115</v>
      </c>
      <c r="O407" s="8" t="s">
        <v>115</v>
      </c>
      <c r="P407" s="8" t="s">
        <v>122</v>
      </c>
      <c r="Q407" s="11" t="s">
        <v>382</v>
      </c>
      <c r="R407" s="8" t="s">
        <v>96</v>
      </c>
      <c r="S407" s="8" t="s">
        <v>49</v>
      </c>
      <c r="T407" s="11" t="s">
        <v>274</v>
      </c>
      <c r="U407" s="8" t="s">
        <v>192</v>
      </c>
      <c r="V407" s="8" t="s">
        <v>148</v>
      </c>
      <c r="W407" s="11" t="s">
        <v>114</v>
      </c>
      <c r="X407" s="8" t="s">
        <v>148</v>
      </c>
      <c r="Y407" s="8" t="s">
        <v>194</v>
      </c>
      <c r="Z407" s="8" t="s">
        <v>195</v>
      </c>
      <c r="AA407" s="124">
        <v>8.08</v>
      </c>
      <c r="AB407" s="124" t="s">
        <v>53</v>
      </c>
      <c r="AC407" s="124">
        <v>8.08</v>
      </c>
      <c r="AD407" s="129"/>
    </row>
    <row r="408" spans="1:30" ht="15.75" customHeight="1" x14ac:dyDescent="0.2">
      <c r="A408" s="148" t="s">
        <v>385</v>
      </c>
      <c r="B408" s="13" t="s">
        <v>51</v>
      </c>
      <c r="C408" s="14" t="s">
        <v>59</v>
      </c>
      <c r="D408" s="14" t="s">
        <v>59</v>
      </c>
      <c r="E408" s="15" t="s">
        <v>59</v>
      </c>
      <c r="F408" s="14" t="s">
        <v>58</v>
      </c>
      <c r="G408" s="14" t="s">
        <v>60</v>
      </c>
      <c r="H408" s="15" t="s">
        <v>58</v>
      </c>
      <c r="I408" s="14" t="s">
        <v>59</v>
      </c>
      <c r="J408" s="14" t="s">
        <v>59</v>
      </c>
      <c r="K408" s="15" t="s">
        <v>59</v>
      </c>
      <c r="L408" s="14" t="s">
        <v>58</v>
      </c>
      <c r="M408" s="14" t="s">
        <v>60</v>
      </c>
      <c r="N408" s="15" t="s">
        <v>58</v>
      </c>
      <c r="O408" s="14" t="s">
        <v>60</v>
      </c>
      <c r="P408" s="14" t="s">
        <v>59</v>
      </c>
      <c r="Q408" s="15" t="s">
        <v>61</v>
      </c>
      <c r="R408" s="14" t="s">
        <v>60</v>
      </c>
      <c r="S408" s="14" t="s">
        <v>60</v>
      </c>
      <c r="T408" s="15" t="s">
        <v>60</v>
      </c>
      <c r="U408" s="14" t="s">
        <v>62</v>
      </c>
      <c r="V408" s="14" t="s">
        <v>59</v>
      </c>
      <c r="W408" s="15" t="s">
        <v>62</v>
      </c>
      <c r="X408" s="14" t="s">
        <v>59</v>
      </c>
      <c r="Y408" s="14" t="s">
        <v>62</v>
      </c>
      <c r="Z408" s="14"/>
      <c r="AA408" s="125"/>
      <c r="AB408" s="125"/>
      <c r="AC408" s="125"/>
      <c r="AD408" s="130"/>
    </row>
    <row r="409" spans="1:30" ht="15.75" customHeight="1" x14ac:dyDescent="0.2">
      <c r="A409" s="149"/>
      <c r="B409" s="13" t="s">
        <v>60</v>
      </c>
      <c r="C409" s="16" t="s">
        <v>71</v>
      </c>
      <c r="D409" s="16" t="s">
        <v>71</v>
      </c>
      <c r="E409" s="17" t="s">
        <v>74</v>
      </c>
      <c r="F409" s="16" t="s">
        <v>71</v>
      </c>
      <c r="G409" s="16" t="s">
        <v>71</v>
      </c>
      <c r="H409" s="17" t="s">
        <v>74</v>
      </c>
      <c r="I409" s="16" t="s">
        <v>71</v>
      </c>
      <c r="J409" s="16" t="s">
        <v>71</v>
      </c>
      <c r="K409" s="17" t="s">
        <v>74</v>
      </c>
      <c r="L409" s="16" t="s">
        <v>71</v>
      </c>
      <c r="M409" s="16" t="s">
        <v>71</v>
      </c>
      <c r="N409" s="17" t="s">
        <v>74</v>
      </c>
      <c r="O409" s="16" t="s">
        <v>71</v>
      </c>
      <c r="P409" s="16" t="s">
        <v>71</v>
      </c>
      <c r="Q409" s="17" t="s">
        <v>107</v>
      </c>
      <c r="R409" s="16" t="s">
        <v>71</v>
      </c>
      <c r="S409" s="16" t="s">
        <v>71</v>
      </c>
      <c r="T409" s="17" t="s">
        <v>75</v>
      </c>
      <c r="U409" s="16" t="s">
        <v>71</v>
      </c>
      <c r="V409" s="16" t="s">
        <v>71</v>
      </c>
      <c r="W409" s="17" t="s">
        <v>76</v>
      </c>
      <c r="X409" s="16" t="s">
        <v>77</v>
      </c>
      <c r="Y409" s="16" t="s">
        <v>78</v>
      </c>
      <c r="Z409" s="16" t="s">
        <v>128</v>
      </c>
      <c r="AA409" s="125"/>
      <c r="AB409" s="125"/>
      <c r="AC409" s="125"/>
      <c r="AD409" s="130"/>
    </row>
    <row r="410" spans="1:30" ht="15.75" customHeight="1" x14ac:dyDescent="0.2">
      <c r="A410" s="127"/>
      <c r="B410" s="18" t="s">
        <v>80</v>
      </c>
      <c r="C410" s="19" t="s">
        <v>71</v>
      </c>
      <c r="D410" s="19" t="s">
        <v>71</v>
      </c>
      <c r="E410" s="20" t="s">
        <v>132</v>
      </c>
      <c r="F410" s="19" t="s">
        <v>71</v>
      </c>
      <c r="G410" s="19" t="s">
        <v>71</v>
      </c>
      <c r="H410" s="20" t="s">
        <v>47</v>
      </c>
      <c r="I410" s="19" t="s">
        <v>71</v>
      </c>
      <c r="J410" s="19" t="s">
        <v>71</v>
      </c>
      <c r="K410" s="20" t="s">
        <v>132</v>
      </c>
      <c r="L410" s="19" t="s">
        <v>71</v>
      </c>
      <c r="M410" s="19" t="s">
        <v>71</v>
      </c>
      <c r="N410" s="20" t="s">
        <v>47</v>
      </c>
      <c r="O410" s="19" t="s">
        <v>71</v>
      </c>
      <c r="P410" s="19" t="s">
        <v>71</v>
      </c>
      <c r="Q410" s="20" t="s">
        <v>47</v>
      </c>
      <c r="R410" s="19" t="s">
        <v>71</v>
      </c>
      <c r="S410" s="19" t="s">
        <v>71</v>
      </c>
      <c r="T410" s="20" t="s">
        <v>130</v>
      </c>
      <c r="U410" s="19" t="s">
        <v>71</v>
      </c>
      <c r="V410" s="19" t="s">
        <v>71</v>
      </c>
      <c r="W410" s="20" t="s">
        <v>239</v>
      </c>
      <c r="X410" s="19">
        <v>10</v>
      </c>
      <c r="Y410" s="19">
        <v>18</v>
      </c>
      <c r="Z410" s="19" t="s">
        <v>201</v>
      </c>
      <c r="AA410" s="143"/>
      <c r="AB410" s="143"/>
      <c r="AC410" s="143"/>
      <c r="AD410" s="131"/>
    </row>
    <row r="411" spans="1:30" ht="15.75" customHeight="1" x14ac:dyDescent="0.2">
      <c r="A411" s="5">
        <v>13083</v>
      </c>
      <c r="B411" s="6" t="s">
        <v>31</v>
      </c>
      <c r="C411" s="8" t="s">
        <v>265</v>
      </c>
      <c r="D411" s="8" t="s">
        <v>112</v>
      </c>
      <c r="E411" s="11" t="s">
        <v>293</v>
      </c>
      <c r="F411" s="8" t="s">
        <v>50</v>
      </c>
      <c r="G411" s="8" t="s">
        <v>79</v>
      </c>
      <c r="H411" s="11" t="s">
        <v>119</v>
      </c>
      <c r="I411" s="8" t="s">
        <v>116</v>
      </c>
      <c r="J411" s="8" t="s">
        <v>79</v>
      </c>
      <c r="K411" s="11" t="s">
        <v>241</v>
      </c>
      <c r="L411" s="8" t="s">
        <v>132</v>
      </c>
      <c r="M411" s="8" t="s">
        <v>112</v>
      </c>
      <c r="N411" s="11" t="s">
        <v>137</v>
      </c>
      <c r="O411" s="8" t="s">
        <v>228</v>
      </c>
      <c r="P411" s="8" t="s">
        <v>83</v>
      </c>
      <c r="Q411" s="11" t="s">
        <v>85</v>
      </c>
      <c r="R411" s="8" t="s">
        <v>132</v>
      </c>
      <c r="S411" s="8" t="s">
        <v>194</v>
      </c>
      <c r="T411" s="11" t="s">
        <v>173</v>
      </c>
      <c r="U411" s="8" t="s">
        <v>83</v>
      </c>
      <c r="V411" s="8" t="s">
        <v>149</v>
      </c>
      <c r="W411" s="11" t="s">
        <v>124</v>
      </c>
      <c r="X411" s="8" t="s">
        <v>192</v>
      </c>
      <c r="Y411" s="8" t="s">
        <v>132</v>
      </c>
      <c r="Z411" s="8" t="s">
        <v>516</v>
      </c>
      <c r="AA411" s="124">
        <v>8.08</v>
      </c>
      <c r="AB411" s="124" t="s">
        <v>53</v>
      </c>
      <c r="AC411" s="124">
        <v>8.08</v>
      </c>
      <c r="AD411" s="129"/>
    </row>
    <row r="412" spans="1:30" ht="15.75" customHeight="1" x14ac:dyDescent="0.2">
      <c r="A412" s="148" t="s">
        <v>387</v>
      </c>
      <c r="B412" s="13" t="s">
        <v>51</v>
      </c>
      <c r="C412" s="14" t="s">
        <v>62</v>
      </c>
      <c r="D412" s="14" t="s">
        <v>61</v>
      </c>
      <c r="E412" s="15" t="s">
        <v>61</v>
      </c>
      <c r="F412" s="14" t="s">
        <v>61</v>
      </c>
      <c r="G412" s="14" t="s">
        <v>58</v>
      </c>
      <c r="H412" s="15" t="s">
        <v>60</v>
      </c>
      <c r="I412" s="14" t="s">
        <v>59</v>
      </c>
      <c r="J412" s="14" t="s">
        <v>58</v>
      </c>
      <c r="K412" s="15" t="s">
        <v>62</v>
      </c>
      <c r="L412" s="14" t="s">
        <v>58</v>
      </c>
      <c r="M412" s="14" t="s">
        <v>61</v>
      </c>
      <c r="N412" s="15" t="s">
        <v>58</v>
      </c>
      <c r="O412" s="14" t="s">
        <v>61</v>
      </c>
      <c r="P412" s="14" t="s">
        <v>59</v>
      </c>
      <c r="Q412" s="15" t="s">
        <v>62</v>
      </c>
      <c r="R412" s="14" t="s">
        <v>59</v>
      </c>
      <c r="S412" s="14" t="s">
        <v>62</v>
      </c>
      <c r="T412" s="15" t="s">
        <v>62</v>
      </c>
      <c r="U412" s="14" t="s">
        <v>61</v>
      </c>
      <c r="V412" s="14" t="s">
        <v>60</v>
      </c>
      <c r="W412" s="15" t="s">
        <v>60</v>
      </c>
      <c r="X412" s="14" t="s">
        <v>62</v>
      </c>
      <c r="Y412" s="14" t="s">
        <v>59</v>
      </c>
      <c r="Z412" s="14"/>
      <c r="AA412" s="125"/>
      <c r="AB412" s="125"/>
      <c r="AC412" s="125"/>
      <c r="AD412" s="130"/>
    </row>
    <row r="413" spans="1:30" ht="15.75" customHeight="1" x14ac:dyDescent="0.2">
      <c r="A413" s="149"/>
      <c r="B413" s="13" t="s">
        <v>60</v>
      </c>
      <c r="C413" s="16" t="s">
        <v>71</v>
      </c>
      <c r="D413" s="16" t="s">
        <v>71</v>
      </c>
      <c r="E413" s="17" t="s">
        <v>74</v>
      </c>
      <c r="F413" s="16" t="s">
        <v>71</v>
      </c>
      <c r="G413" s="16" t="s">
        <v>71</v>
      </c>
      <c r="H413" s="17" t="s">
        <v>74</v>
      </c>
      <c r="I413" s="16" t="s">
        <v>71</v>
      </c>
      <c r="J413" s="16" t="s">
        <v>71</v>
      </c>
      <c r="K413" s="17" t="s">
        <v>74</v>
      </c>
      <c r="L413" s="16" t="s">
        <v>71</v>
      </c>
      <c r="M413" s="16" t="s">
        <v>71</v>
      </c>
      <c r="N413" s="17" t="s">
        <v>74</v>
      </c>
      <c r="O413" s="16" t="s">
        <v>71</v>
      </c>
      <c r="P413" s="16" t="s">
        <v>71</v>
      </c>
      <c r="Q413" s="17" t="s">
        <v>107</v>
      </c>
      <c r="R413" s="16" t="s">
        <v>71</v>
      </c>
      <c r="S413" s="16" t="s">
        <v>71</v>
      </c>
      <c r="T413" s="17" t="s">
        <v>75</v>
      </c>
      <c r="U413" s="16" t="s">
        <v>71</v>
      </c>
      <c r="V413" s="16" t="s">
        <v>71</v>
      </c>
      <c r="W413" s="17" t="s">
        <v>76</v>
      </c>
      <c r="X413" s="16" t="s">
        <v>77</v>
      </c>
      <c r="Y413" s="16" t="s">
        <v>78</v>
      </c>
      <c r="Z413" s="16" t="s">
        <v>128</v>
      </c>
      <c r="AA413" s="125"/>
      <c r="AB413" s="125"/>
      <c r="AC413" s="125"/>
      <c r="AD413" s="130"/>
    </row>
    <row r="414" spans="1:30" ht="15.75" customHeight="1" x14ac:dyDescent="0.2">
      <c r="A414" s="127"/>
      <c r="B414" s="18" t="s">
        <v>80</v>
      </c>
      <c r="C414" s="19" t="s">
        <v>71</v>
      </c>
      <c r="D414" s="19" t="s">
        <v>71</v>
      </c>
      <c r="E414" s="20" t="s">
        <v>184</v>
      </c>
      <c r="F414" s="19" t="s">
        <v>71</v>
      </c>
      <c r="G414" s="19" t="s">
        <v>71</v>
      </c>
      <c r="H414" s="20" t="s">
        <v>129</v>
      </c>
      <c r="I414" s="19" t="s">
        <v>71</v>
      </c>
      <c r="J414" s="19" t="s">
        <v>71</v>
      </c>
      <c r="K414" s="20" t="s">
        <v>45</v>
      </c>
      <c r="L414" s="19" t="s">
        <v>71</v>
      </c>
      <c r="M414" s="19" t="s">
        <v>71</v>
      </c>
      <c r="N414" s="20" t="s">
        <v>47</v>
      </c>
      <c r="O414" s="19" t="s">
        <v>71</v>
      </c>
      <c r="P414" s="19" t="s">
        <v>71</v>
      </c>
      <c r="Q414" s="20" t="s">
        <v>185</v>
      </c>
      <c r="R414" s="19" t="s">
        <v>71</v>
      </c>
      <c r="S414" s="19" t="s">
        <v>71</v>
      </c>
      <c r="T414" s="20" t="s">
        <v>185</v>
      </c>
      <c r="U414" s="19" t="s">
        <v>71</v>
      </c>
      <c r="V414" s="19" t="s">
        <v>71</v>
      </c>
      <c r="W414" s="20" t="s">
        <v>110</v>
      </c>
      <c r="X414" s="19">
        <v>9</v>
      </c>
      <c r="Y414" s="19">
        <v>20</v>
      </c>
      <c r="Z414" s="19" t="s">
        <v>201</v>
      </c>
      <c r="AA414" s="143"/>
      <c r="AB414" s="143"/>
      <c r="AC414" s="143"/>
      <c r="AD414" s="131"/>
    </row>
    <row r="415" spans="1:30" ht="15.75" customHeight="1" x14ac:dyDescent="0.2">
      <c r="A415" s="5">
        <v>13084</v>
      </c>
      <c r="B415" s="6" t="s">
        <v>31</v>
      </c>
      <c r="C415" s="8" t="s">
        <v>142</v>
      </c>
      <c r="D415" s="8" t="s">
        <v>143</v>
      </c>
      <c r="E415" s="11" t="s">
        <v>152</v>
      </c>
      <c r="F415" s="8" t="s">
        <v>70</v>
      </c>
      <c r="G415" s="8" t="s">
        <v>35</v>
      </c>
      <c r="H415" s="11" t="s">
        <v>86</v>
      </c>
      <c r="I415" s="8" t="s">
        <v>102</v>
      </c>
      <c r="J415" s="8" t="s">
        <v>88</v>
      </c>
      <c r="K415" s="11" t="s">
        <v>115</v>
      </c>
      <c r="L415" s="8" t="s">
        <v>253</v>
      </c>
      <c r="M415" s="8" t="s">
        <v>104</v>
      </c>
      <c r="N415" s="11" t="s">
        <v>185</v>
      </c>
      <c r="O415" s="8" t="s">
        <v>101</v>
      </c>
      <c r="P415" s="8" t="s">
        <v>88</v>
      </c>
      <c r="Q415" s="11" t="s">
        <v>49</v>
      </c>
      <c r="R415" s="8" t="s">
        <v>145</v>
      </c>
      <c r="S415" s="8" t="s">
        <v>105</v>
      </c>
      <c r="T415" s="11" t="s">
        <v>160</v>
      </c>
      <c r="U415" s="8" t="s">
        <v>69</v>
      </c>
      <c r="V415" s="8" t="s">
        <v>39</v>
      </c>
      <c r="W415" s="11" t="s">
        <v>96</v>
      </c>
      <c r="X415" s="8" t="s">
        <v>43</v>
      </c>
      <c r="Y415" s="8" t="s">
        <v>87</v>
      </c>
      <c r="Z415" s="8" t="s">
        <v>281</v>
      </c>
      <c r="AA415" s="124">
        <v>4.88</v>
      </c>
      <c r="AB415" s="124" t="s">
        <v>46</v>
      </c>
      <c r="AC415" s="124">
        <v>4.88</v>
      </c>
      <c r="AD415" s="129"/>
    </row>
    <row r="416" spans="1:30" ht="15.75" customHeight="1" x14ac:dyDescent="0.2">
      <c r="A416" s="148" t="s">
        <v>389</v>
      </c>
      <c r="B416" s="13" t="s">
        <v>51</v>
      </c>
      <c r="C416" s="14" t="s">
        <v>58</v>
      </c>
      <c r="D416" s="14" t="s">
        <v>61</v>
      </c>
      <c r="E416" s="15" t="s">
        <v>58</v>
      </c>
      <c r="F416" s="14" t="s">
        <v>53</v>
      </c>
      <c r="G416" s="14" t="s">
        <v>57</v>
      </c>
      <c r="H416" s="15" t="s">
        <v>53</v>
      </c>
      <c r="I416" s="14" t="s">
        <v>58</v>
      </c>
      <c r="J416" s="14" t="s">
        <v>53</v>
      </c>
      <c r="K416" s="15" t="s">
        <v>58</v>
      </c>
      <c r="L416" s="14" t="s">
        <v>46</v>
      </c>
      <c r="M416" s="14" t="s">
        <v>58</v>
      </c>
      <c r="N416" s="15" t="s">
        <v>46</v>
      </c>
      <c r="O416" s="14" t="s">
        <v>46</v>
      </c>
      <c r="P416" s="14" t="s">
        <v>53</v>
      </c>
      <c r="Q416" s="15" t="s">
        <v>46</v>
      </c>
      <c r="R416" s="14" t="s">
        <v>59</v>
      </c>
      <c r="S416" s="14" t="s">
        <v>59</v>
      </c>
      <c r="T416" s="15" t="s">
        <v>59</v>
      </c>
      <c r="U416" s="14" t="s">
        <v>60</v>
      </c>
      <c r="V416" s="14" t="s">
        <v>60</v>
      </c>
      <c r="W416" s="15" t="s">
        <v>60</v>
      </c>
      <c r="X416" s="14" t="s">
        <v>61</v>
      </c>
      <c r="Y416" s="14" t="s">
        <v>62</v>
      </c>
      <c r="Z416" s="14"/>
      <c r="AA416" s="125"/>
      <c r="AB416" s="125"/>
      <c r="AC416" s="125"/>
      <c r="AD416" s="130"/>
    </row>
    <row r="417" spans="1:30" ht="15.75" customHeight="1" x14ac:dyDescent="0.2">
      <c r="A417" s="149"/>
      <c r="B417" s="13" t="s">
        <v>60</v>
      </c>
      <c r="C417" s="16" t="s">
        <v>71</v>
      </c>
      <c r="D417" s="16" t="s">
        <v>71</v>
      </c>
      <c r="E417" s="17" t="s">
        <v>74</v>
      </c>
      <c r="F417" s="16" t="s">
        <v>71</v>
      </c>
      <c r="G417" s="16" t="s">
        <v>71</v>
      </c>
      <c r="H417" s="17" t="s">
        <v>74</v>
      </c>
      <c r="I417" s="16" t="s">
        <v>71</v>
      </c>
      <c r="J417" s="16" t="s">
        <v>71</v>
      </c>
      <c r="K417" s="17" t="s">
        <v>74</v>
      </c>
      <c r="L417" s="16" t="s">
        <v>71</v>
      </c>
      <c r="M417" s="16" t="s">
        <v>71</v>
      </c>
      <c r="N417" s="17" t="s">
        <v>73</v>
      </c>
      <c r="O417" s="16" t="s">
        <v>71</v>
      </c>
      <c r="P417" s="16" t="s">
        <v>71</v>
      </c>
      <c r="Q417" s="17" t="s">
        <v>73</v>
      </c>
      <c r="R417" s="16" t="s">
        <v>71</v>
      </c>
      <c r="S417" s="16" t="s">
        <v>71</v>
      </c>
      <c r="T417" s="17" t="s">
        <v>75</v>
      </c>
      <c r="U417" s="16" t="s">
        <v>71</v>
      </c>
      <c r="V417" s="16" t="s">
        <v>71</v>
      </c>
      <c r="W417" s="17" t="s">
        <v>76</v>
      </c>
      <c r="X417" s="16" t="s">
        <v>77</v>
      </c>
      <c r="Y417" s="16" t="s">
        <v>78</v>
      </c>
      <c r="Z417" s="16" t="s">
        <v>192</v>
      </c>
      <c r="AA417" s="125"/>
      <c r="AB417" s="125"/>
      <c r="AC417" s="125"/>
      <c r="AD417" s="130"/>
    </row>
    <row r="418" spans="1:30" ht="15.75" customHeight="1" x14ac:dyDescent="0.2">
      <c r="A418" s="127"/>
      <c r="B418" s="18" t="s">
        <v>80</v>
      </c>
      <c r="C418" s="19" t="s">
        <v>71</v>
      </c>
      <c r="D418" s="19" t="s">
        <v>71</v>
      </c>
      <c r="E418" s="20" t="s">
        <v>47</v>
      </c>
      <c r="F418" s="19" t="s">
        <v>71</v>
      </c>
      <c r="G418" s="19" t="s">
        <v>71</v>
      </c>
      <c r="H418" s="20" t="s">
        <v>149</v>
      </c>
      <c r="I418" s="19" t="s">
        <v>71</v>
      </c>
      <c r="J418" s="19" t="s">
        <v>71</v>
      </c>
      <c r="K418" s="20" t="s">
        <v>47</v>
      </c>
      <c r="L418" s="19" t="s">
        <v>71</v>
      </c>
      <c r="M418" s="19" t="s">
        <v>71</v>
      </c>
      <c r="N418" s="20" t="s">
        <v>81</v>
      </c>
      <c r="O418" s="19" t="s">
        <v>71</v>
      </c>
      <c r="P418" s="19" t="s">
        <v>71</v>
      </c>
      <c r="Q418" s="20" t="s">
        <v>81</v>
      </c>
      <c r="R418" s="19" t="s">
        <v>71</v>
      </c>
      <c r="S418" s="19" t="s">
        <v>71</v>
      </c>
      <c r="T418" s="20" t="s">
        <v>49</v>
      </c>
      <c r="U418" s="19" t="s">
        <v>71</v>
      </c>
      <c r="V418" s="19" t="s">
        <v>71</v>
      </c>
      <c r="W418" s="20" t="s">
        <v>110</v>
      </c>
      <c r="X418" s="19">
        <v>8</v>
      </c>
      <c r="Y418" s="19">
        <v>18</v>
      </c>
      <c r="Z418" s="19" t="s">
        <v>396</v>
      </c>
      <c r="AA418" s="143"/>
      <c r="AB418" s="143"/>
      <c r="AC418" s="143"/>
      <c r="AD418" s="131"/>
    </row>
    <row r="419" spans="1:30" ht="15.75" customHeight="1" x14ac:dyDescent="0.2">
      <c r="A419" s="5">
        <v>13085</v>
      </c>
      <c r="B419" s="6" t="s">
        <v>31</v>
      </c>
      <c r="C419" s="8" t="s">
        <v>290</v>
      </c>
      <c r="D419" s="8" t="s">
        <v>104</v>
      </c>
      <c r="E419" s="11" t="s">
        <v>113</v>
      </c>
      <c r="F419" s="8" t="s">
        <v>66</v>
      </c>
      <c r="G419" s="8" t="s">
        <v>143</v>
      </c>
      <c r="H419" s="11" t="s">
        <v>121</v>
      </c>
      <c r="I419" s="8" t="s">
        <v>70</v>
      </c>
      <c r="J419" s="8" t="s">
        <v>93</v>
      </c>
      <c r="K419" s="11" t="s">
        <v>158</v>
      </c>
      <c r="L419" s="8" t="s">
        <v>181</v>
      </c>
      <c r="M419" s="8" t="s">
        <v>39</v>
      </c>
      <c r="N419" s="11" t="s">
        <v>169</v>
      </c>
      <c r="O419" s="8" t="s">
        <v>34</v>
      </c>
      <c r="P419" s="8" t="s">
        <v>144</v>
      </c>
      <c r="Q419" s="11" t="s">
        <v>185</v>
      </c>
      <c r="R419" s="8" t="s">
        <v>87</v>
      </c>
      <c r="S419" s="8" t="s">
        <v>66</v>
      </c>
      <c r="T419" s="11" t="s">
        <v>162</v>
      </c>
      <c r="U419" s="8" t="s">
        <v>146</v>
      </c>
      <c r="V419" s="8" t="s">
        <v>270</v>
      </c>
      <c r="W419" s="11" t="s">
        <v>135</v>
      </c>
      <c r="X419" s="8" t="s">
        <v>190</v>
      </c>
      <c r="Y419" s="8" t="s">
        <v>63</v>
      </c>
      <c r="Z419" s="8" t="s">
        <v>517</v>
      </c>
      <c r="AA419" s="124">
        <v>6.62</v>
      </c>
      <c r="AB419" s="124" t="s">
        <v>46</v>
      </c>
      <c r="AC419" s="124">
        <v>6.62</v>
      </c>
      <c r="AD419" s="129"/>
    </row>
    <row r="420" spans="1:30" ht="15.75" customHeight="1" x14ac:dyDescent="0.2">
      <c r="A420" s="148" t="s">
        <v>391</v>
      </c>
      <c r="B420" s="13" t="s">
        <v>51</v>
      </c>
      <c r="C420" s="14" t="s">
        <v>60</v>
      </c>
      <c r="D420" s="14" t="s">
        <v>58</v>
      </c>
      <c r="E420" s="15" t="s">
        <v>60</v>
      </c>
      <c r="F420" s="14" t="s">
        <v>60</v>
      </c>
      <c r="G420" s="14" t="s">
        <v>61</v>
      </c>
      <c r="H420" s="15" t="s">
        <v>60</v>
      </c>
      <c r="I420" s="14" t="s">
        <v>53</v>
      </c>
      <c r="J420" s="14" t="s">
        <v>60</v>
      </c>
      <c r="K420" s="15" t="s">
        <v>57</v>
      </c>
      <c r="L420" s="14" t="s">
        <v>60</v>
      </c>
      <c r="M420" s="14" t="s">
        <v>59</v>
      </c>
      <c r="N420" s="15" t="s">
        <v>60</v>
      </c>
      <c r="O420" s="14" t="s">
        <v>46</v>
      </c>
      <c r="P420" s="14" t="s">
        <v>60</v>
      </c>
      <c r="Q420" s="15" t="s">
        <v>46</v>
      </c>
      <c r="R420" s="14" t="s">
        <v>62</v>
      </c>
      <c r="S420" s="14" t="s">
        <v>59</v>
      </c>
      <c r="T420" s="15" t="s">
        <v>59</v>
      </c>
      <c r="U420" s="14" t="s">
        <v>59</v>
      </c>
      <c r="V420" s="14" t="s">
        <v>59</v>
      </c>
      <c r="W420" s="15" t="s">
        <v>59</v>
      </c>
      <c r="X420" s="14" t="s">
        <v>59</v>
      </c>
      <c r="Y420" s="14" t="s">
        <v>62</v>
      </c>
      <c r="Z420" s="14"/>
      <c r="AA420" s="125"/>
      <c r="AB420" s="125"/>
      <c r="AC420" s="125"/>
      <c r="AD420" s="130"/>
    </row>
    <row r="421" spans="1:30" ht="15.75" customHeight="1" x14ac:dyDescent="0.2">
      <c r="A421" s="149"/>
      <c r="B421" s="13" t="s">
        <v>60</v>
      </c>
      <c r="C421" s="16" t="s">
        <v>71</v>
      </c>
      <c r="D421" s="16" t="s">
        <v>71</v>
      </c>
      <c r="E421" s="17" t="s">
        <v>74</v>
      </c>
      <c r="F421" s="16" t="s">
        <v>71</v>
      </c>
      <c r="G421" s="16" t="s">
        <v>71</v>
      </c>
      <c r="H421" s="17" t="s">
        <v>74</v>
      </c>
      <c r="I421" s="16" t="s">
        <v>71</v>
      </c>
      <c r="J421" s="16" t="s">
        <v>71</v>
      </c>
      <c r="K421" s="17" t="s">
        <v>74</v>
      </c>
      <c r="L421" s="16" t="s">
        <v>71</v>
      </c>
      <c r="M421" s="16" t="s">
        <v>71</v>
      </c>
      <c r="N421" s="17" t="s">
        <v>74</v>
      </c>
      <c r="O421" s="16" t="s">
        <v>71</v>
      </c>
      <c r="P421" s="16" t="s">
        <v>71</v>
      </c>
      <c r="Q421" s="17" t="s">
        <v>73</v>
      </c>
      <c r="R421" s="16" t="s">
        <v>71</v>
      </c>
      <c r="S421" s="16" t="s">
        <v>71</v>
      </c>
      <c r="T421" s="17" t="s">
        <v>75</v>
      </c>
      <c r="U421" s="16" t="s">
        <v>71</v>
      </c>
      <c r="V421" s="16" t="s">
        <v>71</v>
      </c>
      <c r="W421" s="17" t="s">
        <v>76</v>
      </c>
      <c r="X421" s="16" t="s">
        <v>77</v>
      </c>
      <c r="Y421" s="16" t="s">
        <v>78</v>
      </c>
      <c r="Z421" s="16" t="s">
        <v>163</v>
      </c>
      <c r="AA421" s="125"/>
      <c r="AB421" s="125"/>
      <c r="AC421" s="125"/>
      <c r="AD421" s="130"/>
    </row>
    <row r="422" spans="1:30" ht="15.75" customHeight="1" x14ac:dyDescent="0.2">
      <c r="A422" s="127"/>
      <c r="B422" s="18" t="s">
        <v>80</v>
      </c>
      <c r="C422" s="19" t="s">
        <v>71</v>
      </c>
      <c r="D422" s="19" t="s">
        <v>71</v>
      </c>
      <c r="E422" s="20" t="s">
        <v>129</v>
      </c>
      <c r="F422" s="19" t="s">
        <v>71</v>
      </c>
      <c r="G422" s="19" t="s">
        <v>71</v>
      </c>
      <c r="H422" s="20" t="s">
        <v>129</v>
      </c>
      <c r="I422" s="19" t="s">
        <v>71</v>
      </c>
      <c r="J422" s="19" t="s">
        <v>71</v>
      </c>
      <c r="K422" s="20" t="s">
        <v>148</v>
      </c>
      <c r="L422" s="19" t="s">
        <v>71</v>
      </c>
      <c r="M422" s="19" t="s">
        <v>71</v>
      </c>
      <c r="N422" s="20" t="s">
        <v>129</v>
      </c>
      <c r="O422" s="19" t="s">
        <v>71</v>
      </c>
      <c r="P422" s="19" t="s">
        <v>71</v>
      </c>
      <c r="Q422" s="20" t="s">
        <v>81</v>
      </c>
      <c r="R422" s="19" t="s">
        <v>71</v>
      </c>
      <c r="S422" s="19" t="s">
        <v>71</v>
      </c>
      <c r="T422" s="20" t="s">
        <v>49</v>
      </c>
      <c r="U422" s="19" t="s">
        <v>71</v>
      </c>
      <c r="V422" s="19" t="s">
        <v>71</v>
      </c>
      <c r="W422" s="20" t="s">
        <v>166</v>
      </c>
      <c r="X422" s="19">
        <v>10</v>
      </c>
      <c r="Y422" s="19">
        <v>18</v>
      </c>
      <c r="Z422" s="19" t="s">
        <v>322</v>
      </c>
      <c r="AA422" s="143"/>
      <c r="AB422" s="143"/>
      <c r="AC422" s="143"/>
      <c r="AD422" s="131"/>
    </row>
    <row r="423" spans="1:30" ht="15.75" customHeight="1" x14ac:dyDescent="0.2">
      <c r="A423" s="5">
        <v>13087</v>
      </c>
      <c r="B423" s="6" t="s">
        <v>31</v>
      </c>
      <c r="C423" s="8" t="s">
        <v>115</v>
      </c>
      <c r="D423" s="8" t="s">
        <v>192</v>
      </c>
      <c r="E423" s="11" t="s">
        <v>175</v>
      </c>
      <c r="F423" s="8" t="s">
        <v>132</v>
      </c>
      <c r="G423" s="8" t="s">
        <v>192</v>
      </c>
      <c r="H423" s="11" t="s">
        <v>228</v>
      </c>
      <c r="I423" s="8" t="s">
        <v>303</v>
      </c>
      <c r="J423" s="8" t="s">
        <v>108</v>
      </c>
      <c r="K423" s="11" t="s">
        <v>169</v>
      </c>
      <c r="L423" s="8" t="s">
        <v>123</v>
      </c>
      <c r="M423" s="8" t="s">
        <v>172</v>
      </c>
      <c r="N423" s="11" t="s">
        <v>158</v>
      </c>
      <c r="O423" s="8" t="s">
        <v>55</v>
      </c>
      <c r="P423" s="8" t="s">
        <v>79</v>
      </c>
      <c r="Q423" s="11" t="s">
        <v>158</v>
      </c>
      <c r="R423" s="8" t="s">
        <v>86</v>
      </c>
      <c r="S423" s="8" t="s">
        <v>135</v>
      </c>
      <c r="T423" s="11" t="s">
        <v>417</v>
      </c>
      <c r="U423" s="8" t="s">
        <v>163</v>
      </c>
      <c r="V423" s="8" t="s">
        <v>193</v>
      </c>
      <c r="W423" s="11" t="s">
        <v>189</v>
      </c>
      <c r="X423" s="8" t="s">
        <v>193</v>
      </c>
      <c r="Y423" s="8" t="s">
        <v>132</v>
      </c>
      <c r="Z423" s="8" t="s">
        <v>518</v>
      </c>
      <c r="AA423" s="124">
        <v>7.27</v>
      </c>
      <c r="AB423" s="124" t="s">
        <v>53</v>
      </c>
      <c r="AC423" s="124">
        <v>7.27</v>
      </c>
      <c r="AD423" s="129"/>
    </row>
    <row r="424" spans="1:30" ht="15.75" customHeight="1" x14ac:dyDescent="0.2">
      <c r="A424" s="148" t="s">
        <v>393</v>
      </c>
      <c r="B424" s="13" t="s">
        <v>51</v>
      </c>
      <c r="C424" s="14" t="s">
        <v>60</v>
      </c>
      <c r="D424" s="14" t="s">
        <v>59</v>
      </c>
      <c r="E424" s="15" t="s">
        <v>61</v>
      </c>
      <c r="F424" s="14" t="s">
        <v>58</v>
      </c>
      <c r="G424" s="14" t="s">
        <v>59</v>
      </c>
      <c r="H424" s="15" t="s">
        <v>58</v>
      </c>
      <c r="I424" s="14" t="s">
        <v>60</v>
      </c>
      <c r="J424" s="14" t="s">
        <v>62</v>
      </c>
      <c r="K424" s="15" t="s">
        <v>60</v>
      </c>
      <c r="L424" s="14" t="s">
        <v>53</v>
      </c>
      <c r="M424" s="14" t="s">
        <v>60</v>
      </c>
      <c r="N424" s="15" t="s">
        <v>57</v>
      </c>
      <c r="O424" s="14" t="s">
        <v>57</v>
      </c>
      <c r="P424" s="14" t="s">
        <v>58</v>
      </c>
      <c r="Q424" s="15" t="s">
        <v>57</v>
      </c>
      <c r="R424" s="14" t="s">
        <v>59</v>
      </c>
      <c r="S424" s="14" t="s">
        <v>59</v>
      </c>
      <c r="T424" s="15" t="s">
        <v>59</v>
      </c>
      <c r="U424" s="14" t="s">
        <v>59</v>
      </c>
      <c r="V424" s="14" t="s">
        <v>59</v>
      </c>
      <c r="W424" s="15" t="s">
        <v>59</v>
      </c>
      <c r="X424" s="14" t="s">
        <v>59</v>
      </c>
      <c r="Y424" s="14" t="s">
        <v>59</v>
      </c>
      <c r="Z424" s="14"/>
      <c r="AA424" s="125"/>
      <c r="AB424" s="125"/>
      <c r="AC424" s="125"/>
      <c r="AD424" s="130"/>
    </row>
    <row r="425" spans="1:30" ht="15.75" customHeight="1" x14ac:dyDescent="0.2">
      <c r="A425" s="149"/>
      <c r="B425" s="13" t="s">
        <v>60</v>
      </c>
      <c r="C425" s="16" t="s">
        <v>71</v>
      </c>
      <c r="D425" s="16" t="s">
        <v>71</v>
      </c>
      <c r="E425" s="17" t="s">
        <v>74</v>
      </c>
      <c r="F425" s="16" t="s">
        <v>71</v>
      </c>
      <c r="G425" s="16" t="s">
        <v>71</v>
      </c>
      <c r="H425" s="17" t="s">
        <v>74</v>
      </c>
      <c r="I425" s="16" t="s">
        <v>71</v>
      </c>
      <c r="J425" s="16" t="s">
        <v>71</v>
      </c>
      <c r="K425" s="17" t="s">
        <v>74</v>
      </c>
      <c r="L425" s="16" t="s">
        <v>71</v>
      </c>
      <c r="M425" s="16" t="s">
        <v>71</v>
      </c>
      <c r="N425" s="17" t="s">
        <v>74</v>
      </c>
      <c r="O425" s="16" t="s">
        <v>71</v>
      </c>
      <c r="P425" s="16" t="s">
        <v>71</v>
      </c>
      <c r="Q425" s="17" t="s">
        <v>107</v>
      </c>
      <c r="R425" s="16" t="s">
        <v>71</v>
      </c>
      <c r="S425" s="16" t="s">
        <v>71</v>
      </c>
      <c r="T425" s="17" t="s">
        <v>75</v>
      </c>
      <c r="U425" s="16" t="s">
        <v>71</v>
      </c>
      <c r="V425" s="16" t="s">
        <v>71</v>
      </c>
      <c r="W425" s="17" t="s">
        <v>76</v>
      </c>
      <c r="X425" s="16" t="s">
        <v>77</v>
      </c>
      <c r="Y425" s="16" t="s">
        <v>78</v>
      </c>
      <c r="Z425" s="16" t="s">
        <v>128</v>
      </c>
      <c r="AA425" s="125"/>
      <c r="AB425" s="125"/>
      <c r="AC425" s="125"/>
      <c r="AD425" s="130"/>
    </row>
    <row r="426" spans="1:30" ht="15.75" customHeight="1" x14ac:dyDescent="0.2">
      <c r="A426" s="127"/>
      <c r="B426" s="18" t="s">
        <v>80</v>
      </c>
      <c r="C426" s="19" t="s">
        <v>71</v>
      </c>
      <c r="D426" s="19" t="s">
        <v>71</v>
      </c>
      <c r="E426" s="20" t="s">
        <v>184</v>
      </c>
      <c r="F426" s="19" t="s">
        <v>71</v>
      </c>
      <c r="G426" s="19" t="s">
        <v>71</v>
      </c>
      <c r="H426" s="20" t="s">
        <v>47</v>
      </c>
      <c r="I426" s="19" t="s">
        <v>71</v>
      </c>
      <c r="J426" s="19" t="s">
        <v>71</v>
      </c>
      <c r="K426" s="20" t="s">
        <v>129</v>
      </c>
      <c r="L426" s="19" t="s">
        <v>71</v>
      </c>
      <c r="M426" s="19" t="s">
        <v>71</v>
      </c>
      <c r="N426" s="20" t="s">
        <v>148</v>
      </c>
      <c r="O426" s="19" t="s">
        <v>71</v>
      </c>
      <c r="P426" s="19" t="s">
        <v>71</v>
      </c>
      <c r="Q426" s="20" t="s">
        <v>108</v>
      </c>
      <c r="R426" s="19" t="s">
        <v>71</v>
      </c>
      <c r="S426" s="19" t="s">
        <v>71</v>
      </c>
      <c r="T426" s="20" t="s">
        <v>49</v>
      </c>
      <c r="U426" s="19" t="s">
        <v>71</v>
      </c>
      <c r="V426" s="19" t="s">
        <v>71</v>
      </c>
      <c r="W426" s="20" t="s">
        <v>166</v>
      </c>
      <c r="X426" s="19">
        <v>10</v>
      </c>
      <c r="Y426" s="19">
        <v>20</v>
      </c>
      <c r="Z426" s="19" t="s">
        <v>519</v>
      </c>
      <c r="AA426" s="143"/>
      <c r="AB426" s="143"/>
      <c r="AC426" s="143"/>
      <c r="AD426" s="131"/>
    </row>
    <row r="427" spans="1:30" ht="15.75" customHeight="1" x14ac:dyDescent="0.2">
      <c r="A427" s="5">
        <v>13088</v>
      </c>
      <c r="B427" s="6" t="s">
        <v>31</v>
      </c>
      <c r="C427" s="8" t="s">
        <v>45</v>
      </c>
      <c r="D427" s="8" t="s">
        <v>166</v>
      </c>
      <c r="E427" s="11" t="s">
        <v>133</v>
      </c>
      <c r="F427" s="8" t="s">
        <v>123</v>
      </c>
      <c r="G427" s="8" t="s">
        <v>112</v>
      </c>
      <c r="H427" s="11" t="s">
        <v>95</v>
      </c>
      <c r="I427" s="8" t="s">
        <v>96</v>
      </c>
      <c r="J427" s="8" t="s">
        <v>166</v>
      </c>
      <c r="K427" s="11" t="s">
        <v>135</v>
      </c>
      <c r="L427" s="8" t="s">
        <v>194</v>
      </c>
      <c r="M427" s="8" t="s">
        <v>108</v>
      </c>
      <c r="N427" s="11" t="s">
        <v>115</v>
      </c>
      <c r="O427" s="8" t="s">
        <v>136</v>
      </c>
      <c r="P427" s="8" t="s">
        <v>117</v>
      </c>
      <c r="Q427" s="11" t="s">
        <v>137</v>
      </c>
      <c r="R427" s="8" t="s">
        <v>120</v>
      </c>
      <c r="S427" s="8" t="s">
        <v>86</v>
      </c>
      <c r="T427" s="11" t="s">
        <v>241</v>
      </c>
      <c r="U427" s="8" t="s">
        <v>163</v>
      </c>
      <c r="V427" s="8" t="s">
        <v>163</v>
      </c>
      <c r="W427" s="11" t="s">
        <v>133</v>
      </c>
      <c r="X427" s="8" t="s">
        <v>83</v>
      </c>
      <c r="Y427" s="8" t="s">
        <v>177</v>
      </c>
      <c r="Z427" s="8" t="s">
        <v>520</v>
      </c>
      <c r="AA427" s="124">
        <v>6.27</v>
      </c>
      <c r="AB427" s="124" t="s">
        <v>53</v>
      </c>
      <c r="AC427" s="124">
        <v>6.27</v>
      </c>
      <c r="AD427" s="129"/>
    </row>
    <row r="428" spans="1:30" ht="15.75" customHeight="1" x14ac:dyDescent="0.2">
      <c r="A428" s="148" t="s">
        <v>395</v>
      </c>
      <c r="B428" s="13" t="s">
        <v>51</v>
      </c>
      <c r="C428" s="14" t="s">
        <v>57</v>
      </c>
      <c r="D428" s="14" t="s">
        <v>58</v>
      </c>
      <c r="E428" s="15" t="s">
        <v>57</v>
      </c>
      <c r="F428" s="14" t="s">
        <v>53</v>
      </c>
      <c r="G428" s="14" t="s">
        <v>61</v>
      </c>
      <c r="H428" s="15" t="s">
        <v>57</v>
      </c>
      <c r="I428" s="14" t="s">
        <v>53</v>
      </c>
      <c r="J428" s="14" t="s">
        <v>58</v>
      </c>
      <c r="K428" s="15" t="s">
        <v>53</v>
      </c>
      <c r="L428" s="14" t="s">
        <v>57</v>
      </c>
      <c r="M428" s="14" t="s">
        <v>62</v>
      </c>
      <c r="N428" s="15" t="s">
        <v>58</v>
      </c>
      <c r="O428" s="14" t="s">
        <v>58</v>
      </c>
      <c r="P428" s="14" t="s">
        <v>60</v>
      </c>
      <c r="Q428" s="15" t="s">
        <v>58</v>
      </c>
      <c r="R428" s="14" t="s">
        <v>60</v>
      </c>
      <c r="S428" s="14" t="s">
        <v>59</v>
      </c>
      <c r="T428" s="15" t="s">
        <v>62</v>
      </c>
      <c r="U428" s="14" t="s">
        <v>59</v>
      </c>
      <c r="V428" s="14" t="s">
        <v>59</v>
      </c>
      <c r="W428" s="15" t="s">
        <v>59</v>
      </c>
      <c r="X428" s="14" t="s">
        <v>61</v>
      </c>
      <c r="Y428" s="14" t="s">
        <v>59</v>
      </c>
      <c r="Z428" s="14"/>
      <c r="AA428" s="125"/>
      <c r="AB428" s="125"/>
      <c r="AC428" s="125"/>
      <c r="AD428" s="130"/>
    </row>
    <row r="429" spans="1:30" ht="15.75" customHeight="1" x14ac:dyDescent="0.2">
      <c r="A429" s="149"/>
      <c r="B429" s="13" t="s">
        <v>60</v>
      </c>
      <c r="C429" s="16" t="s">
        <v>71</v>
      </c>
      <c r="D429" s="16" t="s">
        <v>71</v>
      </c>
      <c r="E429" s="17" t="s">
        <v>74</v>
      </c>
      <c r="F429" s="16" t="s">
        <v>71</v>
      </c>
      <c r="G429" s="16" t="s">
        <v>71</v>
      </c>
      <c r="H429" s="17" t="s">
        <v>74</v>
      </c>
      <c r="I429" s="16" t="s">
        <v>71</v>
      </c>
      <c r="J429" s="16" t="s">
        <v>71</v>
      </c>
      <c r="K429" s="17" t="s">
        <v>74</v>
      </c>
      <c r="L429" s="16" t="s">
        <v>71</v>
      </c>
      <c r="M429" s="16" t="s">
        <v>71</v>
      </c>
      <c r="N429" s="17" t="s">
        <v>74</v>
      </c>
      <c r="O429" s="16" t="s">
        <v>71</v>
      </c>
      <c r="P429" s="16" t="s">
        <v>71</v>
      </c>
      <c r="Q429" s="17" t="s">
        <v>107</v>
      </c>
      <c r="R429" s="16" t="s">
        <v>71</v>
      </c>
      <c r="S429" s="16" t="s">
        <v>71</v>
      </c>
      <c r="T429" s="17" t="s">
        <v>75</v>
      </c>
      <c r="U429" s="16" t="s">
        <v>71</v>
      </c>
      <c r="V429" s="16" t="s">
        <v>71</v>
      </c>
      <c r="W429" s="17" t="s">
        <v>76</v>
      </c>
      <c r="X429" s="16" t="s">
        <v>77</v>
      </c>
      <c r="Y429" s="16" t="s">
        <v>78</v>
      </c>
      <c r="Z429" s="16" t="s">
        <v>128</v>
      </c>
      <c r="AA429" s="125"/>
      <c r="AB429" s="125"/>
      <c r="AC429" s="125"/>
      <c r="AD429" s="130"/>
    </row>
    <row r="430" spans="1:30" ht="15.75" customHeight="1" x14ac:dyDescent="0.2">
      <c r="A430" s="127"/>
      <c r="B430" s="18" t="s">
        <v>80</v>
      </c>
      <c r="C430" s="19" t="s">
        <v>71</v>
      </c>
      <c r="D430" s="19" t="s">
        <v>71</v>
      </c>
      <c r="E430" s="20" t="s">
        <v>148</v>
      </c>
      <c r="F430" s="19" t="s">
        <v>71</v>
      </c>
      <c r="G430" s="19" t="s">
        <v>71</v>
      </c>
      <c r="H430" s="20" t="s">
        <v>148</v>
      </c>
      <c r="I430" s="19" t="s">
        <v>71</v>
      </c>
      <c r="J430" s="19" t="s">
        <v>71</v>
      </c>
      <c r="K430" s="20" t="s">
        <v>149</v>
      </c>
      <c r="L430" s="19" t="s">
        <v>71</v>
      </c>
      <c r="M430" s="19" t="s">
        <v>71</v>
      </c>
      <c r="N430" s="20" t="s">
        <v>47</v>
      </c>
      <c r="O430" s="19" t="s">
        <v>71</v>
      </c>
      <c r="P430" s="19" t="s">
        <v>71</v>
      </c>
      <c r="Q430" s="20" t="s">
        <v>83</v>
      </c>
      <c r="R430" s="19" t="s">
        <v>71</v>
      </c>
      <c r="S430" s="19" t="s">
        <v>71</v>
      </c>
      <c r="T430" s="20" t="s">
        <v>185</v>
      </c>
      <c r="U430" s="19" t="s">
        <v>71</v>
      </c>
      <c r="V430" s="19" t="s">
        <v>71</v>
      </c>
      <c r="W430" s="20" t="s">
        <v>166</v>
      </c>
      <c r="X430" s="19">
        <v>8</v>
      </c>
      <c r="Y430" s="19">
        <v>20</v>
      </c>
      <c r="Z430" s="19" t="s">
        <v>430</v>
      </c>
      <c r="AA430" s="143"/>
      <c r="AB430" s="143"/>
      <c r="AC430" s="143"/>
      <c r="AD430" s="131"/>
    </row>
    <row r="431" spans="1:30" ht="15.75" customHeight="1" x14ac:dyDescent="0.2">
      <c r="A431" s="5">
        <v>13089</v>
      </c>
      <c r="B431" s="6" t="s">
        <v>31</v>
      </c>
      <c r="C431" s="8" t="s">
        <v>121</v>
      </c>
      <c r="D431" s="8" t="s">
        <v>83</v>
      </c>
      <c r="E431" s="11" t="s">
        <v>229</v>
      </c>
      <c r="F431" s="8" t="s">
        <v>137</v>
      </c>
      <c r="G431" s="8" t="s">
        <v>108</v>
      </c>
      <c r="H431" s="11" t="s">
        <v>188</v>
      </c>
      <c r="I431" s="8" t="s">
        <v>137</v>
      </c>
      <c r="J431" s="8" t="s">
        <v>108</v>
      </c>
      <c r="K431" s="11" t="s">
        <v>188</v>
      </c>
      <c r="L431" s="8" t="s">
        <v>132</v>
      </c>
      <c r="M431" s="8" t="s">
        <v>83</v>
      </c>
      <c r="N431" s="11" t="s">
        <v>152</v>
      </c>
      <c r="O431" s="8" t="s">
        <v>52</v>
      </c>
      <c r="P431" s="8" t="s">
        <v>192</v>
      </c>
      <c r="Q431" s="11" t="s">
        <v>159</v>
      </c>
      <c r="R431" s="8" t="s">
        <v>132</v>
      </c>
      <c r="S431" s="8" t="s">
        <v>135</v>
      </c>
      <c r="T431" s="11" t="s">
        <v>160</v>
      </c>
      <c r="U431" s="8" t="s">
        <v>193</v>
      </c>
      <c r="V431" s="8" t="s">
        <v>193</v>
      </c>
      <c r="W431" s="11" t="s">
        <v>86</v>
      </c>
      <c r="X431" s="8" t="s">
        <v>163</v>
      </c>
      <c r="Y431" s="8" t="s">
        <v>49</v>
      </c>
      <c r="Z431" s="8" t="s">
        <v>521</v>
      </c>
      <c r="AA431" s="124">
        <v>7.88</v>
      </c>
      <c r="AB431" s="124" t="s">
        <v>53</v>
      </c>
      <c r="AC431" s="124">
        <v>7.88</v>
      </c>
      <c r="AD431" s="129"/>
    </row>
    <row r="432" spans="1:30" ht="15.75" customHeight="1" x14ac:dyDescent="0.2">
      <c r="A432" s="148" t="s">
        <v>399</v>
      </c>
      <c r="B432" s="13" t="s">
        <v>51</v>
      </c>
      <c r="C432" s="14" t="s">
        <v>62</v>
      </c>
      <c r="D432" s="14" t="s">
        <v>59</v>
      </c>
      <c r="E432" s="15" t="s">
        <v>59</v>
      </c>
      <c r="F432" s="14" t="s">
        <v>60</v>
      </c>
      <c r="G432" s="14" t="s">
        <v>62</v>
      </c>
      <c r="H432" s="15" t="s">
        <v>60</v>
      </c>
      <c r="I432" s="14" t="s">
        <v>60</v>
      </c>
      <c r="J432" s="14" t="s">
        <v>62</v>
      </c>
      <c r="K432" s="15" t="s">
        <v>60</v>
      </c>
      <c r="L432" s="14" t="s">
        <v>58</v>
      </c>
      <c r="M432" s="14" t="s">
        <v>59</v>
      </c>
      <c r="N432" s="15" t="s">
        <v>58</v>
      </c>
      <c r="O432" s="14" t="s">
        <v>58</v>
      </c>
      <c r="P432" s="14" t="s">
        <v>59</v>
      </c>
      <c r="Q432" s="15" t="s">
        <v>60</v>
      </c>
      <c r="R432" s="14" t="s">
        <v>59</v>
      </c>
      <c r="S432" s="14" t="s">
        <v>59</v>
      </c>
      <c r="T432" s="15" t="s">
        <v>59</v>
      </c>
      <c r="U432" s="14" t="s">
        <v>59</v>
      </c>
      <c r="V432" s="14" t="s">
        <v>59</v>
      </c>
      <c r="W432" s="15" t="s">
        <v>59</v>
      </c>
      <c r="X432" s="14" t="s">
        <v>59</v>
      </c>
      <c r="Y432" s="14" t="s">
        <v>60</v>
      </c>
      <c r="Z432" s="14"/>
      <c r="AA432" s="125"/>
      <c r="AB432" s="125"/>
      <c r="AC432" s="125"/>
      <c r="AD432" s="130"/>
    </row>
    <row r="433" spans="1:30" ht="15.75" customHeight="1" x14ac:dyDescent="0.2">
      <c r="A433" s="149"/>
      <c r="B433" s="13" t="s">
        <v>60</v>
      </c>
      <c r="C433" s="16" t="s">
        <v>71</v>
      </c>
      <c r="D433" s="16" t="s">
        <v>71</v>
      </c>
      <c r="E433" s="17" t="s">
        <v>74</v>
      </c>
      <c r="F433" s="16" t="s">
        <v>71</v>
      </c>
      <c r="G433" s="16" t="s">
        <v>71</v>
      </c>
      <c r="H433" s="17" t="s">
        <v>74</v>
      </c>
      <c r="I433" s="16" t="s">
        <v>71</v>
      </c>
      <c r="J433" s="16" t="s">
        <v>71</v>
      </c>
      <c r="K433" s="17" t="s">
        <v>74</v>
      </c>
      <c r="L433" s="16" t="s">
        <v>71</v>
      </c>
      <c r="M433" s="16" t="s">
        <v>71</v>
      </c>
      <c r="N433" s="17" t="s">
        <v>74</v>
      </c>
      <c r="O433" s="16" t="s">
        <v>71</v>
      </c>
      <c r="P433" s="16" t="s">
        <v>71</v>
      </c>
      <c r="Q433" s="17" t="s">
        <v>107</v>
      </c>
      <c r="R433" s="16" t="s">
        <v>71</v>
      </c>
      <c r="S433" s="16" t="s">
        <v>71</v>
      </c>
      <c r="T433" s="17" t="s">
        <v>75</v>
      </c>
      <c r="U433" s="16" t="s">
        <v>71</v>
      </c>
      <c r="V433" s="16" t="s">
        <v>71</v>
      </c>
      <c r="W433" s="17" t="s">
        <v>76</v>
      </c>
      <c r="X433" s="16" t="s">
        <v>77</v>
      </c>
      <c r="Y433" s="16" t="s">
        <v>78</v>
      </c>
      <c r="Z433" s="16" t="s">
        <v>128</v>
      </c>
      <c r="AA433" s="125"/>
      <c r="AB433" s="125"/>
      <c r="AC433" s="125"/>
      <c r="AD433" s="130"/>
    </row>
    <row r="434" spans="1:30" ht="15.75" customHeight="1" x14ac:dyDescent="0.2">
      <c r="A434" s="127"/>
      <c r="B434" s="18" t="s">
        <v>80</v>
      </c>
      <c r="C434" s="19" t="s">
        <v>71</v>
      </c>
      <c r="D434" s="19" t="s">
        <v>71</v>
      </c>
      <c r="E434" s="20" t="s">
        <v>132</v>
      </c>
      <c r="F434" s="19" t="s">
        <v>71</v>
      </c>
      <c r="G434" s="19" t="s">
        <v>71</v>
      </c>
      <c r="H434" s="20" t="s">
        <v>129</v>
      </c>
      <c r="I434" s="19" t="s">
        <v>71</v>
      </c>
      <c r="J434" s="19" t="s">
        <v>71</v>
      </c>
      <c r="K434" s="20" t="s">
        <v>129</v>
      </c>
      <c r="L434" s="19" t="s">
        <v>71</v>
      </c>
      <c r="M434" s="19" t="s">
        <v>71</v>
      </c>
      <c r="N434" s="20" t="s">
        <v>47</v>
      </c>
      <c r="O434" s="19" t="s">
        <v>71</v>
      </c>
      <c r="P434" s="19" t="s">
        <v>71</v>
      </c>
      <c r="Q434" s="20" t="s">
        <v>130</v>
      </c>
      <c r="R434" s="19" t="s">
        <v>71</v>
      </c>
      <c r="S434" s="19" t="s">
        <v>71</v>
      </c>
      <c r="T434" s="20" t="s">
        <v>49</v>
      </c>
      <c r="U434" s="19" t="s">
        <v>71</v>
      </c>
      <c r="V434" s="19" t="s">
        <v>71</v>
      </c>
      <c r="W434" s="20" t="s">
        <v>166</v>
      </c>
      <c r="X434" s="19">
        <v>10</v>
      </c>
      <c r="Y434" s="19">
        <v>14</v>
      </c>
      <c r="Z434" s="19" t="s">
        <v>443</v>
      </c>
      <c r="AA434" s="143"/>
      <c r="AB434" s="143"/>
      <c r="AC434" s="143"/>
      <c r="AD434" s="131"/>
    </row>
    <row r="435" spans="1:30" ht="16.5" customHeight="1" x14ac:dyDescent="0.2">
      <c r="A435" s="1" t="s">
        <v>202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28"/>
      <c r="W435" s="1"/>
      <c r="X435" s="1"/>
      <c r="Y435" s="1"/>
      <c r="Z435" s="1"/>
      <c r="AA435" s="1"/>
      <c r="AB435" s="1"/>
      <c r="AC435" s="1"/>
      <c r="AD435" s="1"/>
    </row>
    <row r="436" spans="1:30" ht="16.5" customHeight="1" x14ac:dyDescent="0.2">
      <c r="A436" s="1" t="s">
        <v>203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6.5" customHeight="1" x14ac:dyDescent="0.2">
      <c r="A437" s="29" t="s">
        <v>204</v>
      </c>
      <c r="B437" s="144" t="s">
        <v>205</v>
      </c>
      <c r="C437" s="136"/>
      <c r="D437" s="144" t="s">
        <v>206</v>
      </c>
      <c r="E437" s="135"/>
      <c r="F437" s="136"/>
      <c r="G437" s="144" t="s">
        <v>207</v>
      </c>
      <c r="H437" s="135"/>
      <c r="I437" s="136"/>
      <c r="J437" s="144" t="s">
        <v>208</v>
      </c>
      <c r="K437" s="135"/>
      <c r="L437" s="136"/>
      <c r="M437" s="144" t="s">
        <v>209</v>
      </c>
      <c r="N437" s="135"/>
      <c r="O437" s="136"/>
      <c r="P437" s="144" t="s">
        <v>210</v>
      </c>
      <c r="Q437" s="135"/>
      <c r="R437" s="136"/>
      <c r="S437" s="144" t="s">
        <v>211</v>
      </c>
      <c r="T437" s="135"/>
      <c r="U437" s="136"/>
      <c r="V437" s="30" t="s">
        <v>212</v>
      </c>
      <c r="W437" s="1"/>
      <c r="X437" s="1"/>
      <c r="Y437" s="31"/>
      <c r="Z437" s="1"/>
      <c r="AA437" s="1"/>
      <c r="AB437" s="1"/>
      <c r="AC437" s="1"/>
      <c r="AD437" s="1"/>
    </row>
    <row r="438" spans="1:30" ht="16.5" customHeight="1" x14ac:dyDescent="0.2">
      <c r="A438" s="29" t="s">
        <v>213</v>
      </c>
      <c r="B438" s="144" t="s">
        <v>59</v>
      </c>
      <c r="C438" s="136"/>
      <c r="D438" s="144" t="s">
        <v>62</v>
      </c>
      <c r="E438" s="135"/>
      <c r="F438" s="136"/>
      <c r="G438" s="144" t="s">
        <v>61</v>
      </c>
      <c r="H438" s="135"/>
      <c r="I438" s="136"/>
      <c r="J438" s="144" t="s">
        <v>60</v>
      </c>
      <c r="K438" s="135"/>
      <c r="L438" s="136"/>
      <c r="M438" s="144" t="s">
        <v>58</v>
      </c>
      <c r="N438" s="135"/>
      <c r="O438" s="136"/>
      <c r="P438" s="144" t="s">
        <v>57</v>
      </c>
      <c r="Q438" s="135"/>
      <c r="R438" s="136"/>
      <c r="S438" s="144" t="s">
        <v>53</v>
      </c>
      <c r="T438" s="135"/>
      <c r="U438" s="136"/>
      <c r="V438" s="30" t="s">
        <v>46</v>
      </c>
      <c r="W438" s="31"/>
      <c r="X438" s="31"/>
      <c r="Y438" s="31"/>
      <c r="Z438" s="1"/>
      <c r="AA438" s="1"/>
      <c r="AB438" s="1"/>
      <c r="AC438" s="1"/>
      <c r="AD438" s="1"/>
    </row>
    <row r="439" spans="1:30" ht="16.5" customHeight="1" x14ac:dyDescent="0.2">
      <c r="A439" s="29" t="s">
        <v>215</v>
      </c>
      <c r="B439" s="144">
        <v>10</v>
      </c>
      <c r="C439" s="136"/>
      <c r="D439" s="144">
        <v>9</v>
      </c>
      <c r="E439" s="135"/>
      <c r="F439" s="136"/>
      <c r="G439" s="144">
        <v>8</v>
      </c>
      <c r="H439" s="135"/>
      <c r="I439" s="136"/>
      <c r="J439" s="144">
        <v>7</v>
      </c>
      <c r="K439" s="135"/>
      <c r="L439" s="136"/>
      <c r="M439" s="144">
        <v>6</v>
      </c>
      <c r="N439" s="135"/>
      <c r="O439" s="136"/>
      <c r="P439" s="144">
        <v>5</v>
      </c>
      <c r="Q439" s="135"/>
      <c r="R439" s="136"/>
      <c r="S439" s="144">
        <v>4</v>
      </c>
      <c r="T439" s="135"/>
      <c r="U439" s="136"/>
      <c r="V439" s="30">
        <v>0</v>
      </c>
      <c r="W439" s="31"/>
      <c r="X439" s="31"/>
      <c r="Y439" s="31"/>
      <c r="Z439" s="1"/>
      <c r="AA439" s="1"/>
      <c r="AB439" s="1"/>
      <c r="AC439" s="1"/>
      <c r="AD439" s="1"/>
    </row>
    <row r="440" spans="1:30" ht="36.75" customHeight="1" x14ac:dyDescent="0.2">
      <c r="A440" s="32"/>
      <c r="B440" s="33"/>
      <c r="C440" s="1"/>
      <c r="D440" s="1"/>
      <c r="E440" s="1"/>
      <c r="F440" s="1"/>
      <c r="G440" s="1"/>
      <c r="H440" s="147"/>
      <c r="I440" s="146"/>
      <c r="J440" s="147"/>
      <c r="K440" s="146"/>
      <c r="L440" s="147"/>
      <c r="M440" s="146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5.75" customHeight="1" x14ac:dyDescent="0.2">
      <c r="A441" s="32"/>
      <c r="B441" s="145" t="s">
        <v>216</v>
      </c>
      <c r="C441" s="146"/>
      <c r="D441" s="146"/>
      <c r="E441" s="146"/>
      <c r="F441" s="1"/>
      <c r="G441" s="1"/>
      <c r="H441" s="1"/>
      <c r="I441" s="31" t="s">
        <v>217</v>
      </c>
      <c r="J441" s="1"/>
      <c r="K441" s="1"/>
      <c r="L441" s="31"/>
      <c r="M441" s="31"/>
      <c r="N441" s="31"/>
      <c r="O441" s="31" t="s">
        <v>219</v>
      </c>
      <c r="P441" s="1"/>
      <c r="Q441" s="1"/>
      <c r="R441" s="1"/>
      <c r="S441" s="1" t="s">
        <v>220</v>
      </c>
      <c r="T441" s="31"/>
      <c r="U441" s="31"/>
      <c r="V441" s="31"/>
      <c r="W441" s="31"/>
      <c r="X441" s="1"/>
      <c r="Y441" s="1"/>
      <c r="Z441" s="1"/>
      <c r="AA441" s="1"/>
      <c r="AB441" s="1"/>
      <c r="AC441" s="1"/>
      <c r="AD441" s="1"/>
    </row>
    <row r="442" spans="1:30" ht="15.75" customHeight="1" x14ac:dyDescent="0.2">
      <c r="A442" s="1"/>
      <c r="B442" s="145" t="s">
        <v>221</v>
      </c>
      <c r="C442" s="146"/>
      <c r="D442" s="146"/>
      <c r="E442" s="146"/>
      <c r="F442" s="1"/>
      <c r="G442" s="1"/>
      <c r="H442" s="1"/>
      <c r="I442" s="31" t="s">
        <v>222</v>
      </c>
      <c r="J442" s="1"/>
      <c r="K442" s="1"/>
      <c r="L442" s="31"/>
      <c r="M442" s="31"/>
      <c r="N442" s="31"/>
      <c r="O442" s="31" t="s">
        <v>223</v>
      </c>
      <c r="P442" s="1"/>
      <c r="Q442" s="1"/>
      <c r="R442" s="1"/>
      <c r="S442" s="1" t="s">
        <v>224</v>
      </c>
      <c r="T442" s="31"/>
      <c r="U442" s="31"/>
      <c r="V442" s="31"/>
      <c r="W442" s="31"/>
      <c r="X442" s="1"/>
      <c r="Y442" s="1"/>
      <c r="Z442" s="1"/>
      <c r="AA442" s="1"/>
      <c r="AB442" s="1"/>
      <c r="AC442" s="1"/>
      <c r="AD442" s="1"/>
    </row>
    <row r="443" spans="1:30" ht="15.75" customHeight="1" x14ac:dyDescent="0.2">
      <c r="A443" s="5">
        <v>13090</v>
      </c>
      <c r="B443" s="6" t="s">
        <v>31</v>
      </c>
      <c r="C443" s="8" t="s">
        <v>174</v>
      </c>
      <c r="D443" s="8" t="s">
        <v>112</v>
      </c>
      <c r="E443" s="11" t="s">
        <v>188</v>
      </c>
      <c r="F443" s="8" t="s">
        <v>96</v>
      </c>
      <c r="G443" s="8" t="s">
        <v>172</v>
      </c>
      <c r="H443" s="11" t="s">
        <v>133</v>
      </c>
      <c r="I443" s="8" t="s">
        <v>115</v>
      </c>
      <c r="J443" s="8" t="s">
        <v>117</v>
      </c>
      <c r="K443" s="11" t="s">
        <v>171</v>
      </c>
      <c r="L443" s="8" t="s">
        <v>90</v>
      </c>
      <c r="M443" s="8" t="s">
        <v>149</v>
      </c>
      <c r="N443" s="11" t="s">
        <v>159</v>
      </c>
      <c r="O443" s="8" t="s">
        <v>177</v>
      </c>
      <c r="P443" s="8" t="s">
        <v>172</v>
      </c>
      <c r="Q443" s="11" t="s">
        <v>137</v>
      </c>
      <c r="R443" s="8" t="s">
        <v>189</v>
      </c>
      <c r="S443" s="8" t="s">
        <v>123</v>
      </c>
      <c r="T443" s="11" t="s">
        <v>229</v>
      </c>
      <c r="U443" s="8" t="s">
        <v>130</v>
      </c>
      <c r="V443" s="8" t="s">
        <v>148</v>
      </c>
      <c r="W443" s="11" t="s">
        <v>177</v>
      </c>
      <c r="X443" s="8" t="s">
        <v>148</v>
      </c>
      <c r="Y443" s="8" t="s">
        <v>132</v>
      </c>
      <c r="Z443" s="8" t="s">
        <v>522</v>
      </c>
      <c r="AA443" s="124">
        <v>7.38</v>
      </c>
      <c r="AB443" s="124" t="s">
        <v>53</v>
      </c>
      <c r="AC443" s="124">
        <v>7.38</v>
      </c>
      <c r="AD443" s="129"/>
    </row>
    <row r="444" spans="1:30" ht="15.75" customHeight="1" x14ac:dyDescent="0.2">
      <c r="A444" s="148" t="s">
        <v>400</v>
      </c>
      <c r="B444" s="13" t="s">
        <v>51</v>
      </c>
      <c r="C444" s="14" t="s">
        <v>60</v>
      </c>
      <c r="D444" s="14" t="s">
        <v>61</v>
      </c>
      <c r="E444" s="15" t="s">
        <v>60</v>
      </c>
      <c r="F444" s="14" t="s">
        <v>53</v>
      </c>
      <c r="G444" s="14" t="s">
        <v>60</v>
      </c>
      <c r="H444" s="15" t="s">
        <v>57</v>
      </c>
      <c r="I444" s="14" t="s">
        <v>60</v>
      </c>
      <c r="J444" s="14" t="s">
        <v>60</v>
      </c>
      <c r="K444" s="15" t="s">
        <v>60</v>
      </c>
      <c r="L444" s="14" t="s">
        <v>60</v>
      </c>
      <c r="M444" s="14" t="s">
        <v>59</v>
      </c>
      <c r="N444" s="15" t="s">
        <v>60</v>
      </c>
      <c r="O444" s="14" t="s">
        <v>58</v>
      </c>
      <c r="P444" s="14" t="s">
        <v>60</v>
      </c>
      <c r="Q444" s="15" t="s">
        <v>58</v>
      </c>
      <c r="R444" s="14" t="s">
        <v>59</v>
      </c>
      <c r="S444" s="14" t="s">
        <v>61</v>
      </c>
      <c r="T444" s="15" t="s">
        <v>59</v>
      </c>
      <c r="U444" s="14" t="s">
        <v>59</v>
      </c>
      <c r="V444" s="14" t="s">
        <v>59</v>
      </c>
      <c r="W444" s="15" t="s">
        <v>59</v>
      </c>
      <c r="X444" s="14" t="s">
        <v>59</v>
      </c>
      <c r="Y444" s="14" t="s">
        <v>59</v>
      </c>
      <c r="Z444" s="14"/>
      <c r="AA444" s="125"/>
      <c r="AB444" s="125"/>
      <c r="AC444" s="125"/>
      <c r="AD444" s="130"/>
    </row>
    <row r="445" spans="1:30" ht="15.75" customHeight="1" x14ac:dyDescent="0.2">
      <c r="A445" s="149"/>
      <c r="B445" s="13" t="s">
        <v>60</v>
      </c>
      <c r="C445" s="16" t="s">
        <v>71</v>
      </c>
      <c r="D445" s="16" t="s">
        <v>71</v>
      </c>
      <c r="E445" s="17" t="s">
        <v>74</v>
      </c>
      <c r="F445" s="16" t="s">
        <v>71</v>
      </c>
      <c r="G445" s="16" t="s">
        <v>71</v>
      </c>
      <c r="H445" s="17" t="s">
        <v>74</v>
      </c>
      <c r="I445" s="16" t="s">
        <v>71</v>
      </c>
      <c r="J445" s="16" t="s">
        <v>71</v>
      </c>
      <c r="K445" s="17" t="s">
        <v>74</v>
      </c>
      <c r="L445" s="16" t="s">
        <v>71</v>
      </c>
      <c r="M445" s="16" t="s">
        <v>71</v>
      </c>
      <c r="N445" s="17" t="s">
        <v>74</v>
      </c>
      <c r="O445" s="16" t="s">
        <v>71</v>
      </c>
      <c r="P445" s="16" t="s">
        <v>71</v>
      </c>
      <c r="Q445" s="17" t="s">
        <v>107</v>
      </c>
      <c r="R445" s="16" t="s">
        <v>71</v>
      </c>
      <c r="S445" s="16" t="s">
        <v>71</v>
      </c>
      <c r="T445" s="17" t="s">
        <v>75</v>
      </c>
      <c r="U445" s="16" t="s">
        <v>71</v>
      </c>
      <c r="V445" s="16" t="s">
        <v>71</v>
      </c>
      <c r="W445" s="17" t="s">
        <v>76</v>
      </c>
      <c r="X445" s="16" t="s">
        <v>77</v>
      </c>
      <c r="Y445" s="16" t="s">
        <v>78</v>
      </c>
      <c r="Z445" s="16" t="s">
        <v>128</v>
      </c>
      <c r="AA445" s="125"/>
      <c r="AB445" s="125"/>
      <c r="AC445" s="125"/>
      <c r="AD445" s="130"/>
    </row>
    <row r="446" spans="1:30" ht="15.75" customHeight="1" x14ac:dyDescent="0.2">
      <c r="A446" s="127"/>
      <c r="B446" s="18" t="s">
        <v>80</v>
      </c>
      <c r="C446" s="19" t="s">
        <v>71</v>
      </c>
      <c r="D446" s="19" t="s">
        <v>71</v>
      </c>
      <c r="E446" s="20" t="s">
        <v>129</v>
      </c>
      <c r="F446" s="19" t="s">
        <v>71</v>
      </c>
      <c r="G446" s="19" t="s">
        <v>71</v>
      </c>
      <c r="H446" s="20" t="s">
        <v>148</v>
      </c>
      <c r="I446" s="19" t="s">
        <v>71</v>
      </c>
      <c r="J446" s="19" t="s">
        <v>71</v>
      </c>
      <c r="K446" s="20" t="s">
        <v>129</v>
      </c>
      <c r="L446" s="19" t="s">
        <v>71</v>
      </c>
      <c r="M446" s="19" t="s">
        <v>71</v>
      </c>
      <c r="N446" s="20" t="s">
        <v>129</v>
      </c>
      <c r="O446" s="19" t="s">
        <v>71</v>
      </c>
      <c r="P446" s="19" t="s">
        <v>71</v>
      </c>
      <c r="Q446" s="20" t="s">
        <v>83</v>
      </c>
      <c r="R446" s="19" t="s">
        <v>71</v>
      </c>
      <c r="S446" s="19" t="s">
        <v>71</v>
      </c>
      <c r="T446" s="20" t="s">
        <v>49</v>
      </c>
      <c r="U446" s="19" t="s">
        <v>71</v>
      </c>
      <c r="V446" s="19" t="s">
        <v>71</v>
      </c>
      <c r="W446" s="20" t="s">
        <v>166</v>
      </c>
      <c r="X446" s="19">
        <v>10</v>
      </c>
      <c r="Y446" s="19">
        <v>20</v>
      </c>
      <c r="Z446" s="19" t="s">
        <v>523</v>
      </c>
      <c r="AA446" s="143"/>
      <c r="AB446" s="143"/>
      <c r="AC446" s="143"/>
      <c r="AD446" s="131"/>
    </row>
    <row r="447" spans="1:30" ht="15.75" customHeight="1" x14ac:dyDescent="0.2">
      <c r="A447" s="5">
        <v>13091</v>
      </c>
      <c r="B447" s="6" t="s">
        <v>31</v>
      </c>
      <c r="C447" s="8" t="s">
        <v>102</v>
      </c>
      <c r="D447" s="8" t="s">
        <v>37</v>
      </c>
      <c r="E447" s="11" t="s">
        <v>95</v>
      </c>
      <c r="F447" s="8" t="s">
        <v>92</v>
      </c>
      <c r="G447" s="8" t="s">
        <v>64</v>
      </c>
      <c r="H447" s="11" t="s">
        <v>55</v>
      </c>
      <c r="I447" s="8" t="s">
        <v>278</v>
      </c>
      <c r="J447" s="34" t="s">
        <v>524</v>
      </c>
      <c r="K447" s="11" t="s">
        <v>115</v>
      </c>
      <c r="L447" s="8" t="s">
        <v>179</v>
      </c>
      <c r="M447" s="8" t="s">
        <v>35</v>
      </c>
      <c r="N447" s="11" t="s">
        <v>280</v>
      </c>
      <c r="O447" s="8" t="s">
        <v>269</v>
      </c>
      <c r="P447" s="8" t="s">
        <v>37</v>
      </c>
      <c r="Q447" s="11" t="s">
        <v>185</v>
      </c>
      <c r="R447" s="8" t="s">
        <v>180</v>
      </c>
      <c r="S447" s="8" t="s">
        <v>366</v>
      </c>
      <c r="T447" s="11" t="s">
        <v>171</v>
      </c>
      <c r="U447" s="8" t="s">
        <v>43</v>
      </c>
      <c r="V447" s="8" t="s">
        <v>146</v>
      </c>
      <c r="W447" s="11" t="s">
        <v>194</v>
      </c>
      <c r="X447" s="8" t="s">
        <v>69</v>
      </c>
      <c r="Y447" s="8" t="s">
        <v>41</v>
      </c>
      <c r="Z447" s="8" t="s">
        <v>525</v>
      </c>
      <c r="AA447" s="124">
        <v>2.88</v>
      </c>
      <c r="AB447" s="124" t="s">
        <v>46</v>
      </c>
      <c r="AC447" s="124">
        <v>2.88</v>
      </c>
      <c r="AD447" s="129"/>
    </row>
    <row r="448" spans="1:30" ht="15.75" customHeight="1" x14ac:dyDescent="0.2">
      <c r="A448" s="148" t="s">
        <v>402</v>
      </c>
      <c r="B448" s="13" t="s">
        <v>51</v>
      </c>
      <c r="C448" s="14" t="s">
        <v>58</v>
      </c>
      <c r="D448" s="14" t="s">
        <v>46</v>
      </c>
      <c r="E448" s="15" t="s">
        <v>46</v>
      </c>
      <c r="F448" s="14" t="s">
        <v>53</v>
      </c>
      <c r="G448" s="14" t="s">
        <v>46</v>
      </c>
      <c r="H448" s="15" t="s">
        <v>46</v>
      </c>
      <c r="I448" s="14" t="s">
        <v>60</v>
      </c>
      <c r="J448" s="14" t="s">
        <v>53</v>
      </c>
      <c r="K448" s="15" t="s">
        <v>58</v>
      </c>
      <c r="L448" s="14" t="s">
        <v>46</v>
      </c>
      <c r="M448" s="14" t="s">
        <v>57</v>
      </c>
      <c r="N448" s="15" t="s">
        <v>46</v>
      </c>
      <c r="O448" s="14" t="s">
        <v>46</v>
      </c>
      <c r="P448" s="14" t="s">
        <v>46</v>
      </c>
      <c r="Q448" s="15" t="s">
        <v>46</v>
      </c>
      <c r="R448" s="14" t="s">
        <v>61</v>
      </c>
      <c r="S448" s="14" t="s">
        <v>58</v>
      </c>
      <c r="T448" s="15" t="s">
        <v>60</v>
      </c>
      <c r="U448" s="14" t="s">
        <v>61</v>
      </c>
      <c r="V448" s="14" t="s">
        <v>59</v>
      </c>
      <c r="W448" s="15" t="s">
        <v>62</v>
      </c>
      <c r="X448" s="14" t="s">
        <v>60</v>
      </c>
      <c r="Y448" s="14" t="s">
        <v>60</v>
      </c>
      <c r="Z448" s="14"/>
      <c r="AA448" s="125"/>
      <c r="AB448" s="125"/>
      <c r="AC448" s="125"/>
      <c r="AD448" s="130"/>
    </row>
    <row r="449" spans="1:30" ht="15.75" customHeight="1" x14ac:dyDescent="0.2">
      <c r="A449" s="149"/>
      <c r="B449" s="13" t="s">
        <v>60</v>
      </c>
      <c r="C449" s="16" t="s">
        <v>71</v>
      </c>
      <c r="D449" s="16" t="s">
        <v>71</v>
      </c>
      <c r="E449" s="17" t="s">
        <v>73</v>
      </c>
      <c r="F449" s="16" t="s">
        <v>71</v>
      </c>
      <c r="G449" s="16" t="s">
        <v>71</v>
      </c>
      <c r="H449" s="17" t="s">
        <v>73</v>
      </c>
      <c r="I449" s="16" t="s">
        <v>71</v>
      </c>
      <c r="J449" s="16" t="s">
        <v>71</v>
      </c>
      <c r="K449" s="17" t="s">
        <v>74</v>
      </c>
      <c r="L449" s="16" t="s">
        <v>71</v>
      </c>
      <c r="M449" s="16" t="s">
        <v>71</v>
      </c>
      <c r="N449" s="17" t="s">
        <v>73</v>
      </c>
      <c r="O449" s="16" t="s">
        <v>71</v>
      </c>
      <c r="P449" s="16" t="s">
        <v>71</v>
      </c>
      <c r="Q449" s="17" t="s">
        <v>73</v>
      </c>
      <c r="R449" s="16" t="s">
        <v>71</v>
      </c>
      <c r="S449" s="16" t="s">
        <v>71</v>
      </c>
      <c r="T449" s="17" t="s">
        <v>75</v>
      </c>
      <c r="U449" s="16" t="s">
        <v>71</v>
      </c>
      <c r="V449" s="16" t="s">
        <v>71</v>
      </c>
      <c r="W449" s="17" t="s">
        <v>76</v>
      </c>
      <c r="X449" s="16" t="s">
        <v>77</v>
      </c>
      <c r="Y449" s="16" t="s">
        <v>78</v>
      </c>
      <c r="Z449" s="16" t="s">
        <v>79</v>
      </c>
      <c r="AA449" s="125"/>
      <c r="AB449" s="125"/>
      <c r="AC449" s="125"/>
      <c r="AD449" s="130"/>
    </row>
    <row r="450" spans="1:30" ht="15.75" customHeight="1" x14ac:dyDescent="0.2">
      <c r="A450" s="127"/>
      <c r="B450" s="18" t="s">
        <v>80</v>
      </c>
      <c r="C450" s="19" t="s">
        <v>71</v>
      </c>
      <c r="D450" s="19" t="s">
        <v>71</v>
      </c>
      <c r="E450" s="20" t="s">
        <v>81</v>
      </c>
      <c r="F450" s="19" t="s">
        <v>71</v>
      </c>
      <c r="G450" s="19" t="s">
        <v>71</v>
      </c>
      <c r="H450" s="20" t="s">
        <v>81</v>
      </c>
      <c r="I450" s="19" t="s">
        <v>71</v>
      </c>
      <c r="J450" s="19" t="s">
        <v>71</v>
      </c>
      <c r="K450" s="20" t="s">
        <v>47</v>
      </c>
      <c r="L450" s="19" t="s">
        <v>71</v>
      </c>
      <c r="M450" s="19" t="s">
        <v>71</v>
      </c>
      <c r="N450" s="20" t="s">
        <v>81</v>
      </c>
      <c r="O450" s="19" t="s">
        <v>71</v>
      </c>
      <c r="P450" s="19" t="s">
        <v>71</v>
      </c>
      <c r="Q450" s="20" t="s">
        <v>81</v>
      </c>
      <c r="R450" s="19" t="s">
        <v>71</v>
      </c>
      <c r="S450" s="19" t="s">
        <v>71</v>
      </c>
      <c r="T450" s="20" t="s">
        <v>130</v>
      </c>
      <c r="U450" s="19" t="s">
        <v>71</v>
      </c>
      <c r="V450" s="19" t="s">
        <v>71</v>
      </c>
      <c r="W450" s="20" t="s">
        <v>239</v>
      </c>
      <c r="X450" s="19">
        <v>7</v>
      </c>
      <c r="Y450" s="19">
        <v>14</v>
      </c>
      <c r="Z450" s="19" t="s">
        <v>241</v>
      </c>
      <c r="AA450" s="143"/>
      <c r="AB450" s="143"/>
      <c r="AC450" s="143"/>
      <c r="AD450" s="131"/>
    </row>
    <row r="451" spans="1:30" ht="15.75" customHeight="1" x14ac:dyDescent="0.2">
      <c r="A451" s="5">
        <v>13092</v>
      </c>
      <c r="B451" s="6" t="s">
        <v>31</v>
      </c>
      <c r="C451" s="8" t="s">
        <v>103</v>
      </c>
      <c r="D451" s="8" t="s">
        <v>35</v>
      </c>
      <c r="E451" s="11" t="s">
        <v>136</v>
      </c>
      <c r="F451" s="8" t="s">
        <v>92</v>
      </c>
      <c r="G451" s="8" t="s">
        <v>67</v>
      </c>
      <c r="H451" s="11" t="s">
        <v>136</v>
      </c>
      <c r="I451" s="8" t="s">
        <v>34</v>
      </c>
      <c r="J451" s="8" t="s">
        <v>67</v>
      </c>
      <c r="K451" s="11" t="s">
        <v>337</v>
      </c>
      <c r="L451" s="8" t="s">
        <v>70</v>
      </c>
      <c r="M451" s="8" t="s">
        <v>93</v>
      </c>
      <c r="N451" s="11" t="s">
        <v>158</v>
      </c>
      <c r="O451" s="8" t="s">
        <v>65</v>
      </c>
      <c r="P451" s="8" t="s">
        <v>144</v>
      </c>
      <c r="Q451" s="11" t="s">
        <v>96</v>
      </c>
      <c r="R451" s="8" t="s">
        <v>32</v>
      </c>
      <c r="S451" s="8" t="s">
        <v>142</v>
      </c>
      <c r="T451" s="11" t="s">
        <v>173</v>
      </c>
      <c r="U451" s="8" t="s">
        <v>44</v>
      </c>
      <c r="V451" s="8" t="s">
        <v>44</v>
      </c>
      <c r="W451" s="11" t="s">
        <v>194</v>
      </c>
      <c r="X451" s="8" t="s">
        <v>146</v>
      </c>
      <c r="Y451" s="8" t="s">
        <v>105</v>
      </c>
      <c r="Z451" s="8" t="s">
        <v>98</v>
      </c>
      <c r="AA451" s="124">
        <v>4.54</v>
      </c>
      <c r="AB451" s="124" t="s">
        <v>46</v>
      </c>
      <c r="AC451" s="124">
        <v>4.54</v>
      </c>
      <c r="AD451" s="129"/>
    </row>
    <row r="452" spans="1:30" ht="15.75" customHeight="1" x14ac:dyDescent="0.2">
      <c r="A452" s="148" t="s">
        <v>404</v>
      </c>
      <c r="B452" s="13" t="s">
        <v>51</v>
      </c>
      <c r="C452" s="14" t="s">
        <v>53</v>
      </c>
      <c r="D452" s="14" t="s">
        <v>57</v>
      </c>
      <c r="E452" s="15" t="s">
        <v>53</v>
      </c>
      <c r="F452" s="14" t="s">
        <v>53</v>
      </c>
      <c r="G452" s="14" t="s">
        <v>58</v>
      </c>
      <c r="H452" s="15" t="s">
        <v>53</v>
      </c>
      <c r="I452" s="14" t="s">
        <v>46</v>
      </c>
      <c r="J452" s="14" t="s">
        <v>58</v>
      </c>
      <c r="K452" s="15" t="s">
        <v>46</v>
      </c>
      <c r="L452" s="14" t="s">
        <v>53</v>
      </c>
      <c r="M452" s="14" t="s">
        <v>60</v>
      </c>
      <c r="N452" s="15" t="s">
        <v>57</v>
      </c>
      <c r="O452" s="14" t="s">
        <v>46</v>
      </c>
      <c r="P452" s="14" t="s">
        <v>60</v>
      </c>
      <c r="Q452" s="15" t="s">
        <v>46</v>
      </c>
      <c r="R452" s="14" t="s">
        <v>60</v>
      </c>
      <c r="S452" s="14" t="s">
        <v>59</v>
      </c>
      <c r="T452" s="15" t="s">
        <v>62</v>
      </c>
      <c r="U452" s="14" t="s">
        <v>62</v>
      </c>
      <c r="V452" s="14" t="s">
        <v>62</v>
      </c>
      <c r="W452" s="15" t="s">
        <v>62</v>
      </c>
      <c r="X452" s="14" t="s">
        <v>59</v>
      </c>
      <c r="Y452" s="14" t="s">
        <v>59</v>
      </c>
      <c r="Z452" s="14"/>
      <c r="AA452" s="125"/>
      <c r="AB452" s="125"/>
      <c r="AC452" s="125"/>
      <c r="AD452" s="130"/>
    </row>
    <row r="453" spans="1:30" ht="15.75" customHeight="1" x14ac:dyDescent="0.2">
      <c r="A453" s="149"/>
      <c r="B453" s="13" t="s">
        <v>60</v>
      </c>
      <c r="C453" s="16" t="s">
        <v>71</v>
      </c>
      <c r="D453" s="16" t="s">
        <v>71</v>
      </c>
      <c r="E453" s="17" t="s">
        <v>74</v>
      </c>
      <c r="F453" s="16" t="s">
        <v>71</v>
      </c>
      <c r="G453" s="16" t="s">
        <v>71</v>
      </c>
      <c r="H453" s="17" t="s">
        <v>74</v>
      </c>
      <c r="I453" s="16" t="s">
        <v>71</v>
      </c>
      <c r="J453" s="16" t="s">
        <v>71</v>
      </c>
      <c r="K453" s="17" t="s">
        <v>73</v>
      </c>
      <c r="L453" s="16" t="s">
        <v>71</v>
      </c>
      <c r="M453" s="16" t="s">
        <v>71</v>
      </c>
      <c r="N453" s="17" t="s">
        <v>74</v>
      </c>
      <c r="O453" s="16" t="s">
        <v>71</v>
      </c>
      <c r="P453" s="16" t="s">
        <v>71</v>
      </c>
      <c r="Q453" s="17" t="s">
        <v>73</v>
      </c>
      <c r="R453" s="16" t="s">
        <v>71</v>
      </c>
      <c r="S453" s="16" t="s">
        <v>71</v>
      </c>
      <c r="T453" s="17" t="s">
        <v>75</v>
      </c>
      <c r="U453" s="16" t="s">
        <v>71</v>
      </c>
      <c r="V453" s="16" t="s">
        <v>71</v>
      </c>
      <c r="W453" s="17" t="s">
        <v>76</v>
      </c>
      <c r="X453" s="16" t="s">
        <v>77</v>
      </c>
      <c r="Y453" s="16" t="s">
        <v>78</v>
      </c>
      <c r="Z453" s="16" t="s">
        <v>192</v>
      </c>
      <c r="AA453" s="125"/>
      <c r="AB453" s="125"/>
      <c r="AC453" s="125"/>
      <c r="AD453" s="130"/>
    </row>
    <row r="454" spans="1:30" ht="15.75" customHeight="1" x14ac:dyDescent="0.2">
      <c r="A454" s="127"/>
      <c r="B454" s="18" t="s">
        <v>80</v>
      </c>
      <c r="C454" s="19" t="s">
        <v>71</v>
      </c>
      <c r="D454" s="19" t="s">
        <v>71</v>
      </c>
      <c r="E454" s="20" t="s">
        <v>149</v>
      </c>
      <c r="F454" s="19" t="s">
        <v>71</v>
      </c>
      <c r="G454" s="19" t="s">
        <v>71</v>
      </c>
      <c r="H454" s="20" t="s">
        <v>149</v>
      </c>
      <c r="I454" s="19" t="s">
        <v>71</v>
      </c>
      <c r="J454" s="19" t="s">
        <v>71</v>
      </c>
      <c r="K454" s="20" t="s">
        <v>81</v>
      </c>
      <c r="L454" s="19" t="s">
        <v>71</v>
      </c>
      <c r="M454" s="19" t="s">
        <v>71</v>
      </c>
      <c r="N454" s="20" t="s">
        <v>148</v>
      </c>
      <c r="O454" s="19" t="s">
        <v>71</v>
      </c>
      <c r="P454" s="19" t="s">
        <v>71</v>
      </c>
      <c r="Q454" s="20" t="s">
        <v>81</v>
      </c>
      <c r="R454" s="19" t="s">
        <v>71</v>
      </c>
      <c r="S454" s="19" t="s">
        <v>71</v>
      </c>
      <c r="T454" s="20" t="s">
        <v>185</v>
      </c>
      <c r="U454" s="19" t="s">
        <v>71</v>
      </c>
      <c r="V454" s="19" t="s">
        <v>71</v>
      </c>
      <c r="W454" s="20" t="s">
        <v>239</v>
      </c>
      <c r="X454" s="19">
        <v>10</v>
      </c>
      <c r="Y454" s="19">
        <v>20</v>
      </c>
      <c r="Z454" s="19" t="s">
        <v>526</v>
      </c>
      <c r="AA454" s="143"/>
      <c r="AB454" s="143"/>
      <c r="AC454" s="143"/>
      <c r="AD454" s="131"/>
    </row>
    <row r="455" spans="1:30" ht="15.75" customHeight="1" x14ac:dyDescent="0.2">
      <c r="A455" s="5">
        <v>13093</v>
      </c>
      <c r="B455" s="6" t="s">
        <v>31</v>
      </c>
      <c r="C455" s="8" t="s">
        <v>55</v>
      </c>
      <c r="D455" s="8" t="s">
        <v>108</v>
      </c>
      <c r="E455" s="11" t="s">
        <v>303</v>
      </c>
      <c r="F455" s="8" t="s">
        <v>184</v>
      </c>
      <c r="G455" s="8" t="s">
        <v>172</v>
      </c>
      <c r="H455" s="11" t="s">
        <v>189</v>
      </c>
      <c r="I455" s="8" t="s">
        <v>133</v>
      </c>
      <c r="J455" s="8" t="s">
        <v>348</v>
      </c>
      <c r="K455" s="11" t="s">
        <v>137</v>
      </c>
      <c r="L455" s="8" t="s">
        <v>177</v>
      </c>
      <c r="M455" s="8" t="s">
        <v>112</v>
      </c>
      <c r="N455" s="11" t="s">
        <v>174</v>
      </c>
      <c r="O455" s="8" t="s">
        <v>132</v>
      </c>
      <c r="P455" s="8" t="s">
        <v>192</v>
      </c>
      <c r="Q455" s="11" t="s">
        <v>228</v>
      </c>
      <c r="R455" s="8" t="s">
        <v>189</v>
      </c>
      <c r="S455" s="8" t="s">
        <v>86</v>
      </c>
      <c r="T455" s="11" t="s">
        <v>298</v>
      </c>
      <c r="U455" s="8" t="s">
        <v>130</v>
      </c>
      <c r="V455" s="8" t="s">
        <v>148</v>
      </c>
      <c r="W455" s="11" t="s">
        <v>177</v>
      </c>
      <c r="X455" s="8" t="s">
        <v>163</v>
      </c>
      <c r="Y455" s="8" t="s">
        <v>177</v>
      </c>
      <c r="Z455" s="8" t="s">
        <v>527</v>
      </c>
      <c r="AA455" s="124">
        <v>6.92</v>
      </c>
      <c r="AB455" s="124" t="s">
        <v>53</v>
      </c>
      <c r="AC455" s="124">
        <v>6.92</v>
      </c>
      <c r="AD455" s="129"/>
    </row>
    <row r="456" spans="1:30" ht="15.75" customHeight="1" x14ac:dyDescent="0.2">
      <c r="A456" s="148" t="s">
        <v>405</v>
      </c>
      <c r="B456" s="13" t="s">
        <v>51</v>
      </c>
      <c r="C456" s="14" t="s">
        <v>57</v>
      </c>
      <c r="D456" s="14" t="s">
        <v>62</v>
      </c>
      <c r="E456" s="15" t="s">
        <v>58</v>
      </c>
      <c r="F456" s="14" t="s">
        <v>53</v>
      </c>
      <c r="G456" s="14" t="s">
        <v>60</v>
      </c>
      <c r="H456" s="15" t="s">
        <v>57</v>
      </c>
      <c r="I456" s="14" t="s">
        <v>58</v>
      </c>
      <c r="J456" s="14" t="s">
        <v>53</v>
      </c>
      <c r="K456" s="15" t="s">
        <v>58</v>
      </c>
      <c r="L456" s="14" t="s">
        <v>58</v>
      </c>
      <c r="M456" s="14" t="s">
        <v>61</v>
      </c>
      <c r="N456" s="15" t="s">
        <v>58</v>
      </c>
      <c r="O456" s="14" t="s">
        <v>58</v>
      </c>
      <c r="P456" s="14" t="s">
        <v>59</v>
      </c>
      <c r="Q456" s="15" t="s">
        <v>58</v>
      </c>
      <c r="R456" s="14" t="s">
        <v>59</v>
      </c>
      <c r="S456" s="14" t="s">
        <v>59</v>
      </c>
      <c r="T456" s="15" t="s">
        <v>59</v>
      </c>
      <c r="U456" s="14" t="s">
        <v>59</v>
      </c>
      <c r="V456" s="14" t="s">
        <v>59</v>
      </c>
      <c r="W456" s="15" t="s">
        <v>59</v>
      </c>
      <c r="X456" s="14" t="s">
        <v>59</v>
      </c>
      <c r="Y456" s="14" t="s">
        <v>59</v>
      </c>
      <c r="Z456" s="14"/>
      <c r="AA456" s="125"/>
      <c r="AB456" s="125"/>
      <c r="AC456" s="125"/>
      <c r="AD456" s="130"/>
    </row>
    <row r="457" spans="1:30" ht="15.75" customHeight="1" x14ac:dyDescent="0.2">
      <c r="A457" s="149"/>
      <c r="B457" s="13" t="s">
        <v>60</v>
      </c>
      <c r="C457" s="16" t="s">
        <v>71</v>
      </c>
      <c r="D457" s="16" t="s">
        <v>71</v>
      </c>
      <c r="E457" s="17" t="s">
        <v>74</v>
      </c>
      <c r="F457" s="16" t="s">
        <v>71</v>
      </c>
      <c r="G457" s="16" t="s">
        <v>71</v>
      </c>
      <c r="H457" s="17" t="s">
        <v>74</v>
      </c>
      <c r="I457" s="16" t="s">
        <v>71</v>
      </c>
      <c r="J457" s="16" t="s">
        <v>71</v>
      </c>
      <c r="K457" s="17" t="s">
        <v>74</v>
      </c>
      <c r="L457" s="16" t="s">
        <v>71</v>
      </c>
      <c r="M457" s="16" t="s">
        <v>71</v>
      </c>
      <c r="N457" s="17" t="s">
        <v>74</v>
      </c>
      <c r="O457" s="16" t="s">
        <v>71</v>
      </c>
      <c r="P457" s="16" t="s">
        <v>71</v>
      </c>
      <c r="Q457" s="17" t="s">
        <v>107</v>
      </c>
      <c r="R457" s="16" t="s">
        <v>71</v>
      </c>
      <c r="S457" s="16" t="s">
        <v>71</v>
      </c>
      <c r="T457" s="17" t="s">
        <v>75</v>
      </c>
      <c r="U457" s="16" t="s">
        <v>71</v>
      </c>
      <c r="V457" s="16" t="s">
        <v>71</v>
      </c>
      <c r="W457" s="17" t="s">
        <v>76</v>
      </c>
      <c r="X457" s="16" t="s">
        <v>77</v>
      </c>
      <c r="Y457" s="16" t="s">
        <v>78</v>
      </c>
      <c r="Z457" s="16" t="s">
        <v>128</v>
      </c>
      <c r="AA457" s="125"/>
      <c r="AB457" s="125"/>
      <c r="AC457" s="125"/>
      <c r="AD457" s="130"/>
    </row>
    <row r="458" spans="1:30" ht="15.75" customHeight="1" x14ac:dyDescent="0.2">
      <c r="A458" s="127"/>
      <c r="B458" s="18" t="s">
        <v>80</v>
      </c>
      <c r="C458" s="19" t="s">
        <v>71</v>
      </c>
      <c r="D458" s="19" t="s">
        <v>71</v>
      </c>
      <c r="E458" s="20" t="s">
        <v>47</v>
      </c>
      <c r="F458" s="19" t="s">
        <v>71</v>
      </c>
      <c r="G458" s="19" t="s">
        <v>71</v>
      </c>
      <c r="H458" s="20" t="s">
        <v>148</v>
      </c>
      <c r="I458" s="19" t="s">
        <v>71</v>
      </c>
      <c r="J458" s="19" t="s">
        <v>71</v>
      </c>
      <c r="K458" s="20" t="s">
        <v>47</v>
      </c>
      <c r="L458" s="19" t="s">
        <v>71</v>
      </c>
      <c r="M458" s="19" t="s">
        <v>71</v>
      </c>
      <c r="N458" s="20" t="s">
        <v>47</v>
      </c>
      <c r="O458" s="19" t="s">
        <v>71</v>
      </c>
      <c r="P458" s="19" t="s">
        <v>71</v>
      </c>
      <c r="Q458" s="20" t="s">
        <v>83</v>
      </c>
      <c r="R458" s="19" t="s">
        <v>71</v>
      </c>
      <c r="S458" s="19" t="s">
        <v>71</v>
      </c>
      <c r="T458" s="20" t="s">
        <v>49</v>
      </c>
      <c r="U458" s="19" t="s">
        <v>71</v>
      </c>
      <c r="V458" s="19" t="s">
        <v>71</v>
      </c>
      <c r="W458" s="20" t="s">
        <v>166</v>
      </c>
      <c r="X458" s="19">
        <v>10</v>
      </c>
      <c r="Y458" s="19">
        <v>20</v>
      </c>
      <c r="Z458" s="19" t="s">
        <v>528</v>
      </c>
      <c r="AA458" s="143"/>
      <c r="AB458" s="143"/>
      <c r="AC458" s="143"/>
      <c r="AD458" s="131"/>
    </row>
    <row r="459" spans="1:30" ht="15.75" customHeight="1" x14ac:dyDescent="0.2">
      <c r="A459" s="5">
        <v>13094</v>
      </c>
      <c r="B459" s="6" t="s">
        <v>31</v>
      </c>
      <c r="C459" s="8" t="s">
        <v>124</v>
      </c>
      <c r="D459" s="8" t="s">
        <v>157</v>
      </c>
      <c r="E459" s="11" t="s">
        <v>135</v>
      </c>
      <c r="F459" s="8" t="s">
        <v>169</v>
      </c>
      <c r="G459" s="8" t="s">
        <v>108</v>
      </c>
      <c r="H459" s="11" t="s">
        <v>227</v>
      </c>
      <c r="I459" s="8" t="s">
        <v>94</v>
      </c>
      <c r="J459" s="8" t="s">
        <v>172</v>
      </c>
      <c r="K459" s="11" t="s">
        <v>116</v>
      </c>
      <c r="L459" s="8" t="s">
        <v>274</v>
      </c>
      <c r="M459" s="8" t="s">
        <v>83</v>
      </c>
      <c r="N459" s="11" t="s">
        <v>150</v>
      </c>
      <c r="O459" s="8" t="s">
        <v>54</v>
      </c>
      <c r="P459" s="8" t="s">
        <v>112</v>
      </c>
      <c r="Q459" s="11" t="s">
        <v>382</v>
      </c>
      <c r="R459" s="8" t="s">
        <v>132</v>
      </c>
      <c r="S459" s="8" t="s">
        <v>135</v>
      </c>
      <c r="T459" s="11" t="s">
        <v>160</v>
      </c>
      <c r="U459" s="8" t="s">
        <v>148</v>
      </c>
      <c r="V459" s="8" t="s">
        <v>130</v>
      </c>
      <c r="W459" s="11" t="s">
        <v>177</v>
      </c>
      <c r="X459" s="8" t="s">
        <v>192</v>
      </c>
      <c r="Y459" s="8" t="s">
        <v>194</v>
      </c>
      <c r="Z459" s="8" t="s">
        <v>195</v>
      </c>
      <c r="AA459" s="124">
        <v>8.27</v>
      </c>
      <c r="AB459" s="124" t="s">
        <v>53</v>
      </c>
      <c r="AC459" s="124">
        <v>8.27</v>
      </c>
      <c r="AD459" s="129"/>
    </row>
    <row r="460" spans="1:30" ht="15.75" customHeight="1" x14ac:dyDescent="0.2">
      <c r="A460" s="148" t="s">
        <v>406</v>
      </c>
      <c r="B460" s="13" t="s">
        <v>51</v>
      </c>
      <c r="C460" s="14" t="s">
        <v>53</v>
      </c>
      <c r="D460" s="14" t="s">
        <v>57</v>
      </c>
      <c r="E460" s="15" t="s">
        <v>53</v>
      </c>
      <c r="F460" s="14" t="s">
        <v>59</v>
      </c>
      <c r="G460" s="14" t="s">
        <v>62</v>
      </c>
      <c r="H460" s="15" t="s">
        <v>59</v>
      </c>
      <c r="I460" s="14" t="s">
        <v>60</v>
      </c>
      <c r="J460" s="14" t="s">
        <v>60</v>
      </c>
      <c r="K460" s="15" t="s">
        <v>60</v>
      </c>
      <c r="L460" s="14" t="s">
        <v>62</v>
      </c>
      <c r="M460" s="14" t="s">
        <v>59</v>
      </c>
      <c r="N460" s="15" t="s">
        <v>59</v>
      </c>
      <c r="O460" s="14" t="s">
        <v>61</v>
      </c>
      <c r="P460" s="14" t="s">
        <v>61</v>
      </c>
      <c r="Q460" s="15" t="s">
        <v>61</v>
      </c>
      <c r="R460" s="14" t="s">
        <v>59</v>
      </c>
      <c r="S460" s="14" t="s">
        <v>59</v>
      </c>
      <c r="T460" s="15" t="s">
        <v>59</v>
      </c>
      <c r="U460" s="14" t="s">
        <v>59</v>
      </c>
      <c r="V460" s="14" t="s">
        <v>59</v>
      </c>
      <c r="W460" s="15" t="s">
        <v>59</v>
      </c>
      <c r="X460" s="14" t="s">
        <v>62</v>
      </c>
      <c r="Y460" s="14" t="s">
        <v>62</v>
      </c>
      <c r="Z460" s="14"/>
      <c r="AA460" s="125"/>
      <c r="AB460" s="125"/>
      <c r="AC460" s="125"/>
      <c r="AD460" s="130"/>
    </row>
    <row r="461" spans="1:30" ht="15.75" customHeight="1" x14ac:dyDescent="0.2">
      <c r="A461" s="149"/>
      <c r="B461" s="13" t="s">
        <v>60</v>
      </c>
      <c r="C461" s="16" t="s">
        <v>71</v>
      </c>
      <c r="D461" s="16" t="s">
        <v>71</v>
      </c>
      <c r="E461" s="17" t="s">
        <v>74</v>
      </c>
      <c r="F461" s="16" t="s">
        <v>71</v>
      </c>
      <c r="G461" s="16" t="s">
        <v>71</v>
      </c>
      <c r="H461" s="17" t="s">
        <v>74</v>
      </c>
      <c r="I461" s="16" t="s">
        <v>71</v>
      </c>
      <c r="J461" s="16" t="s">
        <v>71</v>
      </c>
      <c r="K461" s="17" t="s">
        <v>74</v>
      </c>
      <c r="L461" s="16" t="s">
        <v>71</v>
      </c>
      <c r="M461" s="16" t="s">
        <v>71</v>
      </c>
      <c r="N461" s="17" t="s">
        <v>74</v>
      </c>
      <c r="O461" s="16" t="s">
        <v>71</v>
      </c>
      <c r="P461" s="16" t="s">
        <v>71</v>
      </c>
      <c r="Q461" s="17" t="s">
        <v>107</v>
      </c>
      <c r="R461" s="16" t="s">
        <v>71</v>
      </c>
      <c r="S461" s="16" t="s">
        <v>71</v>
      </c>
      <c r="T461" s="17" t="s">
        <v>75</v>
      </c>
      <c r="U461" s="16" t="s">
        <v>71</v>
      </c>
      <c r="V461" s="16" t="s">
        <v>71</v>
      </c>
      <c r="W461" s="17" t="s">
        <v>76</v>
      </c>
      <c r="X461" s="16" t="s">
        <v>77</v>
      </c>
      <c r="Y461" s="16" t="s">
        <v>78</v>
      </c>
      <c r="Z461" s="16" t="s">
        <v>128</v>
      </c>
      <c r="AA461" s="125"/>
      <c r="AB461" s="125"/>
      <c r="AC461" s="125"/>
      <c r="AD461" s="130"/>
    </row>
    <row r="462" spans="1:30" ht="15.75" customHeight="1" x14ac:dyDescent="0.2">
      <c r="A462" s="127"/>
      <c r="B462" s="18" t="s">
        <v>80</v>
      </c>
      <c r="C462" s="19" t="s">
        <v>71</v>
      </c>
      <c r="D462" s="19" t="s">
        <v>71</v>
      </c>
      <c r="E462" s="20" t="s">
        <v>149</v>
      </c>
      <c r="F462" s="19" t="s">
        <v>71</v>
      </c>
      <c r="G462" s="19" t="s">
        <v>71</v>
      </c>
      <c r="H462" s="20" t="s">
        <v>132</v>
      </c>
      <c r="I462" s="19" t="s">
        <v>71</v>
      </c>
      <c r="J462" s="19" t="s">
        <v>71</v>
      </c>
      <c r="K462" s="20" t="s">
        <v>129</v>
      </c>
      <c r="L462" s="19" t="s">
        <v>71</v>
      </c>
      <c r="M462" s="19" t="s">
        <v>71</v>
      </c>
      <c r="N462" s="20" t="s">
        <v>132</v>
      </c>
      <c r="O462" s="19" t="s">
        <v>71</v>
      </c>
      <c r="P462" s="19" t="s">
        <v>71</v>
      </c>
      <c r="Q462" s="20" t="s">
        <v>47</v>
      </c>
      <c r="R462" s="19" t="s">
        <v>71</v>
      </c>
      <c r="S462" s="19" t="s">
        <v>71</v>
      </c>
      <c r="T462" s="20" t="s">
        <v>49</v>
      </c>
      <c r="U462" s="19" t="s">
        <v>71</v>
      </c>
      <c r="V462" s="19" t="s">
        <v>71</v>
      </c>
      <c r="W462" s="20" t="s">
        <v>166</v>
      </c>
      <c r="X462" s="19">
        <v>9</v>
      </c>
      <c r="Y462" s="19">
        <v>18</v>
      </c>
      <c r="Z462" s="19" t="s">
        <v>422</v>
      </c>
      <c r="AA462" s="143"/>
      <c r="AB462" s="143"/>
      <c r="AC462" s="143"/>
      <c r="AD462" s="131"/>
    </row>
    <row r="463" spans="1:30" ht="15.75" customHeight="1" x14ac:dyDescent="0.2">
      <c r="A463" s="5">
        <v>13095</v>
      </c>
      <c r="B463" s="6" t="s">
        <v>31</v>
      </c>
      <c r="C463" s="8" t="s">
        <v>105</v>
      </c>
      <c r="D463" s="8" t="s">
        <v>35</v>
      </c>
      <c r="E463" s="11" t="s">
        <v>95</v>
      </c>
      <c r="F463" s="8" t="s">
        <v>92</v>
      </c>
      <c r="G463" s="8" t="s">
        <v>144</v>
      </c>
      <c r="H463" s="11" t="s">
        <v>86</v>
      </c>
      <c r="I463" s="8" t="s">
        <v>34</v>
      </c>
      <c r="J463" s="8" t="s">
        <v>35</v>
      </c>
      <c r="K463" s="11" t="s">
        <v>47</v>
      </c>
      <c r="L463" s="8" t="s">
        <v>286</v>
      </c>
      <c r="M463" s="8" t="s">
        <v>104</v>
      </c>
      <c r="N463" s="11" t="s">
        <v>50</v>
      </c>
      <c r="O463" s="8" t="s">
        <v>102</v>
      </c>
      <c r="P463" s="8" t="s">
        <v>67</v>
      </c>
      <c r="Q463" s="11" t="s">
        <v>174</v>
      </c>
      <c r="R463" s="8" t="s">
        <v>145</v>
      </c>
      <c r="S463" s="8" t="s">
        <v>180</v>
      </c>
      <c r="T463" s="11" t="s">
        <v>191</v>
      </c>
      <c r="U463" s="8" t="s">
        <v>69</v>
      </c>
      <c r="V463" s="8" t="s">
        <v>43</v>
      </c>
      <c r="W463" s="11" t="s">
        <v>123</v>
      </c>
      <c r="X463" s="8" t="s">
        <v>43</v>
      </c>
      <c r="Y463" s="8" t="s">
        <v>105</v>
      </c>
      <c r="Z463" s="8" t="s">
        <v>529</v>
      </c>
      <c r="AA463" s="124">
        <v>5.42</v>
      </c>
      <c r="AB463" s="124" t="s">
        <v>46</v>
      </c>
      <c r="AC463" s="124">
        <v>5.42</v>
      </c>
      <c r="AD463" s="129"/>
    </row>
    <row r="464" spans="1:30" ht="15.75" customHeight="1" x14ac:dyDescent="0.2">
      <c r="A464" s="148" t="s">
        <v>408</v>
      </c>
      <c r="B464" s="13" t="s">
        <v>51</v>
      </c>
      <c r="C464" s="14" t="s">
        <v>58</v>
      </c>
      <c r="D464" s="14" t="s">
        <v>57</v>
      </c>
      <c r="E464" s="15" t="s">
        <v>57</v>
      </c>
      <c r="F464" s="14" t="s">
        <v>53</v>
      </c>
      <c r="G464" s="14" t="s">
        <v>60</v>
      </c>
      <c r="H464" s="15" t="s">
        <v>53</v>
      </c>
      <c r="I464" s="14" t="s">
        <v>46</v>
      </c>
      <c r="J464" s="14" t="s">
        <v>57</v>
      </c>
      <c r="K464" s="15" t="s">
        <v>46</v>
      </c>
      <c r="L464" s="14" t="s">
        <v>58</v>
      </c>
      <c r="M464" s="14" t="s">
        <v>58</v>
      </c>
      <c r="N464" s="15" t="s">
        <v>58</v>
      </c>
      <c r="O464" s="14" t="s">
        <v>58</v>
      </c>
      <c r="P464" s="14" t="s">
        <v>58</v>
      </c>
      <c r="Q464" s="15" t="s">
        <v>58</v>
      </c>
      <c r="R464" s="14" t="s">
        <v>59</v>
      </c>
      <c r="S464" s="14" t="s">
        <v>61</v>
      </c>
      <c r="T464" s="15" t="s">
        <v>62</v>
      </c>
      <c r="U464" s="14" t="s">
        <v>60</v>
      </c>
      <c r="V464" s="14" t="s">
        <v>61</v>
      </c>
      <c r="W464" s="15" t="s">
        <v>61</v>
      </c>
      <c r="X464" s="14" t="s">
        <v>61</v>
      </c>
      <c r="Y464" s="14" t="s">
        <v>59</v>
      </c>
      <c r="Z464" s="14"/>
      <c r="AA464" s="125"/>
      <c r="AB464" s="125"/>
      <c r="AC464" s="125"/>
      <c r="AD464" s="130"/>
    </row>
    <row r="465" spans="1:30" ht="15.75" customHeight="1" x14ac:dyDescent="0.2">
      <c r="A465" s="149"/>
      <c r="B465" s="13" t="s">
        <v>60</v>
      </c>
      <c r="C465" s="16" t="s">
        <v>71</v>
      </c>
      <c r="D465" s="16" t="s">
        <v>71</v>
      </c>
      <c r="E465" s="17" t="s">
        <v>74</v>
      </c>
      <c r="F465" s="16" t="s">
        <v>71</v>
      </c>
      <c r="G465" s="16" t="s">
        <v>71</v>
      </c>
      <c r="H465" s="17" t="s">
        <v>74</v>
      </c>
      <c r="I465" s="16" t="s">
        <v>71</v>
      </c>
      <c r="J465" s="16" t="s">
        <v>71</v>
      </c>
      <c r="K465" s="17" t="s">
        <v>73</v>
      </c>
      <c r="L465" s="16" t="s">
        <v>71</v>
      </c>
      <c r="M465" s="16" t="s">
        <v>71</v>
      </c>
      <c r="N465" s="17" t="s">
        <v>74</v>
      </c>
      <c r="O465" s="16" t="s">
        <v>71</v>
      </c>
      <c r="P465" s="16" t="s">
        <v>71</v>
      </c>
      <c r="Q465" s="17" t="s">
        <v>107</v>
      </c>
      <c r="R465" s="16" t="s">
        <v>71</v>
      </c>
      <c r="S465" s="16" t="s">
        <v>71</v>
      </c>
      <c r="T465" s="17" t="s">
        <v>75</v>
      </c>
      <c r="U465" s="16" t="s">
        <v>71</v>
      </c>
      <c r="V465" s="16" t="s">
        <v>71</v>
      </c>
      <c r="W465" s="17" t="s">
        <v>76</v>
      </c>
      <c r="X465" s="16" t="s">
        <v>77</v>
      </c>
      <c r="Y465" s="16" t="s">
        <v>78</v>
      </c>
      <c r="Z465" s="16" t="s">
        <v>193</v>
      </c>
      <c r="AA465" s="125"/>
      <c r="AB465" s="125"/>
      <c r="AC465" s="125"/>
      <c r="AD465" s="130"/>
    </row>
    <row r="466" spans="1:30" ht="15.75" customHeight="1" x14ac:dyDescent="0.2">
      <c r="A466" s="127"/>
      <c r="B466" s="18" t="s">
        <v>80</v>
      </c>
      <c r="C466" s="19" t="s">
        <v>71</v>
      </c>
      <c r="D466" s="19" t="s">
        <v>71</v>
      </c>
      <c r="E466" s="20" t="s">
        <v>148</v>
      </c>
      <c r="F466" s="19" t="s">
        <v>71</v>
      </c>
      <c r="G466" s="19" t="s">
        <v>71</v>
      </c>
      <c r="H466" s="20" t="s">
        <v>149</v>
      </c>
      <c r="I466" s="19" t="s">
        <v>71</v>
      </c>
      <c r="J466" s="19" t="s">
        <v>71</v>
      </c>
      <c r="K466" s="20" t="s">
        <v>81</v>
      </c>
      <c r="L466" s="19" t="s">
        <v>71</v>
      </c>
      <c r="M466" s="19" t="s">
        <v>71</v>
      </c>
      <c r="N466" s="20" t="s">
        <v>47</v>
      </c>
      <c r="O466" s="19" t="s">
        <v>71</v>
      </c>
      <c r="P466" s="19" t="s">
        <v>71</v>
      </c>
      <c r="Q466" s="20" t="s">
        <v>83</v>
      </c>
      <c r="R466" s="19" t="s">
        <v>71</v>
      </c>
      <c r="S466" s="19" t="s">
        <v>71</v>
      </c>
      <c r="T466" s="20" t="s">
        <v>185</v>
      </c>
      <c r="U466" s="19" t="s">
        <v>71</v>
      </c>
      <c r="V466" s="19" t="s">
        <v>71</v>
      </c>
      <c r="W466" s="20" t="s">
        <v>84</v>
      </c>
      <c r="X466" s="19">
        <v>8</v>
      </c>
      <c r="Y466" s="19">
        <v>20</v>
      </c>
      <c r="Z466" s="19" t="s">
        <v>530</v>
      </c>
      <c r="AA466" s="143"/>
      <c r="AB466" s="143"/>
      <c r="AC466" s="143"/>
      <c r="AD466" s="131"/>
    </row>
    <row r="467" spans="1:30" ht="15.75" customHeight="1" x14ac:dyDescent="0.2">
      <c r="A467" s="5">
        <v>13096</v>
      </c>
      <c r="B467" s="6" t="s">
        <v>31</v>
      </c>
      <c r="C467" s="8" t="s">
        <v>303</v>
      </c>
      <c r="D467" s="8" t="s">
        <v>79</v>
      </c>
      <c r="E467" s="11" t="s">
        <v>274</v>
      </c>
      <c r="F467" s="8" t="s">
        <v>303</v>
      </c>
      <c r="G467" s="8" t="s">
        <v>117</v>
      </c>
      <c r="H467" s="11" t="s">
        <v>116</v>
      </c>
      <c r="I467" s="8" t="s">
        <v>90</v>
      </c>
      <c r="J467" s="8" t="s">
        <v>79</v>
      </c>
      <c r="K467" s="11" t="s">
        <v>113</v>
      </c>
      <c r="L467" s="8" t="s">
        <v>95</v>
      </c>
      <c r="M467" s="8" t="s">
        <v>172</v>
      </c>
      <c r="N467" s="11" t="s">
        <v>121</v>
      </c>
      <c r="O467" s="8" t="s">
        <v>90</v>
      </c>
      <c r="P467" s="8" t="s">
        <v>122</v>
      </c>
      <c r="Q467" s="11" t="s">
        <v>169</v>
      </c>
      <c r="R467" s="8" t="s">
        <v>135</v>
      </c>
      <c r="S467" s="8" t="s">
        <v>132</v>
      </c>
      <c r="T467" s="11" t="s">
        <v>160</v>
      </c>
      <c r="U467" s="8" t="s">
        <v>148</v>
      </c>
      <c r="V467" s="8" t="s">
        <v>130</v>
      </c>
      <c r="W467" s="11" t="s">
        <v>177</v>
      </c>
      <c r="X467" s="8" t="s">
        <v>83</v>
      </c>
      <c r="Y467" s="8" t="s">
        <v>194</v>
      </c>
      <c r="Z467" s="8" t="s">
        <v>531</v>
      </c>
      <c r="AA467" s="124">
        <v>7.65</v>
      </c>
      <c r="AB467" s="124" t="s">
        <v>53</v>
      </c>
      <c r="AC467" s="124">
        <v>7.65</v>
      </c>
      <c r="AD467" s="129"/>
    </row>
    <row r="468" spans="1:30" ht="15.75" customHeight="1" x14ac:dyDescent="0.2">
      <c r="A468" s="148" t="s">
        <v>409</v>
      </c>
      <c r="B468" s="13" t="s">
        <v>51</v>
      </c>
      <c r="C468" s="14" t="s">
        <v>60</v>
      </c>
      <c r="D468" s="14" t="s">
        <v>58</v>
      </c>
      <c r="E468" s="15" t="s">
        <v>60</v>
      </c>
      <c r="F468" s="14" t="s">
        <v>60</v>
      </c>
      <c r="G468" s="14" t="s">
        <v>60</v>
      </c>
      <c r="H468" s="15" t="s">
        <v>60</v>
      </c>
      <c r="I468" s="14" t="s">
        <v>60</v>
      </c>
      <c r="J468" s="14" t="s">
        <v>58</v>
      </c>
      <c r="K468" s="15" t="s">
        <v>60</v>
      </c>
      <c r="L468" s="14" t="s">
        <v>60</v>
      </c>
      <c r="M468" s="14" t="s">
        <v>60</v>
      </c>
      <c r="N468" s="15" t="s">
        <v>60</v>
      </c>
      <c r="O468" s="14" t="s">
        <v>60</v>
      </c>
      <c r="P468" s="14" t="s">
        <v>59</v>
      </c>
      <c r="Q468" s="15" t="s">
        <v>60</v>
      </c>
      <c r="R468" s="14" t="s">
        <v>59</v>
      </c>
      <c r="S468" s="14" t="s">
        <v>59</v>
      </c>
      <c r="T468" s="15" t="s">
        <v>59</v>
      </c>
      <c r="U468" s="14" t="s">
        <v>59</v>
      </c>
      <c r="V468" s="14" t="s">
        <v>59</v>
      </c>
      <c r="W468" s="15" t="s">
        <v>59</v>
      </c>
      <c r="X468" s="14" t="s">
        <v>61</v>
      </c>
      <c r="Y468" s="14" t="s">
        <v>62</v>
      </c>
      <c r="Z468" s="14"/>
      <c r="AA468" s="125"/>
      <c r="AB468" s="125"/>
      <c r="AC468" s="125"/>
      <c r="AD468" s="130"/>
    </row>
    <row r="469" spans="1:30" ht="15.75" customHeight="1" x14ac:dyDescent="0.2">
      <c r="A469" s="149"/>
      <c r="B469" s="13" t="s">
        <v>60</v>
      </c>
      <c r="C469" s="16" t="s">
        <v>71</v>
      </c>
      <c r="D469" s="16" t="s">
        <v>71</v>
      </c>
      <c r="E469" s="17" t="s">
        <v>74</v>
      </c>
      <c r="F469" s="16" t="s">
        <v>71</v>
      </c>
      <c r="G469" s="16" t="s">
        <v>71</v>
      </c>
      <c r="H469" s="17" t="s">
        <v>74</v>
      </c>
      <c r="I469" s="16" t="s">
        <v>71</v>
      </c>
      <c r="J469" s="16" t="s">
        <v>71</v>
      </c>
      <c r="K469" s="17" t="s">
        <v>74</v>
      </c>
      <c r="L469" s="16" t="s">
        <v>71</v>
      </c>
      <c r="M469" s="16" t="s">
        <v>71</v>
      </c>
      <c r="N469" s="17" t="s">
        <v>74</v>
      </c>
      <c r="O469" s="16" t="s">
        <v>71</v>
      </c>
      <c r="P469" s="16" t="s">
        <v>71</v>
      </c>
      <c r="Q469" s="17" t="s">
        <v>107</v>
      </c>
      <c r="R469" s="16" t="s">
        <v>71</v>
      </c>
      <c r="S469" s="16" t="s">
        <v>71</v>
      </c>
      <c r="T469" s="17" t="s">
        <v>75</v>
      </c>
      <c r="U469" s="16" t="s">
        <v>71</v>
      </c>
      <c r="V469" s="16" t="s">
        <v>71</v>
      </c>
      <c r="W469" s="17" t="s">
        <v>76</v>
      </c>
      <c r="X469" s="16" t="s">
        <v>77</v>
      </c>
      <c r="Y469" s="16" t="s">
        <v>78</v>
      </c>
      <c r="Z469" s="16" t="s">
        <v>128</v>
      </c>
      <c r="AA469" s="125"/>
      <c r="AB469" s="125"/>
      <c r="AC469" s="125"/>
      <c r="AD469" s="130"/>
    </row>
    <row r="470" spans="1:30" ht="15.75" customHeight="1" x14ac:dyDescent="0.2">
      <c r="A470" s="127"/>
      <c r="B470" s="18" t="s">
        <v>80</v>
      </c>
      <c r="C470" s="19" t="s">
        <v>71</v>
      </c>
      <c r="D470" s="19" t="s">
        <v>71</v>
      </c>
      <c r="E470" s="20" t="s">
        <v>129</v>
      </c>
      <c r="F470" s="19" t="s">
        <v>71</v>
      </c>
      <c r="G470" s="19" t="s">
        <v>71</v>
      </c>
      <c r="H470" s="20" t="s">
        <v>129</v>
      </c>
      <c r="I470" s="19" t="s">
        <v>71</v>
      </c>
      <c r="J470" s="19" t="s">
        <v>71</v>
      </c>
      <c r="K470" s="20" t="s">
        <v>129</v>
      </c>
      <c r="L470" s="19" t="s">
        <v>71</v>
      </c>
      <c r="M470" s="19" t="s">
        <v>71</v>
      </c>
      <c r="N470" s="20" t="s">
        <v>129</v>
      </c>
      <c r="O470" s="19" t="s">
        <v>71</v>
      </c>
      <c r="P470" s="19" t="s">
        <v>71</v>
      </c>
      <c r="Q470" s="20" t="s">
        <v>130</v>
      </c>
      <c r="R470" s="19" t="s">
        <v>71</v>
      </c>
      <c r="S470" s="19" t="s">
        <v>71</v>
      </c>
      <c r="T470" s="20" t="s">
        <v>49</v>
      </c>
      <c r="U470" s="19" t="s">
        <v>71</v>
      </c>
      <c r="V470" s="19" t="s">
        <v>71</v>
      </c>
      <c r="W470" s="20" t="s">
        <v>166</v>
      </c>
      <c r="X470" s="19">
        <v>8</v>
      </c>
      <c r="Y470" s="19">
        <v>18</v>
      </c>
      <c r="Z470" s="19" t="s">
        <v>532</v>
      </c>
      <c r="AA470" s="143"/>
      <c r="AB470" s="143"/>
      <c r="AC470" s="143"/>
      <c r="AD470" s="131"/>
    </row>
    <row r="471" spans="1:30" ht="15.75" customHeight="1" x14ac:dyDescent="0.2">
      <c r="A471" s="5">
        <v>13097</v>
      </c>
      <c r="B471" s="6" t="s">
        <v>31</v>
      </c>
      <c r="C471" s="8" t="s">
        <v>179</v>
      </c>
      <c r="D471" s="8" t="s">
        <v>88</v>
      </c>
      <c r="E471" s="11" t="s">
        <v>129</v>
      </c>
      <c r="F471" s="8" t="s">
        <v>92</v>
      </c>
      <c r="G471" s="8" t="s">
        <v>35</v>
      </c>
      <c r="H471" s="11" t="s">
        <v>177</v>
      </c>
      <c r="I471" s="8" t="s">
        <v>63</v>
      </c>
      <c r="J471" s="8" t="s">
        <v>88</v>
      </c>
      <c r="K471" s="11" t="s">
        <v>52</v>
      </c>
      <c r="L471" s="8" t="s">
        <v>365</v>
      </c>
      <c r="M471" s="8" t="s">
        <v>93</v>
      </c>
      <c r="N471" s="11" t="s">
        <v>265</v>
      </c>
      <c r="O471" s="8" t="s">
        <v>105</v>
      </c>
      <c r="P471" s="8" t="s">
        <v>104</v>
      </c>
      <c r="Q471" s="11" t="s">
        <v>94</v>
      </c>
      <c r="R471" s="8" t="s">
        <v>34</v>
      </c>
      <c r="S471" s="8" t="s">
        <v>180</v>
      </c>
      <c r="T471" s="11" t="s">
        <v>94</v>
      </c>
      <c r="U471" s="8" t="s">
        <v>43</v>
      </c>
      <c r="V471" s="8" t="s">
        <v>190</v>
      </c>
      <c r="W471" s="11" t="s">
        <v>114</v>
      </c>
      <c r="X471" s="8" t="s">
        <v>146</v>
      </c>
      <c r="Y471" s="8" t="s">
        <v>87</v>
      </c>
      <c r="Z471" s="8" t="s">
        <v>533</v>
      </c>
      <c r="AA471" s="124">
        <v>4.58</v>
      </c>
      <c r="AB471" s="124" t="s">
        <v>46</v>
      </c>
      <c r="AC471" s="124">
        <v>4.58</v>
      </c>
      <c r="AD471" s="129"/>
    </row>
    <row r="472" spans="1:30" ht="15.75" customHeight="1" x14ac:dyDescent="0.2">
      <c r="A472" s="148" t="s">
        <v>411</v>
      </c>
      <c r="B472" s="13" t="s">
        <v>51</v>
      </c>
      <c r="C472" s="14" t="s">
        <v>46</v>
      </c>
      <c r="D472" s="14" t="s">
        <v>53</v>
      </c>
      <c r="E472" s="15" t="s">
        <v>46</v>
      </c>
      <c r="F472" s="14" t="s">
        <v>53</v>
      </c>
      <c r="G472" s="14" t="s">
        <v>57</v>
      </c>
      <c r="H472" s="15" t="s">
        <v>53</v>
      </c>
      <c r="I472" s="14" t="s">
        <v>57</v>
      </c>
      <c r="J472" s="14" t="s">
        <v>53</v>
      </c>
      <c r="K472" s="15" t="s">
        <v>57</v>
      </c>
      <c r="L472" s="14" t="s">
        <v>58</v>
      </c>
      <c r="M472" s="14" t="s">
        <v>60</v>
      </c>
      <c r="N472" s="15" t="s">
        <v>60</v>
      </c>
      <c r="O472" s="14" t="s">
        <v>58</v>
      </c>
      <c r="P472" s="14" t="s">
        <v>58</v>
      </c>
      <c r="Q472" s="15" t="s">
        <v>58</v>
      </c>
      <c r="R472" s="14" t="s">
        <v>46</v>
      </c>
      <c r="S472" s="14" t="s">
        <v>61</v>
      </c>
      <c r="T472" s="15" t="s">
        <v>46</v>
      </c>
      <c r="U472" s="14" t="s">
        <v>61</v>
      </c>
      <c r="V472" s="14" t="s">
        <v>59</v>
      </c>
      <c r="W472" s="15" t="s">
        <v>62</v>
      </c>
      <c r="X472" s="14" t="s">
        <v>59</v>
      </c>
      <c r="Y472" s="14" t="s">
        <v>62</v>
      </c>
      <c r="Z472" s="14"/>
      <c r="AA472" s="125"/>
      <c r="AB472" s="125"/>
      <c r="AC472" s="125"/>
      <c r="AD472" s="130"/>
    </row>
    <row r="473" spans="1:30" ht="15.75" customHeight="1" x14ac:dyDescent="0.2">
      <c r="A473" s="149"/>
      <c r="B473" s="13" t="s">
        <v>60</v>
      </c>
      <c r="C473" s="16" t="s">
        <v>71</v>
      </c>
      <c r="D473" s="16" t="s">
        <v>71</v>
      </c>
      <c r="E473" s="17" t="s">
        <v>73</v>
      </c>
      <c r="F473" s="16" t="s">
        <v>71</v>
      </c>
      <c r="G473" s="16" t="s">
        <v>71</v>
      </c>
      <c r="H473" s="17" t="s">
        <v>74</v>
      </c>
      <c r="I473" s="16" t="s">
        <v>71</v>
      </c>
      <c r="J473" s="16" t="s">
        <v>71</v>
      </c>
      <c r="K473" s="17" t="s">
        <v>74</v>
      </c>
      <c r="L473" s="16" t="s">
        <v>71</v>
      </c>
      <c r="M473" s="16" t="s">
        <v>71</v>
      </c>
      <c r="N473" s="17" t="s">
        <v>74</v>
      </c>
      <c r="O473" s="16" t="s">
        <v>71</v>
      </c>
      <c r="P473" s="16" t="s">
        <v>71</v>
      </c>
      <c r="Q473" s="17" t="s">
        <v>107</v>
      </c>
      <c r="R473" s="16" t="s">
        <v>71</v>
      </c>
      <c r="S473" s="16" t="s">
        <v>71</v>
      </c>
      <c r="T473" s="17" t="s">
        <v>73</v>
      </c>
      <c r="U473" s="16" t="s">
        <v>71</v>
      </c>
      <c r="V473" s="16" t="s">
        <v>71</v>
      </c>
      <c r="W473" s="17" t="s">
        <v>76</v>
      </c>
      <c r="X473" s="16" t="s">
        <v>77</v>
      </c>
      <c r="Y473" s="16" t="s">
        <v>78</v>
      </c>
      <c r="Z473" s="16" t="s">
        <v>192</v>
      </c>
      <c r="AA473" s="125"/>
      <c r="AB473" s="125"/>
      <c r="AC473" s="125"/>
      <c r="AD473" s="130"/>
    </row>
    <row r="474" spans="1:30" ht="15.75" customHeight="1" x14ac:dyDescent="0.2">
      <c r="A474" s="127"/>
      <c r="B474" s="18" t="s">
        <v>80</v>
      </c>
      <c r="C474" s="19" t="s">
        <v>71</v>
      </c>
      <c r="D474" s="19" t="s">
        <v>71</v>
      </c>
      <c r="E474" s="20" t="s">
        <v>81</v>
      </c>
      <c r="F474" s="19" t="s">
        <v>71</v>
      </c>
      <c r="G474" s="19" t="s">
        <v>71</v>
      </c>
      <c r="H474" s="20" t="s">
        <v>149</v>
      </c>
      <c r="I474" s="19" t="s">
        <v>71</v>
      </c>
      <c r="J474" s="19" t="s">
        <v>71</v>
      </c>
      <c r="K474" s="20" t="s">
        <v>148</v>
      </c>
      <c r="L474" s="19" t="s">
        <v>71</v>
      </c>
      <c r="M474" s="19" t="s">
        <v>71</v>
      </c>
      <c r="N474" s="20" t="s">
        <v>129</v>
      </c>
      <c r="O474" s="19" t="s">
        <v>71</v>
      </c>
      <c r="P474" s="19" t="s">
        <v>71</v>
      </c>
      <c r="Q474" s="20" t="s">
        <v>83</v>
      </c>
      <c r="R474" s="19" t="s">
        <v>71</v>
      </c>
      <c r="S474" s="19" t="s">
        <v>71</v>
      </c>
      <c r="T474" s="20" t="s">
        <v>81</v>
      </c>
      <c r="U474" s="19" t="s">
        <v>71</v>
      </c>
      <c r="V474" s="19" t="s">
        <v>71</v>
      </c>
      <c r="W474" s="20" t="s">
        <v>239</v>
      </c>
      <c r="X474" s="19">
        <v>10</v>
      </c>
      <c r="Y474" s="19">
        <v>18</v>
      </c>
      <c r="Z474" s="19" t="s">
        <v>534</v>
      </c>
      <c r="AA474" s="143"/>
      <c r="AB474" s="143"/>
      <c r="AC474" s="143"/>
      <c r="AD474" s="131"/>
    </row>
    <row r="475" spans="1:30" ht="15.75" customHeight="1" x14ac:dyDescent="0.2">
      <c r="A475" s="5">
        <v>13098</v>
      </c>
      <c r="B475" s="6" t="s">
        <v>31</v>
      </c>
      <c r="C475" s="8" t="s">
        <v>169</v>
      </c>
      <c r="D475" s="8" t="s">
        <v>148</v>
      </c>
      <c r="E475" s="11" t="s">
        <v>417</v>
      </c>
      <c r="F475" s="8" t="s">
        <v>94</v>
      </c>
      <c r="G475" s="8" t="s">
        <v>83</v>
      </c>
      <c r="H475" s="11" t="s">
        <v>188</v>
      </c>
      <c r="I475" s="8" t="s">
        <v>188</v>
      </c>
      <c r="J475" s="8" t="s">
        <v>149</v>
      </c>
      <c r="K475" s="11" t="s">
        <v>257</v>
      </c>
      <c r="L475" s="8" t="s">
        <v>86</v>
      </c>
      <c r="M475" s="8" t="s">
        <v>192</v>
      </c>
      <c r="N475" s="11" t="s">
        <v>274</v>
      </c>
      <c r="O475" s="8" t="s">
        <v>265</v>
      </c>
      <c r="P475" s="8" t="s">
        <v>149</v>
      </c>
      <c r="Q475" s="11" t="s">
        <v>118</v>
      </c>
      <c r="R475" s="8" t="s">
        <v>120</v>
      </c>
      <c r="S475" s="8" t="s">
        <v>135</v>
      </c>
      <c r="T475" s="11" t="s">
        <v>293</v>
      </c>
      <c r="U475" s="8" t="s">
        <v>163</v>
      </c>
      <c r="V475" s="8" t="s">
        <v>47</v>
      </c>
      <c r="W475" s="11" t="s">
        <v>52</v>
      </c>
      <c r="X475" s="8" t="s">
        <v>163</v>
      </c>
      <c r="Y475" s="8" t="s">
        <v>136</v>
      </c>
      <c r="Z475" s="8" t="s">
        <v>535</v>
      </c>
      <c r="AA475" s="124">
        <v>8.73</v>
      </c>
      <c r="AB475" s="124" t="s">
        <v>53</v>
      </c>
      <c r="AC475" s="124">
        <v>8.73</v>
      </c>
      <c r="AD475" s="129"/>
    </row>
    <row r="476" spans="1:30" ht="15.75" customHeight="1" x14ac:dyDescent="0.2">
      <c r="A476" s="148" t="s">
        <v>413</v>
      </c>
      <c r="B476" s="13" t="s">
        <v>51</v>
      </c>
      <c r="C476" s="14" t="s">
        <v>59</v>
      </c>
      <c r="D476" s="14" t="s">
        <v>59</v>
      </c>
      <c r="E476" s="15" t="s">
        <v>59</v>
      </c>
      <c r="F476" s="14" t="s">
        <v>60</v>
      </c>
      <c r="G476" s="14" t="s">
        <v>59</v>
      </c>
      <c r="H476" s="15" t="s">
        <v>60</v>
      </c>
      <c r="I476" s="14" t="s">
        <v>59</v>
      </c>
      <c r="J476" s="14" t="s">
        <v>59</v>
      </c>
      <c r="K476" s="15" t="s">
        <v>59</v>
      </c>
      <c r="L476" s="14" t="s">
        <v>58</v>
      </c>
      <c r="M476" s="14" t="s">
        <v>59</v>
      </c>
      <c r="N476" s="15" t="s">
        <v>60</v>
      </c>
      <c r="O476" s="14" t="s">
        <v>62</v>
      </c>
      <c r="P476" s="14" t="s">
        <v>59</v>
      </c>
      <c r="Q476" s="15" t="s">
        <v>62</v>
      </c>
      <c r="R476" s="14" t="s">
        <v>60</v>
      </c>
      <c r="S476" s="14" t="s">
        <v>59</v>
      </c>
      <c r="T476" s="15" t="s">
        <v>61</v>
      </c>
      <c r="U476" s="14" t="s">
        <v>59</v>
      </c>
      <c r="V476" s="14" t="s">
        <v>59</v>
      </c>
      <c r="W476" s="15" t="s">
        <v>59</v>
      </c>
      <c r="X476" s="14" t="s">
        <v>59</v>
      </c>
      <c r="Y476" s="14" t="s">
        <v>59</v>
      </c>
      <c r="Z476" s="14"/>
      <c r="AA476" s="125"/>
      <c r="AB476" s="125"/>
      <c r="AC476" s="125"/>
      <c r="AD476" s="130"/>
    </row>
    <row r="477" spans="1:30" ht="15.75" customHeight="1" x14ac:dyDescent="0.2">
      <c r="A477" s="149"/>
      <c r="B477" s="13" t="s">
        <v>60</v>
      </c>
      <c r="C477" s="16" t="s">
        <v>71</v>
      </c>
      <c r="D477" s="16" t="s">
        <v>71</v>
      </c>
      <c r="E477" s="17" t="s">
        <v>74</v>
      </c>
      <c r="F477" s="16" t="s">
        <v>71</v>
      </c>
      <c r="G477" s="16" t="s">
        <v>71</v>
      </c>
      <c r="H477" s="17" t="s">
        <v>74</v>
      </c>
      <c r="I477" s="16" t="s">
        <v>71</v>
      </c>
      <c r="J477" s="16" t="s">
        <v>71</v>
      </c>
      <c r="K477" s="17" t="s">
        <v>74</v>
      </c>
      <c r="L477" s="16" t="s">
        <v>71</v>
      </c>
      <c r="M477" s="16" t="s">
        <v>71</v>
      </c>
      <c r="N477" s="17" t="s">
        <v>74</v>
      </c>
      <c r="O477" s="16" t="s">
        <v>71</v>
      </c>
      <c r="P477" s="16" t="s">
        <v>71</v>
      </c>
      <c r="Q477" s="17" t="s">
        <v>107</v>
      </c>
      <c r="R477" s="16" t="s">
        <v>71</v>
      </c>
      <c r="S477" s="16" t="s">
        <v>71</v>
      </c>
      <c r="T477" s="17" t="s">
        <v>75</v>
      </c>
      <c r="U477" s="16" t="s">
        <v>71</v>
      </c>
      <c r="V477" s="16" t="s">
        <v>71</v>
      </c>
      <c r="W477" s="17" t="s">
        <v>76</v>
      </c>
      <c r="X477" s="16" t="s">
        <v>77</v>
      </c>
      <c r="Y477" s="16" t="s">
        <v>78</v>
      </c>
      <c r="Z477" s="16" t="s">
        <v>128</v>
      </c>
      <c r="AA477" s="125"/>
      <c r="AB477" s="125"/>
      <c r="AC477" s="125"/>
      <c r="AD477" s="130"/>
    </row>
    <row r="478" spans="1:30" ht="15.75" customHeight="1" x14ac:dyDescent="0.2">
      <c r="A478" s="127"/>
      <c r="B478" s="18" t="s">
        <v>80</v>
      </c>
      <c r="C478" s="19" t="s">
        <v>71</v>
      </c>
      <c r="D478" s="19" t="s">
        <v>71</v>
      </c>
      <c r="E478" s="20" t="s">
        <v>132</v>
      </c>
      <c r="F478" s="19" t="s">
        <v>71</v>
      </c>
      <c r="G478" s="19" t="s">
        <v>71</v>
      </c>
      <c r="H478" s="20" t="s">
        <v>129</v>
      </c>
      <c r="I478" s="19" t="s">
        <v>71</v>
      </c>
      <c r="J478" s="19" t="s">
        <v>71</v>
      </c>
      <c r="K478" s="20" t="s">
        <v>132</v>
      </c>
      <c r="L478" s="19" t="s">
        <v>71</v>
      </c>
      <c r="M478" s="19" t="s">
        <v>71</v>
      </c>
      <c r="N478" s="20" t="s">
        <v>129</v>
      </c>
      <c r="O478" s="19" t="s">
        <v>71</v>
      </c>
      <c r="P478" s="19" t="s">
        <v>71</v>
      </c>
      <c r="Q478" s="20" t="s">
        <v>185</v>
      </c>
      <c r="R478" s="19" t="s">
        <v>71</v>
      </c>
      <c r="S478" s="19" t="s">
        <v>71</v>
      </c>
      <c r="T478" s="20" t="s">
        <v>47</v>
      </c>
      <c r="U478" s="19" t="s">
        <v>71</v>
      </c>
      <c r="V478" s="19" t="s">
        <v>71</v>
      </c>
      <c r="W478" s="20" t="s">
        <v>166</v>
      </c>
      <c r="X478" s="19">
        <v>10</v>
      </c>
      <c r="Y478" s="19">
        <v>20</v>
      </c>
      <c r="Z478" s="19" t="s">
        <v>536</v>
      </c>
      <c r="AA478" s="143"/>
      <c r="AB478" s="143"/>
      <c r="AC478" s="143"/>
      <c r="AD478" s="131"/>
    </row>
    <row r="479" spans="1:30" ht="16.5" customHeight="1" x14ac:dyDescent="0.2">
      <c r="A479" s="1" t="s">
        <v>202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28"/>
      <c r="W479" s="1"/>
      <c r="X479" s="1"/>
      <c r="Y479" s="1"/>
      <c r="Z479" s="1"/>
      <c r="AA479" s="1"/>
      <c r="AB479" s="1"/>
      <c r="AC479" s="1"/>
      <c r="AD479" s="1"/>
    </row>
    <row r="480" spans="1:30" ht="16.5" customHeight="1" x14ac:dyDescent="0.2">
      <c r="A480" s="1" t="s">
        <v>203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6.5" customHeight="1" x14ac:dyDescent="0.2">
      <c r="A481" s="29" t="s">
        <v>204</v>
      </c>
      <c r="B481" s="144" t="s">
        <v>205</v>
      </c>
      <c r="C481" s="136"/>
      <c r="D481" s="144" t="s">
        <v>206</v>
      </c>
      <c r="E481" s="135"/>
      <c r="F481" s="136"/>
      <c r="G481" s="144" t="s">
        <v>207</v>
      </c>
      <c r="H481" s="135"/>
      <c r="I481" s="136"/>
      <c r="J481" s="144" t="s">
        <v>208</v>
      </c>
      <c r="K481" s="135"/>
      <c r="L481" s="136"/>
      <c r="M481" s="144" t="s">
        <v>209</v>
      </c>
      <c r="N481" s="135"/>
      <c r="O481" s="136"/>
      <c r="P481" s="144" t="s">
        <v>210</v>
      </c>
      <c r="Q481" s="135"/>
      <c r="R481" s="136"/>
      <c r="S481" s="144" t="s">
        <v>211</v>
      </c>
      <c r="T481" s="135"/>
      <c r="U481" s="136"/>
      <c r="V481" s="30" t="s">
        <v>212</v>
      </c>
      <c r="W481" s="1"/>
      <c r="X481" s="1"/>
      <c r="Y481" s="31"/>
      <c r="Z481" s="1"/>
      <c r="AA481" s="1"/>
      <c r="AB481" s="1"/>
      <c r="AC481" s="1"/>
      <c r="AD481" s="1"/>
    </row>
    <row r="482" spans="1:30" ht="16.5" customHeight="1" x14ac:dyDescent="0.2">
      <c r="A482" s="29" t="s">
        <v>213</v>
      </c>
      <c r="B482" s="144" t="s">
        <v>59</v>
      </c>
      <c r="C482" s="136"/>
      <c r="D482" s="144" t="s">
        <v>62</v>
      </c>
      <c r="E482" s="135"/>
      <c r="F482" s="136"/>
      <c r="G482" s="144" t="s">
        <v>61</v>
      </c>
      <c r="H482" s="135"/>
      <c r="I482" s="136"/>
      <c r="J482" s="144" t="s">
        <v>60</v>
      </c>
      <c r="K482" s="135"/>
      <c r="L482" s="136"/>
      <c r="M482" s="144" t="s">
        <v>58</v>
      </c>
      <c r="N482" s="135"/>
      <c r="O482" s="136"/>
      <c r="P482" s="144" t="s">
        <v>57</v>
      </c>
      <c r="Q482" s="135"/>
      <c r="R482" s="136"/>
      <c r="S482" s="144" t="s">
        <v>53</v>
      </c>
      <c r="T482" s="135"/>
      <c r="U482" s="136"/>
      <c r="V482" s="30" t="s">
        <v>46</v>
      </c>
      <c r="W482" s="31"/>
      <c r="X482" s="31"/>
      <c r="Y482" s="31"/>
      <c r="Z482" s="1"/>
      <c r="AA482" s="1"/>
      <c r="AB482" s="1"/>
      <c r="AC482" s="1"/>
      <c r="AD482" s="1"/>
    </row>
    <row r="483" spans="1:30" ht="16.5" customHeight="1" x14ac:dyDescent="0.2">
      <c r="A483" s="29" t="s">
        <v>215</v>
      </c>
      <c r="B483" s="144">
        <v>10</v>
      </c>
      <c r="C483" s="136"/>
      <c r="D483" s="144">
        <v>9</v>
      </c>
      <c r="E483" s="135"/>
      <c r="F483" s="136"/>
      <c r="G483" s="144">
        <v>8</v>
      </c>
      <c r="H483" s="135"/>
      <c r="I483" s="136"/>
      <c r="J483" s="144">
        <v>7</v>
      </c>
      <c r="K483" s="135"/>
      <c r="L483" s="136"/>
      <c r="M483" s="144">
        <v>6</v>
      </c>
      <c r="N483" s="135"/>
      <c r="O483" s="136"/>
      <c r="P483" s="144">
        <v>5</v>
      </c>
      <c r="Q483" s="135"/>
      <c r="R483" s="136"/>
      <c r="S483" s="144">
        <v>4</v>
      </c>
      <c r="T483" s="135"/>
      <c r="U483" s="136"/>
      <c r="V483" s="30">
        <v>0</v>
      </c>
      <c r="W483" s="31"/>
      <c r="X483" s="31"/>
      <c r="Y483" s="31"/>
      <c r="Z483" s="1"/>
      <c r="AA483" s="1"/>
      <c r="AB483" s="1"/>
      <c r="AC483" s="1"/>
      <c r="AD483" s="1"/>
    </row>
    <row r="484" spans="1:30" ht="36.75" customHeight="1" x14ac:dyDescent="0.2">
      <c r="A484" s="32"/>
      <c r="B484" s="33"/>
      <c r="C484" s="1"/>
      <c r="D484" s="1"/>
      <c r="E484" s="1"/>
      <c r="F484" s="1"/>
      <c r="G484" s="1"/>
      <c r="H484" s="147"/>
      <c r="I484" s="146"/>
      <c r="J484" s="147"/>
      <c r="K484" s="146"/>
      <c r="L484" s="147"/>
      <c r="M484" s="146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5.75" customHeight="1" x14ac:dyDescent="0.2">
      <c r="A485" s="32"/>
      <c r="B485" s="145" t="s">
        <v>216</v>
      </c>
      <c r="C485" s="146"/>
      <c r="D485" s="146"/>
      <c r="E485" s="146"/>
      <c r="F485" s="1"/>
      <c r="G485" s="1"/>
      <c r="H485" s="1"/>
      <c r="I485" s="31" t="s">
        <v>217</v>
      </c>
      <c r="J485" s="1"/>
      <c r="K485" s="1"/>
      <c r="L485" s="31"/>
      <c r="M485" s="31"/>
      <c r="N485" s="31"/>
      <c r="O485" s="31" t="s">
        <v>219</v>
      </c>
      <c r="P485" s="1"/>
      <c r="Q485" s="1"/>
      <c r="R485" s="1"/>
      <c r="S485" s="1" t="s">
        <v>220</v>
      </c>
      <c r="T485" s="31"/>
      <c r="U485" s="31"/>
      <c r="V485" s="31"/>
      <c r="W485" s="31"/>
      <c r="X485" s="1"/>
      <c r="Y485" s="1"/>
      <c r="Z485" s="1"/>
      <c r="AA485" s="1"/>
      <c r="AB485" s="1"/>
      <c r="AC485" s="1"/>
      <c r="AD485" s="1"/>
    </row>
    <row r="486" spans="1:30" ht="15.75" customHeight="1" x14ac:dyDescent="0.2">
      <c r="A486" s="1"/>
      <c r="B486" s="145" t="s">
        <v>221</v>
      </c>
      <c r="C486" s="146"/>
      <c r="D486" s="146"/>
      <c r="E486" s="146"/>
      <c r="F486" s="1"/>
      <c r="G486" s="1"/>
      <c r="H486" s="1"/>
      <c r="I486" s="31" t="s">
        <v>222</v>
      </c>
      <c r="J486" s="1"/>
      <c r="K486" s="1"/>
      <c r="L486" s="31"/>
      <c r="M486" s="31"/>
      <c r="N486" s="31"/>
      <c r="O486" s="31" t="s">
        <v>223</v>
      </c>
      <c r="P486" s="1"/>
      <c r="Q486" s="1"/>
      <c r="R486" s="1"/>
      <c r="S486" s="1" t="s">
        <v>224</v>
      </c>
      <c r="T486" s="31"/>
      <c r="U486" s="31"/>
      <c r="V486" s="31"/>
      <c r="W486" s="31"/>
      <c r="X486" s="1"/>
      <c r="Y486" s="1"/>
      <c r="Z486" s="1"/>
      <c r="AA486" s="1"/>
      <c r="AB486" s="1"/>
      <c r="AC486" s="1"/>
      <c r="AD486" s="1"/>
    </row>
    <row r="487" spans="1:30" ht="15.75" customHeight="1" x14ac:dyDescent="0.2">
      <c r="A487" s="5">
        <v>13099</v>
      </c>
      <c r="B487" s="6" t="s">
        <v>31</v>
      </c>
      <c r="C487" s="8" t="s">
        <v>171</v>
      </c>
      <c r="D487" s="8" t="s">
        <v>192</v>
      </c>
      <c r="E487" s="11" t="s">
        <v>168</v>
      </c>
      <c r="F487" s="8" t="s">
        <v>303</v>
      </c>
      <c r="G487" s="8" t="s">
        <v>149</v>
      </c>
      <c r="H487" s="11" t="s">
        <v>119</v>
      </c>
      <c r="I487" s="8" t="s">
        <v>274</v>
      </c>
      <c r="J487" s="8" t="s">
        <v>108</v>
      </c>
      <c r="K487" s="11" t="s">
        <v>173</v>
      </c>
      <c r="L487" s="8" t="s">
        <v>135</v>
      </c>
      <c r="M487" s="8" t="s">
        <v>149</v>
      </c>
      <c r="N487" s="11" t="s">
        <v>228</v>
      </c>
      <c r="O487" s="8" t="s">
        <v>158</v>
      </c>
      <c r="P487" s="8" t="s">
        <v>112</v>
      </c>
      <c r="Q487" s="11" t="s">
        <v>121</v>
      </c>
      <c r="R487" s="8" t="s">
        <v>194</v>
      </c>
      <c r="S487" s="8" t="s">
        <v>189</v>
      </c>
      <c r="T487" s="11" t="s">
        <v>160</v>
      </c>
      <c r="U487" s="8" t="s">
        <v>122</v>
      </c>
      <c r="V487" s="8" t="s">
        <v>192</v>
      </c>
      <c r="W487" s="11" t="s">
        <v>45</v>
      </c>
      <c r="X487" s="8" t="s">
        <v>148</v>
      </c>
      <c r="Y487" s="8" t="s">
        <v>45</v>
      </c>
      <c r="Z487" s="8" t="s">
        <v>537</v>
      </c>
      <c r="AA487" s="124">
        <v>8.19</v>
      </c>
      <c r="AB487" s="124" t="s">
        <v>53</v>
      </c>
      <c r="AC487" s="124">
        <v>8.19</v>
      </c>
      <c r="AD487" s="129"/>
    </row>
    <row r="488" spans="1:30" ht="15.75" customHeight="1" x14ac:dyDescent="0.2">
      <c r="A488" s="148" t="s">
        <v>415</v>
      </c>
      <c r="B488" s="13" t="s">
        <v>51</v>
      </c>
      <c r="C488" s="14" t="s">
        <v>59</v>
      </c>
      <c r="D488" s="14" t="s">
        <v>59</v>
      </c>
      <c r="E488" s="15" t="s">
        <v>59</v>
      </c>
      <c r="F488" s="14" t="s">
        <v>60</v>
      </c>
      <c r="G488" s="14" t="s">
        <v>59</v>
      </c>
      <c r="H488" s="15" t="s">
        <v>60</v>
      </c>
      <c r="I488" s="14" t="s">
        <v>62</v>
      </c>
      <c r="J488" s="14" t="s">
        <v>62</v>
      </c>
      <c r="K488" s="15" t="s">
        <v>62</v>
      </c>
      <c r="L488" s="14" t="s">
        <v>58</v>
      </c>
      <c r="M488" s="14" t="s">
        <v>59</v>
      </c>
      <c r="N488" s="15" t="s">
        <v>58</v>
      </c>
      <c r="O488" s="14" t="s">
        <v>60</v>
      </c>
      <c r="P488" s="14" t="s">
        <v>61</v>
      </c>
      <c r="Q488" s="15" t="s">
        <v>60</v>
      </c>
      <c r="R488" s="14" t="s">
        <v>62</v>
      </c>
      <c r="S488" s="14" t="s">
        <v>59</v>
      </c>
      <c r="T488" s="15" t="s">
        <v>59</v>
      </c>
      <c r="U488" s="14" t="s">
        <v>60</v>
      </c>
      <c r="V488" s="14" t="s">
        <v>62</v>
      </c>
      <c r="W488" s="15" t="s">
        <v>61</v>
      </c>
      <c r="X488" s="14" t="s">
        <v>59</v>
      </c>
      <c r="Y488" s="14" t="s">
        <v>61</v>
      </c>
      <c r="Z488" s="14"/>
      <c r="AA488" s="125"/>
      <c r="AB488" s="125"/>
      <c r="AC488" s="125"/>
      <c r="AD488" s="130"/>
    </row>
    <row r="489" spans="1:30" ht="15.75" customHeight="1" x14ac:dyDescent="0.2">
      <c r="A489" s="149"/>
      <c r="B489" s="13" t="s">
        <v>60</v>
      </c>
      <c r="C489" s="16" t="s">
        <v>71</v>
      </c>
      <c r="D489" s="16" t="s">
        <v>71</v>
      </c>
      <c r="E489" s="17" t="s">
        <v>74</v>
      </c>
      <c r="F489" s="16" t="s">
        <v>71</v>
      </c>
      <c r="G489" s="16" t="s">
        <v>71</v>
      </c>
      <c r="H489" s="17" t="s">
        <v>74</v>
      </c>
      <c r="I489" s="16" t="s">
        <v>71</v>
      </c>
      <c r="J489" s="16" t="s">
        <v>71</v>
      </c>
      <c r="K489" s="17" t="s">
        <v>74</v>
      </c>
      <c r="L489" s="16" t="s">
        <v>71</v>
      </c>
      <c r="M489" s="16" t="s">
        <v>71</v>
      </c>
      <c r="N489" s="17" t="s">
        <v>74</v>
      </c>
      <c r="O489" s="16" t="s">
        <v>71</v>
      </c>
      <c r="P489" s="16" t="s">
        <v>71</v>
      </c>
      <c r="Q489" s="17" t="s">
        <v>107</v>
      </c>
      <c r="R489" s="16" t="s">
        <v>71</v>
      </c>
      <c r="S489" s="16" t="s">
        <v>71</v>
      </c>
      <c r="T489" s="17" t="s">
        <v>75</v>
      </c>
      <c r="U489" s="16" t="s">
        <v>71</v>
      </c>
      <c r="V489" s="16" t="s">
        <v>71</v>
      </c>
      <c r="W489" s="17" t="s">
        <v>76</v>
      </c>
      <c r="X489" s="16" t="s">
        <v>77</v>
      </c>
      <c r="Y489" s="16" t="s">
        <v>78</v>
      </c>
      <c r="Z489" s="16" t="s">
        <v>128</v>
      </c>
      <c r="AA489" s="125"/>
      <c r="AB489" s="125"/>
      <c r="AC489" s="125"/>
      <c r="AD489" s="130"/>
    </row>
    <row r="490" spans="1:30" ht="15.75" customHeight="1" x14ac:dyDescent="0.2">
      <c r="A490" s="127"/>
      <c r="B490" s="18" t="s">
        <v>80</v>
      </c>
      <c r="C490" s="19" t="s">
        <v>71</v>
      </c>
      <c r="D490" s="19" t="s">
        <v>71</v>
      </c>
      <c r="E490" s="20" t="s">
        <v>132</v>
      </c>
      <c r="F490" s="19" t="s">
        <v>71</v>
      </c>
      <c r="G490" s="19" t="s">
        <v>71</v>
      </c>
      <c r="H490" s="20" t="s">
        <v>129</v>
      </c>
      <c r="I490" s="19" t="s">
        <v>71</v>
      </c>
      <c r="J490" s="19" t="s">
        <v>71</v>
      </c>
      <c r="K490" s="20" t="s">
        <v>45</v>
      </c>
      <c r="L490" s="19" t="s">
        <v>71</v>
      </c>
      <c r="M490" s="19" t="s">
        <v>71</v>
      </c>
      <c r="N490" s="20" t="s">
        <v>47</v>
      </c>
      <c r="O490" s="19" t="s">
        <v>71</v>
      </c>
      <c r="P490" s="19" t="s">
        <v>71</v>
      </c>
      <c r="Q490" s="20" t="s">
        <v>130</v>
      </c>
      <c r="R490" s="19" t="s">
        <v>71</v>
      </c>
      <c r="S490" s="19" t="s">
        <v>71</v>
      </c>
      <c r="T490" s="20" t="s">
        <v>49</v>
      </c>
      <c r="U490" s="19" t="s">
        <v>71</v>
      </c>
      <c r="V490" s="19" t="s">
        <v>71</v>
      </c>
      <c r="W490" s="20" t="s">
        <v>84</v>
      </c>
      <c r="X490" s="19">
        <v>10</v>
      </c>
      <c r="Y490" s="19">
        <v>16</v>
      </c>
      <c r="Z490" s="19" t="s">
        <v>538</v>
      </c>
      <c r="AA490" s="143"/>
      <c r="AB490" s="143"/>
      <c r="AC490" s="143"/>
      <c r="AD490" s="131"/>
    </row>
    <row r="491" spans="1:30" ht="15.75" customHeight="1" x14ac:dyDescent="0.2">
      <c r="A491" s="5">
        <v>13100</v>
      </c>
      <c r="B491" s="6" t="s">
        <v>31</v>
      </c>
      <c r="C491" s="8" t="s">
        <v>265</v>
      </c>
      <c r="D491" s="8" t="s">
        <v>83</v>
      </c>
      <c r="E491" s="11" t="s">
        <v>173</v>
      </c>
      <c r="F491" s="8" t="s">
        <v>274</v>
      </c>
      <c r="G491" s="8" t="s">
        <v>108</v>
      </c>
      <c r="H491" s="11" t="s">
        <v>173</v>
      </c>
      <c r="I491" s="8" t="s">
        <v>119</v>
      </c>
      <c r="J491" s="8" t="s">
        <v>108</v>
      </c>
      <c r="K491" s="11" t="s">
        <v>160</v>
      </c>
      <c r="L491" s="8" t="s">
        <v>45</v>
      </c>
      <c r="M491" s="8" t="s">
        <v>108</v>
      </c>
      <c r="N491" s="11" t="s">
        <v>94</v>
      </c>
      <c r="O491" s="8" t="s">
        <v>135</v>
      </c>
      <c r="P491" s="8" t="s">
        <v>112</v>
      </c>
      <c r="Q491" s="11" t="s">
        <v>50</v>
      </c>
      <c r="R491" s="8" t="s">
        <v>194</v>
      </c>
      <c r="S491" s="8" t="s">
        <v>86</v>
      </c>
      <c r="T491" s="11" t="s">
        <v>227</v>
      </c>
      <c r="U491" s="8" t="s">
        <v>83</v>
      </c>
      <c r="V491" s="8" t="s">
        <v>192</v>
      </c>
      <c r="W491" s="11" t="s">
        <v>55</v>
      </c>
      <c r="X491" s="8" t="s">
        <v>83</v>
      </c>
      <c r="Y491" s="8" t="s">
        <v>177</v>
      </c>
      <c r="Z491" s="8" t="s">
        <v>539</v>
      </c>
      <c r="AA491" s="124">
        <v>8.4600000000000009</v>
      </c>
      <c r="AB491" s="124" t="s">
        <v>53</v>
      </c>
      <c r="AC491" s="124">
        <v>8.4600000000000009</v>
      </c>
      <c r="AD491" s="129"/>
    </row>
    <row r="492" spans="1:30" ht="15.75" customHeight="1" x14ac:dyDescent="0.2">
      <c r="A492" s="148" t="s">
        <v>419</v>
      </c>
      <c r="B492" s="13" t="s">
        <v>51</v>
      </c>
      <c r="C492" s="14" t="s">
        <v>62</v>
      </c>
      <c r="D492" s="14" t="s">
        <v>59</v>
      </c>
      <c r="E492" s="15" t="s">
        <v>62</v>
      </c>
      <c r="F492" s="14" t="s">
        <v>62</v>
      </c>
      <c r="G492" s="14" t="s">
        <v>62</v>
      </c>
      <c r="H492" s="15" t="s">
        <v>62</v>
      </c>
      <c r="I492" s="14" t="s">
        <v>59</v>
      </c>
      <c r="J492" s="14" t="s">
        <v>62</v>
      </c>
      <c r="K492" s="15" t="s">
        <v>59</v>
      </c>
      <c r="L492" s="14" t="s">
        <v>57</v>
      </c>
      <c r="M492" s="14" t="s">
        <v>62</v>
      </c>
      <c r="N492" s="15" t="s">
        <v>58</v>
      </c>
      <c r="O492" s="14" t="s">
        <v>58</v>
      </c>
      <c r="P492" s="14" t="s">
        <v>61</v>
      </c>
      <c r="Q492" s="15" t="s">
        <v>58</v>
      </c>
      <c r="R492" s="14" t="s">
        <v>62</v>
      </c>
      <c r="S492" s="14" t="s">
        <v>59</v>
      </c>
      <c r="T492" s="15" t="s">
        <v>59</v>
      </c>
      <c r="U492" s="14" t="s">
        <v>61</v>
      </c>
      <c r="V492" s="14" t="s">
        <v>62</v>
      </c>
      <c r="W492" s="15" t="s">
        <v>61</v>
      </c>
      <c r="X492" s="14" t="s">
        <v>61</v>
      </c>
      <c r="Y492" s="14" t="s">
        <v>59</v>
      </c>
      <c r="Z492" s="14"/>
      <c r="AA492" s="125"/>
      <c r="AB492" s="125"/>
      <c r="AC492" s="125"/>
      <c r="AD492" s="130"/>
    </row>
    <row r="493" spans="1:30" ht="15.75" customHeight="1" x14ac:dyDescent="0.2">
      <c r="A493" s="149"/>
      <c r="B493" s="13" t="s">
        <v>60</v>
      </c>
      <c r="C493" s="16" t="s">
        <v>71</v>
      </c>
      <c r="D493" s="16" t="s">
        <v>71</v>
      </c>
      <c r="E493" s="17" t="s">
        <v>74</v>
      </c>
      <c r="F493" s="16" t="s">
        <v>71</v>
      </c>
      <c r="G493" s="16" t="s">
        <v>71</v>
      </c>
      <c r="H493" s="17" t="s">
        <v>74</v>
      </c>
      <c r="I493" s="16" t="s">
        <v>71</v>
      </c>
      <c r="J493" s="16" t="s">
        <v>71</v>
      </c>
      <c r="K493" s="17" t="s">
        <v>74</v>
      </c>
      <c r="L493" s="16" t="s">
        <v>71</v>
      </c>
      <c r="M493" s="16" t="s">
        <v>71</v>
      </c>
      <c r="N493" s="17" t="s">
        <v>74</v>
      </c>
      <c r="O493" s="16" t="s">
        <v>71</v>
      </c>
      <c r="P493" s="16" t="s">
        <v>71</v>
      </c>
      <c r="Q493" s="17" t="s">
        <v>107</v>
      </c>
      <c r="R493" s="16" t="s">
        <v>71</v>
      </c>
      <c r="S493" s="16" t="s">
        <v>71</v>
      </c>
      <c r="T493" s="17" t="s">
        <v>75</v>
      </c>
      <c r="U493" s="16" t="s">
        <v>71</v>
      </c>
      <c r="V493" s="16" t="s">
        <v>71</v>
      </c>
      <c r="W493" s="17" t="s">
        <v>76</v>
      </c>
      <c r="X493" s="16" t="s">
        <v>77</v>
      </c>
      <c r="Y493" s="16" t="s">
        <v>78</v>
      </c>
      <c r="Z493" s="16" t="s">
        <v>128</v>
      </c>
      <c r="AA493" s="125"/>
      <c r="AB493" s="125"/>
      <c r="AC493" s="125"/>
      <c r="AD493" s="130"/>
    </row>
    <row r="494" spans="1:30" ht="15.75" customHeight="1" x14ac:dyDescent="0.2">
      <c r="A494" s="127"/>
      <c r="B494" s="18" t="s">
        <v>80</v>
      </c>
      <c r="C494" s="19" t="s">
        <v>71</v>
      </c>
      <c r="D494" s="19" t="s">
        <v>71</v>
      </c>
      <c r="E494" s="20" t="s">
        <v>45</v>
      </c>
      <c r="F494" s="19" t="s">
        <v>71</v>
      </c>
      <c r="G494" s="19" t="s">
        <v>71</v>
      </c>
      <c r="H494" s="20" t="s">
        <v>45</v>
      </c>
      <c r="I494" s="19" t="s">
        <v>71</v>
      </c>
      <c r="J494" s="19" t="s">
        <v>71</v>
      </c>
      <c r="K494" s="20" t="s">
        <v>132</v>
      </c>
      <c r="L494" s="19" t="s">
        <v>71</v>
      </c>
      <c r="M494" s="19" t="s">
        <v>71</v>
      </c>
      <c r="N494" s="20" t="s">
        <v>47</v>
      </c>
      <c r="O494" s="19" t="s">
        <v>71</v>
      </c>
      <c r="P494" s="19" t="s">
        <v>71</v>
      </c>
      <c r="Q494" s="20" t="s">
        <v>83</v>
      </c>
      <c r="R494" s="19" t="s">
        <v>71</v>
      </c>
      <c r="S494" s="19" t="s">
        <v>71</v>
      </c>
      <c r="T494" s="20" t="s">
        <v>49</v>
      </c>
      <c r="U494" s="19" t="s">
        <v>71</v>
      </c>
      <c r="V494" s="19" t="s">
        <v>71</v>
      </c>
      <c r="W494" s="20" t="s">
        <v>84</v>
      </c>
      <c r="X494" s="19">
        <v>8</v>
      </c>
      <c r="Y494" s="19">
        <v>20</v>
      </c>
      <c r="Z494" s="19" t="s">
        <v>540</v>
      </c>
      <c r="AA494" s="143"/>
      <c r="AB494" s="143"/>
      <c r="AC494" s="143"/>
      <c r="AD494" s="131"/>
    </row>
    <row r="495" spans="1:30" ht="15.75" customHeight="1" x14ac:dyDescent="0.2">
      <c r="A495" s="5">
        <v>13101</v>
      </c>
      <c r="B495" s="6" t="s">
        <v>31</v>
      </c>
      <c r="C495" s="8" t="s">
        <v>137</v>
      </c>
      <c r="D495" s="34" t="s">
        <v>420</v>
      </c>
      <c r="E495" s="11" t="s">
        <v>152</v>
      </c>
      <c r="F495" s="8" t="s">
        <v>184</v>
      </c>
      <c r="G495" s="8" t="s">
        <v>117</v>
      </c>
      <c r="H495" s="11" t="s">
        <v>86</v>
      </c>
      <c r="I495" s="8" t="s">
        <v>184</v>
      </c>
      <c r="J495" s="8" t="s">
        <v>166</v>
      </c>
      <c r="K495" s="11" t="s">
        <v>136</v>
      </c>
      <c r="L495" s="8" t="s">
        <v>189</v>
      </c>
      <c r="M495" s="8" t="s">
        <v>172</v>
      </c>
      <c r="N495" s="11" t="s">
        <v>152</v>
      </c>
      <c r="O495" s="8" t="s">
        <v>184</v>
      </c>
      <c r="P495" s="8" t="s">
        <v>112</v>
      </c>
      <c r="Q495" s="11" t="s">
        <v>133</v>
      </c>
      <c r="R495" s="8" t="s">
        <v>132</v>
      </c>
      <c r="S495" s="8" t="s">
        <v>123</v>
      </c>
      <c r="T495" s="11" t="s">
        <v>241</v>
      </c>
      <c r="U495" s="8" t="s">
        <v>83</v>
      </c>
      <c r="V495" s="8" t="s">
        <v>192</v>
      </c>
      <c r="W495" s="11" t="s">
        <v>55</v>
      </c>
      <c r="X495" s="8" t="s">
        <v>148</v>
      </c>
      <c r="Y495" s="8" t="s">
        <v>177</v>
      </c>
      <c r="Z495" s="8" t="s">
        <v>541</v>
      </c>
      <c r="AA495" s="124">
        <v>6.15</v>
      </c>
      <c r="AB495" s="124" t="s">
        <v>53</v>
      </c>
      <c r="AC495" s="124">
        <v>6.15</v>
      </c>
      <c r="AD495" s="129"/>
    </row>
    <row r="496" spans="1:30" ht="15.75" customHeight="1" x14ac:dyDescent="0.2">
      <c r="A496" s="148" t="s">
        <v>421</v>
      </c>
      <c r="B496" s="13" t="s">
        <v>51</v>
      </c>
      <c r="C496" s="14" t="s">
        <v>60</v>
      </c>
      <c r="D496" s="14" t="s">
        <v>53</v>
      </c>
      <c r="E496" s="15" t="s">
        <v>58</v>
      </c>
      <c r="F496" s="14" t="s">
        <v>53</v>
      </c>
      <c r="G496" s="14" t="s">
        <v>60</v>
      </c>
      <c r="H496" s="15" t="s">
        <v>53</v>
      </c>
      <c r="I496" s="14" t="s">
        <v>53</v>
      </c>
      <c r="J496" s="14" t="s">
        <v>58</v>
      </c>
      <c r="K496" s="15" t="s">
        <v>53</v>
      </c>
      <c r="L496" s="14" t="s">
        <v>58</v>
      </c>
      <c r="M496" s="14" t="s">
        <v>60</v>
      </c>
      <c r="N496" s="15" t="s">
        <v>58</v>
      </c>
      <c r="O496" s="14" t="s">
        <v>53</v>
      </c>
      <c r="P496" s="14" t="s">
        <v>61</v>
      </c>
      <c r="Q496" s="15" t="s">
        <v>57</v>
      </c>
      <c r="R496" s="14" t="s">
        <v>59</v>
      </c>
      <c r="S496" s="14" t="s">
        <v>61</v>
      </c>
      <c r="T496" s="15" t="s">
        <v>62</v>
      </c>
      <c r="U496" s="14" t="s">
        <v>61</v>
      </c>
      <c r="V496" s="14" t="s">
        <v>62</v>
      </c>
      <c r="W496" s="15" t="s">
        <v>61</v>
      </c>
      <c r="X496" s="14" t="s">
        <v>59</v>
      </c>
      <c r="Y496" s="14" t="s">
        <v>59</v>
      </c>
      <c r="Z496" s="14"/>
      <c r="AA496" s="125"/>
      <c r="AB496" s="125"/>
      <c r="AC496" s="125"/>
      <c r="AD496" s="130"/>
    </row>
    <row r="497" spans="1:30" ht="15.75" customHeight="1" x14ac:dyDescent="0.2">
      <c r="A497" s="149"/>
      <c r="B497" s="13" t="s">
        <v>60</v>
      </c>
      <c r="C497" s="16" t="s">
        <v>71</v>
      </c>
      <c r="D497" s="16" t="s">
        <v>71</v>
      </c>
      <c r="E497" s="17" t="s">
        <v>74</v>
      </c>
      <c r="F497" s="16" t="s">
        <v>71</v>
      </c>
      <c r="G497" s="16" t="s">
        <v>71</v>
      </c>
      <c r="H497" s="17" t="s">
        <v>74</v>
      </c>
      <c r="I497" s="16" t="s">
        <v>71</v>
      </c>
      <c r="J497" s="16" t="s">
        <v>71</v>
      </c>
      <c r="K497" s="17" t="s">
        <v>74</v>
      </c>
      <c r="L497" s="16" t="s">
        <v>71</v>
      </c>
      <c r="M497" s="16" t="s">
        <v>71</v>
      </c>
      <c r="N497" s="17" t="s">
        <v>74</v>
      </c>
      <c r="O497" s="16" t="s">
        <v>71</v>
      </c>
      <c r="P497" s="16" t="s">
        <v>71</v>
      </c>
      <c r="Q497" s="17" t="s">
        <v>107</v>
      </c>
      <c r="R497" s="16" t="s">
        <v>71</v>
      </c>
      <c r="S497" s="16" t="s">
        <v>71</v>
      </c>
      <c r="T497" s="17" t="s">
        <v>75</v>
      </c>
      <c r="U497" s="16" t="s">
        <v>71</v>
      </c>
      <c r="V497" s="16" t="s">
        <v>71</v>
      </c>
      <c r="W497" s="17" t="s">
        <v>76</v>
      </c>
      <c r="X497" s="16" t="s">
        <v>77</v>
      </c>
      <c r="Y497" s="16" t="s">
        <v>78</v>
      </c>
      <c r="Z497" s="16" t="s">
        <v>128</v>
      </c>
      <c r="AA497" s="125"/>
      <c r="AB497" s="125"/>
      <c r="AC497" s="125"/>
      <c r="AD497" s="130"/>
    </row>
    <row r="498" spans="1:30" ht="15.75" customHeight="1" x14ac:dyDescent="0.2">
      <c r="A498" s="127"/>
      <c r="B498" s="18" t="s">
        <v>80</v>
      </c>
      <c r="C498" s="19" t="s">
        <v>71</v>
      </c>
      <c r="D498" s="19" t="s">
        <v>71</v>
      </c>
      <c r="E498" s="20" t="s">
        <v>47</v>
      </c>
      <c r="F498" s="19" t="s">
        <v>71</v>
      </c>
      <c r="G498" s="19" t="s">
        <v>71</v>
      </c>
      <c r="H498" s="20" t="s">
        <v>149</v>
      </c>
      <c r="I498" s="19" t="s">
        <v>71</v>
      </c>
      <c r="J498" s="19" t="s">
        <v>71</v>
      </c>
      <c r="K498" s="20" t="s">
        <v>149</v>
      </c>
      <c r="L498" s="19" t="s">
        <v>71</v>
      </c>
      <c r="M498" s="19" t="s">
        <v>71</v>
      </c>
      <c r="N498" s="20" t="s">
        <v>47</v>
      </c>
      <c r="O498" s="19" t="s">
        <v>71</v>
      </c>
      <c r="P498" s="19" t="s">
        <v>71</v>
      </c>
      <c r="Q498" s="20" t="s">
        <v>108</v>
      </c>
      <c r="R498" s="19" t="s">
        <v>71</v>
      </c>
      <c r="S498" s="19" t="s">
        <v>71</v>
      </c>
      <c r="T498" s="20" t="s">
        <v>185</v>
      </c>
      <c r="U498" s="19" t="s">
        <v>71</v>
      </c>
      <c r="V498" s="19" t="s">
        <v>71</v>
      </c>
      <c r="W498" s="20" t="s">
        <v>84</v>
      </c>
      <c r="X498" s="19">
        <v>10</v>
      </c>
      <c r="Y498" s="19">
        <v>20</v>
      </c>
      <c r="Z498" s="19" t="s">
        <v>416</v>
      </c>
      <c r="AA498" s="143"/>
      <c r="AB498" s="143"/>
      <c r="AC498" s="143"/>
      <c r="AD498" s="131"/>
    </row>
    <row r="499" spans="1:30" ht="15.75" customHeight="1" x14ac:dyDescent="0.2">
      <c r="A499" s="5">
        <v>13102</v>
      </c>
      <c r="B499" s="6" t="s">
        <v>31</v>
      </c>
      <c r="C499" s="8" t="s">
        <v>124</v>
      </c>
      <c r="D499" s="8" t="s">
        <v>79</v>
      </c>
      <c r="E499" s="11" t="s">
        <v>189</v>
      </c>
      <c r="F499" s="8" t="s">
        <v>184</v>
      </c>
      <c r="G499" s="8" t="s">
        <v>79</v>
      </c>
      <c r="H499" s="11" t="s">
        <v>135</v>
      </c>
      <c r="I499" s="8" t="s">
        <v>132</v>
      </c>
      <c r="J499" s="8" t="s">
        <v>157</v>
      </c>
      <c r="K499" s="11" t="s">
        <v>95</v>
      </c>
      <c r="L499" s="8" t="s">
        <v>132</v>
      </c>
      <c r="M499" s="8" t="s">
        <v>172</v>
      </c>
      <c r="N499" s="11" t="s">
        <v>115</v>
      </c>
      <c r="O499" s="8" t="s">
        <v>55</v>
      </c>
      <c r="P499" s="8" t="s">
        <v>79</v>
      </c>
      <c r="Q499" s="11" t="s">
        <v>158</v>
      </c>
      <c r="R499" s="8" t="s">
        <v>45</v>
      </c>
      <c r="S499" s="8" t="s">
        <v>132</v>
      </c>
      <c r="T499" s="11" t="s">
        <v>118</v>
      </c>
      <c r="U499" s="8" t="s">
        <v>108</v>
      </c>
      <c r="V499" s="8" t="s">
        <v>83</v>
      </c>
      <c r="W499" s="11" t="s">
        <v>96</v>
      </c>
      <c r="X499" s="8" t="s">
        <v>192</v>
      </c>
      <c r="Y499" s="8" t="s">
        <v>132</v>
      </c>
      <c r="Z499" s="8" t="s">
        <v>542</v>
      </c>
      <c r="AA499" s="124">
        <v>6.08</v>
      </c>
      <c r="AB499" s="124" t="s">
        <v>53</v>
      </c>
      <c r="AC499" s="124">
        <v>6.08</v>
      </c>
      <c r="AD499" s="129"/>
    </row>
    <row r="500" spans="1:30" ht="15.75" customHeight="1" x14ac:dyDescent="0.2">
      <c r="A500" s="148" t="s">
        <v>424</v>
      </c>
      <c r="B500" s="13" t="s">
        <v>51</v>
      </c>
      <c r="C500" s="14" t="s">
        <v>53</v>
      </c>
      <c r="D500" s="14" t="s">
        <v>58</v>
      </c>
      <c r="E500" s="15" t="s">
        <v>57</v>
      </c>
      <c r="F500" s="14" t="s">
        <v>53</v>
      </c>
      <c r="G500" s="14" t="s">
        <v>58</v>
      </c>
      <c r="H500" s="15" t="s">
        <v>53</v>
      </c>
      <c r="I500" s="14" t="s">
        <v>58</v>
      </c>
      <c r="J500" s="14" t="s">
        <v>57</v>
      </c>
      <c r="K500" s="15" t="s">
        <v>57</v>
      </c>
      <c r="L500" s="14" t="s">
        <v>58</v>
      </c>
      <c r="M500" s="14" t="s">
        <v>60</v>
      </c>
      <c r="N500" s="15" t="s">
        <v>58</v>
      </c>
      <c r="O500" s="14" t="s">
        <v>57</v>
      </c>
      <c r="P500" s="14" t="s">
        <v>58</v>
      </c>
      <c r="Q500" s="15" t="s">
        <v>57</v>
      </c>
      <c r="R500" s="14" t="s">
        <v>61</v>
      </c>
      <c r="S500" s="14" t="s">
        <v>59</v>
      </c>
      <c r="T500" s="15" t="s">
        <v>62</v>
      </c>
      <c r="U500" s="14" t="s">
        <v>60</v>
      </c>
      <c r="V500" s="14" t="s">
        <v>61</v>
      </c>
      <c r="W500" s="15" t="s">
        <v>60</v>
      </c>
      <c r="X500" s="14" t="s">
        <v>62</v>
      </c>
      <c r="Y500" s="14" t="s">
        <v>59</v>
      </c>
      <c r="Z500" s="14"/>
      <c r="AA500" s="125"/>
      <c r="AB500" s="125"/>
      <c r="AC500" s="125"/>
      <c r="AD500" s="130"/>
    </row>
    <row r="501" spans="1:30" ht="15.75" customHeight="1" x14ac:dyDescent="0.2">
      <c r="A501" s="149"/>
      <c r="B501" s="13" t="s">
        <v>60</v>
      </c>
      <c r="C501" s="16" t="s">
        <v>71</v>
      </c>
      <c r="D501" s="16" t="s">
        <v>71</v>
      </c>
      <c r="E501" s="17" t="s">
        <v>74</v>
      </c>
      <c r="F501" s="16" t="s">
        <v>71</v>
      </c>
      <c r="G501" s="16" t="s">
        <v>71</v>
      </c>
      <c r="H501" s="17" t="s">
        <v>74</v>
      </c>
      <c r="I501" s="16" t="s">
        <v>71</v>
      </c>
      <c r="J501" s="16" t="s">
        <v>71</v>
      </c>
      <c r="K501" s="17" t="s">
        <v>74</v>
      </c>
      <c r="L501" s="16" t="s">
        <v>71</v>
      </c>
      <c r="M501" s="16" t="s">
        <v>71</v>
      </c>
      <c r="N501" s="17" t="s">
        <v>74</v>
      </c>
      <c r="O501" s="16" t="s">
        <v>71</v>
      </c>
      <c r="P501" s="16" t="s">
        <v>71</v>
      </c>
      <c r="Q501" s="17" t="s">
        <v>107</v>
      </c>
      <c r="R501" s="16" t="s">
        <v>71</v>
      </c>
      <c r="S501" s="16" t="s">
        <v>71</v>
      </c>
      <c r="T501" s="17" t="s">
        <v>75</v>
      </c>
      <c r="U501" s="16" t="s">
        <v>71</v>
      </c>
      <c r="V501" s="16" t="s">
        <v>71</v>
      </c>
      <c r="W501" s="17" t="s">
        <v>76</v>
      </c>
      <c r="X501" s="16" t="s">
        <v>77</v>
      </c>
      <c r="Y501" s="16" t="s">
        <v>78</v>
      </c>
      <c r="Z501" s="16" t="s">
        <v>128</v>
      </c>
      <c r="AA501" s="125"/>
      <c r="AB501" s="125"/>
      <c r="AC501" s="125"/>
      <c r="AD501" s="130"/>
    </row>
    <row r="502" spans="1:30" ht="15.75" customHeight="1" x14ac:dyDescent="0.2">
      <c r="A502" s="127"/>
      <c r="B502" s="18" t="s">
        <v>80</v>
      </c>
      <c r="C502" s="19" t="s">
        <v>71</v>
      </c>
      <c r="D502" s="19" t="s">
        <v>71</v>
      </c>
      <c r="E502" s="20" t="s">
        <v>148</v>
      </c>
      <c r="F502" s="19" t="s">
        <v>71</v>
      </c>
      <c r="G502" s="19" t="s">
        <v>71</v>
      </c>
      <c r="H502" s="20" t="s">
        <v>149</v>
      </c>
      <c r="I502" s="19" t="s">
        <v>71</v>
      </c>
      <c r="J502" s="19" t="s">
        <v>71</v>
      </c>
      <c r="K502" s="20" t="s">
        <v>148</v>
      </c>
      <c r="L502" s="19" t="s">
        <v>71</v>
      </c>
      <c r="M502" s="19" t="s">
        <v>71</v>
      </c>
      <c r="N502" s="20" t="s">
        <v>47</v>
      </c>
      <c r="O502" s="19" t="s">
        <v>71</v>
      </c>
      <c r="P502" s="19" t="s">
        <v>71</v>
      </c>
      <c r="Q502" s="20" t="s">
        <v>108</v>
      </c>
      <c r="R502" s="19" t="s">
        <v>71</v>
      </c>
      <c r="S502" s="19" t="s">
        <v>71</v>
      </c>
      <c r="T502" s="20" t="s">
        <v>185</v>
      </c>
      <c r="U502" s="19" t="s">
        <v>71</v>
      </c>
      <c r="V502" s="19" t="s">
        <v>71</v>
      </c>
      <c r="W502" s="20" t="s">
        <v>110</v>
      </c>
      <c r="X502" s="19">
        <v>9</v>
      </c>
      <c r="Y502" s="19">
        <v>20</v>
      </c>
      <c r="Z502" s="19" t="s">
        <v>249</v>
      </c>
      <c r="AA502" s="143"/>
      <c r="AB502" s="143"/>
      <c r="AC502" s="143"/>
      <c r="AD502" s="131"/>
    </row>
    <row r="503" spans="1:30" ht="15.75" customHeight="1" x14ac:dyDescent="0.2">
      <c r="A503" s="5">
        <v>13103</v>
      </c>
      <c r="B503" s="6" t="s">
        <v>31</v>
      </c>
      <c r="C503" s="8" t="s">
        <v>95</v>
      </c>
      <c r="D503" s="8" t="s">
        <v>122</v>
      </c>
      <c r="E503" s="11" t="s">
        <v>159</v>
      </c>
      <c r="F503" s="8" t="s">
        <v>184</v>
      </c>
      <c r="G503" s="8" t="s">
        <v>172</v>
      </c>
      <c r="H503" s="11" t="s">
        <v>189</v>
      </c>
      <c r="I503" s="8" t="s">
        <v>55</v>
      </c>
      <c r="J503" s="8" t="s">
        <v>348</v>
      </c>
      <c r="K503" s="11" t="s">
        <v>189</v>
      </c>
      <c r="L503" s="8" t="s">
        <v>184</v>
      </c>
      <c r="M503" s="8" t="s">
        <v>112</v>
      </c>
      <c r="N503" s="11" t="s">
        <v>133</v>
      </c>
      <c r="O503" s="8" t="s">
        <v>55</v>
      </c>
      <c r="P503" s="8" t="s">
        <v>79</v>
      </c>
      <c r="Q503" s="11" t="s">
        <v>158</v>
      </c>
      <c r="R503" s="8" t="s">
        <v>47</v>
      </c>
      <c r="S503" s="8" t="s">
        <v>45</v>
      </c>
      <c r="T503" s="11" t="s">
        <v>265</v>
      </c>
      <c r="U503" s="8" t="s">
        <v>122</v>
      </c>
      <c r="V503" s="8" t="s">
        <v>83</v>
      </c>
      <c r="W503" s="11" t="s">
        <v>123</v>
      </c>
      <c r="X503" s="8" t="s">
        <v>83</v>
      </c>
      <c r="Y503" s="8" t="s">
        <v>114</v>
      </c>
      <c r="Z503" s="8" t="s">
        <v>266</v>
      </c>
      <c r="AA503" s="124">
        <v>6.08</v>
      </c>
      <c r="AB503" s="124" t="s">
        <v>53</v>
      </c>
      <c r="AC503" s="124">
        <v>6.08</v>
      </c>
      <c r="AD503" s="129"/>
    </row>
    <row r="504" spans="1:30" ht="15.75" customHeight="1" x14ac:dyDescent="0.2">
      <c r="A504" s="148" t="s">
        <v>425</v>
      </c>
      <c r="B504" s="13" t="s">
        <v>51</v>
      </c>
      <c r="C504" s="14" t="s">
        <v>60</v>
      </c>
      <c r="D504" s="14" t="s">
        <v>59</v>
      </c>
      <c r="E504" s="15" t="s">
        <v>60</v>
      </c>
      <c r="F504" s="14" t="s">
        <v>53</v>
      </c>
      <c r="G504" s="14" t="s">
        <v>60</v>
      </c>
      <c r="H504" s="15" t="s">
        <v>57</v>
      </c>
      <c r="I504" s="14" t="s">
        <v>57</v>
      </c>
      <c r="J504" s="14" t="s">
        <v>53</v>
      </c>
      <c r="K504" s="15" t="s">
        <v>57</v>
      </c>
      <c r="L504" s="14" t="s">
        <v>53</v>
      </c>
      <c r="M504" s="14" t="s">
        <v>61</v>
      </c>
      <c r="N504" s="15" t="s">
        <v>57</v>
      </c>
      <c r="O504" s="14" t="s">
        <v>57</v>
      </c>
      <c r="P504" s="14" t="s">
        <v>58</v>
      </c>
      <c r="Q504" s="15" t="s">
        <v>57</v>
      </c>
      <c r="R504" s="14" t="s">
        <v>57</v>
      </c>
      <c r="S504" s="14" t="s">
        <v>61</v>
      </c>
      <c r="T504" s="15" t="s">
        <v>60</v>
      </c>
      <c r="U504" s="14" t="s">
        <v>60</v>
      </c>
      <c r="V504" s="14" t="s">
        <v>61</v>
      </c>
      <c r="W504" s="15" t="s">
        <v>61</v>
      </c>
      <c r="X504" s="14" t="s">
        <v>61</v>
      </c>
      <c r="Y504" s="14" t="s">
        <v>62</v>
      </c>
      <c r="Z504" s="14"/>
      <c r="AA504" s="125"/>
      <c r="AB504" s="125"/>
      <c r="AC504" s="125"/>
      <c r="AD504" s="130"/>
    </row>
    <row r="505" spans="1:30" ht="15.75" customHeight="1" x14ac:dyDescent="0.2">
      <c r="A505" s="149"/>
      <c r="B505" s="13" t="s">
        <v>60</v>
      </c>
      <c r="C505" s="16" t="s">
        <v>71</v>
      </c>
      <c r="D505" s="16" t="s">
        <v>71</v>
      </c>
      <c r="E505" s="17" t="s">
        <v>74</v>
      </c>
      <c r="F505" s="16" t="s">
        <v>71</v>
      </c>
      <c r="G505" s="16" t="s">
        <v>71</v>
      </c>
      <c r="H505" s="17" t="s">
        <v>74</v>
      </c>
      <c r="I505" s="16" t="s">
        <v>71</v>
      </c>
      <c r="J505" s="16" t="s">
        <v>71</v>
      </c>
      <c r="K505" s="17" t="s">
        <v>74</v>
      </c>
      <c r="L505" s="16" t="s">
        <v>71</v>
      </c>
      <c r="M505" s="16" t="s">
        <v>71</v>
      </c>
      <c r="N505" s="17" t="s">
        <v>74</v>
      </c>
      <c r="O505" s="16" t="s">
        <v>71</v>
      </c>
      <c r="P505" s="16" t="s">
        <v>71</v>
      </c>
      <c r="Q505" s="17" t="s">
        <v>107</v>
      </c>
      <c r="R505" s="16" t="s">
        <v>71</v>
      </c>
      <c r="S505" s="16" t="s">
        <v>71</v>
      </c>
      <c r="T505" s="17" t="s">
        <v>75</v>
      </c>
      <c r="U505" s="16" t="s">
        <v>71</v>
      </c>
      <c r="V505" s="16" t="s">
        <v>71</v>
      </c>
      <c r="W505" s="17" t="s">
        <v>76</v>
      </c>
      <c r="X505" s="16" t="s">
        <v>77</v>
      </c>
      <c r="Y505" s="16" t="s">
        <v>78</v>
      </c>
      <c r="Z505" s="16" t="s">
        <v>128</v>
      </c>
      <c r="AA505" s="125"/>
      <c r="AB505" s="125"/>
      <c r="AC505" s="125"/>
      <c r="AD505" s="130"/>
    </row>
    <row r="506" spans="1:30" ht="15.75" customHeight="1" x14ac:dyDescent="0.2">
      <c r="A506" s="127"/>
      <c r="B506" s="18" t="s">
        <v>80</v>
      </c>
      <c r="C506" s="19" t="s">
        <v>71</v>
      </c>
      <c r="D506" s="19" t="s">
        <v>71</v>
      </c>
      <c r="E506" s="20" t="s">
        <v>129</v>
      </c>
      <c r="F506" s="19" t="s">
        <v>71</v>
      </c>
      <c r="G506" s="19" t="s">
        <v>71</v>
      </c>
      <c r="H506" s="20" t="s">
        <v>148</v>
      </c>
      <c r="I506" s="19" t="s">
        <v>71</v>
      </c>
      <c r="J506" s="19" t="s">
        <v>71</v>
      </c>
      <c r="K506" s="20" t="s">
        <v>148</v>
      </c>
      <c r="L506" s="19" t="s">
        <v>71</v>
      </c>
      <c r="M506" s="19" t="s">
        <v>71</v>
      </c>
      <c r="N506" s="20" t="s">
        <v>148</v>
      </c>
      <c r="O506" s="19" t="s">
        <v>71</v>
      </c>
      <c r="P506" s="19" t="s">
        <v>71</v>
      </c>
      <c r="Q506" s="20" t="s">
        <v>108</v>
      </c>
      <c r="R506" s="19" t="s">
        <v>71</v>
      </c>
      <c r="S506" s="19" t="s">
        <v>71</v>
      </c>
      <c r="T506" s="20" t="s">
        <v>130</v>
      </c>
      <c r="U506" s="19" t="s">
        <v>71</v>
      </c>
      <c r="V506" s="19" t="s">
        <v>71</v>
      </c>
      <c r="W506" s="20" t="s">
        <v>84</v>
      </c>
      <c r="X506" s="19">
        <v>8</v>
      </c>
      <c r="Y506" s="19">
        <v>18</v>
      </c>
      <c r="Z506" s="19" t="s">
        <v>249</v>
      </c>
      <c r="AA506" s="143"/>
      <c r="AB506" s="143"/>
      <c r="AC506" s="143"/>
      <c r="AD506" s="131"/>
    </row>
    <row r="507" spans="1:30" ht="15.75" customHeight="1" x14ac:dyDescent="0.2">
      <c r="A507" s="5">
        <v>13104</v>
      </c>
      <c r="B507" s="6" t="s">
        <v>31</v>
      </c>
      <c r="C507" s="8" t="s">
        <v>70</v>
      </c>
      <c r="D507" s="8" t="s">
        <v>226</v>
      </c>
      <c r="E507" s="11" t="s">
        <v>194</v>
      </c>
      <c r="F507" s="8" t="s">
        <v>331</v>
      </c>
      <c r="G507" s="8" t="s">
        <v>64</v>
      </c>
      <c r="H507" s="11" t="s">
        <v>112</v>
      </c>
      <c r="I507" s="8" t="s">
        <v>141</v>
      </c>
      <c r="J507" s="8" t="s">
        <v>88</v>
      </c>
      <c r="K507" s="11" t="s">
        <v>185</v>
      </c>
      <c r="L507" s="8" t="s">
        <v>64</v>
      </c>
      <c r="M507" s="8" t="s">
        <v>35</v>
      </c>
      <c r="N507" s="11" t="s">
        <v>112</v>
      </c>
      <c r="O507" s="8" t="s">
        <v>92</v>
      </c>
      <c r="P507" s="8" t="s">
        <v>40</v>
      </c>
      <c r="Q507" s="11" t="s">
        <v>194</v>
      </c>
      <c r="R507" s="8" t="s">
        <v>332</v>
      </c>
      <c r="S507" s="8" t="s">
        <v>89</v>
      </c>
      <c r="T507" s="11" t="s">
        <v>95</v>
      </c>
      <c r="U507" s="8" t="s">
        <v>144</v>
      </c>
      <c r="V507" s="8" t="s">
        <v>146</v>
      </c>
      <c r="W507" s="11" t="s">
        <v>184</v>
      </c>
      <c r="X507" s="8" t="s">
        <v>91</v>
      </c>
      <c r="Y507" s="8" t="s">
        <v>70</v>
      </c>
      <c r="Z507" s="8" t="s">
        <v>543</v>
      </c>
      <c r="AA507" s="124">
        <v>1.27</v>
      </c>
      <c r="AB507" s="124" t="s">
        <v>46</v>
      </c>
      <c r="AC507" s="124">
        <v>1.27</v>
      </c>
      <c r="AD507" s="129"/>
    </row>
    <row r="508" spans="1:30" ht="15.75" customHeight="1" x14ac:dyDescent="0.2">
      <c r="A508" s="148" t="s">
        <v>428</v>
      </c>
      <c r="B508" s="13" t="s">
        <v>51</v>
      </c>
      <c r="C508" s="14" t="s">
        <v>53</v>
      </c>
      <c r="D508" s="14" t="s">
        <v>46</v>
      </c>
      <c r="E508" s="15" t="s">
        <v>46</v>
      </c>
      <c r="F508" s="14" t="s">
        <v>46</v>
      </c>
      <c r="G508" s="14" t="s">
        <v>46</v>
      </c>
      <c r="H508" s="15" t="s">
        <v>46</v>
      </c>
      <c r="I508" s="14" t="s">
        <v>46</v>
      </c>
      <c r="J508" s="14" t="s">
        <v>53</v>
      </c>
      <c r="K508" s="15" t="s">
        <v>46</v>
      </c>
      <c r="L508" s="14" t="s">
        <v>46</v>
      </c>
      <c r="M508" s="14" t="s">
        <v>57</v>
      </c>
      <c r="N508" s="15" t="s">
        <v>46</v>
      </c>
      <c r="O508" s="14" t="s">
        <v>53</v>
      </c>
      <c r="P508" s="14" t="s">
        <v>46</v>
      </c>
      <c r="Q508" s="15" t="s">
        <v>46</v>
      </c>
      <c r="R508" s="14" t="s">
        <v>46</v>
      </c>
      <c r="S508" s="14" t="s">
        <v>61</v>
      </c>
      <c r="T508" s="15" t="s">
        <v>46</v>
      </c>
      <c r="U508" s="14" t="s">
        <v>57</v>
      </c>
      <c r="V508" s="14" t="s">
        <v>59</v>
      </c>
      <c r="W508" s="15" t="s">
        <v>60</v>
      </c>
      <c r="X508" s="14" t="s">
        <v>59</v>
      </c>
      <c r="Y508" s="14" t="s">
        <v>61</v>
      </c>
      <c r="Z508" s="14"/>
      <c r="AA508" s="125"/>
      <c r="AB508" s="125"/>
      <c r="AC508" s="125"/>
      <c r="AD508" s="130"/>
    </row>
    <row r="509" spans="1:30" ht="15.75" customHeight="1" x14ac:dyDescent="0.2">
      <c r="A509" s="149"/>
      <c r="B509" s="13" t="s">
        <v>60</v>
      </c>
      <c r="C509" s="16" t="s">
        <v>71</v>
      </c>
      <c r="D509" s="16" t="s">
        <v>71</v>
      </c>
      <c r="E509" s="17" t="s">
        <v>73</v>
      </c>
      <c r="F509" s="16" t="s">
        <v>71</v>
      </c>
      <c r="G509" s="16" t="s">
        <v>71</v>
      </c>
      <c r="H509" s="17" t="s">
        <v>73</v>
      </c>
      <c r="I509" s="16" t="s">
        <v>71</v>
      </c>
      <c r="J509" s="16" t="s">
        <v>71</v>
      </c>
      <c r="K509" s="17" t="s">
        <v>73</v>
      </c>
      <c r="L509" s="16" t="s">
        <v>71</v>
      </c>
      <c r="M509" s="16" t="s">
        <v>71</v>
      </c>
      <c r="N509" s="17" t="s">
        <v>73</v>
      </c>
      <c r="O509" s="16" t="s">
        <v>71</v>
      </c>
      <c r="P509" s="16" t="s">
        <v>71</v>
      </c>
      <c r="Q509" s="17" t="s">
        <v>73</v>
      </c>
      <c r="R509" s="16" t="s">
        <v>71</v>
      </c>
      <c r="S509" s="16" t="s">
        <v>71</v>
      </c>
      <c r="T509" s="17" t="s">
        <v>73</v>
      </c>
      <c r="U509" s="16" t="s">
        <v>71</v>
      </c>
      <c r="V509" s="16" t="s">
        <v>71</v>
      </c>
      <c r="W509" s="17" t="s">
        <v>76</v>
      </c>
      <c r="X509" s="16" t="s">
        <v>77</v>
      </c>
      <c r="Y509" s="16" t="s">
        <v>78</v>
      </c>
      <c r="Z509" s="16" t="s">
        <v>74</v>
      </c>
      <c r="AA509" s="125"/>
      <c r="AB509" s="125"/>
      <c r="AC509" s="125"/>
      <c r="AD509" s="130"/>
    </row>
    <row r="510" spans="1:30" ht="15.75" customHeight="1" x14ac:dyDescent="0.2">
      <c r="A510" s="127"/>
      <c r="B510" s="18" t="s">
        <v>80</v>
      </c>
      <c r="C510" s="19" t="s">
        <v>71</v>
      </c>
      <c r="D510" s="19" t="s">
        <v>71</v>
      </c>
      <c r="E510" s="20" t="s">
        <v>81</v>
      </c>
      <c r="F510" s="19" t="s">
        <v>71</v>
      </c>
      <c r="G510" s="19" t="s">
        <v>71</v>
      </c>
      <c r="H510" s="20" t="s">
        <v>81</v>
      </c>
      <c r="I510" s="19" t="s">
        <v>71</v>
      </c>
      <c r="J510" s="19" t="s">
        <v>71</v>
      </c>
      <c r="K510" s="20" t="s">
        <v>81</v>
      </c>
      <c r="L510" s="19" t="s">
        <v>71</v>
      </c>
      <c r="M510" s="19" t="s">
        <v>71</v>
      </c>
      <c r="N510" s="20" t="s">
        <v>81</v>
      </c>
      <c r="O510" s="19" t="s">
        <v>71</v>
      </c>
      <c r="P510" s="19" t="s">
        <v>71</v>
      </c>
      <c r="Q510" s="20" t="s">
        <v>81</v>
      </c>
      <c r="R510" s="19" t="s">
        <v>71</v>
      </c>
      <c r="S510" s="19" t="s">
        <v>71</v>
      </c>
      <c r="T510" s="20" t="s">
        <v>81</v>
      </c>
      <c r="U510" s="19" t="s">
        <v>71</v>
      </c>
      <c r="V510" s="19" t="s">
        <v>71</v>
      </c>
      <c r="W510" s="20" t="s">
        <v>110</v>
      </c>
      <c r="X510" s="19">
        <v>10</v>
      </c>
      <c r="Y510" s="19">
        <v>16</v>
      </c>
      <c r="Z510" s="19" t="s">
        <v>96</v>
      </c>
      <c r="AA510" s="143"/>
      <c r="AB510" s="143"/>
      <c r="AC510" s="143"/>
      <c r="AD510" s="131"/>
    </row>
    <row r="511" spans="1:30" ht="15.75" customHeight="1" x14ac:dyDescent="0.2">
      <c r="A511" s="5">
        <v>13105</v>
      </c>
      <c r="B511" s="6" t="s">
        <v>31</v>
      </c>
      <c r="C511" s="8" t="s">
        <v>52</v>
      </c>
      <c r="D511" s="8" t="s">
        <v>83</v>
      </c>
      <c r="E511" s="11" t="s">
        <v>171</v>
      </c>
      <c r="F511" s="8" t="s">
        <v>184</v>
      </c>
      <c r="G511" s="8" t="s">
        <v>117</v>
      </c>
      <c r="H511" s="11" t="s">
        <v>86</v>
      </c>
      <c r="I511" s="8" t="s">
        <v>194</v>
      </c>
      <c r="J511" s="8" t="s">
        <v>348</v>
      </c>
      <c r="K511" s="11" t="s">
        <v>133</v>
      </c>
      <c r="L511" s="8" t="s">
        <v>133</v>
      </c>
      <c r="M511" s="8" t="s">
        <v>172</v>
      </c>
      <c r="N511" s="11" t="s">
        <v>228</v>
      </c>
      <c r="O511" s="8" t="s">
        <v>124</v>
      </c>
      <c r="P511" s="8" t="s">
        <v>122</v>
      </c>
      <c r="Q511" s="11" t="s">
        <v>94</v>
      </c>
      <c r="R511" s="8" t="s">
        <v>133</v>
      </c>
      <c r="S511" s="8" t="s">
        <v>135</v>
      </c>
      <c r="T511" s="11" t="s">
        <v>298</v>
      </c>
      <c r="U511" s="8" t="s">
        <v>148</v>
      </c>
      <c r="V511" s="8" t="s">
        <v>148</v>
      </c>
      <c r="W511" s="11" t="s">
        <v>132</v>
      </c>
      <c r="X511" s="8" t="s">
        <v>130</v>
      </c>
      <c r="Y511" s="8" t="s">
        <v>136</v>
      </c>
      <c r="Z511" s="8" t="s">
        <v>544</v>
      </c>
      <c r="AA511" s="124">
        <v>6.77</v>
      </c>
      <c r="AB511" s="124" t="s">
        <v>53</v>
      </c>
      <c r="AC511" s="124">
        <v>6.77</v>
      </c>
      <c r="AD511" s="129"/>
    </row>
    <row r="512" spans="1:30" ht="15.75" customHeight="1" x14ac:dyDescent="0.2">
      <c r="A512" s="148" t="s">
        <v>429</v>
      </c>
      <c r="B512" s="13" t="s">
        <v>51</v>
      </c>
      <c r="C512" s="14" t="s">
        <v>58</v>
      </c>
      <c r="D512" s="14" t="s">
        <v>59</v>
      </c>
      <c r="E512" s="15" t="s">
        <v>60</v>
      </c>
      <c r="F512" s="14" t="s">
        <v>53</v>
      </c>
      <c r="G512" s="14" t="s">
        <v>60</v>
      </c>
      <c r="H512" s="15" t="s">
        <v>53</v>
      </c>
      <c r="I512" s="14" t="s">
        <v>57</v>
      </c>
      <c r="J512" s="14" t="s">
        <v>53</v>
      </c>
      <c r="K512" s="15" t="s">
        <v>57</v>
      </c>
      <c r="L512" s="14" t="s">
        <v>58</v>
      </c>
      <c r="M512" s="14" t="s">
        <v>60</v>
      </c>
      <c r="N512" s="15" t="s">
        <v>58</v>
      </c>
      <c r="O512" s="14" t="s">
        <v>53</v>
      </c>
      <c r="P512" s="14" t="s">
        <v>59</v>
      </c>
      <c r="Q512" s="15" t="s">
        <v>58</v>
      </c>
      <c r="R512" s="14" t="s">
        <v>59</v>
      </c>
      <c r="S512" s="14" t="s">
        <v>59</v>
      </c>
      <c r="T512" s="15" t="s">
        <v>59</v>
      </c>
      <c r="U512" s="14" t="s">
        <v>59</v>
      </c>
      <c r="V512" s="14" t="s">
        <v>59</v>
      </c>
      <c r="W512" s="15" t="s">
        <v>59</v>
      </c>
      <c r="X512" s="14" t="s">
        <v>59</v>
      </c>
      <c r="Y512" s="14" t="s">
        <v>59</v>
      </c>
      <c r="Z512" s="14"/>
      <c r="AA512" s="125"/>
      <c r="AB512" s="125"/>
      <c r="AC512" s="125"/>
      <c r="AD512" s="130"/>
    </row>
    <row r="513" spans="1:30" ht="15.75" customHeight="1" x14ac:dyDescent="0.2">
      <c r="A513" s="149"/>
      <c r="B513" s="13" t="s">
        <v>60</v>
      </c>
      <c r="C513" s="16" t="s">
        <v>71</v>
      </c>
      <c r="D513" s="16" t="s">
        <v>71</v>
      </c>
      <c r="E513" s="17" t="s">
        <v>74</v>
      </c>
      <c r="F513" s="16" t="s">
        <v>71</v>
      </c>
      <c r="G513" s="16" t="s">
        <v>71</v>
      </c>
      <c r="H513" s="17" t="s">
        <v>74</v>
      </c>
      <c r="I513" s="16" t="s">
        <v>71</v>
      </c>
      <c r="J513" s="16" t="s">
        <v>71</v>
      </c>
      <c r="K513" s="17" t="s">
        <v>74</v>
      </c>
      <c r="L513" s="16" t="s">
        <v>71</v>
      </c>
      <c r="M513" s="16" t="s">
        <v>71</v>
      </c>
      <c r="N513" s="17" t="s">
        <v>74</v>
      </c>
      <c r="O513" s="16" t="s">
        <v>71</v>
      </c>
      <c r="P513" s="16" t="s">
        <v>71</v>
      </c>
      <c r="Q513" s="17" t="s">
        <v>107</v>
      </c>
      <c r="R513" s="16" t="s">
        <v>71</v>
      </c>
      <c r="S513" s="16" t="s">
        <v>71</v>
      </c>
      <c r="T513" s="17" t="s">
        <v>75</v>
      </c>
      <c r="U513" s="16" t="s">
        <v>71</v>
      </c>
      <c r="V513" s="16" t="s">
        <v>71</v>
      </c>
      <c r="W513" s="17" t="s">
        <v>76</v>
      </c>
      <c r="X513" s="16" t="s">
        <v>77</v>
      </c>
      <c r="Y513" s="16" t="s">
        <v>78</v>
      </c>
      <c r="Z513" s="16" t="s">
        <v>128</v>
      </c>
      <c r="AA513" s="125"/>
      <c r="AB513" s="125"/>
      <c r="AC513" s="125"/>
      <c r="AD513" s="130"/>
    </row>
    <row r="514" spans="1:30" ht="15.75" customHeight="1" x14ac:dyDescent="0.2">
      <c r="A514" s="127"/>
      <c r="B514" s="18" t="s">
        <v>80</v>
      </c>
      <c r="C514" s="19" t="s">
        <v>71</v>
      </c>
      <c r="D514" s="19" t="s">
        <v>71</v>
      </c>
      <c r="E514" s="20" t="s">
        <v>129</v>
      </c>
      <c r="F514" s="19" t="s">
        <v>71</v>
      </c>
      <c r="G514" s="19" t="s">
        <v>71</v>
      </c>
      <c r="H514" s="20" t="s">
        <v>149</v>
      </c>
      <c r="I514" s="19" t="s">
        <v>71</v>
      </c>
      <c r="J514" s="19" t="s">
        <v>71</v>
      </c>
      <c r="K514" s="20" t="s">
        <v>148</v>
      </c>
      <c r="L514" s="19" t="s">
        <v>71</v>
      </c>
      <c r="M514" s="19" t="s">
        <v>71</v>
      </c>
      <c r="N514" s="20" t="s">
        <v>47</v>
      </c>
      <c r="O514" s="19" t="s">
        <v>71</v>
      </c>
      <c r="P514" s="19" t="s">
        <v>71</v>
      </c>
      <c r="Q514" s="20" t="s">
        <v>83</v>
      </c>
      <c r="R514" s="19" t="s">
        <v>71</v>
      </c>
      <c r="S514" s="19" t="s">
        <v>71</v>
      </c>
      <c r="T514" s="20" t="s">
        <v>49</v>
      </c>
      <c r="U514" s="19" t="s">
        <v>71</v>
      </c>
      <c r="V514" s="19" t="s">
        <v>71</v>
      </c>
      <c r="W514" s="20" t="s">
        <v>166</v>
      </c>
      <c r="X514" s="19">
        <v>10</v>
      </c>
      <c r="Y514" s="19">
        <v>20</v>
      </c>
      <c r="Z514" s="19" t="s">
        <v>545</v>
      </c>
      <c r="AA514" s="143"/>
      <c r="AB514" s="143"/>
      <c r="AC514" s="143"/>
      <c r="AD514" s="131"/>
    </row>
    <row r="515" spans="1:30" ht="15.75" customHeight="1" x14ac:dyDescent="0.2">
      <c r="A515" s="5">
        <v>13106</v>
      </c>
      <c r="B515" s="6" t="s">
        <v>31</v>
      </c>
      <c r="C515" s="8" t="s">
        <v>115</v>
      </c>
      <c r="D515" s="8" t="s">
        <v>166</v>
      </c>
      <c r="E515" s="11" t="s">
        <v>274</v>
      </c>
      <c r="F515" s="8" t="s">
        <v>136</v>
      </c>
      <c r="G515" s="8" t="s">
        <v>149</v>
      </c>
      <c r="H515" s="11" t="s">
        <v>152</v>
      </c>
      <c r="I515" s="8" t="s">
        <v>133</v>
      </c>
      <c r="J515" s="8" t="s">
        <v>166</v>
      </c>
      <c r="K515" s="11" t="s">
        <v>54</v>
      </c>
      <c r="L515" s="8" t="s">
        <v>194</v>
      </c>
      <c r="M515" s="8" t="s">
        <v>112</v>
      </c>
      <c r="N515" s="11" t="s">
        <v>303</v>
      </c>
      <c r="O515" s="8" t="s">
        <v>52</v>
      </c>
      <c r="P515" s="8" t="s">
        <v>172</v>
      </c>
      <c r="Q515" s="11" t="s">
        <v>265</v>
      </c>
      <c r="R515" s="8" t="s">
        <v>96</v>
      </c>
      <c r="S515" s="8" t="s">
        <v>189</v>
      </c>
      <c r="T515" s="11" t="s">
        <v>173</v>
      </c>
      <c r="U515" s="8" t="s">
        <v>83</v>
      </c>
      <c r="V515" s="8" t="s">
        <v>192</v>
      </c>
      <c r="W515" s="11" t="s">
        <v>55</v>
      </c>
      <c r="X515" s="8" t="s">
        <v>122</v>
      </c>
      <c r="Y515" s="8" t="s">
        <v>49</v>
      </c>
      <c r="Z515" s="8" t="s">
        <v>546</v>
      </c>
      <c r="AA515" s="124">
        <v>6.81</v>
      </c>
      <c r="AB515" s="124" t="s">
        <v>53</v>
      </c>
      <c r="AC515" s="124">
        <v>6.81</v>
      </c>
      <c r="AD515" s="129"/>
    </row>
    <row r="516" spans="1:30" ht="15.75" customHeight="1" x14ac:dyDescent="0.2">
      <c r="A516" s="148" t="s">
        <v>432</v>
      </c>
      <c r="B516" s="13" t="s">
        <v>51</v>
      </c>
      <c r="C516" s="14" t="s">
        <v>60</v>
      </c>
      <c r="D516" s="14" t="s">
        <v>58</v>
      </c>
      <c r="E516" s="15" t="s">
        <v>60</v>
      </c>
      <c r="F516" s="14" t="s">
        <v>58</v>
      </c>
      <c r="G516" s="14" t="s">
        <v>59</v>
      </c>
      <c r="H516" s="15" t="s">
        <v>58</v>
      </c>
      <c r="I516" s="14" t="s">
        <v>58</v>
      </c>
      <c r="J516" s="14" t="s">
        <v>58</v>
      </c>
      <c r="K516" s="15" t="s">
        <v>58</v>
      </c>
      <c r="L516" s="14" t="s">
        <v>57</v>
      </c>
      <c r="M516" s="14" t="s">
        <v>61</v>
      </c>
      <c r="N516" s="15" t="s">
        <v>58</v>
      </c>
      <c r="O516" s="14" t="s">
        <v>58</v>
      </c>
      <c r="P516" s="14" t="s">
        <v>60</v>
      </c>
      <c r="Q516" s="15" t="s">
        <v>60</v>
      </c>
      <c r="R516" s="14" t="s">
        <v>60</v>
      </c>
      <c r="S516" s="14" t="s">
        <v>59</v>
      </c>
      <c r="T516" s="15" t="s">
        <v>62</v>
      </c>
      <c r="U516" s="14" t="s">
        <v>61</v>
      </c>
      <c r="V516" s="14" t="s">
        <v>62</v>
      </c>
      <c r="W516" s="15" t="s">
        <v>61</v>
      </c>
      <c r="X516" s="14" t="s">
        <v>60</v>
      </c>
      <c r="Y516" s="14" t="s">
        <v>60</v>
      </c>
      <c r="Z516" s="14"/>
      <c r="AA516" s="125"/>
      <c r="AB516" s="125"/>
      <c r="AC516" s="125"/>
      <c r="AD516" s="130"/>
    </row>
    <row r="517" spans="1:30" ht="15.75" customHeight="1" x14ac:dyDescent="0.2">
      <c r="A517" s="149"/>
      <c r="B517" s="13" t="s">
        <v>60</v>
      </c>
      <c r="C517" s="16" t="s">
        <v>71</v>
      </c>
      <c r="D517" s="16" t="s">
        <v>71</v>
      </c>
      <c r="E517" s="17" t="s">
        <v>74</v>
      </c>
      <c r="F517" s="16" t="s">
        <v>71</v>
      </c>
      <c r="G517" s="16" t="s">
        <v>71</v>
      </c>
      <c r="H517" s="17" t="s">
        <v>74</v>
      </c>
      <c r="I517" s="16" t="s">
        <v>71</v>
      </c>
      <c r="J517" s="16" t="s">
        <v>71</v>
      </c>
      <c r="K517" s="17" t="s">
        <v>74</v>
      </c>
      <c r="L517" s="16" t="s">
        <v>71</v>
      </c>
      <c r="M517" s="16" t="s">
        <v>71</v>
      </c>
      <c r="N517" s="17" t="s">
        <v>74</v>
      </c>
      <c r="O517" s="16" t="s">
        <v>71</v>
      </c>
      <c r="P517" s="16" t="s">
        <v>71</v>
      </c>
      <c r="Q517" s="17" t="s">
        <v>107</v>
      </c>
      <c r="R517" s="16" t="s">
        <v>71</v>
      </c>
      <c r="S517" s="16" t="s">
        <v>71</v>
      </c>
      <c r="T517" s="17" t="s">
        <v>75</v>
      </c>
      <c r="U517" s="16" t="s">
        <v>71</v>
      </c>
      <c r="V517" s="16" t="s">
        <v>71</v>
      </c>
      <c r="W517" s="17" t="s">
        <v>76</v>
      </c>
      <c r="X517" s="16" t="s">
        <v>77</v>
      </c>
      <c r="Y517" s="16" t="s">
        <v>78</v>
      </c>
      <c r="Z517" s="16" t="s">
        <v>128</v>
      </c>
      <c r="AA517" s="125"/>
      <c r="AB517" s="125"/>
      <c r="AC517" s="125"/>
      <c r="AD517" s="130"/>
    </row>
    <row r="518" spans="1:30" ht="15.75" customHeight="1" x14ac:dyDescent="0.2">
      <c r="A518" s="127"/>
      <c r="B518" s="18" t="s">
        <v>80</v>
      </c>
      <c r="C518" s="19" t="s">
        <v>71</v>
      </c>
      <c r="D518" s="19" t="s">
        <v>71</v>
      </c>
      <c r="E518" s="20" t="s">
        <v>129</v>
      </c>
      <c r="F518" s="19" t="s">
        <v>71</v>
      </c>
      <c r="G518" s="19" t="s">
        <v>71</v>
      </c>
      <c r="H518" s="20" t="s">
        <v>47</v>
      </c>
      <c r="I518" s="19" t="s">
        <v>71</v>
      </c>
      <c r="J518" s="19" t="s">
        <v>71</v>
      </c>
      <c r="K518" s="20" t="s">
        <v>47</v>
      </c>
      <c r="L518" s="19" t="s">
        <v>71</v>
      </c>
      <c r="M518" s="19" t="s">
        <v>71</v>
      </c>
      <c r="N518" s="20" t="s">
        <v>47</v>
      </c>
      <c r="O518" s="19" t="s">
        <v>71</v>
      </c>
      <c r="P518" s="19" t="s">
        <v>71</v>
      </c>
      <c r="Q518" s="20" t="s">
        <v>130</v>
      </c>
      <c r="R518" s="19" t="s">
        <v>71</v>
      </c>
      <c r="S518" s="19" t="s">
        <v>71</v>
      </c>
      <c r="T518" s="20" t="s">
        <v>185</v>
      </c>
      <c r="U518" s="19" t="s">
        <v>71</v>
      </c>
      <c r="V518" s="19" t="s">
        <v>71</v>
      </c>
      <c r="W518" s="20" t="s">
        <v>84</v>
      </c>
      <c r="X518" s="19">
        <v>7</v>
      </c>
      <c r="Y518" s="19">
        <v>14</v>
      </c>
      <c r="Z518" s="19" t="s">
        <v>547</v>
      </c>
      <c r="AA518" s="143"/>
      <c r="AB518" s="143"/>
      <c r="AC518" s="143"/>
      <c r="AD518" s="131"/>
    </row>
    <row r="519" spans="1:30" ht="15.75" customHeight="1" x14ac:dyDescent="0.2">
      <c r="A519" s="5">
        <v>13107</v>
      </c>
      <c r="B519" s="6" t="s">
        <v>31</v>
      </c>
      <c r="C519" s="8" t="s">
        <v>244</v>
      </c>
      <c r="D519" s="8" t="s">
        <v>225</v>
      </c>
      <c r="E519" s="11" t="s">
        <v>112</v>
      </c>
      <c r="F519" s="8" t="s">
        <v>225</v>
      </c>
      <c r="G519" s="8" t="s">
        <v>225</v>
      </c>
      <c r="H519" s="11" t="s">
        <v>225</v>
      </c>
      <c r="I519" s="8" t="s">
        <v>225</v>
      </c>
      <c r="J519" s="8" t="s">
        <v>225</v>
      </c>
      <c r="K519" s="11" t="s">
        <v>225</v>
      </c>
      <c r="L519" s="8" t="s">
        <v>225</v>
      </c>
      <c r="M519" s="8" t="s">
        <v>99</v>
      </c>
      <c r="N519" s="11" t="s">
        <v>81</v>
      </c>
      <c r="O519" s="8" t="s">
        <v>225</v>
      </c>
      <c r="P519" s="8" t="s">
        <v>226</v>
      </c>
      <c r="Q519" s="11" t="s">
        <v>107</v>
      </c>
      <c r="R519" s="8" t="s">
        <v>225</v>
      </c>
      <c r="S519" s="8" t="s">
        <v>225</v>
      </c>
      <c r="T519" s="11" t="s">
        <v>225</v>
      </c>
      <c r="U519" s="8" t="s">
        <v>225</v>
      </c>
      <c r="V519" s="8" t="s">
        <v>225</v>
      </c>
      <c r="W519" s="11" t="s">
        <v>225</v>
      </c>
      <c r="X519" s="8" t="s">
        <v>225</v>
      </c>
      <c r="Y519" s="8" t="s">
        <v>225</v>
      </c>
      <c r="Z519" s="8" t="s">
        <v>122</v>
      </c>
      <c r="AA519" s="124" t="s">
        <v>434</v>
      </c>
      <c r="AB519" s="124" t="s">
        <v>434</v>
      </c>
      <c r="AC519" s="124" t="s">
        <v>434</v>
      </c>
      <c r="AD519" s="129"/>
    </row>
    <row r="520" spans="1:30" ht="15.75" customHeight="1" x14ac:dyDescent="0.2">
      <c r="A520" s="148" t="s">
        <v>436</v>
      </c>
      <c r="B520" s="13" t="s">
        <v>51</v>
      </c>
      <c r="C520" s="14" t="s">
        <v>46</v>
      </c>
      <c r="D520" s="14" t="s">
        <v>46</v>
      </c>
      <c r="E520" s="15" t="s">
        <v>46</v>
      </c>
      <c r="F520" s="14" t="s">
        <v>46</v>
      </c>
      <c r="G520" s="14" t="s">
        <v>46</v>
      </c>
      <c r="H520" s="15" t="s">
        <v>46</v>
      </c>
      <c r="I520" s="14" t="s">
        <v>46</v>
      </c>
      <c r="J520" s="14" t="s">
        <v>46</v>
      </c>
      <c r="K520" s="15" t="s">
        <v>46</v>
      </c>
      <c r="L520" s="14" t="s">
        <v>46</v>
      </c>
      <c r="M520" s="14" t="s">
        <v>46</v>
      </c>
      <c r="N520" s="15" t="s">
        <v>46</v>
      </c>
      <c r="O520" s="14" t="s">
        <v>46</v>
      </c>
      <c r="P520" s="14" t="s">
        <v>46</v>
      </c>
      <c r="Q520" s="15" t="s">
        <v>46</v>
      </c>
      <c r="R520" s="14" t="s">
        <v>46</v>
      </c>
      <c r="S520" s="14" t="s">
        <v>46</v>
      </c>
      <c r="T520" s="15" t="s">
        <v>46</v>
      </c>
      <c r="U520" s="14" t="s">
        <v>46</v>
      </c>
      <c r="V520" s="14" t="s">
        <v>46</v>
      </c>
      <c r="W520" s="15" t="s">
        <v>46</v>
      </c>
      <c r="X520" s="14" t="s">
        <v>46</v>
      </c>
      <c r="Y520" s="14" t="s">
        <v>46</v>
      </c>
      <c r="Z520" s="14"/>
      <c r="AA520" s="125"/>
      <c r="AB520" s="125"/>
      <c r="AC520" s="125"/>
      <c r="AD520" s="130"/>
    </row>
    <row r="521" spans="1:30" ht="15.75" customHeight="1" x14ac:dyDescent="0.2">
      <c r="A521" s="149"/>
      <c r="B521" s="13" t="s">
        <v>60</v>
      </c>
      <c r="C521" s="16" t="s">
        <v>71</v>
      </c>
      <c r="D521" s="16" t="s">
        <v>71</v>
      </c>
      <c r="E521" s="17" t="s">
        <v>81</v>
      </c>
      <c r="F521" s="16" t="s">
        <v>71</v>
      </c>
      <c r="G521" s="16" t="s">
        <v>71</v>
      </c>
      <c r="H521" s="17" t="s">
        <v>81</v>
      </c>
      <c r="I521" s="16" t="s">
        <v>71</v>
      </c>
      <c r="J521" s="16" t="s">
        <v>71</v>
      </c>
      <c r="K521" s="17" t="s">
        <v>81</v>
      </c>
      <c r="L521" s="16" t="s">
        <v>71</v>
      </c>
      <c r="M521" s="16" t="s">
        <v>71</v>
      </c>
      <c r="N521" s="17" t="s">
        <v>81</v>
      </c>
      <c r="O521" s="16" t="s">
        <v>71</v>
      </c>
      <c r="P521" s="16" t="s">
        <v>71</v>
      </c>
      <c r="Q521" s="17" t="s">
        <v>81</v>
      </c>
      <c r="R521" s="16" t="s">
        <v>71</v>
      </c>
      <c r="S521" s="16" t="s">
        <v>71</v>
      </c>
      <c r="T521" s="17" t="s">
        <v>81</v>
      </c>
      <c r="U521" s="16" t="s">
        <v>71</v>
      </c>
      <c r="V521" s="16" t="s">
        <v>71</v>
      </c>
      <c r="W521" s="17" t="s">
        <v>81</v>
      </c>
      <c r="X521" s="16" t="s">
        <v>81</v>
      </c>
      <c r="Y521" s="16" t="s">
        <v>81</v>
      </c>
      <c r="Z521" s="16" t="s">
        <v>81</v>
      </c>
      <c r="AA521" s="125"/>
      <c r="AB521" s="125"/>
      <c r="AC521" s="125"/>
      <c r="AD521" s="130"/>
    </row>
    <row r="522" spans="1:30" ht="15.75" customHeight="1" x14ac:dyDescent="0.2">
      <c r="A522" s="127"/>
      <c r="B522" s="18" t="s">
        <v>80</v>
      </c>
      <c r="C522" s="19" t="s">
        <v>71</v>
      </c>
      <c r="D522" s="19" t="s">
        <v>71</v>
      </c>
      <c r="E522" s="20" t="s">
        <v>81</v>
      </c>
      <c r="F522" s="19" t="s">
        <v>71</v>
      </c>
      <c r="G522" s="19" t="s">
        <v>71</v>
      </c>
      <c r="H522" s="20" t="s">
        <v>81</v>
      </c>
      <c r="I522" s="19" t="s">
        <v>71</v>
      </c>
      <c r="J522" s="19" t="s">
        <v>71</v>
      </c>
      <c r="K522" s="20" t="s">
        <v>81</v>
      </c>
      <c r="L522" s="19" t="s">
        <v>71</v>
      </c>
      <c r="M522" s="19" t="s">
        <v>71</v>
      </c>
      <c r="N522" s="20" t="s">
        <v>81</v>
      </c>
      <c r="O522" s="19" t="s">
        <v>71</v>
      </c>
      <c r="P522" s="19" t="s">
        <v>71</v>
      </c>
      <c r="Q522" s="20" t="s">
        <v>81</v>
      </c>
      <c r="R522" s="19" t="s">
        <v>71</v>
      </c>
      <c r="S522" s="19" t="s">
        <v>71</v>
      </c>
      <c r="T522" s="20" t="s">
        <v>81</v>
      </c>
      <c r="U522" s="19" t="s">
        <v>71</v>
      </c>
      <c r="V522" s="19" t="s">
        <v>71</v>
      </c>
      <c r="W522" s="20" t="s">
        <v>81</v>
      </c>
      <c r="X522" s="19">
        <v>0</v>
      </c>
      <c r="Y522" s="19">
        <v>0</v>
      </c>
      <c r="Z522" s="19" t="s">
        <v>81</v>
      </c>
      <c r="AA522" s="143"/>
      <c r="AB522" s="143"/>
      <c r="AC522" s="143"/>
      <c r="AD522" s="131"/>
    </row>
    <row r="523" spans="1:30" ht="16.5" customHeight="1" x14ac:dyDescent="0.2">
      <c r="A523" s="1" t="s">
        <v>202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28"/>
      <c r="W523" s="1"/>
      <c r="X523" s="1"/>
      <c r="Y523" s="1"/>
      <c r="Z523" s="1"/>
      <c r="AA523" s="1"/>
      <c r="AB523" s="1"/>
      <c r="AC523" s="1"/>
      <c r="AD523" s="1"/>
    </row>
    <row r="524" spans="1:30" ht="16.5" customHeight="1" x14ac:dyDescent="0.2">
      <c r="A524" s="1" t="s">
        <v>203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6.5" customHeight="1" x14ac:dyDescent="0.2">
      <c r="A525" s="29" t="s">
        <v>204</v>
      </c>
      <c r="B525" s="144" t="s">
        <v>205</v>
      </c>
      <c r="C525" s="136"/>
      <c r="D525" s="144" t="s">
        <v>206</v>
      </c>
      <c r="E525" s="135"/>
      <c r="F525" s="136"/>
      <c r="G525" s="144" t="s">
        <v>207</v>
      </c>
      <c r="H525" s="135"/>
      <c r="I525" s="136"/>
      <c r="J525" s="144" t="s">
        <v>208</v>
      </c>
      <c r="K525" s="135"/>
      <c r="L525" s="136"/>
      <c r="M525" s="144" t="s">
        <v>209</v>
      </c>
      <c r="N525" s="135"/>
      <c r="O525" s="136"/>
      <c r="P525" s="144" t="s">
        <v>210</v>
      </c>
      <c r="Q525" s="135"/>
      <c r="R525" s="136"/>
      <c r="S525" s="144" t="s">
        <v>211</v>
      </c>
      <c r="T525" s="135"/>
      <c r="U525" s="136"/>
      <c r="V525" s="30" t="s">
        <v>212</v>
      </c>
      <c r="W525" s="1"/>
      <c r="X525" s="1"/>
      <c r="Y525" s="31"/>
      <c r="Z525" s="1"/>
      <c r="AA525" s="1"/>
      <c r="AB525" s="1"/>
      <c r="AC525" s="1"/>
      <c r="AD525" s="1"/>
    </row>
    <row r="526" spans="1:30" ht="16.5" customHeight="1" x14ac:dyDescent="0.2">
      <c r="A526" s="29" t="s">
        <v>213</v>
      </c>
      <c r="B526" s="144" t="s">
        <v>59</v>
      </c>
      <c r="C526" s="136"/>
      <c r="D526" s="144" t="s">
        <v>62</v>
      </c>
      <c r="E526" s="135"/>
      <c r="F526" s="136"/>
      <c r="G526" s="144" t="s">
        <v>61</v>
      </c>
      <c r="H526" s="135"/>
      <c r="I526" s="136"/>
      <c r="J526" s="144" t="s">
        <v>60</v>
      </c>
      <c r="K526" s="135"/>
      <c r="L526" s="136"/>
      <c r="M526" s="144" t="s">
        <v>58</v>
      </c>
      <c r="N526" s="135"/>
      <c r="O526" s="136"/>
      <c r="P526" s="144" t="s">
        <v>57</v>
      </c>
      <c r="Q526" s="135"/>
      <c r="R526" s="136"/>
      <c r="S526" s="144" t="s">
        <v>53</v>
      </c>
      <c r="T526" s="135"/>
      <c r="U526" s="136"/>
      <c r="V526" s="30" t="s">
        <v>46</v>
      </c>
      <c r="W526" s="31"/>
      <c r="X526" s="31"/>
      <c r="Y526" s="31"/>
      <c r="Z526" s="1"/>
      <c r="AA526" s="1"/>
      <c r="AB526" s="1"/>
      <c r="AC526" s="1"/>
      <c r="AD526" s="1"/>
    </row>
    <row r="527" spans="1:30" ht="16.5" customHeight="1" x14ac:dyDescent="0.2">
      <c r="A527" s="29" t="s">
        <v>215</v>
      </c>
      <c r="B527" s="144">
        <v>10</v>
      </c>
      <c r="C527" s="136"/>
      <c r="D527" s="144">
        <v>9</v>
      </c>
      <c r="E527" s="135"/>
      <c r="F527" s="136"/>
      <c r="G527" s="144">
        <v>8</v>
      </c>
      <c r="H527" s="135"/>
      <c r="I527" s="136"/>
      <c r="J527" s="144">
        <v>7</v>
      </c>
      <c r="K527" s="135"/>
      <c r="L527" s="136"/>
      <c r="M527" s="144">
        <v>6</v>
      </c>
      <c r="N527" s="135"/>
      <c r="O527" s="136"/>
      <c r="P527" s="144">
        <v>5</v>
      </c>
      <c r="Q527" s="135"/>
      <c r="R527" s="136"/>
      <c r="S527" s="144">
        <v>4</v>
      </c>
      <c r="T527" s="135"/>
      <c r="U527" s="136"/>
      <c r="V527" s="30">
        <v>0</v>
      </c>
      <c r="W527" s="31"/>
      <c r="X527" s="31"/>
      <c r="Y527" s="31"/>
      <c r="Z527" s="1"/>
      <c r="AA527" s="1"/>
      <c r="AB527" s="1"/>
      <c r="AC527" s="1"/>
      <c r="AD527" s="1"/>
    </row>
    <row r="528" spans="1:30" ht="36.75" customHeight="1" x14ac:dyDescent="0.2">
      <c r="A528" s="32"/>
      <c r="B528" s="33"/>
      <c r="C528" s="1"/>
      <c r="D528" s="1"/>
      <c r="E528" s="1"/>
      <c r="F528" s="1"/>
      <c r="G528" s="1"/>
      <c r="H528" s="147"/>
      <c r="I528" s="146"/>
      <c r="J528" s="147"/>
      <c r="K528" s="146"/>
      <c r="L528" s="147"/>
      <c r="M528" s="146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5.75" customHeight="1" x14ac:dyDescent="0.2">
      <c r="A529" s="32"/>
      <c r="B529" s="145" t="s">
        <v>216</v>
      </c>
      <c r="C529" s="146"/>
      <c r="D529" s="146"/>
      <c r="E529" s="146"/>
      <c r="F529" s="1"/>
      <c r="G529" s="1"/>
      <c r="H529" s="1"/>
      <c r="I529" s="31" t="s">
        <v>217</v>
      </c>
      <c r="J529" s="1"/>
      <c r="K529" s="1"/>
      <c r="L529" s="31"/>
      <c r="M529" s="31"/>
      <c r="N529" s="31"/>
      <c r="O529" s="31" t="s">
        <v>219</v>
      </c>
      <c r="P529" s="1"/>
      <c r="Q529" s="1"/>
      <c r="R529" s="1"/>
      <c r="S529" s="1" t="s">
        <v>220</v>
      </c>
      <c r="T529" s="31"/>
      <c r="U529" s="31"/>
      <c r="V529" s="31"/>
      <c r="W529" s="31"/>
      <c r="X529" s="1"/>
      <c r="Y529" s="1"/>
      <c r="Z529" s="1"/>
      <c r="AA529" s="1"/>
      <c r="AB529" s="1"/>
      <c r="AC529" s="1"/>
      <c r="AD529" s="1"/>
    </row>
    <row r="530" spans="1:30" ht="15.75" customHeight="1" x14ac:dyDescent="0.2">
      <c r="A530" s="1"/>
      <c r="B530" s="145" t="s">
        <v>221</v>
      </c>
      <c r="C530" s="146"/>
      <c r="D530" s="146"/>
      <c r="E530" s="146"/>
      <c r="F530" s="1"/>
      <c r="G530" s="1"/>
      <c r="H530" s="1"/>
      <c r="I530" s="31" t="s">
        <v>222</v>
      </c>
      <c r="J530" s="1"/>
      <c r="K530" s="1"/>
      <c r="L530" s="31"/>
      <c r="M530" s="31"/>
      <c r="N530" s="31"/>
      <c r="O530" s="31" t="s">
        <v>223</v>
      </c>
      <c r="P530" s="1"/>
      <c r="Q530" s="1"/>
      <c r="R530" s="1"/>
      <c r="S530" s="1" t="s">
        <v>224</v>
      </c>
      <c r="T530" s="31"/>
      <c r="U530" s="31"/>
      <c r="V530" s="31"/>
      <c r="W530" s="31"/>
      <c r="X530" s="1"/>
      <c r="Y530" s="1"/>
      <c r="Z530" s="1"/>
      <c r="AA530" s="1"/>
      <c r="AB530" s="1"/>
      <c r="AC530" s="1"/>
      <c r="AD530" s="1"/>
    </row>
    <row r="531" spans="1:30" ht="15.75" customHeight="1" x14ac:dyDescent="0.2">
      <c r="A531" s="5">
        <v>13108</v>
      </c>
      <c r="B531" s="6" t="s">
        <v>31</v>
      </c>
      <c r="C531" s="8" t="s">
        <v>186</v>
      </c>
      <c r="D531" s="8" t="s">
        <v>88</v>
      </c>
      <c r="E531" s="11" t="s">
        <v>128</v>
      </c>
      <c r="F531" s="8" t="s">
        <v>92</v>
      </c>
      <c r="G531" s="8" t="s">
        <v>67</v>
      </c>
      <c r="H531" s="11" t="s">
        <v>136</v>
      </c>
      <c r="I531" s="8" t="s">
        <v>309</v>
      </c>
      <c r="J531" s="8" t="s">
        <v>40</v>
      </c>
      <c r="K531" s="11" t="s">
        <v>112</v>
      </c>
      <c r="L531" s="8" t="s">
        <v>92</v>
      </c>
      <c r="M531" s="8" t="s">
        <v>35</v>
      </c>
      <c r="N531" s="11" t="s">
        <v>177</v>
      </c>
      <c r="O531" s="8" t="s">
        <v>103</v>
      </c>
      <c r="P531" s="8" t="s">
        <v>35</v>
      </c>
      <c r="Q531" s="11" t="s">
        <v>136</v>
      </c>
      <c r="R531" s="8" t="s">
        <v>70</v>
      </c>
      <c r="S531" s="8" t="s">
        <v>41</v>
      </c>
      <c r="T531" s="11" t="s">
        <v>171</v>
      </c>
      <c r="U531" s="8" t="s">
        <v>39</v>
      </c>
      <c r="V531" s="8" t="s">
        <v>43</v>
      </c>
      <c r="W531" s="11" t="s">
        <v>124</v>
      </c>
      <c r="X531" s="8" t="s">
        <v>146</v>
      </c>
      <c r="Y531" s="8" t="s">
        <v>70</v>
      </c>
      <c r="Z531" s="8" t="s">
        <v>338</v>
      </c>
      <c r="AA531" s="124">
        <v>3.77</v>
      </c>
      <c r="AB531" s="124" t="s">
        <v>46</v>
      </c>
      <c r="AC531" s="124">
        <v>3.77</v>
      </c>
      <c r="AD531" s="129"/>
    </row>
    <row r="532" spans="1:30" ht="15.75" customHeight="1" x14ac:dyDescent="0.2">
      <c r="A532" s="148" t="s">
        <v>438</v>
      </c>
      <c r="B532" s="13" t="s">
        <v>51</v>
      </c>
      <c r="C532" s="14" t="s">
        <v>46</v>
      </c>
      <c r="D532" s="14" t="s">
        <v>53</v>
      </c>
      <c r="E532" s="15" t="s">
        <v>46</v>
      </c>
      <c r="F532" s="14" t="s">
        <v>53</v>
      </c>
      <c r="G532" s="14" t="s">
        <v>58</v>
      </c>
      <c r="H532" s="15" t="s">
        <v>53</v>
      </c>
      <c r="I532" s="14" t="s">
        <v>46</v>
      </c>
      <c r="J532" s="14" t="s">
        <v>46</v>
      </c>
      <c r="K532" s="15" t="s">
        <v>46</v>
      </c>
      <c r="L532" s="14" t="s">
        <v>53</v>
      </c>
      <c r="M532" s="14" t="s">
        <v>57</v>
      </c>
      <c r="N532" s="15" t="s">
        <v>53</v>
      </c>
      <c r="O532" s="14" t="s">
        <v>53</v>
      </c>
      <c r="P532" s="14" t="s">
        <v>57</v>
      </c>
      <c r="Q532" s="15" t="s">
        <v>53</v>
      </c>
      <c r="R532" s="14" t="s">
        <v>61</v>
      </c>
      <c r="S532" s="14" t="s">
        <v>60</v>
      </c>
      <c r="T532" s="15" t="s">
        <v>60</v>
      </c>
      <c r="U532" s="14" t="s">
        <v>60</v>
      </c>
      <c r="V532" s="14" t="s">
        <v>61</v>
      </c>
      <c r="W532" s="15" t="s">
        <v>60</v>
      </c>
      <c r="X532" s="14" t="s">
        <v>59</v>
      </c>
      <c r="Y532" s="14" t="s">
        <v>61</v>
      </c>
      <c r="Z532" s="14"/>
      <c r="AA532" s="125"/>
      <c r="AB532" s="125"/>
      <c r="AC532" s="125"/>
      <c r="AD532" s="130"/>
    </row>
    <row r="533" spans="1:30" ht="15.75" customHeight="1" x14ac:dyDescent="0.2">
      <c r="A533" s="149"/>
      <c r="B533" s="13" t="s">
        <v>60</v>
      </c>
      <c r="C533" s="16" t="s">
        <v>71</v>
      </c>
      <c r="D533" s="16" t="s">
        <v>71</v>
      </c>
      <c r="E533" s="17" t="s">
        <v>73</v>
      </c>
      <c r="F533" s="16" t="s">
        <v>71</v>
      </c>
      <c r="G533" s="16" t="s">
        <v>71</v>
      </c>
      <c r="H533" s="17" t="s">
        <v>74</v>
      </c>
      <c r="I533" s="16" t="s">
        <v>71</v>
      </c>
      <c r="J533" s="16" t="s">
        <v>71</v>
      </c>
      <c r="K533" s="17" t="s">
        <v>73</v>
      </c>
      <c r="L533" s="16" t="s">
        <v>71</v>
      </c>
      <c r="M533" s="16" t="s">
        <v>71</v>
      </c>
      <c r="N533" s="17" t="s">
        <v>74</v>
      </c>
      <c r="O533" s="16" t="s">
        <v>71</v>
      </c>
      <c r="P533" s="16" t="s">
        <v>71</v>
      </c>
      <c r="Q533" s="17" t="s">
        <v>107</v>
      </c>
      <c r="R533" s="16" t="s">
        <v>71</v>
      </c>
      <c r="S533" s="16" t="s">
        <v>71</v>
      </c>
      <c r="T533" s="17" t="s">
        <v>75</v>
      </c>
      <c r="U533" s="16" t="s">
        <v>71</v>
      </c>
      <c r="V533" s="16" t="s">
        <v>71</v>
      </c>
      <c r="W533" s="17" t="s">
        <v>76</v>
      </c>
      <c r="X533" s="16" t="s">
        <v>77</v>
      </c>
      <c r="Y533" s="16" t="s">
        <v>78</v>
      </c>
      <c r="Z533" s="16" t="s">
        <v>83</v>
      </c>
      <c r="AA533" s="125"/>
      <c r="AB533" s="125"/>
      <c r="AC533" s="125"/>
      <c r="AD533" s="130"/>
    </row>
    <row r="534" spans="1:30" ht="15.75" customHeight="1" x14ac:dyDescent="0.2">
      <c r="A534" s="127"/>
      <c r="B534" s="18" t="s">
        <v>80</v>
      </c>
      <c r="C534" s="19" t="s">
        <v>71</v>
      </c>
      <c r="D534" s="19" t="s">
        <v>71</v>
      </c>
      <c r="E534" s="20" t="s">
        <v>81</v>
      </c>
      <c r="F534" s="19" t="s">
        <v>71</v>
      </c>
      <c r="G534" s="19" t="s">
        <v>71</v>
      </c>
      <c r="H534" s="20" t="s">
        <v>149</v>
      </c>
      <c r="I534" s="19" t="s">
        <v>71</v>
      </c>
      <c r="J534" s="19" t="s">
        <v>71</v>
      </c>
      <c r="K534" s="20" t="s">
        <v>81</v>
      </c>
      <c r="L534" s="19" t="s">
        <v>71</v>
      </c>
      <c r="M534" s="19" t="s">
        <v>71</v>
      </c>
      <c r="N534" s="20" t="s">
        <v>149</v>
      </c>
      <c r="O534" s="19" t="s">
        <v>71</v>
      </c>
      <c r="P534" s="19" t="s">
        <v>71</v>
      </c>
      <c r="Q534" s="20" t="s">
        <v>117</v>
      </c>
      <c r="R534" s="19" t="s">
        <v>71</v>
      </c>
      <c r="S534" s="19" t="s">
        <v>71</v>
      </c>
      <c r="T534" s="20" t="s">
        <v>130</v>
      </c>
      <c r="U534" s="19" t="s">
        <v>71</v>
      </c>
      <c r="V534" s="19" t="s">
        <v>71</v>
      </c>
      <c r="W534" s="20" t="s">
        <v>110</v>
      </c>
      <c r="X534" s="19">
        <v>10</v>
      </c>
      <c r="Y534" s="19">
        <v>16</v>
      </c>
      <c r="Z534" s="19" t="s">
        <v>548</v>
      </c>
      <c r="AA534" s="143"/>
      <c r="AB534" s="143"/>
      <c r="AC534" s="143"/>
      <c r="AD534" s="131"/>
    </row>
    <row r="535" spans="1:30" ht="15.75" customHeight="1" x14ac:dyDescent="0.2">
      <c r="A535" s="5">
        <v>13109</v>
      </c>
      <c r="B535" s="6" t="s">
        <v>31</v>
      </c>
      <c r="C535" s="8" t="s">
        <v>92</v>
      </c>
      <c r="D535" s="8" t="s">
        <v>68</v>
      </c>
      <c r="E535" s="11" t="s">
        <v>52</v>
      </c>
      <c r="F535" s="8" t="s">
        <v>186</v>
      </c>
      <c r="G535" s="8" t="s">
        <v>144</v>
      </c>
      <c r="H535" s="11" t="s">
        <v>49</v>
      </c>
      <c r="I535" s="8" t="s">
        <v>92</v>
      </c>
      <c r="J535" s="8" t="s">
        <v>35</v>
      </c>
      <c r="K535" s="11" t="s">
        <v>177</v>
      </c>
      <c r="L535" s="8" t="s">
        <v>331</v>
      </c>
      <c r="M535" s="8" t="s">
        <v>104</v>
      </c>
      <c r="N535" s="11" t="s">
        <v>148</v>
      </c>
      <c r="O535" s="8" t="s">
        <v>179</v>
      </c>
      <c r="P535" s="8" t="s">
        <v>35</v>
      </c>
      <c r="Q535" s="11" t="s">
        <v>280</v>
      </c>
      <c r="R535" s="8" t="s">
        <v>32</v>
      </c>
      <c r="S535" s="8" t="s">
        <v>180</v>
      </c>
      <c r="T535" s="11" t="s">
        <v>382</v>
      </c>
      <c r="U535" s="8" t="s">
        <v>68</v>
      </c>
      <c r="V535" s="8" t="s">
        <v>69</v>
      </c>
      <c r="W535" s="11" t="s">
        <v>184</v>
      </c>
      <c r="X535" s="8" t="s">
        <v>44</v>
      </c>
      <c r="Y535" s="8" t="s">
        <v>87</v>
      </c>
      <c r="Z535" s="8" t="s">
        <v>549</v>
      </c>
      <c r="AA535" s="124">
        <v>3.62</v>
      </c>
      <c r="AB535" s="124" t="s">
        <v>46</v>
      </c>
      <c r="AC535" s="124">
        <v>3.62</v>
      </c>
      <c r="AD535" s="129"/>
    </row>
    <row r="536" spans="1:30" ht="15.75" customHeight="1" x14ac:dyDescent="0.2">
      <c r="A536" s="148" t="s">
        <v>440</v>
      </c>
      <c r="B536" s="13" t="s">
        <v>51</v>
      </c>
      <c r="C536" s="14" t="s">
        <v>53</v>
      </c>
      <c r="D536" s="14" t="s">
        <v>62</v>
      </c>
      <c r="E536" s="15" t="s">
        <v>57</v>
      </c>
      <c r="F536" s="14" t="s">
        <v>46</v>
      </c>
      <c r="G536" s="14" t="s">
        <v>60</v>
      </c>
      <c r="H536" s="15" t="s">
        <v>46</v>
      </c>
      <c r="I536" s="14" t="s">
        <v>53</v>
      </c>
      <c r="J536" s="14" t="s">
        <v>57</v>
      </c>
      <c r="K536" s="15" t="s">
        <v>53</v>
      </c>
      <c r="L536" s="14" t="s">
        <v>46</v>
      </c>
      <c r="M536" s="14" t="s">
        <v>58</v>
      </c>
      <c r="N536" s="15" t="s">
        <v>46</v>
      </c>
      <c r="O536" s="14" t="s">
        <v>46</v>
      </c>
      <c r="P536" s="14" t="s">
        <v>57</v>
      </c>
      <c r="Q536" s="15" t="s">
        <v>46</v>
      </c>
      <c r="R536" s="14" t="s">
        <v>60</v>
      </c>
      <c r="S536" s="14" t="s">
        <v>61</v>
      </c>
      <c r="T536" s="15" t="s">
        <v>61</v>
      </c>
      <c r="U536" s="14" t="s">
        <v>60</v>
      </c>
      <c r="V536" s="14" t="s">
        <v>60</v>
      </c>
      <c r="W536" s="15" t="s">
        <v>60</v>
      </c>
      <c r="X536" s="14" t="s">
        <v>62</v>
      </c>
      <c r="Y536" s="14" t="s">
        <v>62</v>
      </c>
      <c r="Z536" s="14"/>
      <c r="AA536" s="125"/>
      <c r="AB536" s="125"/>
      <c r="AC536" s="125"/>
      <c r="AD536" s="130"/>
    </row>
    <row r="537" spans="1:30" ht="15.75" customHeight="1" x14ac:dyDescent="0.2">
      <c r="A537" s="149"/>
      <c r="B537" s="13" t="s">
        <v>60</v>
      </c>
      <c r="C537" s="16" t="s">
        <v>71</v>
      </c>
      <c r="D537" s="16" t="s">
        <v>71</v>
      </c>
      <c r="E537" s="17" t="s">
        <v>74</v>
      </c>
      <c r="F537" s="16" t="s">
        <v>71</v>
      </c>
      <c r="G537" s="16" t="s">
        <v>71</v>
      </c>
      <c r="H537" s="17" t="s">
        <v>73</v>
      </c>
      <c r="I537" s="16" t="s">
        <v>71</v>
      </c>
      <c r="J537" s="16" t="s">
        <v>71</v>
      </c>
      <c r="K537" s="17" t="s">
        <v>74</v>
      </c>
      <c r="L537" s="16" t="s">
        <v>71</v>
      </c>
      <c r="M537" s="16" t="s">
        <v>71</v>
      </c>
      <c r="N537" s="17" t="s">
        <v>73</v>
      </c>
      <c r="O537" s="16" t="s">
        <v>71</v>
      </c>
      <c r="P537" s="16" t="s">
        <v>71</v>
      </c>
      <c r="Q537" s="17" t="s">
        <v>73</v>
      </c>
      <c r="R537" s="16" t="s">
        <v>71</v>
      </c>
      <c r="S537" s="16" t="s">
        <v>71</v>
      </c>
      <c r="T537" s="17" t="s">
        <v>75</v>
      </c>
      <c r="U537" s="16" t="s">
        <v>71</v>
      </c>
      <c r="V537" s="16" t="s">
        <v>71</v>
      </c>
      <c r="W537" s="17" t="s">
        <v>76</v>
      </c>
      <c r="X537" s="16" t="s">
        <v>77</v>
      </c>
      <c r="Y537" s="16" t="s">
        <v>78</v>
      </c>
      <c r="Z537" s="16" t="s">
        <v>108</v>
      </c>
      <c r="AA537" s="125"/>
      <c r="AB537" s="125"/>
      <c r="AC537" s="125"/>
      <c r="AD537" s="130"/>
    </row>
    <row r="538" spans="1:30" ht="15.75" customHeight="1" x14ac:dyDescent="0.2">
      <c r="A538" s="127"/>
      <c r="B538" s="18" t="s">
        <v>80</v>
      </c>
      <c r="C538" s="19" t="s">
        <v>71</v>
      </c>
      <c r="D538" s="19" t="s">
        <v>71</v>
      </c>
      <c r="E538" s="20" t="s">
        <v>148</v>
      </c>
      <c r="F538" s="19" t="s">
        <v>71</v>
      </c>
      <c r="G538" s="19" t="s">
        <v>71</v>
      </c>
      <c r="H538" s="20" t="s">
        <v>81</v>
      </c>
      <c r="I538" s="19" t="s">
        <v>71</v>
      </c>
      <c r="J538" s="19" t="s">
        <v>71</v>
      </c>
      <c r="K538" s="20" t="s">
        <v>149</v>
      </c>
      <c r="L538" s="19" t="s">
        <v>71</v>
      </c>
      <c r="M538" s="19" t="s">
        <v>71</v>
      </c>
      <c r="N538" s="20" t="s">
        <v>81</v>
      </c>
      <c r="O538" s="19" t="s">
        <v>71</v>
      </c>
      <c r="P538" s="19" t="s">
        <v>71</v>
      </c>
      <c r="Q538" s="20" t="s">
        <v>81</v>
      </c>
      <c r="R538" s="19" t="s">
        <v>71</v>
      </c>
      <c r="S538" s="19" t="s">
        <v>71</v>
      </c>
      <c r="T538" s="20" t="s">
        <v>47</v>
      </c>
      <c r="U538" s="19" t="s">
        <v>71</v>
      </c>
      <c r="V538" s="19" t="s">
        <v>71</v>
      </c>
      <c r="W538" s="20" t="s">
        <v>110</v>
      </c>
      <c r="X538" s="19">
        <v>9</v>
      </c>
      <c r="Y538" s="19">
        <v>18</v>
      </c>
      <c r="Z538" s="19" t="s">
        <v>550</v>
      </c>
      <c r="AA538" s="143"/>
      <c r="AB538" s="143"/>
      <c r="AC538" s="143"/>
      <c r="AD538" s="131"/>
    </row>
    <row r="539" spans="1:30" ht="15.75" customHeight="1" x14ac:dyDescent="0.2">
      <c r="A539" s="5">
        <v>13110</v>
      </c>
      <c r="B539" s="6" t="s">
        <v>31</v>
      </c>
      <c r="C539" s="8" t="s">
        <v>303</v>
      </c>
      <c r="D539" s="8" t="s">
        <v>157</v>
      </c>
      <c r="E539" s="11" t="s">
        <v>113</v>
      </c>
      <c r="F539" s="8" t="s">
        <v>86</v>
      </c>
      <c r="G539" s="8" t="s">
        <v>166</v>
      </c>
      <c r="H539" s="11" t="s">
        <v>137</v>
      </c>
      <c r="I539" s="8" t="s">
        <v>177</v>
      </c>
      <c r="J539" s="8" t="s">
        <v>348</v>
      </c>
      <c r="K539" s="11" t="s">
        <v>95</v>
      </c>
      <c r="L539" s="8" t="s">
        <v>184</v>
      </c>
      <c r="M539" s="8" t="s">
        <v>157</v>
      </c>
      <c r="N539" s="11" t="s">
        <v>177</v>
      </c>
      <c r="O539" s="8" t="s">
        <v>45</v>
      </c>
      <c r="P539" s="8" t="s">
        <v>348</v>
      </c>
      <c r="Q539" s="11" t="s">
        <v>86</v>
      </c>
      <c r="R539" s="8" t="s">
        <v>128</v>
      </c>
      <c r="S539" s="8" t="s">
        <v>132</v>
      </c>
      <c r="T539" s="11" t="s">
        <v>159</v>
      </c>
      <c r="U539" s="8" t="s">
        <v>148</v>
      </c>
      <c r="V539" s="8" t="s">
        <v>130</v>
      </c>
      <c r="W539" s="11" t="s">
        <v>177</v>
      </c>
      <c r="X539" s="8" t="s">
        <v>122</v>
      </c>
      <c r="Y539" s="8" t="s">
        <v>123</v>
      </c>
      <c r="Z539" s="8" t="s">
        <v>551</v>
      </c>
      <c r="AA539" s="124">
        <v>5.92</v>
      </c>
      <c r="AB539" s="124" t="s">
        <v>53</v>
      </c>
      <c r="AC539" s="124">
        <v>5.92</v>
      </c>
      <c r="AD539" s="129"/>
    </row>
    <row r="540" spans="1:30" ht="15.75" customHeight="1" x14ac:dyDescent="0.2">
      <c r="A540" s="148" t="s">
        <v>442</v>
      </c>
      <c r="B540" s="13" t="s">
        <v>51</v>
      </c>
      <c r="C540" s="14" t="s">
        <v>60</v>
      </c>
      <c r="D540" s="14" t="s">
        <v>57</v>
      </c>
      <c r="E540" s="15" t="s">
        <v>60</v>
      </c>
      <c r="F540" s="14" t="s">
        <v>58</v>
      </c>
      <c r="G540" s="14" t="s">
        <v>58</v>
      </c>
      <c r="H540" s="15" t="s">
        <v>58</v>
      </c>
      <c r="I540" s="14" t="s">
        <v>58</v>
      </c>
      <c r="J540" s="14" t="s">
        <v>53</v>
      </c>
      <c r="K540" s="15" t="s">
        <v>57</v>
      </c>
      <c r="L540" s="14" t="s">
        <v>53</v>
      </c>
      <c r="M540" s="14" t="s">
        <v>57</v>
      </c>
      <c r="N540" s="15" t="s">
        <v>53</v>
      </c>
      <c r="O540" s="14" t="s">
        <v>57</v>
      </c>
      <c r="P540" s="14" t="s">
        <v>53</v>
      </c>
      <c r="Q540" s="15" t="s">
        <v>53</v>
      </c>
      <c r="R540" s="14" t="s">
        <v>58</v>
      </c>
      <c r="S540" s="14" t="s">
        <v>59</v>
      </c>
      <c r="T540" s="15" t="s">
        <v>60</v>
      </c>
      <c r="U540" s="14" t="s">
        <v>59</v>
      </c>
      <c r="V540" s="14" t="s">
        <v>59</v>
      </c>
      <c r="W540" s="15" t="s">
        <v>59</v>
      </c>
      <c r="X540" s="14" t="s">
        <v>60</v>
      </c>
      <c r="Y540" s="14" t="s">
        <v>61</v>
      </c>
      <c r="Z540" s="14"/>
      <c r="AA540" s="125"/>
      <c r="AB540" s="125"/>
      <c r="AC540" s="125"/>
      <c r="AD540" s="130"/>
    </row>
    <row r="541" spans="1:30" ht="15.75" customHeight="1" x14ac:dyDescent="0.2">
      <c r="A541" s="149"/>
      <c r="B541" s="13" t="s">
        <v>60</v>
      </c>
      <c r="C541" s="16" t="s">
        <v>71</v>
      </c>
      <c r="D541" s="16" t="s">
        <v>71</v>
      </c>
      <c r="E541" s="17" t="s">
        <v>74</v>
      </c>
      <c r="F541" s="16" t="s">
        <v>71</v>
      </c>
      <c r="G541" s="16" t="s">
        <v>71</v>
      </c>
      <c r="H541" s="17" t="s">
        <v>74</v>
      </c>
      <c r="I541" s="16" t="s">
        <v>71</v>
      </c>
      <c r="J541" s="16" t="s">
        <v>71</v>
      </c>
      <c r="K541" s="17" t="s">
        <v>74</v>
      </c>
      <c r="L541" s="16" t="s">
        <v>71</v>
      </c>
      <c r="M541" s="16" t="s">
        <v>71</v>
      </c>
      <c r="N541" s="17" t="s">
        <v>74</v>
      </c>
      <c r="O541" s="16" t="s">
        <v>71</v>
      </c>
      <c r="P541" s="16" t="s">
        <v>71</v>
      </c>
      <c r="Q541" s="17" t="s">
        <v>107</v>
      </c>
      <c r="R541" s="16" t="s">
        <v>71</v>
      </c>
      <c r="S541" s="16" t="s">
        <v>71</v>
      </c>
      <c r="T541" s="17" t="s">
        <v>75</v>
      </c>
      <c r="U541" s="16" t="s">
        <v>71</v>
      </c>
      <c r="V541" s="16" t="s">
        <v>71</v>
      </c>
      <c r="W541" s="17" t="s">
        <v>76</v>
      </c>
      <c r="X541" s="16" t="s">
        <v>77</v>
      </c>
      <c r="Y541" s="16" t="s">
        <v>78</v>
      </c>
      <c r="Z541" s="16" t="s">
        <v>128</v>
      </c>
      <c r="AA541" s="125"/>
      <c r="AB541" s="125"/>
      <c r="AC541" s="125"/>
      <c r="AD541" s="130"/>
    </row>
    <row r="542" spans="1:30" ht="15.75" customHeight="1" x14ac:dyDescent="0.2">
      <c r="A542" s="127"/>
      <c r="B542" s="18" t="s">
        <v>80</v>
      </c>
      <c r="C542" s="19" t="s">
        <v>71</v>
      </c>
      <c r="D542" s="19" t="s">
        <v>71</v>
      </c>
      <c r="E542" s="20" t="s">
        <v>129</v>
      </c>
      <c r="F542" s="19" t="s">
        <v>71</v>
      </c>
      <c r="G542" s="19" t="s">
        <v>71</v>
      </c>
      <c r="H542" s="20" t="s">
        <v>47</v>
      </c>
      <c r="I542" s="19" t="s">
        <v>71</v>
      </c>
      <c r="J542" s="19" t="s">
        <v>71</v>
      </c>
      <c r="K542" s="20" t="s">
        <v>148</v>
      </c>
      <c r="L542" s="19" t="s">
        <v>71</v>
      </c>
      <c r="M542" s="19" t="s">
        <v>71</v>
      </c>
      <c r="N542" s="20" t="s">
        <v>149</v>
      </c>
      <c r="O542" s="19" t="s">
        <v>71</v>
      </c>
      <c r="P542" s="19" t="s">
        <v>71</v>
      </c>
      <c r="Q542" s="20" t="s">
        <v>117</v>
      </c>
      <c r="R542" s="19" t="s">
        <v>71</v>
      </c>
      <c r="S542" s="19" t="s">
        <v>71</v>
      </c>
      <c r="T542" s="20" t="s">
        <v>130</v>
      </c>
      <c r="U542" s="19" t="s">
        <v>71</v>
      </c>
      <c r="V542" s="19" t="s">
        <v>71</v>
      </c>
      <c r="W542" s="20" t="s">
        <v>166</v>
      </c>
      <c r="X542" s="19">
        <v>7</v>
      </c>
      <c r="Y542" s="19">
        <v>16</v>
      </c>
      <c r="Z542" s="19" t="s">
        <v>296</v>
      </c>
      <c r="AA542" s="143"/>
      <c r="AB542" s="143"/>
      <c r="AC542" s="143"/>
      <c r="AD542" s="131"/>
    </row>
    <row r="543" spans="1:30" ht="15.75" customHeight="1" x14ac:dyDescent="0.2">
      <c r="A543" s="5">
        <v>13111</v>
      </c>
      <c r="B543" s="6" t="s">
        <v>31</v>
      </c>
      <c r="C543" s="8" t="s">
        <v>50</v>
      </c>
      <c r="D543" s="8" t="s">
        <v>122</v>
      </c>
      <c r="E543" s="11" t="s">
        <v>293</v>
      </c>
      <c r="F543" s="8" t="s">
        <v>136</v>
      </c>
      <c r="G543" s="8" t="s">
        <v>172</v>
      </c>
      <c r="H543" s="11" t="s">
        <v>174</v>
      </c>
      <c r="I543" s="8" t="s">
        <v>177</v>
      </c>
      <c r="J543" s="8" t="s">
        <v>108</v>
      </c>
      <c r="K543" s="11" t="s">
        <v>54</v>
      </c>
      <c r="L543" s="8" t="s">
        <v>94</v>
      </c>
      <c r="M543" s="8" t="s">
        <v>112</v>
      </c>
      <c r="N543" s="11" t="s">
        <v>171</v>
      </c>
      <c r="O543" s="8" t="s">
        <v>174</v>
      </c>
      <c r="P543" s="8" t="s">
        <v>149</v>
      </c>
      <c r="Q543" s="11" t="s">
        <v>161</v>
      </c>
      <c r="R543" s="8" t="s">
        <v>52</v>
      </c>
      <c r="S543" s="8" t="s">
        <v>86</v>
      </c>
      <c r="T543" s="11" t="s">
        <v>258</v>
      </c>
      <c r="U543" s="8" t="s">
        <v>130</v>
      </c>
      <c r="V543" s="8" t="s">
        <v>148</v>
      </c>
      <c r="W543" s="11" t="s">
        <v>177</v>
      </c>
      <c r="X543" s="8" t="s">
        <v>148</v>
      </c>
      <c r="Y543" s="8" t="s">
        <v>132</v>
      </c>
      <c r="Z543" s="8" t="s">
        <v>552</v>
      </c>
      <c r="AA543" s="124">
        <v>7.77</v>
      </c>
      <c r="AB543" s="124" t="s">
        <v>53</v>
      </c>
      <c r="AC543" s="124">
        <v>7.77</v>
      </c>
      <c r="AD543" s="129"/>
    </row>
    <row r="544" spans="1:30" ht="15.75" customHeight="1" x14ac:dyDescent="0.2">
      <c r="A544" s="148" t="s">
        <v>444</v>
      </c>
      <c r="B544" s="13" t="s">
        <v>51</v>
      </c>
      <c r="C544" s="14" t="s">
        <v>61</v>
      </c>
      <c r="D544" s="14" t="s">
        <v>59</v>
      </c>
      <c r="E544" s="15" t="s">
        <v>61</v>
      </c>
      <c r="F544" s="14" t="s">
        <v>58</v>
      </c>
      <c r="G544" s="14" t="s">
        <v>60</v>
      </c>
      <c r="H544" s="15" t="s">
        <v>58</v>
      </c>
      <c r="I544" s="14" t="s">
        <v>58</v>
      </c>
      <c r="J544" s="14" t="s">
        <v>62</v>
      </c>
      <c r="K544" s="15" t="s">
        <v>58</v>
      </c>
      <c r="L544" s="14" t="s">
        <v>60</v>
      </c>
      <c r="M544" s="14" t="s">
        <v>61</v>
      </c>
      <c r="N544" s="15" t="s">
        <v>60</v>
      </c>
      <c r="O544" s="14" t="s">
        <v>60</v>
      </c>
      <c r="P544" s="14" t="s">
        <v>59</v>
      </c>
      <c r="Q544" s="15" t="s">
        <v>61</v>
      </c>
      <c r="R544" s="14" t="s">
        <v>59</v>
      </c>
      <c r="S544" s="14" t="s">
        <v>59</v>
      </c>
      <c r="T544" s="15" t="s">
        <v>59</v>
      </c>
      <c r="U544" s="14" t="s">
        <v>59</v>
      </c>
      <c r="V544" s="14" t="s">
        <v>59</v>
      </c>
      <c r="W544" s="15" t="s">
        <v>59</v>
      </c>
      <c r="X544" s="14" t="s">
        <v>59</v>
      </c>
      <c r="Y544" s="14" t="s">
        <v>59</v>
      </c>
      <c r="Z544" s="14"/>
      <c r="AA544" s="125"/>
      <c r="AB544" s="125"/>
      <c r="AC544" s="125"/>
      <c r="AD544" s="130"/>
    </row>
    <row r="545" spans="1:30" ht="15.75" customHeight="1" x14ac:dyDescent="0.2">
      <c r="A545" s="149"/>
      <c r="B545" s="13" t="s">
        <v>60</v>
      </c>
      <c r="C545" s="16" t="s">
        <v>71</v>
      </c>
      <c r="D545" s="16" t="s">
        <v>71</v>
      </c>
      <c r="E545" s="17" t="s">
        <v>74</v>
      </c>
      <c r="F545" s="16" t="s">
        <v>71</v>
      </c>
      <c r="G545" s="16" t="s">
        <v>71</v>
      </c>
      <c r="H545" s="17" t="s">
        <v>74</v>
      </c>
      <c r="I545" s="16" t="s">
        <v>71</v>
      </c>
      <c r="J545" s="16" t="s">
        <v>71</v>
      </c>
      <c r="K545" s="17" t="s">
        <v>74</v>
      </c>
      <c r="L545" s="16" t="s">
        <v>71</v>
      </c>
      <c r="M545" s="16" t="s">
        <v>71</v>
      </c>
      <c r="N545" s="17" t="s">
        <v>74</v>
      </c>
      <c r="O545" s="16" t="s">
        <v>71</v>
      </c>
      <c r="P545" s="16" t="s">
        <v>71</v>
      </c>
      <c r="Q545" s="17" t="s">
        <v>107</v>
      </c>
      <c r="R545" s="16" t="s">
        <v>71</v>
      </c>
      <c r="S545" s="16" t="s">
        <v>71</v>
      </c>
      <c r="T545" s="17" t="s">
        <v>75</v>
      </c>
      <c r="U545" s="16" t="s">
        <v>71</v>
      </c>
      <c r="V545" s="16" t="s">
        <v>71</v>
      </c>
      <c r="W545" s="17" t="s">
        <v>76</v>
      </c>
      <c r="X545" s="16" t="s">
        <v>77</v>
      </c>
      <c r="Y545" s="16" t="s">
        <v>78</v>
      </c>
      <c r="Z545" s="16" t="s">
        <v>128</v>
      </c>
      <c r="AA545" s="125"/>
      <c r="AB545" s="125"/>
      <c r="AC545" s="125"/>
      <c r="AD545" s="130"/>
    </row>
    <row r="546" spans="1:30" ht="15.75" customHeight="1" x14ac:dyDescent="0.2">
      <c r="A546" s="127"/>
      <c r="B546" s="18" t="s">
        <v>80</v>
      </c>
      <c r="C546" s="19" t="s">
        <v>71</v>
      </c>
      <c r="D546" s="19" t="s">
        <v>71</v>
      </c>
      <c r="E546" s="20" t="s">
        <v>184</v>
      </c>
      <c r="F546" s="19" t="s">
        <v>71</v>
      </c>
      <c r="G546" s="19" t="s">
        <v>71</v>
      </c>
      <c r="H546" s="20" t="s">
        <v>47</v>
      </c>
      <c r="I546" s="19" t="s">
        <v>71</v>
      </c>
      <c r="J546" s="19" t="s">
        <v>71</v>
      </c>
      <c r="K546" s="20" t="s">
        <v>47</v>
      </c>
      <c r="L546" s="19" t="s">
        <v>71</v>
      </c>
      <c r="M546" s="19" t="s">
        <v>71</v>
      </c>
      <c r="N546" s="20" t="s">
        <v>129</v>
      </c>
      <c r="O546" s="19" t="s">
        <v>71</v>
      </c>
      <c r="P546" s="19" t="s">
        <v>71</v>
      </c>
      <c r="Q546" s="20" t="s">
        <v>47</v>
      </c>
      <c r="R546" s="19" t="s">
        <v>71</v>
      </c>
      <c r="S546" s="19" t="s">
        <v>71</v>
      </c>
      <c r="T546" s="20" t="s">
        <v>49</v>
      </c>
      <c r="U546" s="19" t="s">
        <v>71</v>
      </c>
      <c r="V546" s="19" t="s">
        <v>71</v>
      </c>
      <c r="W546" s="20" t="s">
        <v>166</v>
      </c>
      <c r="X546" s="19">
        <v>10</v>
      </c>
      <c r="Y546" s="19">
        <v>20</v>
      </c>
      <c r="Z546" s="19" t="s">
        <v>553</v>
      </c>
      <c r="AA546" s="143"/>
      <c r="AB546" s="143"/>
      <c r="AC546" s="143"/>
      <c r="AD546" s="131"/>
    </row>
    <row r="547" spans="1:30" ht="15.75" customHeight="1" x14ac:dyDescent="0.2">
      <c r="A547" s="5">
        <v>13112</v>
      </c>
      <c r="B547" s="6" t="s">
        <v>31</v>
      </c>
      <c r="C547" s="8" t="s">
        <v>137</v>
      </c>
      <c r="D547" s="8" t="s">
        <v>112</v>
      </c>
      <c r="E547" s="11" t="s">
        <v>119</v>
      </c>
      <c r="F547" s="8" t="s">
        <v>177</v>
      </c>
      <c r="G547" s="8" t="s">
        <v>108</v>
      </c>
      <c r="H547" s="11" t="s">
        <v>54</v>
      </c>
      <c r="I547" s="8" t="s">
        <v>382</v>
      </c>
      <c r="J547" s="8" t="s">
        <v>149</v>
      </c>
      <c r="K547" s="11" t="s">
        <v>162</v>
      </c>
      <c r="L547" s="8" t="s">
        <v>303</v>
      </c>
      <c r="M547" s="8" t="s">
        <v>192</v>
      </c>
      <c r="N547" s="11" t="s">
        <v>161</v>
      </c>
      <c r="O547" s="8" t="s">
        <v>94</v>
      </c>
      <c r="P547" s="8" t="s">
        <v>149</v>
      </c>
      <c r="Q547" s="11" t="s">
        <v>169</v>
      </c>
      <c r="R547" s="8" t="s">
        <v>86</v>
      </c>
      <c r="S547" s="8" t="s">
        <v>189</v>
      </c>
      <c r="T547" s="11" t="s">
        <v>298</v>
      </c>
      <c r="U547" s="8" t="s">
        <v>163</v>
      </c>
      <c r="V547" s="8" t="s">
        <v>163</v>
      </c>
      <c r="W547" s="11" t="s">
        <v>133</v>
      </c>
      <c r="X547" s="8" t="s">
        <v>163</v>
      </c>
      <c r="Y547" s="8" t="s">
        <v>114</v>
      </c>
      <c r="Z547" s="8" t="s">
        <v>554</v>
      </c>
      <c r="AA547" s="124">
        <v>8.19</v>
      </c>
      <c r="AB547" s="124" t="s">
        <v>53</v>
      </c>
      <c r="AC547" s="124">
        <v>8.19</v>
      </c>
      <c r="AD547" s="129"/>
    </row>
    <row r="548" spans="1:30" ht="15.75" customHeight="1" x14ac:dyDescent="0.2">
      <c r="A548" s="148" t="s">
        <v>445</v>
      </c>
      <c r="B548" s="13" t="s">
        <v>51</v>
      </c>
      <c r="C548" s="14" t="s">
        <v>60</v>
      </c>
      <c r="D548" s="14" t="s">
        <v>61</v>
      </c>
      <c r="E548" s="15" t="s">
        <v>60</v>
      </c>
      <c r="F548" s="14" t="s">
        <v>58</v>
      </c>
      <c r="G548" s="14" t="s">
        <v>62</v>
      </c>
      <c r="H548" s="15" t="s">
        <v>58</v>
      </c>
      <c r="I548" s="14" t="s">
        <v>59</v>
      </c>
      <c r="J548" s="14" t="s">
        <v>59</v>
      </c>
      <c r="K548" s="15" t="s">
        <v>59</v>
      </c>
      <c r="L548" s="14" t="s">
        <v>60</v>
      </c>
      <c r="M548" s="14" t="s">
        <v>59</v>
      </c>
      <c r="N548" s="15" t="s">
        <v>61</v>
      </c>
      <c r="O548" s="14" t="s">
        <v>60</v>
      </c>
      <c r="P548" s="14" t="s">
        <v>59</v>
      </c>
      <c r="Q548" s="15" t="s">
        <v>60</v>
      </c>
      <c r="R548" s="14" t="s">
        <v>59</v>
      </c>
      <c r="S548" s="14" t="s">
        <v>59</v>
      </c>
      <c r="T548" s="15" t="s">
        <v>59</v>
      </c>
      <c r="U548" s="14" t="s">
        <v>59</v>
      </c>
      <c r="V548" s="14" t="s">
        <v>59</v>
      </c>
      <c r="W548" s="15" t="s">
        <v>59</v>
      </c>
      <c r="X548" s="14" t="s">
        <v>59</v>
      </c>
      <c r="Y548" s="14" t="s">
        <v>62</v>
      </c>
      <c r="Z548" s="14"/>
      <c r="AA548" s="125"/>
      <c r="AB548" s="125"/>
      <c r="AC548" s="125"/>
      <c r="AD548" s="130"/>
    </row>
    <row r="549" spans="1:30" ht="15.75" customHeight="1" x14ac:dyDescent="0.2">
      <c r="A549" s="149"/>
      <c r="B549" s="13" t="s">
        <v>60</v>
      </c>
      <c r="C549" s="16" t="s">
        <v>71</v>
      </c>
      <c r="D549" s="16" t="s">
        <v>71</v>
      </c>
      <c r="E549" s="17" t="s">
        <v>74</v>
      </c>
      <c r="F549" s="16" t="s">
        <v>71</v>
      </c>
      <c r="G549" s="16" t="s">
        <v>71</v>
      </c>
      <c r="H549" s="17" t="s">
        <v>74</v>
      </c>
      <c r="I549" s="16" t="s">
        <v>71</v>
      </c>
      <c r="J549" s="16" t="s">
        <v>71</v>
      </c>
      <c r="K549" s="17" t="s">
        <v>74</v>
      </c>
      <c r="L549" s="16" t="s">
        <v>71</v>
      </c>
      <c r="M549" s="16" t="s">
        <v>71</v>
      </c>
      <c r="N549" s="17" t="s">
        <v>74</v>
      </c>
      <c r="O549" s="16" t="s">
        <v>71</v>
      </c>
      <c r="P549" s="16" t="s">
        <v>71</v>
      </c>
      <c r="Q549" s="17" t="s">
        <v>107</v>
      </c>
      <c r="R549" s="16" t="s">
        <v>71</v>
      </c>
      <c r="S549" s="16" t="s">
        <v>71</v>
      </c>
      <c r="T549" s="17" t="s">
        <v>75</v>
      </c>
      <c r="U549" s="16" t="s">
        <v>71</v>
      </c>
      <c r="V549" s="16" t="s">
        <v>71</v>
      </c>
      <c r="W549" s="17" t="s">
        <v>76</v>
      </c>
      <c r="X549" s="16" t="s">
        <v>77</v>
      </c>
      <c r="Y549" s="16" t="s">
        <v>78</v>
      </c>
      <c r="Z549" s="16" t="s">
        <v>128</v>
      </c>
      <c r="AA549" s="125"/>
      <c r="AB549" s="125"/>
      <c r="AC549" s="125"/>
      <c r="AD549" s="130"/>
    </row>
    <row r="550" spans="1:30" ht="15.75" customHeight="1" x14ac:dyDescent="0.2">
      <c r="A550" s="127"/>
      <c r="B550" s="18" t="s">
        <v>80</v>
      </c>
      <c r="C550" s="19" t="s">
        <v>71</v>
      </c>
      <c r="D550" s="19" t="s">
        <v>71</v>
      </c>
      <c r="E550" s="20" t="s">
        <v>129</v>
      </c>
      <c r="F550" s="19" t="s">
        <v>71</v>
      </c>
      <c r="G550" s="19" t="s">
        <v>71</v>
      </c>
      <c r="H550" s="20" t="s">
        <v>47</v>
      </c>
      <c r="I550" s="19" t="s">
        <v>71</v>
      </c>
      <c r="J550" s="19" t="s">
        <v>71</v>
      </c>
      <c r="K550" s="20" t="s">
        <v>132</v>
      </c>
      <c r="L550" s="19" t="s">
        <v>71</v>
      </c>
      <c r="M550" s="19" t="s">
        <v>71</v>
      </c>
      <c r="N550" s="20" t="s">
        <v>184</v>
      </c>
      <c r="O550" s="19" t="s">
        <v>71</v>
      </c>
      <c r="P550" s="19" t="s">
        <v>71</v>
      </c>
      <c r="Q550" s="20" t="s">
        <v>130</v>
      </c>
      <c r="R550" s="19" t="s">
        <v>71</v>
      </c>
      <c r="S550" s="19" t="s">
        <v>71</v>
      </c>
      <c r="T550" s="20" t="s">
        <v>49</v>
      </c>
      <c r="U550" s="19" t="s">
        <v>71</v>
      </c>
      <c r="V550" s="19" t="s">
        <v>71</v>
      </c>
      <c r="W550" s="20" t="s">
        <v>166</v>
      </c>
      <c r="X550" s="19">
        <v>10</v>
      </c>
      <c r="Y550" s="19">
        <v>18</v>
      </c>
      <c r="Z550" s="19" t="s">
        <v>538</v>
      </c>
      <c r="AA550" s="143"/>
      <c r="AB550" s="143"/>
      <c r="AC550" s="143"/>
      <c r="AD550" s="131"/>
    </row>
    <row r="551" spans="1:30" ht="15.75" customHeight="1" x14ac:dyDescent="0.2">
      <c r="A551" s="5">
        <v>13113</v>
      </c>
      <c r="B551" s="6" t="s">
        <v>31</v>
      </c>
      <c r="C551" s="8" t="s">
        <v>268</v>
      </c>
      <c r="D551" s="8" t="s">
        <v>226</v>
      </c>
      <c r="E551" s="11" t="s">
        <v>129</v>
      </c>
      <c r="F551" s="8" t="s">
        <v>186</v>
      </c>
      <c r="G551" s="8" t="s">
        <v>64</v>
      </c>
      <c r="H551" s="11" t="s">
        <v>163</v>
      </c>
      <c r="I551" s="8" t="s">
        <v>92</v>
      </c>
      <c r="J551" s="8" t="s">
        <v>88</v>
      </c>
      <c r="K551" s="11" t="s">
        <v>132</v>
      </c>
      <c r="L551" s="8" t="s">
        <v>34</v>
      </c>
      <c r="M551" s="8" t="s">
        <v>104</v>
      </c>
      <c r="N551" s="11" t="s">
        <v>128</v>
      </c>
      <c r="O551" s="8" t="s">
        <v>92</v>
      </c>
      <c r="P551" s="8" t="s">
        <v>88</v>
      </c>
      <c r="Q551" s="11" t="s">
        <v>132</v>
      </c>
      <c r="R551" s="8" t="s">
        <v>37</v>
      </c>
      <c r="S551" s="8" t="s">
        <v>32</v>
      </c>
      <c r="T551" s="11" t="s">
        <v>194</v>
      </c>
      <c r="U551" s="8" t="s">
        <v>93</v>
      </c>
      <c r="V551" s="8" t="s">
        <v>43</v>
      </c>
      <c r="W551" s="11" t="s">
        <v>120</v>
      </c>
      <c r="X551" s="8" t="s">
        <v>69</v>
      </c>
      <c r="Y551" s="8" t="s">
        <v>32</v>
      </c>
      <c r="Z551" s="8" t="s">
        <v>468</v>
      </c>
      <c r="AA551" s="124">
        <v>2.15</v>
      </c>
      <c r="AB551" s="124" t="s">
        <v>46</v>
      </c>
      <c r="AC551" s="124">
        <v>2.15</v>
      </c>
      <c r="AD551" s="129"/>
    </row>
    <row r="552" spans="1:30" ht="15.75" customHeight="1" x14ac:dyDescent="0.2">
      <c r="A552" s="148" t="s">
        <v>447</v>
      </c>
      <c r="B552" s="13" t="s">
        <v>51</v>
      </c>
      <c r="C552" s="14" t="s">
        <v>46</v>
      </c>
      <c r="D552" s="14" t="s">
        <v>46</v>
      </c>
      <c r="E552" s="15" t="s">
        <v>46</v>
      </c>
      <c r="F552" s="14" t="s">
        <v>46</v>
      </c>
      <c r="G552" s="14" t="s">
        <v>46</v>
      </c>
      <c r="H552" s="15" t="s">
        <v>46</v>
      </c>
      <c r="I552" s="14" t="s">
        <v>53</v>
      </c>
      <c r="J552" s="14" t="s">
        <v>53</v>
      </c>
      <c r="K552" s="15" t="s">
        <v>53</v>
      </c>
      <c r="L552" s="14" t="s">
        <v>46</v>
      </c>
      <c r="M552" s="14" t="s">
        <v>58</v>
      </c>
      <c r="N552" s="15" t="s">
        <v>46</v>
      </c>
      <c r="O552" s="14" t="s">
        <v>53</v>
      </c>
      <c r="P552" s="14" t="s">
        <v>53</v>
      </c>
      <c r="Q552" s="15" t="s">
        <v>53</v>
      </c>
      <c r="R552" s="14" t="s">
        <v>46</v>
      </c>
      <c r="S552" s="14" t="s">
        <v>60</v>
      </c>
      <c r="T552" s="15" t="s">
        <v>46</v>
      </c>
      <c r="U552" s="14" t="s">
        <v>58</v>
      </c>
      <c r="V552" s="14" t="s">
        <v>61</v>
      </c>
      <c r="W552" s="15" t="s">
        <v>60</v>
      </c>
      <c r="X552" s="14" t="s">
        <v>60</v>
      </c>
      <c r="Y552" s="14" t="s">
        <v>60</v>
      </c>
      <c r="Z552" s="14"/>
      <c r="AA552" s="125"/>
      <c r="AB552" s="125"/>
      <c r="AC552" s="125"/>
      <c r="AD552" s="130"/>
    </row>
    <row r="553" spans="1:30" ht="15.75" customHeight="1" x14ac:dyDescent="0.2">
      <c r="A553" s="149"/>
      <c r="B553" s="13" t="s">
        <v>60</v>
      </c>
      <c r="C553" s="16" t="s">
        <v>71</v>
      </c>
      <c r="D553" s="16" t="s">
        <v>71</v>
      </c>
      <c r="E553" s="17" t="s">
        <v>73</v>
      </c>
      <c r="F553" s="16" t="s">
        <v>71</v>
      </c>
      <c r="G553" s="16" t="s">
        <v>71</v>
      </c>
      <c r="H553" s="17" t="s">
        <v>73</v>
      </c>
      <c r="I553" s="16" t="s">
        <v>71</v>
      </c>
      <c r="J553" s="16" t="s">
        <v>71</v>
      </c>
      <c r="K553" s="17" t="s">
        <v>74</v>
      </c>
      <c r="L553" s="16" t="s">
        <v>71</v>
      </c>
      <c r="M553" s="16" t="s">
        <v>71</v>
      </c>
      <c r="N553" s="17" t="s">
        <v>73</v>
      </c>
      <c r="O553" s="16" t="s">
        <v>71</v>
      </c>
      <c r="P553" s="16" t="s">
        <v>71</v>
      </c>
      <c r="Q553" s="17" t="s">
        <v>107</v>
      </c>
      <c r="R553" s="16" t="s">
        <v>71</v>
      </c>
      <c r="S553" s="16" t="s">
        <v>71</v>
      </c>
      <c r="T553" s="17" t="s">
        <v>73</v>
      </c>
      <c r="U553" s="16" t="s">
        <v>71</v>
      </c>
      <c r="V553" s="16" t="s">
        <v>71</v>
      </c>
      <c r="W553" s="17" t="s">
        <v>76</v>
      </c>
      <c r="X553" s="16" t="s">
        <v>77</v>
      </c>
      <c r="Y553" s="16" t="s">
        <v>78</v>
      </c>
      <c r="Z553" s="16" t="s">
        <v>79</v>
      </c>
      <c r="AA553" s="125"/>
      <c r="AB553" s="125"/>
      <c r="AC553" s="125"/>
      <c r="AD553" s="130"/>
    </row>
    <row r="554" spans="1:30" ht="15.75" customHeight="1" x14ac:dyDescent="0.2">
      <c r="A554" s="127"/>
      <c r="B554" s="18" t="s">
        <v>80</v>
      </c>
      <c r="C554" s="19" t="s">
        <v>71</v>
      </c>
      <c r="D554" s="19" t="s">
        <v>71</v>
      </c>
      <c r="E554" s="20" t="s">
        <v>81</v>
      </c>
      <c r="F554" s="19" t="s">
        <v>71</v>
      </c>
      <c r="G554" s="19" t="s">
        <v>71</v>
      </c>
      <c r="H554" s="20" t="s">
        <v>81</v>
      </c>
      <c r="I554" s="19" t="s">
        <v>71</v>
      </c>
      <c r="J554" s="19" t="s">
        <v>71</v>
      </c>
      <c r="K554" s="20" t="s">
        <v>149</v>
      </c>
      <c r="L554" s="19" t="s">
        <v>71</v>
      </c>
      <c r="M554" s="19" t="s">
        <v>71</v>
      </c>
      <c r="N554" s="20" t="s">
        <v>81</v>
      </c>
      <c r="O554" s="19" t="s">
        <v>71</v>
      </c>
      <c r="P554" s="19" t="s">
        <v>71</v>
      </c>
      <c r="Q554" s="20" t="s">
        <v>117</v>
      </c>
      <c r="R554" s="19" t="s">
        <v>71</v>
      </c>
      <c r="S554" s="19" t="s">
        <v>71</v>
      </c>
      <c r="T554" s="20" t="s">
        <v>81</v>
      </c>
      <c r="U554" s="19" t="s">
        <v>71</v>
      </c>
      <c r="V554" s="19" t="s">
        <v>71</v>
      </c>
      <c r="W554" s="20" t="s">
        <v>110</v>
      </c>
      <c r="X554" s="19">
        <v>7</v>
      </c>
      <c r="Y554" s="19">
        <v>14</v>
      </c>
      <c r="Z554" s="19" t="s">
        <v>54</v>
      </c>
      <c r="AA554" s="143"/>
      <c r="AB554" s="143"/>
      <c r="AC554" s="143"/>
      <c r="AD554" s="131"/>
    </row>
    <row r="555" spans="1:30" ht="15.75" customHeight="1" x14ac:dyDescent="0.2">
      <c r="A555" s="5">
        <v>13114</v>
      </c>
      <c r="B555" s="6" t="s">
        <v>31</v>
      </c>
      <c r="C555" s="8" t="s">
        <v>45</v>
      </c>
      <c r="D555" s="8" t="s">
        <v>348</v>
      </c>
      <c r="E555" s="11" t="s">
        <v>86</v>
      </c>
      <c r="F555" s="8" t="s">
        <v>114</v>
      </c>
      <c r="G555" s="8" t="s">
        <v>166</v>
      </c>
      <c r="H555" s="11" t="s">
        <v>95</v>
      </c>
      <c r="I555" s="8" t="s">
        <v>184</v>
      </c>
      <c r="J555" s="8" t="s">
        <v>348</v>
      </c>
      <c r="K555" s="11" t="s">
        <v>132</v>
      </c>
      <c r="L555" s="8" t="s">
        <v>184</v>
      </c>
      <c r="M555" s="8" t="s">
        <v>166</v>
      </c>
      <c r="N555" s="11" t="s">
        <v>136</v>
      </c>
      <c r="O555" s="8" t="s">
        <v>90</v>
      </c>
      <c r="P555" s="8" t="s">
        <v>112</v>
      </c>
      <c r="Q555" s="11" t="s">
        <v>116</v>
      </c>
      <c r="R555" s="8" t="s">
        <v>86</v>
      </c>
      <c r="S555" s="8" t="s">
        <v>133</v>
      </c>
      <c r="T555" s="11" t="s">
        <v>250</v>
      </c>
      <c r="U555" s="8" t="s">
        <v>83</v>
      </c>
      <c r="V555" s="8" t="s">
        <v>192</v>
      </c>
      <c r="W555" s="11" t="s">
        <v>55</v>
      </c>
      <c r="X555" s="8" t="s">
        <v>148</v>
      </c>
      <c r="Y555" s="8" t="s">
        <v>132</v>
      </c>
      <c r="Z555" s="8" t="s">
        <v>555</v>
      </c>
      <c r="AA555" s="124">
        <v>6.04</v>
      </c>
      <c r="AB555" s="124" t="s">
        <v>53</v>
      </c>
      <c r="AC555" s="124">
        <v>6.04</v>
      </c>
      <c r="AD555" s="129"/>
    </row>
    <row r="556" spans="1:30" ht="15.75" customHeight="1" x14ac:dyDescent="0.2">
      <c r="A556" s="148" t="s">
        <v>448</v>
      </c>
      <c r="B556" s="13" t="s">
        <v>51</v>
      </c>
      <c r="C556" s="14" t="s">
        <v>57</v>
      </c>
      <c r="D556" s="14" t="s">
        <v>53</v>
      </c>
      <c r="E556" s="15" t="s">
        <v>53</v>
      </c>
      <c r="F556" s="14" t="s">
        <v>57</v>
      </c>
      <c r="G556" s="14" t="s">
        <v>58</v>
      </c>
      <c r="H556" s="15" t="s">
        <v>57</v>
      </c>
      <c r="I556" s="14" t="s">
        <v>53</v>
      </c>
      <c r="J556" s="14" t="s">
        <v>53</v>
      </c>
      <c r="K556" s="15" t="s">
        <v>53</v>
      </c>
      <c r="L556" s="14" t="s">
        <v>53</v>
      </c>
      <c r="M556" s="14" t="s">
        <v>58</v>
      </c>
      <c r="N556" s="15" t="s">
        <v>53</v>
      </c>
      <c r="O556" s="14" t="s">
        <v>60</v>
      </c>
      <c r="P556" s="14" t="s">
        <v>61</v>
      </c>
      <c r="Q556" s="15" t="s">
        <v>60</v>
      </c>
      <c r="R556" s="14" t="s">
        <v>59</v>
      </c>
      <c r="S556" s="14" t="s">
        <v>59</v>
      </c>
      <c r="T556" s="15" t="s">
        <v>59</v>
      </c>
      <c r="U556" s="14" t="s">
        <v>61</v>
      </c>
      <c r="V556" s="14" t="s">
        <v>62</v>
      </c>
      <c r="W556" s="15" t="s">
        <v>61</v>
      </c>
      <c r="X556" s="14" t="s">
        <v>59</v>
      </c>
      <c r="Y556" s="14" t="s">
        <v>59</v>
      </c>
      <c r="Z556" s="14"/>
      <c r="AA556" s="125"/>
      <c r="AB556" s="125"/>
      <c r="AC556" s="125"/>
      <c r="AD556" s="130"/>
    </row>
    <row r="557" spans="1:30" ht="15.75" customHeight="1" x14ac:dyDescent="0.2">
      <c r="A557" s="149"/>
      <c r="B557" s="13" t="s">
        <v>60</v>
      </c>
      <c r="C557" s="16" t="s">
        <v>71</v>
      </c>
      <c r="D557" s="16" t="s">
        <v>71</v>
      </c>
      <c r="E557" s="17" t="s">
        <v>74</v>
      </c>
      <c r="F557" s="16" t="s">
        <v>71</v>
      </c>
      <c r="G557" s="16" t="s">
        <v>71</v>
      </c>
      <c r="H557" s="17" t="s">
        <v>74</v>
      </c>
      <c r="I557" s="16" t="s">
        <v>71</v>
      </c>
      <c r="J557" s="16" t="s">
        <v>71</v>
      </c>
      <c r="K557" s="17" t="s">
        <v>74</v>
      </c>
      <c r="L557" s="16" t="s">
        <v>71</v>
      </c>
      <c r="M557" s="16" t="s">
        <v>71</v>
      </c>
      <c r="N557" s="17" t="s">
        <v>74</v>
      </c>
      <c r="O557" s="16" t="s">
        <v>71</v>
      </c>
      <c r="P557" s="16" t="s">
        <v>71</v>
      </c>
      <c r="Q557" s="17" t="s">
        <v>107</v>
      </c>
      <c r="R557" s="16" t="s">
        <v>71</v>
      </c>
      <c r="S557" s="16" t="s">
        <v>71</v>
      </c>
      <c r="T557" s="17" t="s">
        <v>75</v>
      </c>
      <c r="U557" s="16" t="s">
        <v>71</v>
      </c>
      <c r="V557" s="16" t="s">
        <v>71</v>
      </c>
      <c r="W557" s="17" t="s">
        <v>76</v>
      </c>
      <c r="X557" s="16" t="s">
        <v>77</v>
      </c>
      <c r="Y557" s="16" t="s">
        <v>78</v>
      </c>
      <c r="Z557" s="16" t="s">
        <v>128</v>
      </c>
      <c r="AA557" s="125"/>
      <c r="AB557" s="125"/>
      <c r="AC557" s="125"/>
      <c r="AD557" s="130"/>
    </row>
    <row r="558" spans="1:30" ht="15.75" customHeight="1" x14ac:dyDescent="0.2">
      <c r="A558" s="127"/>
      <c r="B558" s="18" t="s">
        <v>80</v>
      </c>
      <c r="C558" s="19" t="s">
        <v>71</v>
      </c>
      <c r="D558" s="19" t="s">
        <v>71</v>
      </c>
      <c r="E558" s="20" t="s">
        <v>149</v>
      </c>
      <c r="F558" s="19" t="s">
        <v>71</v>
      </c>
      <c r="G558" s="19" t="s">
        <v>71</v>
      </c>
      <c r="H558" s="20" t="s">
        <v>148</v>
      </c>
      <c r="I558" s="19" t="s">
        <v>71</v>
      </c>
      <c r="J558" s="19" t="s">
        <v>71</v>
      </c>
      <c r="K558" s="20" t="s">
        <v>149</v>
      </c>
      <c r="L558" s="19" t="s">
        <v>71</v>
      </c>
      <c r="M558" s="19" t="s">
        <v>71</v>
      </c>
      <c r="N558" s="20" t="s">
        <v>149</v>
      </c>
      <c r="O558" s="19" t="s">
        <v>71</v>
      </c>
      <c r="P558" s="19" t="s">
        <v>71</v>
      </c>
      <c r="Q558" s="20" t="s">
        <v>130</v>
      </c>
      <c r="R558" s="19" t="s">
        <v>71</v>
      </c>
      <c r="S558" s="19" t="s">
        <v>71</v>
      </c>
      <c r="T558" s="20" t="s">
        <v>49</v>
      </c>
      <c r="U558" s="19" t="s">
        <v>71</v>
      </c>
      <c r="V558" s="19" t="s">
        <v>71</v>
      </c>
      <c r="W558" s="20" t="s">
        <v>84</v>
      </c>
      <c r="X558" s="19">
        <v>10</v>
      </c>
      <c r="Y558" s="19">
        <v>20</v>
      </c>
      <c r="Z558" s="19" t="s">
        <v>272</v>
      </c>
      <c r="AA558" s="143"/>
      <c r="AB558" s="143"/>
      <c r="AC558" s="143"/>
      <c r="AD558" s="131"/>
    </row>
    <row r="559" spans="1:30" ht="15.75" customHeight="1" x14ac:dyDescent="0.2">
      <c r="A559" s="5">
        <v>13115</v>
      </c>
      <c r="B559" s="6" t="s">
        <v>31</v>
      </c>
      <c r="C559" s="8" t="s">
        <v>188</v>
      </c>
      <c r="D559" s="8" t="s">
        <v>83</v>
      </c>
      <c r="E559" s="11" t="s">
        <v>417</v>
      </c>
      <c r="F559" s="8" t="s">
        <v>136</v>
      </c>
      <c r="G559" s="8" t="s">
        <v>192</v>
      </c>
      <c r="H559" s="11" t="s">
        <v>113</v>
      </c>
      <c r="I559" s="8" t="s">
        <v>171</v>
      </c>
      <c r="J559" s="8" t="s">
        <v>117</v>
      </c>
      <c r="K559" s="11" t="s">
        <v>85</v>
      </c>
      <c r="L559" s="8" t="s">
        <v>132</v>
      </c>
      <c r="M559" s="8" t="s">
        <v>122</v>
      </c>
      <c r="N559" s="11" t="s">
        <v>50</v>
      </c>
      <c r="O559" s="8" t="s">
        <v>137</v>
      </c>
      <c r="P559" s="8" t="s">
        <v>83</v>
      </c>
      <c r="Q559" s="11" t="s">
        <v>175</v>
      </c>
      <c r="R559" s="8" t="s">
        <v>49</v>
      </c>
      <c r="S559" s="8" t="s">
        <v>86</v>
      </c>
      <c r="T559" s="11" t="s">
        <v>293</v>
      </c>
      <c r="U559" s="8" t="s">
        <v>193</v>
      </c>
      <c r="V559" s="8" t="s">
        <v>163</v>
      </c>
      <c r="W559" s="11" t="s">
        <v>189</v>
      </c>
      <c r="X559" s="8" t="s">
        <v>83</v>
      </c>
      <c r="Y559" s="8" t="s">
        <v>136</v>
      </c>
      <c r="Z559" s="8" t="s">
        <v>556</v>
      </c>
      <c r="AA559" s="124">
        <v>8.23</v>
      </c>
      <c r="AB559" s="124" t="s">
        <v>53</v>
      </c>
      <c r="AC559" s="124">
        <v>8.23</v>
      </c>
      <c r="AD559" s="129"/>
    </row>
    <row r="560" spans="1:30" ht="15.75" customHeight="1" x14ac:dyDescent="0.2">
      <c r="A560" s="148" t="s">
        <v>452</v>
      </c>
      <c r="B560" s="13" t="s">
        <v>51</v>
      </c>
      <c r="C560" s="14" t="s">
        <v>59</v>
      </c>
      <c r="D560" s="14" t="s">
        <v>59</v>
      </c>
      <c r="E560" s="15" t="s">
        <v>59</v>
      </c>
      <c r="F560" s="14" t="s">
        <v>58</v>
      </c>
      <c r="G560" s="14" t="s">
        <v>59</v>
      </c>
      <c r="H560" s="15" t="s">
        <v>60</v>
      </c>
      <c r="I560" s="14" t="s">
        <v>59</v>
      </c>
      <c r="J560" s="14" t="s">
        <v>60</v>
      </c>
      <c r="K560" s="15" t="s">
        <v>62</v>
      </c>
      <c r="L560" s="14" t="s">
        <v>58</v>
      </c>
      <c r="M560" s="14" t="s">
        <v>59</v>
      </c>
      <c r="N560" s="15" t="s">
        <v>58</v>
      </c>
      <c r="O560" s="14" t="s">
        <v>60</v>
      </c>
      <c r="P560" s="14" t="s">
        <v>59</v>
      </c>
      <c r="Q560" s="15" t="s">
        <v>61</v>
      </c>
      <c r="R560" s="14" t="s">
        <v>60</v>
      </c>
      <c r="S560" s="14" t="s">
        <v>59</v>
      </c>
      <c r="T560" s="15" t="s">
        <v>61</v>
      </c>
      <c r="U560" s="14" t="s">
        <v>59</v>
      </c>
      <c r="V560" s="14" t="s">
        <v>59</v>
      </c>
      <c r="W560" s="15" t="s">
        <v>59</v>
      </c>
      <c r="X560" s="14" t="s">
        <v>61</v>
      </c>
      <c r="Y560" s="14" t="s">
        <v>59</v>
      </c>
      <c r="Z560" s="14"/>
      <c r="AA560" s="125"/>
      <c r="AB560" s="125"/>
      <c r="AC560" s="125"/>
      <c r="AD560" s="130"/>
    </row>
    <row r="561" spans="1:30" ht="15.75" customHeight="1" x14ac:dyDescent="0.2">
      <c r="A561" s="149"/>
      <c r="B561" s="13" t="s">
        <v>60</v>
      </c>
      <c r="C561" s="16" t="s">
        <v>71</v>
      </c>
      <c r="D561" s="16" t="s">
        <v>71</v>
      </c>
      <c r="E561" s="17" t="s">
        <v>74</v>
      </c>
      <c r="F561" s="16" t="s">
        <v>71</v>
      </c>
      <c r="G561" s="16" t="s">
        <v>71</v>
      </c>
      <c r="H561" s="17" t="s">
        <v>74</v>
      </c>
      <c r="I561" s="16" t="s">
        <v>71</v>
      </c>
      <c r="J561" s="16" t="s">
        <v>71</v>
      </c>
      <c r="K561" s="17" t="s">
        <v>74</v>
      </c>
      <c r="L561" s="16" t="s">
        <v>71</v>
      </c>
      <c r="M561" s="16" t="s">
        <v>71</v>
      </c>
      <c r="N561" s="17" t="s">
        <v>74</v>
      </c>
      <c r="O561" s="16" t="s">
        <v>71</v>
      </c>
      <c r="P561" s="16" t="s">
        <v>71</v>
      </c>
      <c r="Q561" s="17" t="s">
        <v>107</v>
      </c>
      <c r="R561" s="16" t="s">
        <v>71</v>
      </c>
      <c r="S561" s="16" t="s">
        <v>71</v>
      </c>
      <c r="T561" s="17" t="s">
        <v>75</v>
      </c>
      <c r="U561" s="16" t="s">
        <v>71</v>
      </c>
      <c r="V561" s="16" t="s">
        <v>71</v>
      </c>
      <c r="W561" s="17" t="s">
        <v>76</v>
      </c>
      <c r="X561" s="16" t="s">
        <v>77</v>
      </c>
      <c r="Y561" s="16" t="s">
        <v>78</v>
      </c>
      <c r="Z561" s="16" t="s">
        <v>128</v>
      </c>
      <c r="AA561" s="125"/>
      <c r="AB561" s="125"/>
      <c r="AC561" s="125"/>
      <c r="AD561" s="130"/>
    </row>
    <row r="562" spans="1:30" ht="15.75" customHeight="1" x14ac:dyDescent="0.2">
      <c r="A562" s="127"/>
      <c r="B562" s="18" t="s">
        <v>80</v>
      </c>
      <c r="C562" s="19" t="s">
        <v>71</v>
      </c>
      <c r="D562" s="19" t="s">
        <v>71</v>
      </c>
      <c r="E562" s="20" t="s">
        <v>132</v>
      </c>
      <c r="F562" s="19" t="s">
        <v>71</v>
      </c>
      <c r="G562" s="19" t="s">
        <v>71</v>
      </c>
      <c r="H562" s="20" t="s">
        <v>129</v>
      </c>
      <c r="I562" s="19" t="s">
        <v>71</v>
      </c>
      <c r="J562" s="19" t="s">
        <v>71</v>
      </c>
      <c r="K562" s="20" t="s">
        <v>45</v>
      </c>
      <c r="L562" s="19" t="s">
        <v>71</v>
      </c>
      <c r="M562" s="19" t="s">
        <v>71</v>
      </c>
      <c r="N562" s="20" t="s">
        <v>47</v>
      </c>
      <c r="O562" s="19" t="s">
        <v>71</v>
      </c>
      <c r="P562" s="19" t="s">
        <v>71</v>
      </c>
      <c r="Q562" s="20" t="s">
        <v>47</v>
      </c>
      <c r="R562" s="19" t="s">
        <v>71</v>
      </c>
      <c r="S562" s="19" t="s">
        <v>71</v>
      </c>
      <c r="T562" s="20" t="s">
        <v>47</v>
      </c>
      <c r="U562" s="19" t="s">
        <v>71</v>
      </c>
      <c r="V562" s="19" t="s">
        <v>71</v>
      </c>
      <c r="W562" s="20" t="s">
        <v>166</v>
      </c>
      <c r="X562" s="19">
        <v>8</v>
      </c>
      <c r="Y562" s="19">
        <v>20</v>
      </c>
      <c r="Z562" s="19" t="s">
        <v>557</v>
      </c>
      <c r="AA562" s="143"/>
      <c r="AB562" s="143"/>
      <c r="AC562" s="143"/>
      <c r="AD562" s="131"/>
    </row>
    <row r="563" spans="1:30" ht="15.75" customHeight="1" x14ac:dyDescent="0.2">
      <c r="A563" s="5">
        <v>13116</v>
      </c>
      <c r="B563" s="6" t="s">
        <v>31</v>
      </c>
      <c r="C563" s="8" t="s">
        <v>159</v>
      </c>
      <c r="D563" s="8" t="s">
        <v>108</v>
      </c>
      <c r="E563" s="11" t="s">
        <v>150</v>
      </c>
      <c r="F563" s="8" t="s">
        <v>132</v>
      </c>
      <c r="G563" s="8" t="s">
        <v>149</v>
      </c>
      <c r="H563" s="11" t="s">
        <v>54</v>
      </c>
      <c r="I563" s="8" t="s">
        <v>274</v>
      </c>
      <c r="J563" s="8" t="s">
        <v>117</v>
      </c>
      <c r="K563" s="11" t="s">
        <v>241</v>
      </c>
      <c r="L563" s="8" t="s">
        <v>174</v>
      </c>
      <c r="M563" s="8" t="s">
        <v>148</v>
      </c>
      <c r="N563" s="11" t="s">
        <v>241</v>
      </c>
      <c r="O563" s="8" t="s">
        <v>115</v>
      </c>
      <c r="P563" s="8" t="s">
        <v>192</v>
      </c>
      <c r="Q563" s="11" t="s">
        <v>175</v>
      </c>
      <c r="R563" s="8" t="s">
        <v>132</v>
      </c>
      <c r="S563" s="8" t="s">
        <v>136</v>
      </c>
      <c r="T563" s="11" t="s">
        <v>227</v>
      </c>
      <c r="U563" s="8" t="s">
        <v>148</v>
      </c>
      <c r="V563" s="8" t="s">
        <v>148</v>
      </c>
      <c r="W563" s="11" t="s">
        <v>132</v>
      </c>
      <c r="X563" s="8" t="s">
        <v>122</v>
      </c>
      <c r="Y563" s="8" t="s">
        <v>177</v>
      </c>
      <c r="Z563" s="8" t="s">
        <v>558</v>
      </c>
      <c r="AA563" s="124">
        <v>8.73</v>
      </c>
      <c r="AB563" s="124" t="s">
        <v>53</v>
      </c>
      <c r="AC563" s="124">
        <v>8.73</v>
      </c>
      <c r="AD563" s="129"/>
    </row>
    <row r="564" spans="1:30" ht="15.75" customHeight="1" x14ac:dyDescent="0.2">
      <c r="A564" s="148" t="s">
        <v>453</v>
      </c>
      <c r="B564" s="13" t="s">
        <v>51</v>
      </c>
      <c r="C564" s="14" t="s">
        <v>59</v>
      </c>
      <c r="D564" s="14" t="s">
        <v>62</v>
      </c>
      <c r="E564" s="15" t="s">
        <v>59</v>
      </c>
      <c r="F564" s="14" t="s">
        <v>58</v>
      </c>
      <c r="G564" s="14" t="s">
        <v>59</v>
      </c>
      <c r="H564" s="15" t="s">
        <v>58</v>
      </c>
      <c r="I564" s="14" t="s">
        <v>62</v>
      </c>
      <c r="J564" s="14" t="s">
        <v>60</v>
      </c>
      <c r="K564" s="15" t="s">
        <v>62</v>
      </c>
      <c r="L564" s="14" t="s">
        <v>60</v>
      </c>
      <c r="M564" s="14" t="s">
        <v>59</v>
      </c>
      <c r="N564" s="15" t="s">
        <v>62</v>
      </c>
      <c r="O564" s="14" t="s">
        <v>60</v>
      </c>
      <c r="P564" s="14" t="s">
        <v>59</v>
      </c>
      <c r="Q564" s="15" t="s">
        <v>61</v>
      </c>
      <c r="R564" s="14" t="s">
        <v>59</v>
      </c>
      <c r="S564" s="14" t="s">
        <v>59</v>
      </c>
      <c r="T564" s="15" t="s">
        <v>59</v>
      </c>
      <c r="U564" s="14" t="s">
        <v>59</v>
      </c>
      <c r="V564" s="14" t="s">
        <v>59</v>
      </c>
      <c r="W564" s="15" t="s">
        <v>59</v>
      </c>
      <c r="X564" s="14" t="s">
        <v>60</v>
      </c>
      <c r="Y564" s="14" t="s">
        <v>59</v>
      </c>
      <c r="Z564" s="14"/>
      <c r="AA564" s="125"/>
      <c r="AB564" s="125"/>
      <c r="AC564" s="125"/>
      <c r="AD564" s="130"/>
    </row>
    <row r="565" spans="1:30" ht="15.75" customHeight="1" x14ac:dyDescent="0.2">
      <c r="A565" s="149"/>
      <c r="B565" s="13" t="s">
        <v>60</v>
      </c>
      <c r="C565" s="16" t="s">
        <v>71</v>
      </c>
      <c r="D565" s="16" t="s">
        <v>71</v>
      </c>
      <c r="E565" s="17" t="s">
        <v>74</v>
      </c>
      <c r="F565" s="16" t="s">
        <v>71</v>
      </c>
      <c r="G565" s="16" t="s">
        <v>71</v>
      </c>
      <c r="H565" s="17" t="s">
        <v>74</v>
      </c>
      <c r="I565" s="16" t="s">
        <v>71</v>
      </c>
      <c r="J565" s="16" t="s">
        <v>71</v>
      </c>
      <c r="K565" s="17" t="s">
        <v>74</v>
      </c>
      <c r="L565" s="16" t="s">
        <v>71</v>
      </c>
      <c r="M565" s="16" t="s">
        <v>71</v>
      </c>
      <c r="N565" s="17" t="s">
        <v>74</v>
      </c>
      <c r="O565" s="16" t="s">
        <v>71</v>
      </c>
      <c r="P565" s="16" t="s">
        <v>71</v>
      </c>
      <c r="Q565" s="17" t="s">
        <v>107</v>
      </c>
      <c r="R565" s="16" t="s">
        <v>71</v>
      </c>
      <c r="S565" s="16" t="s">
        <v>71</v>
      </c>
      <c r="T565" s="17" t="s">
        <v>75</v>
      </c>
      <c r="U565" s="16" t="s">
        <v>71</v>
      </c>
      <c r="V565" s="16" t="s">
        <v>71</v>
      </c>
      <c r="W565" s="17" t="s">
        <v>76</v>
      </c>
      <c r="X565" s="16" t="s">
        <v>77</v>
      </c>
      <c r="Y565" s="16" t="s">
        <v>78</v>
      </c>
      <c r="Z565" s="16" t="s">
        <v>128</v>
      </c>
      <c r="AA565" s="125"/>
      <c r="AB565" s="125"/>
      <c r="AC565" s="125"/>
      <c r="AD565" s="130"/>
    </row>
    <row r="566" spans="1:30" ht="15.75" customHeight="1" x14ac:dyDescent="0.2">
      <c r="A566" s="127"/>
      <c r="B566" s="18" t="s">
        <v>80</v>
      </c>
      <c r="C566" s="19" t="s">
        <v>71</v>
      </c>
      <c r="D566" s="19" t="s">
        <v>71</v>
      </c>
      <c r="E566" s="20" t="s">
        <v>132</v>
      </c>
      <c r="F566" s="19" t="s">
        <v>71</v>
      </c>
      <c r="G566" s="19" t="s">
        <v>71</v>
      </c>
      <c r="H566" s="20" t="s">
        <v>47</v>
      </c>
      <c r="I566" s="19" t="s">
        <v>71</v>
      </c>
      <c r="J566" s="19" t="s">
        <v>71</v>
      </c>
      <c r="K566" s="20" t="s">
        <v>45</v>
      </c>
      <c r="L566" s="19" t="s">
        <v>71</v>
      </c>
      <c r="M566" s="19" t="s">
        <v>71</v>
      </c>
      <c r="N566" s="20" t="s">
        <v>45</v>
      </c>
      <c r="O566" s="19" t="s">
        <v>71</v>
      </c>
      <c r="P566" s="19" t="s">
        <v>71</v>
      </c>
      <c r="Q566" s="20" t="s">
        <v>47</v>
      </c>
      <c r="R566" s="19" t="s">
        <v>71</v>
      </c>
      <c r="S566" s="19" t="s">
        <v>71</v>
      </c>
      <c r="T566" s="20" t="s">
        <v>49</v>
      </c>
      <c r="U566" s="19" t="s">
        <v>71</v>
      </c>
      <c r="V566" s="19" t="s">
        <v>71</v>
      </c>
      <c r="W566" s="20" t="s">
        <v>166</v>
      </c>
      <c r="X566" s="19">
        <v>7</v>
      </c>
      <c r="Y566" s="19">
        <v>20</v>
      </c>
      <c r="Z566" s="19" t="s">
        <v>536</v>
      </c>
      <c r="AA566" s="143"/>
      <c r="AB566" s="143"/>
      <c r="AC566" s="143"/>
      <c r="AD566" s="131"/>
    </row>
    <row r="567" spans="1:30" ht="16.5" customHeight="1" x14ac:dyDescent="0.2">
      <c r="A567" s="1" t="s">
        <v>202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28"/>
      <c r="W567" s="1"/>
      <c r="X567" s="1"/>
      <c r="Y567" s="1"/>
      <c r="Z567" s="1"/>
      <c r="AA567" s="1"/>
      <c r="AB567" s="1"/>
      <c r="AC567" s="1"/>
      <c r="AD567" s="1"/>
    </row>
    <row r="568" spans="1:30" ht="16.5" customHeight="1" x14ac:dyDescent="0.2">
      <c r="A568" s="1" t="s">
        <v>203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6.5" customHeight="1" x14ac:dyDescent="0.2">
      <c r="A569" s="29" t="s">
        <v>204</v>
      </c>
      <c r="B569" s="144" t="s">
        <v>205</v>
      </c>
      <c r="C569" s="136"/>
      <c r="D569" s="144" t="s">
        <v>206</v>
      </c>
      <c r="E569" s="135"/>
      <c r="F569" s="136"/>
      <c r="G569" s="144" t="s">
        <v>207</v>
      </c>
      <c r="H569" s="135"/>
      <c r="I569" s="136"/>
      <c r="J569" s="144" t="s">
        <v>208</v>
      </c>
      <c r="K569" s="135"/>
      <c r="L569" s="136"/>
      <c r="M569" s="144" t="s">
        <v>209</v>
      </c>
      <c r="N569" s="135"/>
      <c r="O569" s="136"/>
      <c r="P569" s="144" t="s">
        <v>210</v>
      </c>
      <c r="Q569" s="135"/>
      <c r="R569" s="136"/>
      <c r="S569" s="144" t="s">
        <v>211</v>
      </c>
      <c r="T569" s="135"/>
      <c r="U569" s="136"/>
      <c r="V569" s="30" t="s">
        <v>212</v>
      </c>
      <c r="W569" s="1"/>
      <c r="X569" s="1"/>
      <c r="Y569" s="31"/>
      <c r="Z569" s="1"/>
      <c r="AA569" s="1"/>
      <c r="AB569" s="1"/>
      <c r="AC569" s="1"/>
      <c r="AD569" s="1"/>
    </row>
    <row r="570" spans="1:30" ht="16.5" customHeight="1" x14ac:dyDescent="0.2">
      <c r="A570" s="29" t="s">
        <v>213</v>
      </c>
      <c r="B570" s="144" t="s">
        <v>59</v>
      </c>
      <c r="C570" s="136"/>
      <c r="D570" s="144" t="s">
        <v>62</v>
      </c>
      <c r="E570" s="135"/>
      <c r="F570" s="136"/>
      <c r="G570" s="144" t="s">
        <v>61</v>
      </c>
      <c r="H570" s="135"/>
      <c r="I570" s="136"/>
      <c r="J570" s="144" t="s">
        <v>60</v>
      </c>
      <c r="K570" s="135"/>
      <c r="L570" s="136"/>
      <c r="M570" s="144" t="s">
        <v>58</v>
      </c>
      <c r="N570" s="135"/>
      <c r="O570" s="136"/>
      <c r="P570" s="144" t="s">
        <v>57</v>
      </c>
      <c r="Q570" s="135"/>
      <c r="R570" s="136"/>
      <c r="S570" s="144" t="s">
        <v>53</v>
      </c>
      <c r="T570" s="135"/>
      <c r="U570" s="136"/>
      <c r="V570" s="30" t="s">
        <v>46</v>
      </c>
      <c r="W570" s="31"/>
      <c r="X570" s="31"/>
      <c r="Y570" s="31"/>
      <c r="Z570" s="1"/>
      <c r="AA570" s="1"/>
      <c r="AB570" s="1"/>
      <c r="AC570" s="1"/>
      <c r="AD570" s="1"/>
    </row>
    <row r="571" spans="1:30" ht="16.5" customHeight="1" x14ac:dyDescent="0.2">
      <c r="A571" s="29" t="s">
        <v>215</v>
      </c>
      <c r="B571" s="144">
        <v>10</v>
      </c>
      <c r="C571" s="136"/>
      <c r="D571" s="144">
        <v>9</v>
      </c>
      <c r="E571" s="135"/>
      <c r="F571" s="136"/>
      <c r="G571" s="144">
        <v>8</v>
      </c>
      <c r="H571" s="135"/>
      <c r="I571" s="136"/>
      <c r="J571" s="144">
        <v>7</v>
      </c>
      <c r="K571" s="135"/>
      <c r="L571" s="136"/>
      <c r="M571" s="144">
        <v>6</v>
      </c>
      <c r="N571" s="135"/>
      <c r="O571" s="136"/>
      <c r="P571" s="144">
        <v>5</v>
      </c>
      <c r="Q571" s="135"/>
      <c r="R571" s="136"/>
      <c r="S571" s="144">
        <v>4</v>
      </c>
      <c r="T571" s="135"/>
      <c r="U571" s="136"/>
      <c r="V571" s="30">
        <v>0</v>
      </c>
      <c r="W571" s="31"/>
      <c r="X571" s="31"/>
      <c r="Y571" s="31"/>
      <c r="Z571" s="1"/>
      <c r="AA571" s="1"/>
      <c r="AB571" s="1"/>
      <c r="AC571" s="1"/>
      <c r="AD571" s="1"/>
    </row>
    <row r="572" spans="1:30" ht="36.75" customHeight="1" x14ac:dyDescent="0.2">
      <c r="A572" s="32"/>
      <c r="B572" s="33"/>
      <c r="C572" s="1"/>
      <c r="D572" s="1"/>
      <c r="E572" s="1"/>
      <c r="F572" s="1"/>
      <c r="G572" s="1"/>
      <c r="H572" s="147"/>
      <c r="I572" s="146"/>
      <c r="J572" s="147"/>
      <c r="K572" s="146"/>
      <c r="L572" s="147"/>
      <c r="M572" s="146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5.75" customHeight="1" x14ac:dyDescent="0.2">
      <c r="A573" s="32"/>
      <c r="B573" s="145" t="s">
        <v>216</v>
      </c>
      <c r="C573" s="146"/>
      <c r="D573" s="146"/>
      <c r="E573" s="146"/>
      <c r="F573" s="1"/>
      <c r="G573" s="1"/>
      <c r="H573" s="1"/>
      <c r="I573" s="31" t="s">
        <v>217</v>
      </c>
      <c r="J573" s="1"/>
      <c r="K573" s="1"/>
      <c r="L573" s="31"/>
      <c r="M573" s="31"/>
      <c r="N573" s="31"/>
      <c r="O573" s="31" t="s">
        <v>219</v>
      </c>
      <c r="P573" s="1"/>
      <c r="Q573" s="1"/>
      <c r="R573" s="1"/>
      <c r="S573" s="1" t="s">
        <v>220</v>
      </c>
      <c r="T573" s="31"/>
      <c r="U573" s="31"/>
      <c r="V573" s="31"/>
      <c r="W573" s="31"/>
      <c r="X573" s="1"/>
      <c r="Y573" s="1"/>
      <c r="Z573" s="1"/>
      <c r="AA573" s="1"/>
      <c r="AB573" s="1"/>
      <c r="AC573" s="1"/>
      <c r="AD573" s="1"/>
    </row>
    <row r="574" spans="1:30" ht="15.75" customHeight="1" x14ac:dyDescent="0.2">
      <c r="A574" s="1"/>
      <c r="B574" s="145" t="s">
        <v>221</v>
      </c>
      <c r="C574" s="146"/>
      <c r="D574" s="146"/>
      <c r="E574" s="146"/>
      <c r="F574" s="1"/>
      <c r="G574" s="1"/>
      <c r="H574" s="1"/>
      <c r="I574" s="31" t="s">
        <v>222</v>
      </c>
      <c r="J574" s="1"/>
      <c r="K574" s="1"/>
      <c r="L574" s="31"/>
      <c r="M574" s="31"/>
      <c r="N574" s="31"/>
      <c r="O574" s="31" t="s">
        <v>223</v>
      </c>
      <c r="P574" s="1"/>
      <c r="Q574" s="1"/>
      <c r="R574" s="1"/>
      <c r="S574" s="1" t="s">
        <v>224</v>
      </c>
      <c r="T574" s="31"/>
      <c r="U574" s="31"/>
      <c r="V574" s="31"/>
      <c r="W574" s="31"/>
      <c r="X574" s="1"/>
      <c r="Y574" s="1"/>
      <c r="Z574" s="1"/>
      <c r="AA574" s="1"/>
      <c r="AB574" s="1"/>
      <c r="AC574" s="1"/>
      <c r="AD574" s="1"/>
    </row>
    <row r="575" spans="1:30" ht="15.75" customHeight="1" x14ac:dyDescent="0.2">
      <c r="A575" s="5">
        <v>13117</v>
      </c>
      <c r="B575" s="6" t="s">
        <v>31</v>
      </c>
      <c r="C575" s="8" t="s">
        <v>174</v>
      </c>
      <c r="D575" s="8" t="s">
        <v>172</v>
      </c>
      <c r="E575" s="11" t="s">
        <v>119</v>
      </c>
      <c r="F575" s="8" t="s">
        <v>136</v>
      </c>
      <c r="G575" s="8" t="s">
        <v>149</v>
      </c>
      <c r="H575" s="11" t="s">
        <v>152</v>
      </c>
      <c r="I575" s="8" t="s">
        <v>303</v>
      </c>
      <c r="J575" s="8" t="s">
        <v>172</v>
      </c>
      <c r="K575" s="11" t="s">
        <v>171</v>
      </c>
      <c r="L575" s="8" t="s">
        <v>152</v>
      </c>
      <c r="M575" s="8" t="s">
        <v>149</v>
      </c>
      <c r="N575" s="11" t="s">
        <v>293</v>
      </c>
      <c r="O575" s="8" t="s">
        <v>95</v>
      </c>
      <c r="P575" s="8" t="s">
        <v>108</v>
      </c>
      <c r="Q575" s="11" t="s">
        <v>116</v>
      </c>
      <c r="R575" s="8" t="s">
        <v>86</v>
      </c>
      <c r="S575" s="8" t="s">
        <v>133</v>
      </c>
      <c r="T575" s="11" t="s">
        <v>250</v>
      </c>
      <c r="U575" s="8" t="s">
        <v>193</v>
      </c>
      <c r="V575" s="8" t="s">
        <v>337</v>
      </c>
      <c r="W575" s="11" t="s">
        <v>52</v>
      </c>
      <c r="X575" s="8" t="s">
        <v>192</v>
      </c>
      <c r="Y575" s="8" t="s">
        <v>132</v>
      </c>
      <c r="Z575" s="8" t="s">
        <v>539</v>
      </c>
      <c r="AA575" s="124">
        <v>7.77</v>
      </c>
      <c r="AB575" s="124" t="s">
        <v>53</v>
      </c>
      <c r="AC575" s="124">
        <v>7.77</v>
      </c>
      <c r="AD575" s="129"/>
    </row>
    <row r="576" spans="1:30" ht="15.75" customHeight="1" x14ac:dyDescent="0.2">
      <c r="A576" s="148" t="s">
        <v>455</v>
      </c>
      <c r="B576" s="13" t="s">
        <v>51</v>
      </c>
      <c r="C576" s="14" t="s">
        <v>60</v>
      </c>
      <c r="D576" s="14" t="s">
        <v>60</v>
      </c>
      <c r="E576" s="15" t="s">
        <v>60</v>
      </c>
      <c r="F576" s="14" t="s">
        <v>58</v>
      </c>
      <c r="G576" s="14" t="s">
        <v>59</v>
      </c>
      <c r="H576" s="15" t="s">
        <v>58</v>
      </c>
      <c r="I576" s="14" t="s">
        <v>60</v>
      </c>
      <c r="J576" s="14" t="s">
        <v>60</v>
      </c>
      <c r="K576" s="15" t="s">
        <v>60</v>
      </c>
      <c r="L576" s="14" t="s">
        <v>61</v>
      </c>
      <c r="M576" s="14" t="s">
        <v>59</v>
      </c>
      <c r="N576" s="15" t="s">
        <v>61</v>
      </c>
      <c r="O576" s="14" t="s">
        <v>60</v>
      </c>
      <c r="P576" s="14" t="s">
        <v>62</v>
      </c>
      <c r="Q576" s="15" t="s">
        <v>60</v>
      </c>
      <c r="R576" s="14" t="s">
        <v>59</v>
      </c>
      <c r="S576" s="14" t="s">
        <v>59</v>
      </c>
      <c r="T576" s="15" t="s">
        <v>59</v>
      </c>
      <c r="U576" s="14" t="s">
        <v>59</v>
      </c>
      <c r="V576" s="14" t="s">
        <v>59</v>
      </c>
      <c r="W576" s="15" t="s">
        <v>59</v>
      </c>
      <c r="X576" s="14" t="s">
        <v>62</v>
      </c>
      <c r="Y576" s="14" t="s">
        <v>59</v>
      </c>
      <c r="Z576" s="14"/>
      <c r="AA576" s="125"/>
      <c r="AB576" s="125"/>
      <c r="AC576" s="125"/>
      <c r="AD576" s="130"/>
    </row>
    <row r="577" spans="1:30" ht="15.75" customHeight="1" x14ac:dyDescent="0.2">
      <c r="A577" s="149"/>
      <c r="B577" s="13" t="s">
        <v>60</v>
      </c>
      <c r="C577" s="16" t="s">
        <v>71</v>
      </c>
      <c r="D577" s="16" t="s">
        <v>71</v>
      </c>
      <c r="E577" s="17" t="s">
        <v>74</v>
      </c>
      <c r="F577" s="16" t="s">
        <v>71</v>
      </c>
      <c r="G577" s="16" t="s">
        <v>71</v>
      </c>
      <c r="H577" s="17" t="s">
        <v>74</v>
      </c>
      <c r="I577" s="16" t="s">
        <v>71</v>
      </c>
      <c r="J577" s="16" t="s">
        <v>71</v>
      </c>
      <c r="K577" s="17" t="s">
        <v>74</v>
      </c>
      <c r="L577" s="16" t="s">
        <v>71</v>
      </c>
      <c r="M577" s="16" t="s">
        <v>71</v>
      </c>
      <c r="N577" s="17" t="s">
        <v>74</v>
      </c>
      <c r="O577" s="16" t="s">
        <v>71</v>
      </c>
      <c r="P577" s="16" t="s">
        <v>71</v>
      </c>
      <c r="Q577" s="17" t="s">
        <v>107</v>
      </c>
      <c r="R577" s="16" t="s">
        <v>71</v>
      </c>
      <c r="S577" s="16" t="s">
        <v>71</v>
      </c>
      <c r="T577" s="17" t="s">
        <v>75</v>
      </c>
      <c r="U577" s="16" t="s">
        <v>71</v>
      </c>
      <c r="V577" s="16" t="s">
        <v>71</v>
      </c>
      <c r="W577" s="17" t="s">
        <v>76</v>
      </c>
      <c r="X577" s="16" t="s">
        <v>77</v>
      </c>
      <c r="Y577" s="16" t="s">
        <v>78</v>
      </c>
      <c r="Z577" s="16" t="s">
        <v>128</v>
      </c>
      <c r="AA577" s="125"/>
      <c r="AB577" s="125"/>
      <c r="AC577" s="125"/>
      <c r="AD577" s="130"/>
    </row>
    <row r="578" spans="1:30" ht="15.75" customHeight="1" x14ac:dyDescent="0.2">
      <c r="A578" s="127"/>
      <c r="B578" s="18" t="s">
        <v>80</v>
      </c>
      <c r="C578" s="19" t="s">
        <v>71</v>
      </c>
      <c r="D578" s="19" t="s">
        <v>71</v>
      </c>
      <c r="E578" s="20" t="s">
        <v>129</v>
      </c>
      <c r="F578" s="19" t="s">
        <v>71</v>
      </c>
      <c r="G578" s="19" t="s">
        <v>71</v>
      </c>
      <c r="H578" s="20" t="s">
        <v>47</v>
      </c>
      <c r="I578" s="19" t="s">
        <v>71</v>
      </c>
      <c r="J578" s="19" t="s">
        <v>71</v>
      </c>
      <c r="K578" s="20" t="s">
        <v>129</v>
      </c>
      <c r="L578" s="19" t="s">
        <v>71</v>
      </c>
      <c r="M578" s="19" t="s">
        <v>71</v>
      </c>
      <c r="N578" s="20" t="s">
        <v>184</v>
      </c>
      <c r="O578" s="19" t="s">
        <v>71</v>
      </c>
      <c r="P578" s="19" t="s">
        <v>71</v>
      </c>
      <c r="Q578" s="20" t="s">
        <v>130</v>
      </c>
      <c r="R578" s="19" t="s">
        <v>71</v>
      </c>
      <c r="S578" s="19" t="s">
        <v>71</v>
      </c>
      <c r="T578" s="20" t="s">
        <v>49</v>
      </c>
      <c r="U578" s="19" t="s">
        <v>71</v>
      </c>
      <c r="V578" s="19" t="s">
        <v>71</v>
      </c>
      <c r="W578" s="20" t="s">
        <v>166</v>
      </c>
      <c r="X578" s="19">
        <v>9</v>
      </c>
      <c r="Y578" s="19">
        <v>20</v>
      </c>
      <c r="Z578" s="19" t="s">
        <v>553</v>
      </c>
      <c r="AA578" s="143"/>
      <c r="AB578" s="143"/>
      <c r="AC578" s="143"/>
      <c r="AD578" s="131"/>
    </row>
    <row r="579" spans="1:30" ht="15.75" customHeight="1" x14ac:dyDescent="0.2">
      <c r="A579" s="5">
        <v>13118</v>
      </c>
      <c r="B579" s="6" t="s">
        <v>31</v>
      </c>
      <c r="C579" s="8" t="s">
        <v>87</v>
      </c>
      <c r="D579" s="8" t="s">
        <v>144</v>
      </c>
      <c r="E579" s="11" t="s">
        <v>90</v>
      </c>
      <c r="F579" s="8" t="s">
        <v>92</v>
      </c>
      <c r="G579" s="8" t="s">
        <v>143</v>
      </c>
      <c r="H579" s="11" t="s">
        <v>133</v>
      </c>
      <c r="I579" s="8" t="s">
        <v>365</v>
      </c>
      <c r="J579" s="8" t="s">
        <v>104</v>
      </c>
      <c r="K579" s="11" t="s">
        <v>152</v>
      </c>
      <c r="L579" s="8" t="s">
        <v>182</v>
      </c>
      <c r="M579" s="8" t="s">
        <v>104</v>
      </c>
      <c r="N579" s="11" t="s">
        <v>115</v>
      </c>
      <c r="O579" s="8" t="s">
        <v>332</v>
      </c>
      <c r="P579" s="8" t="s">
        <v>67</v>
      </c>
      <c r="Q579" s="11" t="s">
        <v>193</v>
      </c>
      <c r="R579" s="8" t="s">
        <v>456</v>
      </c>
      <c r="S579" s="8" t="s">
        <v>92</v>
      </c>
      <c r="T579" s="11" t="s">
        <v>265</v>
      </c>
      <c r="U579" s="8" t="s">
        <v>146</v>
      </c>
      <c r="V579" s="8" t="s">
        <v>146</v>
      </c>
      <c r="W579" s="11" t="s">
        <v>132</v>
      </c>
      <c r="X579" s="8" t="s">
        <v>91</v>
      </c>
      <c r="Y579" s="8" t="s">
        <v>105</v>
      </c>
      <c r="Z579" s="8" t="s">
        <v>559</v>
      </c>
      <c r="AA579" s="124">
        <v>5.88</v>
      </c>
      <c r="AB579" s="124" t="s">
        <v>46</v>
      </c>
      <c r="AC579" s="124">
        <v>5.88</v>
      </c>
      <c r="AD579" s="129"/>
    </row>
    <row r="580" spans="1:30" ht="15.75" customHeight="1" x14ac:dyDescent="0.2">
      <c r="A580" s="148" t="s">
        <v>457</v>
      </c>
      <c r="B580" s="13" t="s">
        <v>51</v>
      </c>
      <c r="C580" s="14" t="s">
        <v>57</v>
      </c>
      <c r="D580" s="14" t="s">
        <v>60</v>
      </c>
      <c r="E580" s="15" t="s">
        <v>58</v>
      </c>
      <c r="F580" s="14" t="s">
        <v>53</v>
      </c>
      <c r="G580" s="14" t="s">
        <v>61</v>
      </c>
      <c r="H580" s="15" t="s">
        <v>57</v>
      </c>
      <c r="I580" s="14" t="s">
        <v>58</v>
      </c>
      <c r="J580" s="14" t="s">
        <v>58</v>
      </c>
      <c r="K580" s="15" t="s">
        <v>58</v>
      </c>
      <c r="L580" s="14" t="s">
        <v>58</v>
      </c>
      <c r="M580" s="14" t="s">
        <v>58</v>
      </c>
      <c r="N580" s="15" t="s">
        <v>58</v>
      </c>
      <c r="O580" s="14" t="s">
        <v>46</v>
      </c>
      <c r="P580" s="14" t="s">
        <v>58</v>
      </c>
      <c r="Q580" s="15" t="s">
        <v>46</v>
      </c>
      <c r="R580" s="14" t="s">
        <v>58</v>
      </c>
      <c r="S580" s="14" t="s">
        <v>60</v>
      </c>
      <c r="T580" s="15" t="s">
        <v>60</v>
      </c>
      <c r="U580" s="14" t="s">
        <v>59</v>
      </c>
      <c r="V580" s="14" t="s">
        <v>59</v>
      </c>
      <c r="W580" s="15" t="s">
        <v>59</v>
      </c>
      <c r="X580" s="14" t="s">
        <v>59</v>
      </c>
      <c r="Y580" s="14" t="s">
        <v>59</v>
      </c>
      <c r="Z580" s="14"/>
      <c r="AA580" s="125"/>
      <c r="AB580" s="125"/>
      <c r="AC580" s="125"/>
      <c r="AD580" s="130"/>
    </row>
    <row r="581" spans="1:30" ht="15.75" customHeight="1" x14ac:dyDescent="0.2">
      <c r="A581" s="149"/>
      <c r="B581" s="13" t="s">
        <v>60</v>
      </c>
      <c r="C581" s="16" t="s">
        <v>71</v>
      </c>
      <c r="D581" s="16" t="s">
        <v>71</v>
      </c>
      <c r="E581" s="17" t="s">
        <v>74</v>
      </c>
      <c r="F581" s="16" t="s">
        <v>71</v>
      </c>
      <c r="G581" s="16" t="s">
        <v>71</v>
      </c>
      <c r="H581" s="17" t="s">
        <v>74</v>
      </c>
      <c r="I581" s="16" t="s">
        <v>71</v>
      </c>
      <c r="J581" s="16" t="s">
        <v>71</v>
      </c>
      <c r="K581" s="17" t="s">
        <v>74</v>
      </c>
      <c r="L581" s="16" t="s">
        <v>71</v>
      </c>
      <c r="M581" s="16" t="s">
        <v>71</v>
      </c>
      <c r="N581" s="17" t="s">
        <v>74</v>
      </c>
      <c r="O581" s="16" t="s">
        <v>71</v>
      </c>
      <c r="P581" s="16" t="s">
        <v>71</v>
      </c>
      <c r="Q581" s="17" t="s">
        <v>73</v>
      </c>
      <c r="R581" s="16" t="s">
        <v>71</v>
      </c>
      <c r="S581" s="16" t="s">
        <v>71</v>
      </c>
      <c r="T581" s="17" t="s">
        <v>75</v>
      </c>
      <c r="U581" s="16" t="s">
        <v>71</v>
      </c>
      <c r="V581" s="16" t="s">
        <v>71</v>
      </c>
      <c r="W581" s="17" t="s">
        <v>76</v>
      </c>
      <c r="X581" s="16" t="s">
        <v>77</v>
      </c>
      <c r="Y581" s="16" t="s">
        <v>78</v>
      </c>
      <c r="Z581" s="16" t="s">
        <v>163</v>
      </c>
      <c r="AA581" s="125"/>
      <c r="AB581" s="125"/>
      <c r="AC581" s="125"/>
      <c r="AD581" s="130"/>
    </row>
    <row r="582" spans="1:30" ht="15.75" customHeight="1" x14ac:dyDescent="0.2">
      <c r="A582" s="127"/>
      <c r="B582" s="18" t="s">
        <v>80</v>
      </c>
      <c r="C582" s="19" t="s">
        <v>71</v>
      </c>
      <c r="D582" s="19" t="s">
        <v>71</v>
      </c>
      <c r="E582" s="20" t="s">
        <v>47</v>
      </c>
      <c r="F582" s="19" t="s">
        <v>71</v>
      </c>
      <c r="G582" s="19" t="s">
        <v>71</v>
      </c>
      <c r="H582" s="20" t="s">
        <v>148</v>
      </c>
      <c r="I582" s="19" t="s">
        <v>71</v>
      </c>
      <c r="J582" s="19" t="s">
        <v>71</v>
      </c>
      <c r="K582" s="20" t="s">
        <v>47</v>
      </c>
      <c r="L582" s="19" t="s">
        <v>71</v>
      </c>
      <c r="M582" s="19" t="s">
        <v>71</v>
      </c>
      <c r="N582" s="20" t="s">
        <v>47</v>
      </c>
      <c r="O582" s="19" t="s">
        <v>71</v>
      </c>
      <c r="P582" s="19" t="s">
        <v>71</v>
      </c>
      <c r="Q582" s="20" t="s">
        <v>81</v>
      </c>
      <c r="R582" s="19" t="s">
        <v>71</v>
      </c>
      <c r="S582" s="19" t="s">
        <v>71</v>
      </c>
      <c r="T582" s="20" t="s">
        <v>130</v>
      </c>
      <c r="U582" s="19" t="s">
        <v>71</v>
      </c>
      <c r="V582" s="19" t="s">
        <v>71</v>
      </c>
      <c r="W582" s="20" t="s">
        <v>166</v>
      </c>
      <c r="X582" s="19">
        <v>10</v>
      </c>
      <c r="Y582" s="19">
        <v>20</v>
      </c>
      <c r="Z582" s="19" t="s">
        <v>308</v>
      </c>
      <c r="AA582" s="143"/>
      <c r="AB582" s="143"/>
      <c r="AC582" s="143"/>
      <c r="AD582" s="131"/>
    </row>
    <row r="583" spans="1:30" ht="15.75" customHeight="1" x14ac:dyDescent="0.2">
      <c r="A583" s="5">
        <v>13119</v>
      </c>
      <c r="B583" s="6" t="s">
        <v>31</v>
      </c>
      <c r="C583" s="8" t="s">
        <v>161</v>
      </c>
      <c r="D583" s="8" t="s">
        <v>117</v>
      </c>
      <c r="E583" s="11" t="s">
        <v>160</v>
      </c>
      <c r="F583" s="8" t="s">
        <v>50</v>
      </c>
      <c r="G583" s="8" t="s">
        <v>172</v>
      </c>
      <c r="H583" s="11" t="s">
        <v>382</v>
      </c>
      <c r="I583" s="8" t="s">
        <v>265</v>
      </c>
      <c r="J583" s="8" t="s">
        <v>112</v>
      </c>
      <c r="K583" s="11" t="s">
        <v>293</v>
      </c>
      <c r="L583" s="8" t="s">
        <v>114</v>
      </c>
      <c r="M583" s="8" t="s">
        <v>149</v>
      </c>
      <c r="N583" s="11" t="s">
        <v>174</v>
      </c>
      <c r="O583" s="8" t="s">
        <v>135</v>
      </c>
      <c r="P583" s="8" t="s">
        <v>172</v>
      </c>
      <c r="Q583" s="11" t="s">
        <v>54</v>
      </c>
      <c r="R583" s="8" t="s">
        <v>158</v>
      </c>
      <c r="S583" s="8" t="s">
        <v>158</v>
      </c>
      <c r="T583" s="11" t="s">
        <v>111</v>
      </c>
      <c r="U583" s="8" t="s">
        <v>130</v>
      </c>
      <c r="V583" s="8" t="s">
        <v>163</v>
      </c>
      <c r="W583" s="11" t="s">
        <v>86</v>
      </c>
      <c r="X583" s="8" t="s">
        <v>193</v>
      </c>
      <c r="Y583" s="8" t="s">
        <v>114</v>
      </c>
      <c r="Z583" s="8" t="s">
        <v>558</v>
      </c>
      <c r="AA583" s="124">
        <v>8.23</v>
      </c>
      <c r="AB583" s="124" t="s">
        <v>53</v>
      </c>
      <c r="AC583" s="124">
        <v>8.23</v>
      </c>
      <c r="AD583" s="129"/>
    </row>
    <row r="584" spans="1:30" ht="15.75" customHeight="1" x14ac:dyDescent="0.2">
      <c r="A584" s="148" t="s">
        <v>459</v>
      </c>
      <c r="B584" s="13" t="s">
        <v>51</v>
      </c>
      <c r="C584" s="14" t="s">
        <v>59</v>
      </c>
      <c r="D584" s="14" t="s">
        <v>60</v>
      </c>
      <c r="E584" s="15" t="s">
        <v>59</v>
      </c>
      <c r="F584" s="14" t="s">
        <v>61</v>
      </c>
      <c r="G584" s="14" t="s">
        <v>60</v>
      </c>
      <c r="H584" s="15" t="s">
        <v>61</v>
      </c>
      <c r="I584" s="14" t="s">
        <v>62</v>
      </c>
      <c r="J584" s="14" t="s">
        <v>61</v>
      </c>
      <c r="K584" s="15" t="s">
        <v>61</v>
      </c>
      <c r="L584" s="14" t="s">
        <v>57</v>
      </c>
      <c r="M584" s="14" t="s">
        <v>59</v>
      </c>
      <c r="N584" s="15" t="s">
        <v>58</v>
      </c>
      <c r="O584" s="14" t="s">
        <v>58</v>
      </c>
      <c r="P584" s="14" t="s">
        <v>60</v>
      </c>
      <c r="Q584" s="15" t="s">
        <v>58</v>
      </c>
      <c r="R584" s="14" t="s">
        <v>59</v>
      </c>
      <c r="S584" s="14" t="s">
        <v>59</v>
      </c>
      <c r="T584" s="15" t="s">
        <v>59</v>
      </c>
      <c r="U584" s="14" t="s">
        <v>59</v>
      </c>
      <c r="V584" s="14" t="s">
        <v>59</v>
      </c>
      <c r="W584" s="15" t="s">
        <v>59</v>
      </c>
      <c r="X584" s="14" t="s">
        <v>59</v>
      </c>
      <c r="Y584" s="14" t="s">
        <v>62</v>
      </c>
      <c r="Z584" s="14"/>
      <c r="AA584" s="125"/>
      <c r="AB584" s="125"/>
      <c r="AC584" s="125"/>
      <c r="AD584" s="130"/>
    </row>
    <row r="585" spans="1:30" ht="15.75" customHeight="1" x14ac:dyDescent="0.2">
      <c r="A585" s="149"/>
      <c r="B585" s="13" t="s">
        <v>60</v>
      </c>
      <c r="C585" s="16" t="s">
        <v>71</v>
      </c>
      <c r="D585" s="16" t="s">
        <v>71</v>
      </c>
      <c r="E585" s="17" t="s">
        <v>74</v>
      </c>
      <c r="F585" s="16" t="s">
        <v>71</v>
      </c>
      <c r="G585" s="16" t="s">
        <v>71</v>
      </c>
      <c r="H585" s="17" t="s">
        <v>74</v>
      </c>
      <c r="I585" s="16" t="s">
        <v>71</v>
      </c>
      <c r="J585" s="16" t="s">
        <v>71</v>
      </c>
      <c r="K585" s="17" t="s">
        <v>74</v>
      </c>
      <c r="L585" s="16" t="s">
        <v>71</v>
      </c>
      <c r="M585" s="16" t="s">
        <v>71</v>
      </c>
      <c r="N585" s="17" t="s">
        <v>74</v>
      </c>
      <c r="O585" s="16" t="s">
        <v>71</v>
      </c>
      <c r="P585" s="16" t="s">
        <v>71</v>
      </c>
      <c r="Q585" s="17" t="s">
        <v>107</v>
      </c>
      <c r="R585" s="16" t="s">
        <v>71</v>
      </c>
      <c r="S585" s="16" t="s">
        <v>71</v>
      </c>
      <c r="T585" s="17" t="s">
        <v>75</v>
      </c>
      <c r="U585" s="16" t="s">
        <v>71</v>
      </c>
      <c r="V585" s="16" t="s">
        <v>71</v>
      </c>
      <c r="W585" s="17" t="s">
        <v>76</v>
      </c>
      <c r="X585" s="16" t="s">
        <v>77</v>
      </c>
      <c r="Y585" s="16" t="s">
        <v>78</v>
      </c>
      <c r="Z585" s="16" t="s">
        <v>128</v>
      </c>
      <c r="AA585" s="125"/>
      <c r="AB585" s="125"/>
      <c r="AC585" s="125"/>
      <c r="AD585" s="130"/>
    </row>
    <row r="586" spans="1:30" ht="15.75" customHeight="1" x14ac:dyDescent="0.2">
      <c r="A586" s="127"/>
      <c r="B586" s="18" t="s">
        <v>80</v>
      </c>
      <c r="C586" s="19" t="s">
        <v>71</v>
      </c>
      <c r="D586" s="19" t="s">
        <v>71</v>
      </c>
      <c r="E586" s="20" t="s">
        <v>132</v>
      </c>
      <c r="F586" s="19" t="s">
        <v>71</v>
      </c>
      <c r="G586" s="19" t="s">
        <v>71</v>
      </c>
      <c r="H586" s="20" t="s">
        <v>184</v>
      </c>
      <c r="I586" s="19" t="s">
        <v>71</v>
      </c>
      <c r="J586" s="19" t="s">
        <v>71</v>
      </c>
      <c r="K586" s="20" t="s">
        <v>184</v>
      </c>
      <c r="L586" s="19" t="s">
        <v>71</v>
      </c>
      <c r="M586" s="19" t="s">
        <v>71</v>
      </c>
      <c r="N586" s="20" t="s">
        <v>47</v>
      </c>
      <c r="O586" s="19" t="s">
        <v>71</v>
      </c>
      <c r="P586" s="19" t="s">
        <v>71</v>
      </c>
      <c r="Q586" s="20" t="s">
        <v>83</v>
      </c>
      <c r="R586" s="19" t="s">
        <v>71</v>
      </c>
      <c r="S586" s="19" t="s">
        <v>71</v>
      </c>
      <c r="T586" s="20" t="s">
        <v>49</v>
      </c>
      <c r="U586" s="19" t="s">
        <v>71</v>
      </c>
      <c r="V586" s="19" t="s">
        <v>71</v>
      </c>
      <c r="W586" s="20" t="s">
        <v>166</v>
      </c>
      <c r="X586" s="19">
        <v>10</v>
      </c>
      <c r="Y586" s="19">
        <v>18</v>
      </c>
      <c r="Z586" s="19" t="s">
        <v>557</v>
      </c>
      <c r="AA586" s="143"/>
      <c r="AB586" s="143"/>
      <c r="AC586" s="143"/>
      <c r="AD586" s="131"/>
    </row>
    <row r="587" spans="1:30" ht="15.75" customHeight="1" x14ac:dyDescent="0.2">
      <c r="A587" s="5">
        <v>13120</v>
      </c>
      <c r="B587" s="6" t="s">
        <v>31</v>
      </c>
      <c r="C587" s="8" t="s">
        <v>115</v>
      </c>
      <c r="D587" s="8" t="s">
        <v>157</v>
      </c>
      <c r="E587" s="11" t="s">
        <v>121</v>
      </c>
      <c r="F587" s="8" t="s">
        <v>54</v>
      </c>
      <c r="G587" s="8" t="s">
        <v>79</v>
      </c>
      <c r="H587" s="11" t="s">
        <v>169</v>
      </c>
      <c r="I587" s="8" t="s">
        <v>174</v>
      </c>
      <c r="J587" s="8" t="s">
        <v>117</v>
      </c>
      <c r="K587" s="11" t="s">
        <v>169</v>
      </c>
      <c r="L587" s="8" t="s">
        <v>158</v>
      </c>
      <c r="M587" s="8" t="s">
        <v>172</v>
      </c>
      <c r="N587" s="11" t="s">
        <v>113</v>
      </c>
      <c r="O587" s="8" t="s">
        <v>137</v>
      </c>
      <c r="P587" s="8" t="s">
        <v>79</v>
      </c>
      <c r="Q587" s="11" t="s">
        <v>171</v>
      </c>
      <c r="R587" s="8" t="s">
        <v>45</v>
      </c>
      <c r="S587" s="8" t="s">
        <v>124</v>
      </c>
      <c r="T587" s="11" t="s">
        <v>382</v>
      </c>
      <c r="U587" s="8" t="s">
        <v>148</v>
      </c>
      <c r="V587" s="8" t="s">
        <v>130</v>
      </c>
      <c r="W587" s="11" t="s">
        <v>177</v>
      </c>
      <c r="X587" s="8" t="s">
        <v>148</v>
      </c>
      <c r="Y587" s="8" t="s">
        <v>123</v>
      </c>
      <c r="Z587" s="8" t="s">
        <v>518</v>
      </c>
      <c r="AA587" s="124">
        <v>7.42</v>
      </c>
      <c r="AB587" s="124" t="s">
        <v>53</v>
      </c>
      <c r="AC587" s="124">
        <v>7.42</v>
      </c>
      <c r="AD587" s="129"/>
    </row>
    <row r="588" spans="1:30" ht="15.75" customHeight="1" x14ac:dyDescent="0.2">
      <c r="A588" s="148" t="s">
        <v>460</v>
      </c>
      <c r="B588" s="13" t="s">
        <v>51</v>
      </c>
      <c r="C588" s="14" t="s">
        <v>60</v>
      </c>
      <c r="D588" s="14" t="s">
        <v>57</v>
      </c>
      <c r="E588" s="15" t="s">
        <v>60</v>
      </c>
      <c r="F588" s="14" t="s">
        <v>61</v>
      </c>
      <c r="G588" s="14" t="s">
        <v>58</v>
      </c>
      <c r="H588" s="15" t="s">
        <v>60</v>
      </c>
      <c r="I588" s="14" t="s">
        <v>60</v>
      </c>
      <c r="J588" s="14" t="s">
        <v>60</v>
      </c>
      <c r="K588" s="15" t="s">
        <v>60</v>
      </c>
      <c r="L588" s="14" t="s">
        <v>60</v>
      </c>
      <c r="M588" s="14" t="s">
        <v>60</v>
      </c>
      <c r="N588" s="15" t="s">
        <v>60</v>
      </c>
      <c r="O588" s="14" t="s">
        <v>60</v>
      </c>
      <c r="P588" s="14" t="s">
        <v>58</v>
      </c>
      <c r="Q588" s="15" t="s">
        <v>60</v>
      </c>
      <c r="R588" s="14" t="s">
        <v>61</v>
      </c>
      <c r="S588" s="14" t="s">
        <v>60</v>
      </c>
      <c r="T588" s="15" t="s">
        <v>61</v>
      </c>
      <c r="U588" s="14" t="s">
        <v>59</v>
      </c>
      <c r="V588" s="14" t="s">
        <v>59</v>
      </c>
      <c r="W588" s="15" t="s">
        <v>59</v>
      </c>
      <c r="X588" s="14" t="s">
        <v>59</v>
      </c>
      <c r="Y588" s="14" t="s">
        <v>61</v>
      </c>
      <c r="Z588" s="14"/>
      <c r="AA588" s="125"/>
      <c r="AB588" s="125"/>
      <c r="AC588" s="125"/>
      <c r="AD588" s="130"/>
    </row>
    <row r="589" spans="1:30" ht="15.75" customHeight="1" x14ac:dyDescent="0.2">
      <c r="A589" s="149"/>
      <c r="B589" s="13" t="s">
        <v>60</v>
      </c>
      <c r="C589" s="16" t="s">
        <v>71</v>
      </c>
      <c r="D589" s="16" t="s">
        <v>71</v>
      </c>
      <c r="E589" s="17" t="s">
        <v>74</v>
      </c>
      <c r="F589" s="16" t="s">
        <v>71</v>
      </c>
      <c r="G589" s="16" t="s">
        <v>71</v>
      </c>
      <c r="H589" s="17" t="s">
        <v>74</v>
      </c>
      <c r="I589" s="16" t="s">
        <v>71</v>
      </c>
      <c r="J589" s="16" t="s">
        <v>71</v>
      </c>
      <c r="K589" s="17" t="s">
        <v>74</v>
      </c>
      <c r="L589" s="16" t="s">
        <v>71</v>
      </c>
      <c r="M589" s="16" t="s">
        <v>71</v>
      </c>
      <c r="N589" s="17" t="s">
        <v>74</v>
      </c>
      <c r="O589" s="16" t="s">
        <v>71</v>
      </c>
      <c r="P589" s="16" t="s">
        <v>71</v>
      </c>
      <c r="Q589" s="17" t="s">
        <v>107</v>
      </c>
      <c r="R589" s="16" t="s">
        <v>71</v>
      </c>
      <c r="S589" s="16" t="s">
        <v>71</v>
      </c>
      <c r="T589" s="17" t="s">
        <v>75</v>
      </c>
      <c r="U589" s="16" t="s">
        <v>71</v>
      </c>
      <c r="V589" s="16" t="s">
        <v>71</v>
      </c>
      <c r="W589" s="17" t="s">
        <v>76</v>
      </c>
      <c r="X589" s="16" t="s">
        <v>77</v>
      </c>
      <c r="Y589" s="16" t="s">
        <v>78</v>
      </c>
      <c r="Z589" s="16" t="s">
        <v>128</v>
      </c>
      <c r="AA589" s="125"/>
      <c r="AB589" s="125"/>
      <c r="AC589" s="125"/>
      <c r="AD589" s="130"/>
    </row>
    <row r="590" spans="1:30" ht="15.75" customHeight="1" x14ac:dyDescent="0.2">
      <c r="A590" s="127"/>
      <c r="B590" s="18" t="s">
        <v>80</v>
      </c>
      <c r="C590" s="19" t="s">
        <v>71</v>
      </c>
      <c r="D590" s="19" t="s">
        <v>71</v>
      </c>
      <c r="E590" s="20" t="s">
        <v>129</v>
      </c>
      <c r="F590" s="19" t="s">
        <v>71</v>
      </c>
      <c r="G590" s="19" t="s">
        <v>71</v>
      </c>
      <c r="H590" s="20" t="s">
        <v>129</v>
      </c>
      <c r="I590" s="19" t="s">
        <v>71</v>
      </c>
      <c r="J590" s="19" t="s">
        <v>71</v>
      </c>
      <c r="K590" s="20" t="s">
        <v>129</v>
      </c>
      <c r="L590" s="19" t="s">
        <v>71</v>
      </c>
      <c r="M590" s="19" t="s">
        <v>71</v>
      </c>
      <c r="N590" s="20" t="s">
        <v>129</v>
      </c>
      <c r="O590" s="19" t="s">
        <v>71</v>
      </c>
      <c r="P590" s="19" t="s">
        <v>71</v>
      </c>
      <c r="Q590" s="20" t="s">
        <v>130</v>
      </c>
      <c r="R590" s="19" t="s">
        <v>71</v>
      </c>
      <c r="S590" s="19" t="s">
        <v>71</v>
      </c>
      <c r="T590" s="20" t="s">
        <v>47</v>
      </c>
      <c r="U590" s="19" t="s">
        <v>71</v>
      </c>
      <c r="V590" s="19" t="s">
        <v>71</v>
      </c>
      <c r="W590" s="20" t="s">
        <v>166</v>
      </c>
      <c r="X590" s="19">
        <v>10</v>
      </c>
      <c r="Y590" s="19">
        <v>16</v>
      </c>
      <c r="Z590" s="19" t="s">
        <v>343</v>
      </c>
      <c r="AA590" s="143"/>
      <c r="AB590" s="143"/>
      <c r="AC590" s="143"/>
      <c r="AD590" s="131"/>
    </row>
    <row r="591" spans="1:30" ht="15.75" customHeight="1" x14ac:dyDescent="0.2">
      <c r="A591" s="5">
        <v>13121</v>
      </c>
      <c r="B591" s="6" t="s">
        <v>31</v>
      </c>
      <c r="C591" s="8" t="s">
        <v>113</v>
      </c>
      <c r="D591" s="8" t="s">
        <v>122</v>
      </c>
      <c r="E591" s="11" t="s">
        <v>173</v>
      </c>
      <c r="F591" s="8" t="s">
        <v>152</v>
      </c>
      <c r="G591" s="8" t="s">
        <v>117</v>
      </c>
      <c r="H591" s="11" t="s">
        <v>382</v>
      </c>
      <c r="I591" s="8" t="s">
        <v>274</v>
      </c>
      <c r="J591" s="8" t="s">
        <v>157</v>
      </c>
      <c r="K591" s="11" t="s">
        <v>175</v>
      </c>
      <c r="L591" s="8" t="s">
        <v>133</v>
      </c>
      <c r="M591" s="8" t="s">
        <v>108</v>
      </c>
      <c r="N591" s="11" t="s">
        <v>113</v>
      </c>
      <c r="O591" s="8" t="s">
        <v>137</v>
      </c>
      <c r="P591" s="8" t="s">
        <v>166</v>
      </c>
      <c r="Q591" s="11" t="s">
        <v>116</v>
      </c>
      <c r="R591" s="8" t="s">
        <v>86</v>
      </c>
      <c r="S591" s="8" t="s">
        <v>132</v>
      </c>
      <c r="T591" s="11" t="s">
        <v>168</v>
      </c>
      <c r="U591" s="8" t="s">
        <v>148</v>
      </c>
      <c r="V591" s="8" t="s">
        <v>163</v>
      </c>
      <c r="W591" s="11" t="s">
        <v>135</v>
      </c>
      <c r="X591" s="8" t="s">
        <v>192</v>
      </c>
      <c r="Y591" s="8" t="s">
        <v>194</v>
      </c>
      <c r="Z591" s="8" t="s">
        <v>418</v>
      </c>
      <c r="AA591" s="124">
        <v>8.31</v>
      </c>
      <c r="AB591" s="124" t="s">
        <v>53</v>
      </c>
      <c r="AC591" s="124">
        <v>8.31</v>
      </c>
      <c r="AD591" s="129"/>
    </row>
    <row r="592" spans="1:30" ht="15.75" customHeight="1" x14ac:dyDescent="0.2">
      <c r="A592" s="148" t="s">
        <v>466</v>
      </c>
      <c r="B592" s="13" t="s">
        <v>51</v>
      </c>
      <c r="C592" s="14" t="s">
        <v>62</v>
      </c>
      <c r="D592" s="14" t="s">
        <v>59</v>
      </c>
      <c r="E592" s="15" t="s">
        <v>62</v>
      </c>
      <c r="F592" s="14" t="s">
        <v>61</v>
      </c>
      <c r="G592" s="14" t="s">
        <v>60</v>
      </c>
      <c r="H592" s="15" t="s">
        <v>61</v>
      </c>
      <c r="I592" s="14" t="s">
        <v>62</v>
      </c>
      <c r="J592" s="14" t="s">
        <v>57</v>
      </c>
      <c r="K592" s="15" t="s">
        <v>61</v>
      </c>
      <c r="L592" s="14" t="s">
        <v>58</v>
      </c>
      <c r="M592" s="14" t="s">
        <v>62</v>
      </c>
      <c r="N592" s="15" t="s">
        <v>60</v>
      </c>
      <c r="O592" s="14" t="s">
        <v>60</v>
      </c>
      <c r="P592" s="14" t="s">
        <v>58</v>
      </c>
      <c r="Q592" s="15" t="s">
        <v>60</v>
      </c>
      <c r="R592" s="14" t="s">
        <v>59</v>
      </c>
      <c r="S592" s="14" t="s">
        <v>59</v>
      </c>
      <c r="T592" s="15" t="s">
        <v>59</v>
      </c>
      <c r="U592" s="14" t="s">
        <v>59</v>
      </c>
      <c r="V592" s="14" t="s">
        <v>59</v>
      </c>
      <c r="W592" s="15" t="s">
        <v>59</v>
      </c>
      <c r="X592" s="14" t="s">
        <v>62</v>
      </c>
      <c r="Y592" s="14" t="s">
        <v>62</v>
      </c>
      <c r="Z592" s="14"/>
      <c r="AA592" s="125"/>
      <c r="AB592" s="125"/>
      <c r="AC592" s="125"/>
      <c r="AD592" s="130"/>
    </row>
    <row r="593" spans="1:30" ht="15.75" customHeight="1" x14ac:dyDescent="0.2">
      <c r="A593" s="149"/>
      <c r="B593" s="13" t="s">
        <v>60</v>
      </c>
      <c r="C593" s="16" t="s">
        <v>71</v>
      </c>
      <c r="D593" s="16" t="s">
        <v>71</v>
      </c>
      <c r="E593" s="17" t="s">
        <v>74</v>
      </c>
      <c r="F593" s="16" t="s">
        <v>71</v>
      </c>
      <c r="G593" s="16" t="s">
        <v>71</v>
      </c>
      <c r="H593" s="17" t="s">
        <v>74</v>
      </c>
      <c r="I593" s="16" t="s">
        <v>71</v>
      </c>
      <c r="J593" s="16" t="s">
        <v>71</v>
      </c>
      <c r="K593" s="17" t="s">
        <v>74</v>
      </c>
      <c r="L593" s="16" t="s">
        <v>71</v>
      </c>
      <c r="M593" s="16" t="s">
        <v>71</v>
      </c>
      <c r="N593" s="17" t="s">
        <v>74</v>
      </c>
      <c r="O593" s="16" t="s">
        <v>71</v>
      </c>
      <c r="P593" s="16" t="s">
        <v>71</v>
      </c>
      <c r="Q593" s="17" t="s">
        <v>107</v>
      </c>
      <c r="R593" s="16" t="s">
        <v>71</v>
      </c>
      <c r="S593" s="16" t="s">
        <v>71</v>
      </c>
      <c r="T593" s="17" t="s">
        <v>75</v>
      </c>
      <c r="U593" s="16" t="s">
        <v>71</v>
      </c>
      <c r="V593" s="16" t="s">
        <v>71</v>
      </c>
      <c r="W593" s="17" t="s">
        <v>76</v>
      </c>
      <c r="X593" s="16" t="s">
        <v>77</v>
      </c>
      <c r="Y593" s="16" t="s">
        <v>78</v>
      </c>
      <c r="Z593" s="16" t="s">
        <v>128</v>
      </c>
      <c r="AA593" s="125"/>
      <c r="AB593" s="125"/>
      <c r="AC593" s="125"/>
      <c r="AD593" s="130"/>
    </row>
    <row r="594" spans="1:30" ht="15.75" customHeight="1" x14ac:dyDescent="0.2">
      <c r="A594" s="127"/>
      <c r="B594" s="18" t="s">
        <v>80</v>
      </c>
      <c r="C594" s="19" t="s">
        <v>71</v>
      </c>
      <c r="D594" s="19" t="s">
        <v>71</v>
      </c>
      <c r="E594" s="20" t="s">
        <v>45</v>
      </c>
      <c r="F594" s="19" t="s">
        <v>71</v>
      </c>
      <c r="G594" s="19" t="s">
        <v>71</v>
      </c>
      <c r="H594" s="20" t="s">
        <v>184</v>
      </c>
      <c r="I594" s="19" t="s">
        <v>71</v>
      </c>
      <c r="J594" s="19" t="s">
        <v>71</v>
      </c>
      <c r="K594" s="20" t="s">
        <v>184</v>
      </c>
      <c r="L594" s="19" t="s">
        <v>71</v>
      </c>
      <c r="M594" s="19" t="s">
        <v>71</v>
      </c>
      <c r="N594" s="20" t="s">
        <v>129</v>
      </c>
      <c r="O594" s="19" t="s">
        <v>71</v>
      </c>
      <c r="P594" s="19" t="s">
        <v>71</v>
      </c>
      <c r="Q594" s="20" t="s">
        <v>130</v>
      </c>
      <c r="R594" s="19" t="s">
        <v>71</v>
      </c>
      <c r="S594" s="19" t="s">
        <v>71</v>
      </c>
      <c r="T594" s="20" t="s">
        <v>49</v>
      </c>
      <c r="U594" s="19" t="s">
        <v>71</v>
      </c>
      <c r="V594" s="19" t="s">
        <v>71</v>
      </c>
      <c r="W594" s="20" t="s">
        <v>166</v>
      </c>
      <c r="X594" s="19">
        <v>9</v>
      </c>
      <c r="Y594" s="19">
        <v>18</v>
      </c>
      <c r="Z594" s="19" t="s">
        <v>562</v>
      </c>
      <c r="AA594" s="143"/>
      <c r="AB594" s="143"/>
      <c r="AC594" s="143"/>
      <c r="AD594" s="131"/>
    </row>
    <row r="595" spans="1:30" ht="15.75" customHeight="1" x14ac:dyDescent="0.2">
      <c r="A595" s="5">
        <v>13122</v>
      </c>
      <c r="B595" s="6" t="s">
        <v>31</v>
      </c>
      <c r="C595" s="8" t="s">
        <v>133</v>
      </c>
      <c r="D595" s="8" t="s">
        <v>117</v>
      </c>
      <c r="E595" s="11" t="s">
        <v>152</v>
      </c>
      <c r="F595" s="8" t="s">
        <v>132</v>
      </c>
      <c r="G595" s="8" t="s">
        <v>117</v>
      </c>
      <c r="H595" s="11" t="s">
        <v>303</v>
      </c>
      <c r="I595" s="8" t="s">
        <v>177</v>
      </c>
      <c r="J595" s="8" t="s">
        <v>108</v>
      </c>
      <c r="K595" s="11" t="s">
        <v>54</v>
      </c>
      <c r="L595" s="8" t="s">
        <v>132</v>
      </c>
      <c r="M595" s="8" t="s">
        <v>172</v>
      </c>
      <c r="N595" s="11" t="s">
        <v>115</v>
      </c>
      <c r="O595" s="8" t="s">
        <v>94</v>
      </c>
      <c r="P595" s="8" t="s">
        <v>112</v>
      </c>
      <c r="Q595" s="11" t="s">
        <v>171</v>
      </c>
      <c r="R595" s="8" t="s">
        <v>194</v>
      </c>
      <c r="S595" s="8" t="s">
        <v>194</v>
      </c>
      <c r="T595" s="11" t="s">
        <v>118</v>
      </c>
      <c r="U595" s="8" t="s">
        <v>192</v>
      </c>
      <c r="V595" s="8" t="s">
        <v>148</v>
      </c>
      <c r="W595" s="11" t="s">
        <v>114</v>
      </c>
      <c r="X595" s="8" t="s">
        <v>192</v>
      </c>
      <c r="Y595" s="8" t="s">
        <v>132</v>
      </c>
      <c r="Z595" s="8" t="s">
        <v>564</v>
      </c>
      <c r="AA595" s="124">
        <v>7</v>
      </c>
      <c r="AB595" s="124" t="s">
        <v>53</v>
      </c>
      <c r="AC595" s="124">
        <v>7</v>
      </c>
      <c r="AD595" s="129"/>
    </row>
    <row r="596" spans="1:30" ht="15.75" customHeight="1" x14ac:dyDescent="0.2">
      <c r="A596" s="148" t="s">
        <v>467</v>
      </c>
      <c r="B596" s="13" t="s">
        <v>51</v>
      </c>
      <c r="C596" s="14" t="s">
        <v>58</v>
      </c>
      <c r="D596" s="14" t="s">
        <v>60</v>
      </c>
      <c r="E596" s="15" t="s">
        <v>58</v>
      </c>
      <c r="F596" s="14" t="s">
        <v>58</v>
      </c>
      <c r="G596" s="14" t="s">
        <v>60</v>
      </c>
      <c r="H596" s="15" t="s">
        <v>58</v>
      </c>
      <c r="I596" s="14" t="s">
        <v>58</v>
      </c>
      <c r="J596" s="14" t="s">
        <v>62</v>
      </c>
      <c r="K596" s="15" t="s">
        <v>58</v>
      </c>
      <c r="L596" s="14" t="s">
        <v>58</v>
      </c>
      <c r="M596" s="14" t="s">
        <v>60</v>
      </c>
      <c r="N596" s="15" t="s">
        <v>58</v>
      </c>
      <c r="O596" s="14" t="s">
        <v>60</v>
      </c>
      <c r="P596" s="14" t="s">
        <v>61</v>
      </c>
      <c r="Q596" s="15" t="s">
        <v>60</v>
      </c>
      <c r="R596" s="14" t="s">
        <v>62</v>
      </c>
      <c r="S596" s="14" t="s">
        <v>62</v>
      </c>
      <c r="T596" s="15" t="s">
        <v>62</v>
      </c>
      <c r="U596" s="14" t="s">
        <v>62</v>
      </c>
      <c r="V596" s="14" t="s">
        <v>59</v>
      </c>
      <c r="W596" s="15" t="s">
        <v>62</v>
      </c>
      <c r="X596" s="14" t="s">
        <v>62</v>
      </c>
      <c r="Y596" s="14" t="s">
        <v>59</v>
      </c>
      <c r="Z596" s="14"/>
      <c r="AA596" s="125"/>
      <c r="AB596" s="125"/>
      <c r="AC596" s="125"/>
      <c r="AD596" s="130"/>
    </row>
    <row r="597" spans="1:30" ht="15.75" customHeight="1" x14ac:dyDescent="0.2">
      <c r="A597" s="149"/>
      <c r="B597" s="13" t="s">
        <v>60</v>
      </c>
      <c r="C597" s="16" t="s">
        <v>71</v>
      </c>
      <c r="D597" s="16" t="s">
        <v>71</v>
      </c>
      <c r="E597" s="17" t="s">
        <v>74</v>
      </c>
      <c r="F597" s="16" t="s">
        <v>71</v>
      </c>
      <c r="G597" s="16" t="s">
        <v>71</v>
      </c>
      <c r="H597" s="17" t="s">
        <v>74</v>
      </c>
      <c r="I597" s="16" t="s">
        <v>71</v>
      </c>
      <c r="J597" s="16" t="s">
        <v>71</v>
      </c>
      <c r="K597" s="17" t="s">
        <v>74</v>
      </c>
      <c r="L597" s="16" t="s">
        <v>71</v>
      </c>
      <c r="M597" s="16" t="s">
        <v>71</v>
      </c>
      <c r="N597" s="17" t="s">
        <v>74</v>
      </c>
      <c r="O597" s="16" t="s">
        <v>71</v>
      </c>
      <c r="P597" s="16" t="s">
        <v>71</v>
      </c>
      <c r="Q597" s="17" t="s">
        <v>107</v>
      </c>
      <c r="R597" s="16" t="s">
        <v>71</v>
      </c>
      <c r="S597" s="16" t="s">
        <v>71</v>
      </c>
      <c r="T597" s="17" t="s">
        <v>75</v>
      </c>
      <c r="U597" s="16" t="s">
        <v>71</v>
      </c>
      <c r="V597" s="16" t="s">
        <v>71</v>
      </c>
      <c r="W597" s="17" t="s">
        <v>76</v>
      </c>
      <c r="X597" s="16" t="s">
        <v>77</v>
      </c>
      <c r="Y597" s="16" t="s">
        <v>78</v>
      </c>
      <c r="Z597" s="16" t="s">
        <v>128</v>
      </c>
      <c r="AA597" s="125"/>
      <c r="AB597" s="125"/>
      <c r="AC597" s="125"/>
      <c r="AD597" s="130"/>
    </row>
    <row r="598" spans="1:30" ht="15.75" customHeight="1" x14ac:dyDescent="0.2">
      <c r="A598" s="127"/>
      <c r="B598" s="18" t="s">
        <v>80</v>
      </c>
      <c r="C598" s="19" t="s">
        <v>71</v>
      </c>
      <c r="D598" s="19" t="s">
        <v>71</v>
      </c>
      <c r="E598" s="20" t="s">
        <v>47</v>
      </c>
      <c r="F598" s="19" t="s">
        <v>71</v>
      </c>
      <c r="G598" s="19" t="s">
        <v>71</v>
      </c>
      <c r="H598" s="20" t="s">
        <v>47</v>
      </c>
      <c r="I598" s="19" t="s">
        <v>71</v>
      </c>
      <c r="J598" s="19" t="s">
        <v>71</v>
      </c>
      <c r="K598" s="20" t="s">
        <v>47</v>
      </c>
      <c r="L598" s="19" t="s">
        <v>71</v>
      </c>
      <c r="M598" s="19" t="s">
        <v>71</v>
      </c>
      <c r="N598" s="20" t="s">
        <v>47</v>
      </c>
      <c r="O598" s="19" t="s">
        <v>71</v>
      </c>
      <c r="P598" s="19" t="s">
        <v>71</v>
      </c>
      <c r="Q598" s="20" t="s">
        <v>130</v>
      </c>
      <c r="R598" s="19" t="s">
        <v>71</v>
      </c>
      <c r="S598" s="19" t="s">
        <v>71</v>
      </c>
      <c r="T598" s="20" t="s">
        <v>185</v>
      </c>
      <c r="U598" s="19" t="s">
        <v>71</v>
      </c>
      <c r="V598" s="19" t="s">
        <v>71</v>
      </c>
      <c r="W598" s="20" t="s">
        <v>239</v>
      </c>
      <c r="X598" s="19">
        <v>9</v>
      </c>
      <c r="Y598" s="19">
        <v>20</v>
      </c>
      <c r="Z598" s="19" t="s">
        <v>515</v>
      </c>
      <c r="AA598" s="143"/>
      <c r="AB598" s="143"/>
      <c r="AC598" s="143"/>
      <c r="AD598" s="131"/>
    </row>
    <row r="599" spans="1:30" ht="15.75" customHeight="1" x14ac:dyDescent="0.2">
      <c r="A599" s="5">
        <v>13123</v>
      </c>
      <c r="B599" s="6" t="s">
        <v>31</v>
      </c>
      <c r="C599" s="8" t="s">
        <v>290</v>
      </c>
      <c r="D599" s="8" t="s">
        <v>35</v>
      </c>
      <c r="E599" s="11" t="s">
        <v>228</v>
      </c>
      <c r="F599" s="8" t="s">
        <v>65</v>
      </c>
      <c r="G599" s="8" t="s">
        <v>67</v>
      </c>
      <c r="H599" s="11" t="s">
        <v>120</v>
      </c>
      <c r="I599" s="8" t="s">
        <v>180</v>
      </c>
      <c r="J599" s="8" t="s">
        <v>88</v>
      </c>
      <c r="K599" s="11" t="s">
        <v>86</v>
      </c>
      <c r="L599" s="8" t="s">
        <v>87</v>
      </c>
      <c r="M599" s="8" t="s">
        <v>104</v>
      </c>
      <c r="N599" s="11" t="s">
        <v>95</v>
      </c>
      <c r="O599" s="8" t="s">
        <v>102</v>
      </c>
      <c r="P599" s="8" t="s">
        <v>88</v>
      </c>
      <c r="Q599" s="11" t="s">
        <v>115</v>
      </c>
      <c r="R599" s="8" t="s">
        <v>41</v>
      </c>
      <c r="S599" s="8" t="s">
        <v>180</v>
      </c>
      <c r="T599" s="11" t="s">
        <v>159</v>
      </c>
      <c r="U599" s="8" t="s">
        <v>43</v>
      </c>
      <c r="V599" s="8" t="s">
        <v>146</v>
      </c>
      <c r="W599" s="11" t="s">
        <v>194</v>
      </c>
      <c r="X599" s="8" t="s">
        <v>69</v>
      </c>
      <c r="Y599" s="8" t="s">
        <v>87</v>
      </c>
      <c r="Z599" s="8" t="s">
        <v>571</v>
      </c>
      <c r="AA599" s="124">
        <v>5.12</v>
      </c>
      <c r="AB599" s="124" t="s">
        <v>46</v>
      </c>
      <c r="AC599" s="124">
        <v>5.12</v>
      </c>
      <c r="AD599" s="129"/>
    </row>
    <row r="600" spans="1:30" ht="15.75" customHeight="1" x14ac:dyDescent="0.2">
      <c r="A600" s="148" t="s">
        <v>469</v>
      </c>
      <c r="B600" s="13" t="s">
        <v>51</v>
      </c>
      <c r="C600" s="14" t="s">
        <v>60</v>
      </c>
      <c r="D600" s="14" t="s">
        <v>57</v>
      </c>
      <c r="E600" s="15" t="s">
        <v>58</v>
      </c>
      <c r="F600" s="14" t="s">
        <v>46</v>
      </c>
      <c r="G600" s="14" t="s">
        <v>58</v>
      </c>
      <c r="H600" s="15" t="s">
        <v>46</v>
      </c>
      <c r="I600" s="14" t="s">
        <v>57</v>
      </c>
      <c r="J600" s="14" t="s">
        <v>53</v>
      </c>
      <c r="K600" s="15" t="s">
        <v>53</v>
      </c>
      <c r="L600" s="14" t="s">
        <v>57</v>
      </c>
      <c r="M600" s="14" t="s">
        <v>58</v>
      </c>
      <c r="N600" s="15" t="s">
        <v>57</v>
      </c>
      <c r="O600" s="14" t="s">
        <v>58</v>
      </c>
      <c r="P600" s="14" t="s">
        <v>53</v>
      </c>
      <c r="Q600" s="15" t="s">
        <v>58</v>
      </c>
      <c r="R600" s="14" t="s">
        <v>60</v>
      </c>
      <c r="S600" s="14" t="s">
        <v>61</v>
      </c>
      <c r="T600" s="15" t="s">
        <v>60</v>
      </c>
      <c r="U600" s="14" t="s">
        <v>61</v>
      </c>
      <c r="V600" s="14" t="s">
        <v>59</v>
      </c>
      <c r="W600" s="15" t="s">
        <v>62</v>
      </c>
      <c r="X600" s="14" t="s">
        <v>60</v>
      </c>
      <c r="Y600" s="14" t="s">
        <v>62</v>
      </c>
      <c r="Z600" s="14"/>
      <c r="AA600" s="125"/>
      <c r="AB600" s="125"/>
      <c r="AC600" s="125"/>
      <c r="AD600" s="130"/>
    </row>
    <row r="601" spans="1:30" ht="15.75" customHeight="1" x14ac:dyDescent="0.2">
      <c r="A601" s="149"/>
      <c r="B601" s="13" t="s">
        <v>60</v>
      </c>
      <c r="C601" s="16" t="s">
        <v>71</v>
      </c>
      <c r="D601" s="16" t="s">
        <v>71</v>
      </c>
      <c r="E601" s="17" t="s">
        <v>74</v>
      </c>
      <c r="F601" s="16" t="s">
        <v>71</v>
      </c>
      <c r="G601" s="16" t="s">
        <v>71</v>
      </c>
      <c r="H601" s="17" t="s">
        <v>73</v>
      </c>
      <c r="I601" s="16" t="s">
        <v>71</v>
      </c>
      <c r="J601" s="16" t="s">
        <v>71</v>
      </c>
      <c r="K601" s="17" t="s">
        <v>74</v>
      </c>
      <c r="L601" s="16" t="s">
        <v>71</v>
      </c>
      <c r="M601" s="16" t="s">
        <v>71</v>
      </c>
      <c r="N601" s="17" t="s">
        <v>74</v>
      </c>
      <c r="O601" s="16" t="s">
        <v>71</v>
      </c>
      <c r="P601" s="16" t="s">
        <v>71</v>
      </c>
      <c r="Q601" s="17" t="s">
        <v>107</v>
      </c>
      <c r="R601" s="16" t="s">
        <v>71</v>
      </c>
      <c r="S601" s="16" t="s">
        <v>71</v>
      </c>
      <c r="T601" s="17" t="s">
        <v>75</v>
      </c>
      <c r="U601" s="16" t="s">
        <v>71</v>
      </c>
      <c r="V601" s="16" t="s">
        <v>71</v>
      </c>
      <c r="W601" s="17" t="s">
        <v>76</v>
      </c>
      <c r="X601" s="16" t="s">
        <v>77</v>
      </c>
      <c r="Y601" s="16" t="s">
        <v>78</v>
      </c>
      <c r="Z601" s="16" t="s">
        <v>193</v>
      </c>
      <c r="AA601" s="125"/>
      <c r="AB601" s="125"/>
      <c r="AC601" s="125"/>
      <c r="AD601" s="130"/>
    </row>
    <row r="602" spans="1:30" ht="15.75" customHeight="1" x14ac:dyDescent="0.2">
      <c r="A602" s="127"/>
      <c r="B602" s="18" t="s">
        <v>80</v>
      </c>
      <c r="C602" s="19" t="s">
        <v>71</v>
      </c>
      <c r="D602" s="19" t="s">
        <v>71</v>
      </c>
      <c r="E602" s="20" t="s">
        <v>47</v>
      </c>
      <c r="F602" s="19" t="s">
        <v>71</v>
      </c>
      <c r="G602" s="19" t="s">
        <v>71</v>
      </c>
      <c r="H602" s="20" t="s">
        <v>81</v>
      </c>
      <c r="I602" s="19" t="s">
        <v>71</v>
      </c>
      <c r="J602" s="19" t="s">
        <v>71</v>
      </c>
      <c r="K602" s="20" t="s">
        <v>149</v>
      </c>
      <c r="L602" s="19" t="s">
        <v>71</v>
      </c>
      <c r="M602" s="19" t="s">
        <v>71</v>
      </c>
      <c r="N602" s="20" t="s">
        <v>148</v>
      </c>
      <c r="O602" s="19" t="s">
        <v>71</v>
      </c>
      <c r="P602" s="19" t="s">
        <v>71</v>
      </c>
      <c r="Q602" s="20" t="s">
        <v>83</v>
      </c>
      <c r="R602" s="19" t="s">
        <v>71</v>
      </c>
      <c r="S602" s="19" t="s">
        <v>71</v>
      </c>
      <c r="T602" s="20" t="s">
        <v>130</v>
      </c>
      <c r="U602" s="19" t="s">
        <v>71</v>
      </c>
      <c r="V602" s="19" t="s">
        <v>71</v>
      </c>
      <c r="W602" s="20" t="s">
        <v>239</v>
      </c>
      <c r="X602" s="19">
        <v>7</v>
      </c>
      <c r="Y602" s="19">
        <v>18</v>
      </c>
      <c r="Z602" s="19" t="s">
        <v>505</v>
      </c>
      <c r="AA602" s="143"/>
      <c r="AB602" s="143"/>
      <c r="AC602" s="143"/>
      <c r="AD602" s="131"/>
    </row>
    <row r="603" spans="1:30" ht="15.75" customHeight="1" x14ac:dyDescent="0.2">
      <c r="A603" s="5">
        <v>13124</v>
      </c>
      <c r="B603" s="6" t="s">
        <v>31</v>
      </c>
      <c r="C603" s="8" t="s">
        <v>92</v>
      </c>
      <c r="D603" s="8" t="s">
        <v>275</v>
      </c>
      <c r="E603" s="11" t="s">
        <v>114</v>
      </c>
      <c r="F603" s="8" t="s">
        <v>92</v>
      </c>
      <c r="G603" s="8" t="s">
        <v>144</v>
      </c>
      <c r="H603" s="11" t="s">
        <v>86</v>
      </c>
      <c r="I603" s="8" t="s">
        <v>179</v>
      </c>
      <c r="J603" s="8" t="s">
        <v>88</v>
      </c>
      <c r="K603" s="11" t="s">
        <v>129</v>
      </c>
      <c r="L603" s="8" t="s">
        <v>92</v>
      </c>
      <c r="M603" s="8" t="s">
        <v>104</v>
      </c>
      <c r="N603" s="11" t="s">
        <v>135</v>
      </c>
      <c r="O603" s="8" t="s">
        <v>92</v>
      </c>
      <c r="P603" s="8" t="s">
        <v>35</v>
      </c>
      <c r="Q603" s="11" t="s">
        <v>177</v>
      </c>
      <c r="R603" s="8" t="s">
        <v>70</v>
      </c>
      <c r="S603" s="8" t="s">
        <v>180</v>
      </c>
      <c r="T603" s="11" t="s">
        <v>161</v>
      </c>
      <c r="U603" s="8" t="s">
        <v>43</v>
      </c>
      <c r="V603" s="8" t="s">
        <v>146</v>
      </c>
      <c r="W603" s="11" t="s">
        <v>194</v>
      </c>
      <c r="X603" s="8" t="s">
        <v>43</v>
      </c>
      <c r="Y603" s="8" t="s">
        <v>38</v>
      </c>
      <c r="Z603" s="8" t="s">
        <v>579</v>
      </c>
      <c r="AA603" s="124">
        <v>4.04</v>
      </c>
      <c r="AB603" s="124" t="s">
        <v>46</v>
      </c>
      <c r="AC603" s="124">
        <v>4.04</v>
      </c>
      <c r="AD603" s="129"/>
    </row>
    <row r="604" spans="1:30" ht="15.75" customHeight="1" x14ac:dyDescent="0.2">
      <c r="A604" s="148" t="s">
        <v>470</v>
      </c>
      <c r="B604" s="13" t="s">
        <v>51</v>
      </c>
      <c r="C604" s="14" t="s">
        <v>53</v>
      </c>
      <c r="D604" s="14" t="s">
        <v>46</v>
      </c>
      <c r="E604" s="15" t="s">
        <v>46</v>
      </c>
      <c r="F604" s="14" t="s">
        <v>53</v>
      </c>
      <c r="G604" s="14" t="s">
        <v>60</v>
      </c>
      <c r="H604" s="15" t="s">
        <v>53</v>
      </c>
      <c r="I604" s="14" t="s">
        <v>46</v>
      </c>
      <c r="J604" s="14" t="s">
        <v>53</v>
      </c>
      <c r="K604" s="15" t="s">
        <v>46</v>
      </c>
      <c r="L604" s="14" t="s">
        <v>53</v>
      </c>
      <c r="M604" s="14" t="s">
        <v>58</v>
      </c>
      <c r="N604" s="15" t="s">
        <v>53</v>
      </c>
      <c r="O604" s="14" t="s">
        <v>53</v>
      </c>
      <c r="P604" s="14" t="s">
        <v>57</v>
      </c>
      <c r="Q604" s="15" t="s">
        <v>53</v>
      </c>
      <c r="R604" s="14" t="s">
        <v>61</v>
      </c>
      <c r="S604" s="14" t="s">
        <v>61</v>
      </c>
      <c r="T604" s="15" t="s">
        <v>61</v>
      </c>
      <c r="U604" s="14" t="s">
        <v>61</v>
      </c>
      <c r="V604" s="14" t="s">
        <v>59</v>
      </c>
      <c r="W604" s="15" t="s">
        <v>62</v>
      </c>
      <c r="X604" s="14" t="s">
        <v>61</v>
      </c>
      <c r="Y604" s="14" t="s">
        <v>59</v>
      </c>
      <c r="Z604" s="14"/>
      <c r="AA604" s="125"/>
      <c r="AB604" s="125"/>
      <c r="AC604" s="125"/>
      <c r="AD604" s="130"/>
    </row>
    <row r="605" spans="1:30" ht="15.75" customHeight="1" x14ac:dyDescent="0.2">
      <c r="A605" s="149"/>
      <c r="B605" s="13" t="s">
        <v>60</v>
      </c>
      <c r="C605" s="16" t="s">
        <v>71</v>
      </c>
      <c r="D605" s="16" t="s">
        <v>71</v>
      </c>
      <c r="E605" s="17" t="s">
        <v>73</v>
      </c>
      <c r="F605" s="16" t="s">
        <v>71</v>
      </c>
      <c r="G605" s="16" t="s">
        <v>71</v>
      </c>
      <c r="H605" s="17" t="s">
        <v>74</v>
      </c>
      <c r="I605" s="16" t="s">
        <v>71</v>
      </c>
      <c r="J605" s="16" t="s">
        <v>71</v>
      </c>
      <c r="K605" s="17" t="s">
        <v>73</v>
      </c>
      <c r="L605" s="16" t="s">
        <v>71</v>
      </c>
      <c r="M605" s="16" t="s">
        <v>71</v>
      </c>
      <c r="N605" s="17" t="s">
        <v>74</v>
      </c>
      <c r="O605" s="16" t="s">
        <v>71</v>
      </c>
      <c r="P605" s="16" t="s">
        <v>71</v>
      </c>
      <c r="Q605" s="17" t="s">
        <v>107</v>
      </c>
      <c r="R605" s="16" t="s">
        <v>71</v>
      </c>
      <c r="S605" s="16" t="s">
        <v>71</v>
      </c>
      <c r="T605" s="17" t="s">
        <v>75</v>
      </c>
      <c r="U605" s="16" t="s">
        <v>71</v>
      </c>
      <c r="V605" s="16" t="s">
        <v>71</v>
      </c>
      <c r="W605" s="17" t="s">
        <v>76</v>
      </c>
      <c r="X605" s="16" t="s">
        <v>77</v>
      </c>
      <c r="Y605" s="16" t="s">
        <v>78</v>
      </c>
      <c r="Z605" s="16" t="s">
        <v>83</v>
      </c>
      <c r="AA605" s="125"/>
      <c r="AB605" s="125"/>
      <c r="AC605" s="125"/>
      <c r="AD605" s="130"/>
    </row>
    <row r="606" spans="1:30" ht="15.75" customHeight="1" x14ac:dyDescent="0.2">
      <c r="A606" s="127"/>
      <c r="B606" s="18" t="s">
        <v>80</v>
      </c>
      <c r="C606" s="19" t="s">
        <v>71</v>
      </c>
      <c r="D606" s="19" t="s">
        <v>71</v>
      </c>
      <c r="E606" s="20" t="s">
        <v>81</v>
      </c>
      <c r="F606" s="19" t="s">
        <v>71</v>
      </c>
      <c r="G606" s="19" t="s">
        <v>71</v>
      </c>
      <c r="H606" s="20" t="s">
        <v>149</v>
      </c>
      <c r="I606" s="19" t="s">
        <v>71</v>
      </c>
      <c r="J606" s="19" t="s">
        <v>71</v>
      </c>
      <c r="K606" s="20" t="s">
        <v>81</v>
      </c>
      <c r="L606" s="19" t="s">
        <v>71</v>
      </c>
      <c r="M606" s="19" t="s">
        <v>71</v>
      </c>
      <c r="N606" s="20" t="s">
        <v>149</v>
      </c>
      <c r="O606" s="19" t="s">
        <v>71</v>
      </c>
      <c r="P606" s="19" t="s">
        <v>71</v>
      </c>
      <c r="Q606" s="20" t="s">
        <v>117</v>
      </c>
      <c r="R606" s="19" t="s">
        <v>71</v>
      </c>
      <c r="S606" s="19" t="s">
        <v>71</v>
      </c>
      <c r="T606" s="20" t="s">
        <v>47</v>
      </c>
      <c r="U606" s="19" t="s">
        <v>71</v>
      </c>
      <c r="V606" s="19" t="s">
        <v>71</v>
      </c>
      <c r="W606" s="20" t="s">
        <v>239</v>
      </c>
      <c r="X606" s="19">
        <v>8</v>
      </c>
      <c r="Y606" s="19">
        <v>20</v>
      </c>
      <c r="Z606" s="19" t="s">
        <v>584</v>
      </c>
      <c r="AA606" s="143"/>
      <c r="AB606" s="143"/>
      <c r="AC606" s="143"/>
      <c r="AD606" s="131"/>
    </row>
    <row r="607" spans="1:30" ht="15.75" customHeight="1" x14ac:dyDescent="0.2">
      <c r="A607" s="5">
        <v>13125</v>
      </c>
      <c r="B607" s="6" t="s">
        <v>31</v>
      </c>
      <c r="C607" s="8" t="s">
        <v>158</v>
      </c>
      <c r="D607" s="8" t="s">
        <v>172</v>
      </c>
      <c r="E607" s="11" t="s">
        <v>113</v>
      </c>
      <c r="F607" s="8" t="s">
        <v>303</v>
      </c>
      <c r="G607" s="8" t="s">
        <v>172</v>
      </c>
      <c r="H607" s="11" t="s">
        <v>171</v>
      </c>
      <c r="I607" s="8" t="s">
        <v>174</v>
      </c>
      <c r="J607" s="8" t="s">
        <v>166</v>
      </c>
      <c r="K607" s="11" t="s">
        <v>171</v>
      </c>
      <c r="L607" s="8" t="s">
        <v>54</v>
      </c>
      <c r="M607" s="8" t="s">
        <v>83</v>
      </c>
      <c r="N607" s="11" t="s">
        <v>293</v>
      </c>
      <c r="O607" s="8" t="s">
        <v>116</v>
      </c>
      <c r="P607" s="8" t="s">
        <v>117</v>
      </c>
      <c r="Q607" s="11" t="s">
        <v>118</v>
      </c>
      <c r="R607" s="8" t="s">
        <v>158</v>
      </c>
      <c r="S607" s="8" t="s">
        <v>136</v>
      </c>
      <c r="T607" s="11" t="s">
        <v>250</v>
      </c>
      <c r="U607" s="8" t="s">
        <v>130</v>
      </c>
      <c r="V607" s="8" t="s">
        <v>130</v>
      </c>
      <c r="W607" s="11" t="s">
        <v>136</v>
      </c>
      <c r="X607" s="8" t="s">
        <v>83</v>
      </c>
      <c r="Y607" s="8" t="s">
        <v>132</v>
      </c>
      <c r="Z607" s="8" t="s">
        <v>585</v>
      </c>
      <c r="AA607" s="124">
        <v>8.1199999999999992</v>
      </c>
      <c r="AB607" s="124" t="s">
        <v>53</v>
      </c>
      <c r="AC607" s="124">
        <v>8.1199999999999992</v>
      </c>
      <c r="AD607" s="129"/>
    </row>
    <row r="608" spans="1:30" ht="15.75" customHeight="1" x14ac:dyDescent="0.2">
      <c r="A608" s="148" t="s">
        <v>471</v>
      </c>
      <c r="B608" s="13" t="s">
        <v>51</v>
      </c>
      <c r="C608" s="14" t="s">
        <v>60</v>
      </c>
      <c r="D608" s="14" t="s">
        <v>60</v>
      </c>
      <c r="E608" s="15" t="s">
        <v>60</v>
      </c>
      <c r="F608" s="14" t="s">
        <v>60</v>
      </c>
      <c r="G608" s="14" t="s">
        <v>60</v>
      </c>
      <c r="H608" s="15" t="s">
        <v>60</v>
      </c>
      <c r="I608" s="14" t="s">
        <v>60</v>
      </c>
      <c r="J608" s="14" t="s">
        <v>58</v>
      </c>
      <c r="K608" s="15" t="s">
        <v>60</v>
      </c>
      <c r="L608" s="14" t="s">
        <v>61</v>
      </c>
      <c r="M608" s="14" t="s">
        <v>59</v>
      </c>
      <c r="N608" s="15" t="s">
        <v>61</v>
      </c>
      <c r="O608" s="14" t="s">
        <v>59</v>
      </c>
      <c r="P608" s="14" t="s">
        <v>60</v>
      </c>
      <c r="Q608" s="15" t="s">
        <v>62</v>
      </c>
      <c r="R608" s="14" t="s">
        <v>59</v>
      </c>
      <c r="S608" s="14" t="s">
        <v>59</v>
      </c>
      <c r="T608" s="15" t="s">
        <v>59</v>
      </c>
      <c r="U608" s="14" t="s">
        <v>59</v>
      </c>
      <c r="V608" s="14" t="s">
        <v>59</v>
      </c>
      <c r="W608" s="15" t="s">
        <v>59</v>
      </c>
      <c r="X608" s="14" t="s">
        <v>61</v>
      </c>
      <c r="Y608" s="14" t="s">
        <v>59</v>
      </c>
      <c r="Z608" s="14"/>
      <c r="AA608" s="125"/>
      <c r="AB608" s="125"/>
      <c r="AC608" s="125"/>
      <c r="AD608" s="130"/>
    </row>
    <row r="609" spans="1:30" ht="15.75" customHeight="1" x14ac:dyDescent="0.2">
      <c r="A609" s="149"/>
      <c r="B609" s="13" t="s">
        <v>60</v>
      </c>
      <c r="C609" s="16" t="s">
        <v>71</v>
      </c>
      <c r="D609" s="16" t="s">
        <v>71</v>
      </c>
      <c r="E609" s="17" t="s">
        <v>74</v>
      </c>
      <c r="F609" s="16" t="s">
        <v>71</v>
      </c>
      <c r="G609" s="16" t="s">
        <v>71</v>
      </c>
      <c r="H609" s="17" t="s">
        <v>74</v>
      </c>
      <c r="I609" s="16" t="s">
        <v>71</v>
      </c>
      <c r="J609" s="16" t="s">
        <v>71</v>
      </c>
      <c r="K609" s="17" t="s">
        <v>74</v>
      </c>
      <c r="L609" s="16" t="s">
        <v>71</v>
      </c>
      <c r="M609" s="16" t="s">
        <v>71</v>
      </c>
      <c r="N609" s="17" t="s">
        <v>74</v>
      </c>
      <c r="O609" s="16" t="s">
        <v>71</v>
      </c>
      <c r="P609" s="16" t="s">
        <v>71</v>
      </c>
      <c r="Q609" s="17" t="s">
        <v>107</v>
      </c>
      <c r="R609" s="16" t="s">
        <v>71</v>
      </c>
      <c r="S609" s="16" t="s">
        <v>71</v>
      </c>
      <c r="T609" s="17" t="s">
        <v>75</v>
      </c>
      <c r="U609" s="16" t="s">
        <v>71</v>
      </c>
      <c r="V609" s="16" t="s">
        <v>71</v>
      </c>
      <c r="W609" s="17" t="s">
        <v>76</v>
      </c>
      <c r="X609" s="16" t="s">
        <v>77</v>
      </c>
      <c r="Y609" s="16" t="s">
        <v>78</v>
      </c>
      <c r="Z609" s="16" t="s">
        <v>128</v>
      </c>
      <c r="AA609" s="125"/>
      <c r="AB609" s="125"/>
      <c r="AC609" s="125"/>
      <c r="AD609" s="130"/>
    </row>
    <row r="610" spans="1:30" ht="15.75" customHeight="1" x14ac:dyDescent="0.2">
      <c r="A610" s="127"/>
      <c r="B610" s="18" t="s">
        <v>80</v>
      </c>
      <c r="C610" s="19" t="s">
        <v>71</v>
      </c>
      <c r="D610" s="19" t="s">
        <v>71</v>
      </c>
      <c r="E610" s="20" t="s">
        <v>129</v>
      </c>
      <c r="F610" s="19" t="s">
        <v>71</v>
      </c>
      <c r="G610" s="19" t="s">
        <v>71</v>
      </c>
      <c r="H610" s="20" t="s">
        <v>129</v>
      </c>
      <c r="I610" s="19" t="s">
        <v>71</v>
      </c>
      <c r="J610" s="19" t="s">
        <v>71</v>
      </c>
      <c r="K610" s="20" t="s">
        <v>129</v>
      </c>
      <c r="L610" s="19" t="s">
        <v>71</v>
      </c>
      <c r="M610" s="19" t="s">
        <v>71</v>
      </c>
      <c r="N610" s="20" t="s">
        <v>184</v>
      </c>
      <c r="O610" s="19" t="s">
        <v>71</v>
      </c>
      <c r="P610" s="19" t="s">
        <v>71</v>
      </c>
      <c r="Q610" s="20" t="s">
        <v>185</v>
      </c>
      <c r="R610" s="19" t="s">
        <v>71</v>
      </c>
      <c r="S610" s="19" t="s">
        <v>71</v>
      </c>
      <c r="T610" s="20" t="s">
        <v>49</v>
      </c>
      <c r="U610" s="19" t="s">
        <v>71</v>
      </c>
      <c r="V610" s="19" t="s">
        <v>71</v>
      </c>
      <c r="W610" s="20" t="s">
        <v>166</v>
      </c>
      <c r="X610" s="19">
        <v>8</v>
      </c>
      <c r="Y610" s="19">
        <v>20</v>
      </c>
      <c r="Z610" s="19" t="s">
        <v>587</v>
      </c>
      <c r="AA610" s="143"/>
      <c r="AB610" s="143"/>
      <c r="AC610" s="143"/>
      <c r="AD610" s="131"/>
    </row>
    <row r="611" spans="1:30" ht="16.5" customHeight="1" x14ac:dyDescent="0.2">
      <c r="A611" s="1" t="s">
        <v>202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28"/>
      <c r="W611" s="1"/>
      <c r="X611" s="1"/>
      <c r="Y611" s="1"/>
      <c r="Z611" s="1"/>
      <c r="AA611" s="1"/>
      <c r="AB611" s="1"/>
      <c r="AC611" s="1"/>
      <c r="AD611" s="1"/>
    </row>
    <row r="612" spans="1:30" ht="16.5" customHeight="1" x14ac:dyDescent="0.2">
      <c r="A612" s="1" t="s">
        <v>203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6.5" customHeight="1" x14ac:dyDescent="0.2">
      <c r="A613" s="29" t="s">
        <v>204</v>
      </c>
      <c r="B613" s="144" t="s">
        <v>205</v>
      </c>
      <c r="C613" s="136"/>
      <c r="D613" s="144" t="s">
        <v>206</v>
      </c>
      <c r="E613" s="135"/>
      <c r="F613" s="136"/>
      <c r="G613" s="144" t="s">
        <v>207</v>
      </c>
      <c r="H613" s="135"/>
      <c r="I613" s="136"/>
      <c r="J613" s="144" t="s">
        <v>208</v>
      </c>
      <c r="K613" s="135"/>
      <c r="L613" s="136"/>
      <c r="M613" s="144" t="s">
        <v>209</v>
      </c>
      <c r="N613" s="135"/>
      <c r="O613" s="136"/>
      <c r="P613" s="144" t="s">
        <v>210</v>
      </c>
      <c r="Q613" s="135"/>
      <c r="R613" s="136"/>
      <c r="S613" s="144" t="s">
        <v>211</v>
      </c>
      <c r="T613" s="135"/>
      <c r="U613" s="136"/>
      <c r="V613" s="30" t="s">
        <v>212</v>
      </c>
      <c r="W613" s="1"/>
      <c r="X613" s="1"/>
      <c r="Y613" s="31"/>
      <c r="Z613" s="1"/>
      <c r="AA613" s="1"/>
      <c r="AB613" s="1"/>
      <c r="AC613" s="1"/>
      <c r="AD613" s="1"/>
    </row>
    <row r="614" spans="1:30" ht="16.5" customHeight="1" x14ac:dyDescent="0.2">
      <c r="A614" s="29" t="s">
        <v>213</v>
      </c>
      <c r="B614" s="144" t="s">
        <v>59</v>
      </c>
      <c r="C614" s="136"/>
      <c r="D614" s="144" t="s">
        <v>62</v>
      </c>
      <c r="E614" s="135"/>
      <c r="F614" s="136"/>
      <c r="G614" s="144" t="s">
        <v>61</v>
      </c>
      <c r="H614" s="135"/>
      <c r="I614" s="136"/>
      <c r="J614" s="144" t="s">
        <v>60</v>
      </c>
      <c r="K614" s="135"/>
      <c r="L614" s="136"/>
      <c r="M614" s="144" t="s">
        <v>58</v>
      </c>
      <c r="N614" s="135"/>
      <c r="O614" s="136"/>
      <c r="P614" s="144" t="s">
        <v>57</v>
      </c>
      <c r="Q614" s="135"/>
      <c r="R614" s="136"/>
      <c r="S614" s="144" t="s">
        <v>53</v>
      </c>
      <c r="T614" s="135"/>
      <c r="U614" s="136"/>
      <c r="V614" s="30" t="s">
        <v>46</v>
      </c>
      <c r="W614" s="31"/>
      <c r="X614" s="31"/>
      <c r="Y614" s="31"/>
      <c r="Z614" s="1"/>
      <c r="AA614" s="1"/>
      <c r="AB614" s="1"/>
      <c r="AC614" s="1"/>
      <c r="AD614" s="1"/>
    </row>
    <row r="615" spans="1:30" ht="16.5" customHeight="1" x14ac:dyDescent="0.2">
      <c r="A615" s="29" t="s">
        <v>215</v>
      </c>
      <c r="B615" s="144">
        <v>10</v>
      </c>
      <c r="C615" s="136"/>
      <c r="D615" s="144">
        <v>9</v>
      </c>
      <c r="E615" s="135"/>
      <c r="F615" s="136"/>
      <c r="G615" s="144">
        <v>8</v>
      </c>
      <c r="H615" s="135"/>
      <c r="I615" s="136"/>
      <c r="J615" s="144">
        <v>7</v>
      </c>
      <c r="K615" s="135"/>
      <c r="L615" s="136"/>
      <c r="M615" s="144">
        <v>6</v>
      </c>
      <c r="N615" s="135"/>
      <c r="O615" s="136"/>
      <c r="P615" s="144">
        <v>5</v>
      </c>
      <c r="Q615" s="135"/>
      <c r="R615" s="136"/>
      <c r="S615" s="144">
        <v>4</v>
      </c>
      <c r="T615" s="135"/>
      <c r="U615" s="136"/>
      <c r="V615" s="30">
        <v>0</v>
      </c>
      <c r="W615" s="31"/>
      <c r="X615" s="31"/>
      <c r="Y615" s="31"/>
      <c r="Z615" s="1"/>
      <c r="AA615" s="1"/>
      <c r="AB615" s="1"/>
      <c r="AC615" s="1"/>
      <c r="AD615" s="1"/>
    </row>
    <row r="616" spans="1:30" ht="36.75" customHeight="1" x14ac:dyDescent="0.2">
      <c r="A616" s="32"/>
      <c r="B616" s="33"/>
      <c r="C616" s="1"/>
      <c r="D616" s="1"/>
      <c r="E616" s="1"/>
      <c r="F616" s="1"/>
      <c r="G616" s="1"/>
      <c r="H616" s="147"/>
      <c r="I616" s="146"/>
      <c r="J616" s="147"/>
      <c r="K616" s="146"/>
      <c r="L616" s="147"/>
      <c r="M616" s="146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5.75" customHeight="1" x14ac:dyDescent="0.2">
      <c r="A617" s="32"/>
      <c r="B617" s="145" t="s">
        <v>216</v>
      </c>
      <c r="C617" s="146"/>
      <c r="D617" s="146"/>
      <c r="E617" s="146"/>
      <c r="F617" s="1"/>
      <c r="G617" s="1"/>
      <c r="H617" s="1"/>
      <c r="I617" s="31" t="s">
        <v>217</v>
      </c>
      <c r="J617" s="1"/>
      <c r="K617" s="1"/>
      <c r="L617" s="31"/>
      <c r="M617" s="31"/>
      <c r="N617" s="31"/>
      <c r="O617" s="31" t="s">
        <v>219</v>
      </c>
      <c r="P617" s="1"/>
      <c r="Q617" s="1"/>
      <c r="R617" s="1"/>
      <c r="S617" s="1" t="s">
        <v>220</v>
      </c>
      <c r="T617" s="31"/>
      <c r="U617" s="31"/>
      <c r="V617" s="31"/>
      <c r="W617" s="31"/>
      <c r="X617" s="1"/>
      <c r="Y617" s="1"/>
      <c r="Z617" s="1"/>
      <c r="AA617" s="1"/>
      <c r="AB617" s="1"/>
      <c r="AC617" s="1"/>
      <c r="AD617" s="1"/>
    </row>
    <row r="618" spans="1:30" ht="15.75" customHeight="1" x14ac:dyDescent="0.2">
      <c r="A618" s="1"/>
      <c r="B618" s="145" t="s">
        <v>221</v>
      </c>
      <c r="C618" s="146"/>
      <c r="D618" s="146"/>
      <c r="E618" s="146"/>
      <c r="F618" s="1"/>
      <c r="G618" s="1"/>
      <c r="H618" s="1"/>
      <c r="I618" s="31" t="s">
        <v>222</v>
      </c>
      <c r="J618" s="1"/>
      <c r="K618" s="1"/>
      <c r="L618" s="31"/>
      <c r="M618" s="31"/>
      <c r="N618" s="31"/>
      <c r="O618" s="31" t="s">
        <v>223</v>
      </c>
      <c r="P618" s="1"/>
      <c r="Q618" s="1"/>
      <c r="R618" s="1"/>
      <c r="S618" s="1" t="s">
        <v>224</v>
      </c>
      <c r="T618" s="31"/>
      <c r="U618" s="31"/>
      <c r="V618" s="31"/>
      <c r="W618" s="31"/>
      <c r="X618" s="1"/>
      <c r="Y618" s="1"/>
      <c r="Z618" s="1"/>
      <c r="AA618" s="1"/>
      <c r="AB618" s="1"/>
      <c r="AC618" s="1"/>
      <c r="AD618" s="1"/>
    </row>
    <row r="619" spans="1:30" ht="16.5" customHeight="1" x14ac:dyDescent="0.2">
      <c r="A619" s="5">
        <v>13126</v>
      </c>
      <c r="B619" s="6" t="s">
        <v>31</v>
      </c>
      <c r="C619" s="8" t="s">
        <v>159</v>
      </c>
      <c r="D619" s="8" t="s">
        <v>122</v>
      </c>
      <c r="E619" s="11" t="s">
        <v>160</v>
      </c>
      <c r="F619" s="8" t="s">
        <v>177</v>
      </c>
      <c r="G619" s="8" t="s">
        <v>108</v>
      </c>
      <c r="H619" s="11" t="s">
        <v>54</v>
      </c>
      <c r="I619" s="8" t="s">
        <v>50</v>
      </c>
      <c r="J619" s="8" t="s">
        <v>172</v>
      </c>
      <c r="K619" s="11" t="s">
        <v>382</v>
      </c>
      <c r="L619" s="8" t="s">
        <v>132</v>
      </c>
      <c r="M619" s="8" t="s">
        <v>108</v>
      </c>
      <c r="N619" s="11" t="s">
        <v>174</v>
      </c>
      <c r="O619" s="8" t="s">
        <v>115</v>
      </c>
      <c r="P619" s="8" t="s">
        <v>112</v>
      </c>
      <c r="Q619" s="11" t="s">
        <v>169</v>
      </c>
      <c r="R619" s="8" t="s">
        <v>194</v>
      </c>
      <c r="S619" s="8" t="s">
        <v>52</v>
      </c>
      <c r="T619" s="11" t="s">
        <v>257</v>
      </c>
      <c r="U619" s="8" t="s">
        <v>148</v>
      </c>
      <c r="V619" s="8" t="s">
        <v>193</v>
      </c>
      <c r="W619" s="11" t="s">
        <v>136</v>
      </c>
      <c r="X619" s="8" t="s">
        <v>130</v>
      </c>
      <c r="Y619" s="8" t="s">
        <v>132</v>
      </c>
      <c r="Z619" s="8" t="s">
        <v>516</v>
      </c>
      <c r="AA619" s="124">
        <v>8.1199999999999992</v>
      </c>
      <c r="AB619" s="124" t="s">
        <v>53</v>
      </c>
      <c r="AC619" s="124">
        <v>8.1199999999999992</v>
      </c>
      <c r="AD619" s="129"/>
    </row>
    <row r="620" spans="1:30" ht="16.5" customHeight="1" x14ac:dyDescent="0.2">
      <c r="A620" s="148" t="s">
        <v>473</v>
      </c>
      <c r="B620" s="13" t="s">
        <v>51</v>
      </c>
      <c r="C620" s="14" t="s">
        <v>59</v>
      </c>
      <c r="D620" s="14" t="s">
        <v>59</v>
      </c>
      <c r="E620" s="15" t="s">
        <v>59</v>
      </c>
      <c r="F620" s="14" t="s">
        <v>58</v>
      </c>
      <c r="G620" s="14" t="s">
        <v>62</v>
      </c>
      <c r="H620" s="15" t="s">
        <v>58</v>
      </c>
      <c r="I620" s="14" t="s">
        <v>61</v>
      </c>
      <c r="J620" s="14" t="s">
        <v>60</v>
      </c>
      <c r="K620" s="15" t="s">
        <v>61</v>
      </c>
      <c r="L620" s="14" t="s">
        <v>58</v>
      </c>
      <c r="M620" s="14" t="s">
        <v>62</v>
      </c>
      <c r="N620" s="15" t="s">
        <v>58</v>
      </c>
      <c r="O620" s="14" t="s">
        <v>60</v>
      </c>
      <c r="P620" s="14" t="s">
        <v>61</v>
      </c>
      <c r="Q620" s="15" t="s">
        <v>60</v>
      </c>
      <c r="R620" s="14" t="s">
        <v>62</v>
      </c>
      <c r="S620" s="14" t="s">
        <v>59</v>
      </c>
      <c r="T620" s="15" t="s">
        <v>59</v>
      </c>
      <c r="U620" s="14" t="s">
        <v>59</v>
      </c>
      <c r="V620" s="14" t="s">
        <v>59</v>
      </c>
      <c r="W620" s="15" t="s">
        <v>59</v>
      </c>
      <c r="X620" s="14" t="s">
        <v>59</v>
      </c>
      <c r="Y620" s="14" t="s">
        <v>59</v>
      </c>
      <c r="Z620" s="14"/>
      <c r="AA620" s="125"/>
      <c r="AB620" s="125"/>
      <c r="AC620" s="125"/>
      <c r="AD620" s="130"/>
    </row>
    <row r="621" spans="1:30" ht="16.5" customHeight="1" x14ac:dyDescent="0.2">
      <c r="A621" s="149"/>
      <c r="B621" s="13" t="s">
        <v>60</v>
      </c>
      <c r="C621" s="16" t="s">
        <v>71</v>
      </c>
      <c r="D621" s="16" t="s">
        <v>71</v>
      </c>
      <c r="E621" s="17" t="s">
        <v>74</v>
      </c>
      <c r="F621" s="16" t="s">
        <v>71</v>
      </c>
      <c r="G621" s="16" t="s">
        <v>71</v>
      </c>
      <c r="H621" s="17" t="s">
        <v>74</v>
      </c>
      <c r="I621" s="16" t="s">
        <v>71</v>
      </c>
      <c r="J621" s="16" t="s">
        <v>71</v>
      </c>
      <c r="K621" s="17" t="s">
        <v>74</v>
      </c>
      <c r="L621" s="16" t="s">
        <v>71</v>
      </c>
      <c r="M621" s="16" t="s">
        <v>71</v>
      </c>
      <c r="N621" s="17" t="s">
        <v>74</v>
      </c>
      <c r="O621" s="16" t="s">
        <v>71</v>
      </c>
      <c r="P621" s="16" t="s">
        <v>71</v>
      </c>
      <c r="Q621" s="17" t="s">
        <v>107</v>
      </c>
      <c r="R621" s="16" t="s">
        <v>71</v>
      </c>
      <c r="S621" s="16" t="s">
        <v>71</v>
      </c>
      <c r="T621" s="17" t="s">
        <v>75</v>
      </c>
      <c r="U621" s="16" t="s">
        <v>71</v>
      </c>
      <c r="V621" s="16" t="s">
        <v>71</v>
      </c>
      <c r="W621" s="17" t="s">
        <v>76</v>
      </c>
      <c r="X621" s="16" t="s">
        <v>77</v>
      </c>
      <c r="Y621" s="16" t="s">
        <v>78</v>
      </c>
      <c r="Z621" s="16" t="s">
        <v>128</v>
      </c>
      <c r="AA621" s="125"/>
      <c r="AB621" s="125"/>
      <c r="AC621" s="125"/>
      <c r="AD621" s="130"/>
    </row>
    <row r="622" spans="1:30" ht="16.5" customHeight="1" x14ac:dyDescent="0.2">
      <c r="A622" s="127"/>
      <c r="B622" s="18" t="s">
        <v>80</v>
      </c>
      <c r="C622" s="19" t="s">
        <v>71</v>
      </c>
      <c r="D622" s="19" t="s">
        <v>71</v>
      </c>
      <c r="E622" s="20" t="s">
        <v>132</v>
      </c>
      <c r="F622" s="19" t="s">
        <v>71</v>
      </c>
      <c r="G622" s="19" t="s">
        <v>71</v>
      </c>
      <c r="H622" s="20" t="s">
        <v>47</v>
      </c>
      <c r="I622" s="19" t="s">
        <v>71</v>
      </c>
      <c r="J622" s="19" t="s">
        <v>71</v>
      </c>
      <c r="K622" s="20" t="s">
        <v>184</v>
      </c>
      <c r="L622" s="19" t="s">
        <v>71</v>
      </c>
      <c r="M622" s="19" t="s">
        <v>71</v>
      </c>
      <c r="N622" s="20" t="s">
        <v>47</v>
      </c>
      <c r="O622" s="19" t="s">
        <v>71</v>
      </c>
      <c r="P622" s="19" t="s">
        <v>71</v>
      </c>
      <c r="Q622" s="20" t="s">
        <v>130</v>
      </c>
      <c r="R622" s="19" t="s">
        <v>71</v>
      </c>
      <c r="S622" s="19" t="s">
        <v>71</v>
      </c>
      <c r="T622" s="20" t="s">
        <v>49</v>
      </c>
      <c r="U622" s="19" t="s">
        <v>71</v>
      </c>
      <c r="V622" s="19" t="s">
        <v>71</v>
      </c>
      <c r="W622" s="20" t="s">
        <v>166</v>
      </c>
      <c r="X622" s="19">
        <v>10</v>
      </c>
      <c r="Y622" s="19">
        <v>20</v>
      </c>
      <c r="Z622" s="19" t="s">
        <v>587</v>
      </c>
      <c r="AA622" s="143"/>
      <c r="AB622" s="143"/>
      <c r="AC622" s="143"/>
      <c r="AD622" s="131"/>
    </row>
    <row r="623" spans="1:30" ht="16.5" customHeight="1" x14ac:dyDescent="0.2">
      <c r="A623" s="5">
        <v>13127</v>
      </c>
      <c r="B623" s="6" t="s">
        <v>31</v>
      </c>
      <c r="C623" s="8" t="s">
        <v>174</v>
      </c>
      <c r="D623" s="8" t="s">
        <v>149</v>
      </c>
      <c r="E623" s="11" t="s">
        <v>161</v>
      </c>
      <c r="F623" s="8" t="s">
        <v>95</v>
      </c>
      <c r="G623" s="8" t="s">
        <v>108</v>
      </c>
      <c r="H623" s="11" t="s">
        <v>116</v>
      </c>
      <c r="I623" s="8" t="s">
        <v>119</v>
      </c>
      <c r="J623" s="8" t="s">
        <v>166</v>
      </c>
      <c r="K623" s="11" t="s">
        <v>173</v>
      </c>
      <c r="L623" s="8" t="s">
        <v>90</v>
      </c>
      <c r="M623" s="8" t="s">
        <v>122</v>
      </c>
      <c r="N623" s="11" t="s">
        <v>169</v>
      </c>
      <c r="O623" s="8" t="s">
        <v>135</v>
      </c>
      <c r="P623" s="8" t="s">
        <v>112</v>
      </c>
      <c r="Q623" s="11" t="s">
        <v>50</v>
      </c>
      <c r="R623" s="8" t="s">
        <v>194</v>
      </c>
      <c r="S623" s="8" t="s">
        <v>189</v>
      </c>
      <c r="T623" s="11" t="s">
        <v>160</v>
      </c>
      <c r="U623" s="8" t="s">
        <v>130</v>
      </c>
      <c r="V623" s="8" t="s">
        <v>47</v>
      </c>
      <c r="W623" s="11" t="s">
        <v>189</v>
      </c>
      <c r="X623" s="8" t="s">
        <v>148</v>
      </c>
      <c r="Y623" s="8" t="s">
        <v>132</v>
      </c>
      <c r="Z623" s="8" t="s">
        <v>539</v>
      </c>
      <c r="AA623" s="124">
        <v>8.15</v>
      </c>
      <c r="AB623" s="124" t="s">
        <v>53</v>
      </c>
      <c r="AC623" s="124">
        <v>8.15</v>
      </c>
      <c r="AD623" s="129"/>
    </row>
    <row r="624" spans="1:30" ht="16.5" customHeight="1" x14ac:dyDescent="0.2">
      <c r="A624" s="148" t="s">
        <v>475</v>
      </c>
      <c r="B624" s="13" t="s">
        <v>51</v>
      </c>
      <c r="C624" s="14" t="s">
        <v>60</v>
      </c>
      <c r="D624" s="14" t="s">
        <v>59</v>
      </c>
      <c r="E624" s="15" t="s">
        <v>61</v>
      </c>
      <c r="F624" s="14" t="s">
        <v>60</v>
      </c>
      <c r="G624" s="14" t="s">
        <v>62</v>
      </c>
      <c r="H624" s="15" t="s">
        <v>60</v>
      </c>
      <c r="I624" s="14" t="s">
        <v>59</v>
      </c>
      <c r="J624" s="14" t="s">
        <v>58</v>
      </c>
      <c r="K624" s="15" t="s">
        <v>62</v>
      </c>
      <c r="L624" s="14" t="s">
        <v>60</v>
      </c>
      <c r="M624" s="14" t="s">
        <v>59</v>
      </c>
      <c r="N624" s="15" t="s">
        <v>60</v>
      </c>
      <c r="O624" s="14" t="s">
        <v>58</v>
      </c>
      <c r="P624" s="14" t="s">
        <v>61</v>
      </c>
      <c r="Q624" s="15" t="s">
        <v>58</v>
      </c>
      <c r="R624" s="14" t="s">
        <v>62</v>
      </c>
      <c r="S624" s="14" t="s">
        <v>59</v>
      </c>
      <c r="T624" s="15" t="s">
        <v>59</v>
      </c>
      <c r="U624" s="14" t="s">
        <v>59</v>
      </c>
      <c r="V624" s="14" t="s">
        <v>59</v>
      </c>
      <c r="W624" s="15" t="s">
        <v>59</v>
      </c>
      <c r="X624" s="14" t="s">
        <v>59</v>
      </c>
      <c r="Y624" s="14" t="s">
        <v>59</v>
      </c>
      <c r="Z624" s="14"/>
      <c r="AA624" s="125"/>
      <c r="AB624" s="125"/>
      <c r="AC624" s="125"/>
      <c r="AD624" s="130"/>
    </row>
    <row r="625" spans="1:30" ht="16.5" customHeight="1" x14ac:dyDescent="0.2">
      <c r="A625" s="149"/>
      <c r="B625" s="13" t="s">
        <v>60</v>
      </c>
      <c r="C625" s="16" t="s">
        <v>71</v>
      </c>
      <c r="D625" s="16" t="s">
        <v>71</v>
      </c>
      <c r="E625" s="17" t="s">
        <v>74</v>
      </c>
      <c r="F625" s="16" t="s">
        <v>71</v>
      </c>
      <c r="G625" s="16" t="s">
        <v>71</v>
      </c>
      <c r="H625" s="17" t="s">
        <v>74</v>
      </c>
      <c r="I625" s="16" t="s">
        <v>71</v>
      </c>
      <c r="J625" s="16" t="s">
        <v>71</v>
      </c>
      <c r="K625" s="17" t="s">
        <v>74</v>
      </c>
      <c r="L625" s="16" t="s">
        <v>71</v>
      </c>
      <c r="M625" s="16" t="s">
        <v>71</v>
      </c>
      <c r="N625" s="17" t="s">
        <v>74</v>
      </c>
      <c r="O625" s="16" t="s">
        <v>71</v>
      </c>
      <c r="P625" s="16" t="s">
        <v>71</v>
      </c>
      <c r="Q625" s="17" t="s">
        <v>107</v>
      </c>
      <c r="R625" s="16" t="s">
        <v>71</v>
      </c>
      <c r="S625" s="16" t="s">
        <v>71</v>
      </c>
      <c r="T625" s="17" t="s">
        <v>75</v>
      </c>
      <c r="U625" s="16" t="s">
        <v>71</v>
      </c>
      <c r="V625" s="16" t="s">
        <v>71</v>
      </c>
      <c r="W625" s="17" t="s">
        <v>76</v>
      </c>
      <c r="X625" s="16" t="s">
        <v>77</v>
      </c>
      <c r="Y625" s="16" t="s">
        <v>78</v>
      </c>
      <c r="Z625" s="16" t="s">
        <v>128</v>
      </c>
      <c r="AA625" s="125"/>
      <c r="AB625" s="125"/>
      <c r="AC625" s="125"/>
      <c r="AD625" s="130"/>
    </row>
    <row r="626" spans="1:30" ht="16.5" customHeight="1" x14ac:dyDescent="0.2">
      <c r="A626" s="127"/>
      <c r="B626" s="18" t="s">
        <v>80</v>
      </c>
      <c r="C626" s="19" t="s">
        <v>71</v>
      </c>
      <c r="D626" s="19" t="s">
        <v>71</v>
      </c>
      <c r="E626" s="20" t="s">
        <v>184</v>
      </c>
      <c r="F626" s="19" t="s">
        <v>71</v>
      </c>
      <c r="G626" s="19" t="s">
        <v>71</v>
      </c>
      <c r="H626" s="20" t="s">
        <v>129</v>
      </c>
      <c r="I626" s="19" t="s">
        <v>71</v>
      </c>
      <c r="J626" s="19" t="s">
        <v>71</v>
      </c>
      <c r="K626" s="20" t="s">
        <v>45</v>
      </c>
      <c r="L626" s="19" t="s">
        <v>71</v>
      </c>
      <c r="M626" s="19" t="s">
        <v>71</v>
      </c>
      <c r="N626" s="20" t="s">
        <v>129</v>
      </c>
      <c r="O626" s="19" t="s">
        <v>71</v>
      </c>
      <c r="P626" s="19" t="s">
        <v>71</v>
      </c>
      <c r="Q626" s="20" t="s">
        <v>83</v>
      </c>
      <c r="R626" s="19" t="s">
        <v>71</v>
      </c>
      <c r="S626" s="19" t="s">
        <v>71</v>
      </c>
      <c r="T626" s="20" t="s">
        <v>49</v>
      </c>
      <c r="U626" s="19" t="s">
        <v>71</v>
      </c>
      <c r="V626" s="19" t="s">
        <v>71</v>
      </c>
      <c r="W626" s="20" t="s">
        <v>166</v>
      </c>
      <c r="X626" s="19">
        <v>10</v>
      </c>
      <c r="Y626" s="19">
        <v>20</v>
      </c>
      <c r="Z626" s="19" t="s">
        <v>302</v>
      </c>
      <c r="AA626" s="143"/>
      <c r="AB626" s="143"/>
      <c r="AC626" s="143"/>
      <c r="AD626" s="131"/>
    </row>
    <row r="627" spans="1:30" ht="16.5" customHeight="1" x14ac:dyDescent="0.2">
      <c r="A627" s="5">
        <v>13128</v>
      </c>
      <c r="B627" s="6" t="s">
        <v>31</v>
      </c>
      <c r="C627" s="8" t="s">
        <v>244</v>
      </c>
      <c r="D627" s="8" t="s">
        <v>88</v>
      </c>
      <c r="E627" s="11" t="s">
        <v>193</v>
      </c>
      <c r="F627" s="8" t="s">
        <v>37</v>
      </c>
      <c r="G627" s="8" t="s">
        <v>35</v>
      </c>
      <c r="H627" s="11" t="s">
        <v>172</v>
      </c>
      <c r="I627" s="8" t="s">
        <v>65</v>
      </c>
      <c r="J627" s="8" t="s">
        <v>88</v>
      </c>
      <c r="K627" s="11" t="s">
        <v>280</v>
      </c>
      <c r="L627" s="8" t="s">
        <v>92</v>
      </c>
      <c r="M627" s="8" t="s">
        <v>104</v>
      </c>
      <c r="N627" s="11" t="s">
        <v>135</v>
      </c>
      <c r="O627" s="8" t="s">
        <v>92</v>
      </c>
      <c r="P627" s="8" t="s">
        <v>40</v>
      </c>
      <c r="Q627" s="11" t="s">
        <v>194</v>
      </c>
      <c r="R627" s="8" t="s">
        <v>41</v>
      </c>
      <c r="S627" s="8" t="s">
        <v>286</v>
      </c>
      <c r="T627" s="11" t="s">
        <v>118</v>
      </c>
      <c r="U627" s="8" t="s">
        <v>43</v>
      </c>
      <c r="V627" s="8" t="s">
        <v>146</v>
      </c>
      <c r="W627" s="11" t="s">
        <v>194</v>
      </c>
      <c r="X627" s="8" t="s">
        <v>43</v>
      </c>
      <c r="Y627" s="8" t="s">
        <v>38</v>
      </c>
      <c r="Z627" s="8" t="s">
        <v>603</v>
      </c>
      <c r="AA627" s="124">
        <v>3.08</v>
      </c>
      <c r="AB627" s="124" t="s">
        <v>46</v>
      </c>
      <c r="AC627" s="124">
        <v>3.08</v>
      </c>
      <c r="AD627" s="129"/>
    </row>
    <row r="628" spans="1:30" ht="16.5" customHeight="1" x14ac:dyDescent="0.2">
      <c r="A628" s="148" t="s">
        <v>477</v>
      </c>
      <c r="B628" s="13" t="s">
        <v>51</v>
      </c>
      <c r="C628" s="14" t="s">
        <v>46</v>
      </c>
      <c r="D628" s="14" t="s">
        <v>53</v>
      </c>
      <c r="E628" s="15" t="s">
        <v>46</v>
      </c>
      <c r="F628" s="14" t="s">
        <v>46</v>
      </c>
      <c r="G628" s="14" t="s">
        <v>57</v>
      </c>
      <c r="H628" s="15" t="s">
        <v>46</v>
      </c>
      <c r="I628" s="14" t="s">
        <v>46</v>
      </c>
      <c r="J628" s="14" t="s">
        <v>53</v>
      </c>
      <c r="K628" s="15" t="s">
        <v>46</v>
      </c>
      <c r="L628" s="14" t="s">
        <v>53</v>
      </c>
      <c r="M628" s="14" t="s">
        <v>58</v>
      </c>
      <c r="N628" s="15" t="s">
        <v>53</v>
      </c>
      <c r="O628" s="14" t="s">
        <v>53</v>
      </c>
      <c r="P628" s="14" t="s">
        <v>46</v>
      </c>
      <c r="Q628" s="15" t="s">
        <v>46</v>
      </c>
      <c r="R628" s="14" t="s">
        <v>60</v>
      </c>
      <c r="S628" s="14" t="s">
        <v>59</v>
      </c>
      <c r="T628" s="15" t="s">
        <v>62</v>
      </c>
      <c r="U628" s="14" t="s">
        <v>61</v>
      </c>
      <c r="V628" s="14" t="s">
        <v>59</v>
      </c>
      <c r="W628" s="15" t="s">
        <v>62</v>
      </c>
      <c r="X628" s="14" t="s">
        <v>61</v>
      </c>
      <c r="Y628" s="14" t="s">
        <v>59</v>
      </c>
      <c r="Z628" s="14"/>
      <c r="AA628" s="125"/>
      <c r="AB628" s="125"/>
      <c r="AC628" s="125"/>
      <c r="AD628" s="130"/>
    </row>
    <row r="629" spans="1:30" ht="16.5" customHeight="1" x14ac:dyDescent="0.2">
      <c r="A629" s="149"/>
      <c r="B629" s="13" t="s">
        <v>60</v>
      </c>
      <c r="C629" s="16" t="s">
        <v>71</v>
      </c>
      <c r="D629" s="16" t="s">
        <v>71</v>
      </c>
      <c r="E629" s="17" t="s">
        <v>73</v>
      </c>
      <c r="F629" s="16" t="s">
        <v>71</v>
      </c>
      <c r="G629" s="16" t="s">
        <v>71</v>
      </c>
      <c r="H629" s="17" t="s">
        <v>73</v>
      </c>
      <c r="I629" s="16" t="s">
        <v>71</v>
      </c>
      <c r="J629" s="16" t="s">
        <v>71</v>
      </c>
      <c r="K629" s="17" t="s">
        <v>73</v>
      </c>
      <c r="L629" s="16" t="s">
        <v>71</v>
      </c>
      <c r="M629" s="16" t="s">
        <v>71</v>
      </c>
      <c r="N629" s="17" t="s">
        <v>74</v>
      </c>
      <c r="O629" s="16" t="s">
        <v>71</v>
      </c>
      <c r="P629" s="16" t="s">
        <v>71</v>
      </c>
      <c r="Q629" s="17" t="s">
        <v>73</v>
      </c>
      <c r="R629" s="16" t="s">
        <v>71</v>
      </c>
      <c r="S629" s="16" t="s">
        <v>71</v>
      </c>
      <c r="T629" s="17" t="s">
        <v>75</v>
      </c>
      <c r="U629" s="16" t="s">
        <v>71</v>
      </c>
      <c r="V629" s="16" t="s">
        <v>71</v>
      </c>
      <c r="W629" s="17" t="s">
        <v>76</v>
      </c>
      <c r="X629" s="16" t="s">
        <v>77</v>
      </c>
      <c r="Y629" s="16" t="s">
        <v>78</v>
      </c>
      <c r="Z629" s="16" t="s">
        <v>79</v>
      </c>
      <c r="AA629" s="125"/>
      <c r="AB629" s="125"/>
      <c r="AC629" s="125"/>
      <c r="AD629" s="130"/>
    </row>
    <row r="630" spans="1:30" ht="16.5" customHeight="1" x14ac:dyDescent="0.2">
      <c r="A630" s="127"/>
      <c r="B630" s="18" t="s">
        <v>80</v>
      </c>
      <c r="C630" s="19" t="s">
        <v>71</v>
      </c>
      <c r="D630" s="19" t="s">
        <v>71</v>
      </c>
      <c r="E630" s="20" t="s">
        <v>81</v>
      </c>
      <c r="F630" s="19" t="s">
        <v>71</v>
      </c>
      <c r="G630" s="19" t="s">
        <v>71</v>
      </c>
      <c r="H630" s="20" t="s">
        <v>81</v>
      </c>
      <c r="I630" s="19" t="s">
        <v>71</v>
      </c>
      <c r="J630" s="19" t="s">
        <v>71</v>
      </c>
      <c r="K630" s="20" t="s">
        <v>81</v>
      </c>
      <c r="L630" s="19" t="s">
        <v>71</v>
      </c>
      <c r="M630" s="19" t="s">
        <v>71</v>
      </c>
      <c r="N630" s="20" t="s">
        <v>149</v>
      </c>
      <c r="O630" s="19" t="s">
        <v>71</v>
      </c>
      <c r="P630" s="19" t="s">
        <v>71</v>
      </c>
      <c r="Q630" s="20" t="s">
        <v>81</v>
      </c>
      <c r="R630" s="19" t="s">
        <v>71</v>
      </c>
      <c r="S630" s="19" t="s">
        <v>71</v>
      </c>
      <c r="T630" s="20" t="s">
        <v>185</v>
      </c>
      <c r="U630" s="19" t="s">
        <v>71</v>
      </c>
      <c r="V630" s="19" t="s">
        <v>71</v>
      </c>
      <c r="W630" s="20" t="s">
        <v>239</v>
      </c>
      <c r="X630" s="19">
        <v>8</v>
      </c>
      <c r="Y630" s="19">
        <v>20</v>
      </c>
      <c r="Z630" s="19" t="s">
        <v>229</v>
      </c>
      <c r="AA630" s="143"/>
      <c r="AB630" s="143"/>
      <c r="AC630" s="143"/>
      <c r="AD630" s="131"/>
    </row>
    <row r="631" spans="1:30" ht="15.75" customHeight="1" x14ac:dyDescent="0.2">
      <c r="A631" s="5">
        <v>13129</v>
      </c>
      <c r="B631" s="6" t="s">
        <v>31</v>
      </c>
      <c r="C631" s="8" t="s">
        <v>55</v>
      </c>
      <c r="D631" s="8" t="s">
        <v>79</v>
      </c>
      <c r="E631" s="11" t="s">
        <v>158</v>
      </c>
      <c r="F631" s="8" t="s">
        <v>135</v>
      </c>
      <c r="G631" s="8" t="s">
        <v>108</v>
      </c>
      <c r="H631" s="11" t="s">
        <v>152</v>
      </c>
      <c r="I631" s="34" t="s">
        <v>606</v>
      </c>
      <c r="J631" s="8" t="s">
        <v>157</v>
      </c>
      <c r="K631" s="35" t="s">
        <v>607</v>
      </c>
      <c r="L631" s="8" t="s">
        <v>45</v>
      </c>
      <c r="M631" s="8" t="s">
        <v>172</v>
      </c>
      <c r="N631" s="11" t="s">
        <v>95</v>
      </c>
      <c r="O631" s="8" t="s">
        <v>95</v>
      </c>
      <c r="P631" s="8" t="s">
        <v>172</v>
      </c>
      <c r="Q631" s="11" t="s">
        <v>121</v>
      </c>
      <c r="R631" s="8" t="s">
        <v>132</v>
      </c>
      <c r="S631" s="8" t="s">
        <v>132</v>
      </c>
      <c r="T631" s="11" t="s">
        <v>229</v>
      </c>
      <c r="U631" s="8" t="s">
        <v>192</v>
      </c>
      <c r="V631" s="8" t="s">
        <v>192</v>
      </c>
      <c r="W631" s="11" t="s">
        <v>194</v>
      </c>
      <c r="X631" s="8" t="s">
        <v>192</v>
      </c>
      <c r="Y631" s="8" t="s">
        <v>136</v>
      </c>
      <c r="Z631" s="8" t="s">
        <v>242</v>
      </c>
      <c r="AA631" s="124">
        <v>6.5</v>
      </c>
      <c r="AB631" s="124" t="s">
        <v>53</v>
      </c>
      <c r="AC631" s="124">
        <v>6.5</v>
      </c>
      <c r="AD631" s="129"/>
    </row>
    <row r="632" spans="1:30" ht="15.75" customHeight="1" x14ac:dyDescent="0.2">
      <c r="A632" s="148" t="s">
        <v>478</v>
      </c>
      <c r="B632" s="13" t="s">
        <v>51</v>
      </c>
      <c r="C632" s="14" t="s">
        <v>57</v>
      </c>
      <c r="D632" s="14" t="s">
        <v>58</v>
      </c>
      <c r="E632" s="15" t="s">
        <v>57</v>
      </c>
      <c r="F632" s="14" t="s">
        <v>58</v>
      </c>
      <c r="G632" s="14" t="s">
        <v>62</v>
      </c>
      <c r="H632" s="15" t="s">
        <v>58</v>
      </c>
      <c r="I632" s="14" t="s">
        <v>53</v>
      </c>
      <c r="J632" s="14" t="s">
        <v>57</v>
      </c>
      <c r="K632" s="15" t="s">
        <v>53</v>
      </c>
      <c r="L632" s="14" t="s">
        <v>57</v>
      </c>
      <c r="M632" s="14" t="s">
        <v>60</v>
      </c>
      <c r="N632" s="15" t="s">
        <v>57</v>
      </c>
      <c r="O632" s="14" t="s">
        <v>60</v>
      </c>
      <c r="P632" s="14" t="s">
        <v>60</v>
      </c>
      <c r="Q632" s="15" t="s">
        <v>60</v>
      </c>
      <c r="R632" s="14" t="s">
        <v>59</v>
      </c>
      <c r="S632" s="14" t="s">
        <v>59</v>
      </c>
      <c r="T632" s="15" t="s">
        <v>59</v>
      </c>
      <c r="U632" s="14" t="s">
        <v>62</v>
      </c>
      <c r="V632" s="14" t="s">
        <v>62</v>
      </c>
      <c r="W632" s="15" t="s">
        <v>62</v>
      </c>
      <c r="X632" s="14" t="s">
        <v>62</v>
      </c>
      <c r="Y632" s="14" t="s">
        <v>59</v>
      </c>
      <c r="Z632" s="14"/>
      <c r="AA632" s="125"/>
      <c r="AB632" s="125"/>
      <c r="AC632" s="125"/>
      <c r="AD632" s="130"/>
    </row>
    <row r="633" spans="1:30" ht="15.75" customHeight="1" x14ac:dyDescent="0.2">
      <c r="A633" s="149"/>
      <c r="B633" s="13" t="s">
        <v>60</v>
      </c>
      <c r="C633" s="16" t="s">
        <v>71</v>
      </c>
      <c r="D633" s="16" t="s">
        <v>71</v>
      </c>
      <c r="E633" s="17" t="s">
        <v>74</v>
      </c>
      <c r="F633" s="16" t="s">
        <v>71</v>
      </c>
      <c r="G633" s="16" t="s">
        <v>71</v>
      </c>
      <c r="H633" s="17" t="s">
        <v>74</v>
      </c>
      <c r="I633" s="16" t="s">
        <v>71</v>
      </c>
      <c r="J633" s="16" t="s">
        <v>71</v>
      </c>
      <c r="K633" s="17" t="s">
        <v>74</v>
      </c>
      <c r="L633" s="16" t="s">
        <v>71</v>
      </c>
      <c r="M633" s="16" t="s">
        <v>71</v>
      </c>
      <c r="N633" s="17" t="s">
        <v>74</v>
      </c>
      <c r="O633" s="16" t="s">
        <v>71</v>
      </c>
      <c r="P633" s="16" t="s">
        <v>71</v>
      </c>
      <c r="Q633" s="17" t="s">
        <v>107</v>
      </c>
      <c r="R633" s="16" t="s">
        <v>71</v>
      </c>
      <c r="S633" s="16" t="s">
        <v>71</v>
      </c>
      <c r="T633" s="17" t="s">
        <v>75</v>
      </c>
      <c r="U633" s="16" t="s">
        <v>71</v>
      </c>
      <c r="V633" s="16" t="s">
        <v>71</v>
      </c>
      <c r="W633" s="17" t="s">
        <v>76</v>
      </c>
      <c r="X633" s="16" t="s">
        <v>77</v>
      </c>
      <c r="Y633" s="16" t="s">
        <v>78</v>
      </c>
      <c r="Z633" s="16" t="s">
        <v>128</v>
      </c>
      <c r="AA633" s="125"/>
      <c r="AB633" s="125"/>
      <c r="AC633" s="125"/>
      <c r="AD633" s="130"/>
    </row>
    <row r="634" spans="1:30" ht="15.75" customHeight="1" x14ac:dyDescent="0.2">
      <c r="A634" s="127"/>
      <c r="B634" s="18" t="s">
        <v>80</v>
      </c>
      <c r="C634" s="19" t="s">
        <v>71</v>
      </c>
      <c r="D634" s="19" t="s">
        <v>71</v>
      </c>
      <c r="E634" s="20" t="s">
        <v>148</v>
      </c>
      <c r="F634" s="19" t="s">
        <v>71</v>
      </c>
      <c r="G634" s="19" t="s">
        <v>71</v>
      </c>
      <c r="H634" s="20" t="s">
        <v>47</v>
      </c>
      <c r="I634" s="19" t="s">
        <v>71</v>
      </c>
      <c r="J634" s="19" t="s">
        <v>71</v>
      </c>
      <c r="K634" s="20" t="s">
        <v>149</v>
      </c>
      <c r="L634" s="19" t="s">
        <v>71</v>
      </c>
      <c r="M634" s="19" t="s">
        <v>71</v>
      </c>
      <c r="N634" s="20" t="s">
        <v>148</v>
      </c>
      <c r="O634" s="19" t="s">
        <v>71</v>
      </c>
      <c r="P634" s="19" t="s">
        <v>71</v>
      </c>
      <c r="Q634" s="20" t="s">
        <v>130</v>
      </c>
      <c r="R634" s="19" t="s">
        <v>71</v>
      </c>
      <c r="S634" s="19" t="s">
        <v>71</v>
      </c>
      <c r="T634" s="20" t="s">
        <v>49</v>
      </c>
      <c r="U634" s="19" t="s">
        <v>71</v>
      </c>
      <c r="V634" s="19" t="s">
        <v>71</v>
      </c>
      <c r="W634" s="20" t="s">
        <v>239</v>
      </c>
      <c r="X634" s="19">
        <v>9</v>
      </c>
      <c r="Y634" s="19">
        <v>20</v>
      </c>
      <c r="Z634" s="19" t="s">
        <v>319</v>
      </c>
      <c r="AA634" s="143"/>
      <c r="AB634" s="143"/>
      <c r="AC634" s="143"/>
      <c r="AD634" s="131"/>
    </row>
    <row r="635" spans="1:30" ht="16.5" customHeight="1" x14ac:dyDescent="0.2">
      <c r="A635" s="5">
        <v>13130</v>
      </c>
      <c r="B635" s="6" t="s">
        <v>31</v>
      </c>
      <c r="C635" s="8" t="s">
        <v>95</v>
      </c>
      <c r="D635" s="8" t="s">
        <v>172</v>
      </c>
      <c r="E635" s="11" t="s">
        <v>121</v>
      </c>
      <c r="F635" s="8" t="s">
        <v>132</v>
      </c>
      <c r="G635" s="8" t="s">
        <v>112</v>
      </c>
      <c r="H635" s="11" t="s">
        <v>137</v>
      </c>
      <c r="I635" s="8" t="s">
        <v>133</v>
      </c>
      <c r="J635" s="8" t="s">
        <v>79</v>
      </c>
      <c r="K635" s="11" t="s">
        <v>50</v>
      </c>
      <c r="L635" s="8" t="s">
        <v>136</v>
      </c>
      <c r="M635" s="8" t="s">
        <v>166</v>
      </c>
      <c r="N635" s="11" t="s">
        <v>303</v>
      </c>
      <c r="O635" s="8" t="s">
        <v>189</v>
      </c>
      <c r="P635" s="8" t="s">
        <v>166</v>
      </c>
      <c r="Q635" s="11" t="s">
        <v>174</v>
      </c>
      <c r="R635" s="8" t="s">
        <v>148</v>
      </c>
      <c r="S635" s="8" t="s">
        <v>124</v>
      </c>
      <c r="T635" s="11" t="s">
        <v>137</v>
      </c>
      <c r="U635" s="8" t="s">
        <v>148</v>
      </c>
      <c r="V635" s="8" t="s">
        <v>130</v>
      </c>
      <c r="W635" s="11" t="s">
        <v>177</v>
      </c>
      <c r="X635" s="8" t="s">
        <v>122</v>
      </c>
      <c r="Y635" s="8" t="s">
        <v>132</v>
      </c>
      <c r="Z635" s="8" t="s">
        <v>482</v>
      </c>
      <c r="AA635" s="124">
        <v>6.65</v>
      </c>
      <c r="AB635" s="124" t="s">
        <v>53</v>
      </c>
      <c r="AC635" s="124">
        <v>6.65</v>
      </c>
      <c r="AD635" s="129"/>
    </row>
    <row r="636" spans="1:30" ht="16.5" customHeight="1" x14ac:dyDescent="0.2">
      <c r="A636" s="148" t="s">
        <v>479</v>
      </c>
      <c r="B636" s="13" t="s">
        <v>51</v>
      </c>
      <c r="C636" s="14" t="s">
        <v>60</v>
      </c>
      <c r="D636" s="14" t="s">
        <v>60</v>
      </c>
      <c r="E636" s="15" t="s">
        <v>60</v>
      </c>
      <c r="F636" s="14" t="s">
        <v>58</v>
      </c>
      <c r="G636" s="14" t="s">
        <v>61</v>
      </c>
      <c r="H636" s="15" t="s">
        <v>58</v>
      </c>
      <c r="I636" s="14" t="s">
        <v>58</v>
      </c>
      <c r="J636" s="14" t="s">
        <v>58</v>
      </c>
      <c r="K636" s="15" t="s">
        <v>58</v>
      </c>
      <c r="L636" s="14" t="s">
        <v>58</v>
      </c>
      <c r="M636" s="14" t="s">
        <v>58</v>
      </c>
      <c r="N636" s="15" t="s">
        <v>58</v>
      </c>
      <c r="O636" s="14" t="s">
        <v>58</v>
      </c>
      <c r="P636" s="14" t="s">
        <v>58</v>
      </c>
      <c r="Q636" s="15" t="s">
        <v>58</v>
      </c>
      <c r="R636" s="14" t="s">
        <v>53</v>
      </c>
      <c r="S636" s="14" t="s">
        <v>60</v>
      </c>
      <c r="T636" s="15" t="s">
        <v>58</v>
      </c>
      <c r="U636" s="14" t="s">
        <v>59</v>
      </c>
      <c r="V636" s="14" t="s">
        <v>59</v>
      </c>
      <c r="W636" s="15" t="s">
        <v>59</v>
      </c>
      <c r="X636" s="14" t="s">
        <v>60</v>
      </c>
      <c r="Y636" s="14" t="s">
        <v>59</v>
      </c>
      <c r="Z636" s="14"/>
      <c r="AA636" s="125"/>
      <c r="AB636" s="125"/>
      <c r="AC636" s="125"/>
      <c r="AD636" s="130"/>
    </row>
    <row r="637" spans="1:30" ht="16.5" customHeight="1" x14ac:dyDescent="0.2">
      <c r="A637" s="149"/>
      <c r="B637" s="13" t="s">
        <v>60</v>
      </c>
      <c r="C637" s="16" t="s">
        <v>71</v>
      </c>
      <c r="D637" s="16" t="s">
        <v>71</v>
      </c>
      <c r="E637" s="17" t="s">
        <v>74</v>
      </c>
      <c r="F637" s="16" t="s">
        <v>71</v>
      </c>
      <c r="G637" s="16" t="s">
        <v>71</v>
      </c>
      <c r="H637" s="17" t="s">
        <v>74</v>
      </c>
      <c r="I637" s="16" t="s">
        <v>71</v>
      </c>
      <c r="J637" s="16" t="s">
        <v>71</v>
      </c>
      <c r="K637" s="17" t="s">
        <v>74</v>
      </c>
      <c r="L637" s="16" t="s">
        <v>71</v>
      </c>
      <c r="M637" s="16" t="s">
        <v>71</v>
      </c>
      <c r="N637" s="17" t="s">
        <v>74</v>
      </c>
      <c r="O637" s="16" t="s">
        <v>71</v>
      </c>
      <c r="P637" s="16" t="s">
        <v>71</v>
      </c>
      <c r="Q637" s="17" t="s">
        <v>107</v>
      </c>
      <c r="R637" s="16" t="s">
        <v>71</v>
      </c>
      <c r="S637" s="16" t="s">
        <v>71</v>
      </c>
      <c r="T637" s="17" t="s">
        <v>75</v>
      </c>
      <c r="U637" s="16" t="s">
        <v>71</v>
      </c>
      <c r="V637" s="16" t="s">
        <v>71</v>
      </c>
      <c r="W637" s="17" t="s">
        <v>76</v>
      </c>
      <c r="X637" s="16" t="s">
        <v>77</v>
      </c>
      <c r="Y637" s="16" t="s">
        <v>78</v>
      </c>
      <c r="Z637" s="16" t="s">
        <v>128</v>
      </c>
      <c r="AA637" s="125"/>
      <c r="AB637" s="125"/>
      <c r="AC637" s="125"/>
      <c r="AD637" s="130"/>
    </row>
    <row r="638" spans="1:30" ht="16.5" customHeight="1" x14ac:dyDescent="0.2">
      <c r="A638" s="127"/>
      <c r="B638" s="18" t="s">
        <v>80</v>
      </c>
      <c r="C638" s="19" t="s">
        <v>71</v>
      </c>
      <c r="D638" s="19" t="s">
        <v>71</v>
      </c>
      <c r="E638" s="20" t="s">
        <v>129</v>
      </c>
      <c r="F638" s="19" t="s">
        <v>71</v>
      </c>
      <c r="G638" s="19" t="s">
        <v>71</v>
      </c>
      <c r="H638" s="20" t="s">
        <v>47</v>
      </c>
      <c r="I638" s="19" t="s">
        <v>71</v>
      </c>
      <c r="J638" s="19" t="s">
        <v>71</v>
      </c>
      <c r="K638" s="20" t="s">
        <v>47</v>
      </c>
      <c r="L638" s="19" t="s">
        <v>71</v>
      </c>
      <c r="M638" s="19" t="s">
        <v>71</v>
      </c>
      <c r="N638" s="20" t="s">
        <v>47</v>
      </c>
      <c r="O638" s="19" t="s">
        <v>71</v>
      </c>
      <c r="P638" s="19" t="s">
        <v>71</v>
      </c>
      <c r="Q638" s="20" t="s">
        <v>83</v>
      </c>
      <c r="R638" s="19" t="s">
        <v>71</v>
      </c>
      <c r="S638" s="19" t="s">
        <v>71</v>
      </c>
      <c r="T638" s="20" t="s">
        <v>83</v>
      </c>
      <c r="U638" s="19" t="s">
        <v>71</v>
      </c>
      <c r="V638" s="19" t="s">
        <v>71</v>
      </c>
      <c r="W638" s="20" t="s">
        <v>166</v>
      </c>
      <c r="X638" s="19">
        <v>7</v>
      </c>
      <c r="Y638" s="19">
        <v>20</v>
      </c>
      <c r="Z638" s="19" t="s">
        <v>484</v>
      </c>
      <c r="AA638" s="143"/>
      <c r="AB638" s="143"/>
      <c r="AC638" s="143"/>
      <c r="AD638" s="131"/>
    </row>
    <row r="639" spans="1:30" ht="16.5" customHeight="1" x14ac:dyDescent="0.2">
      <c r="A639" s="5">
        <v>13131</v>
      </c>
      <c r="B639" s="6" t="s">
        <v>31</v>
      </c>
      <c r="C639" s="8" t="s">
        <v>70</v>
      </c>
      <c r="D639" s="8" t="s">
        <v>40</v>
      </c>
      <c r="E639" s="11" t="s">
        <v>177</v>
      </c>
      <c r="F639" s="8" t="s">
        <v>369</v>
      </c>
      <c r="G639" s="8" t="s">
        <v>88</v>
      </c>
      <c r="H639" s="11" t="s">
        <v>337</v>
      </c>
      <c r="I639" s="8" t="s">
        <v>245</v>
      </c>
      <c r="J639" s="8" t="s">
        <v>88</v>
      </c>
      <c r="K639" s="11" t="s">
        <v>130</v>
      </c>
      <c r="L639" s="8" t="s">
        <v>70</v>
      </c>
      <c r="M639" s="8" t="s">
        <v>35</v>
      </c>
      <c r="N639" s="11" t="s">
        <v>86</v>
      </c>
      <c r="O639" s="8" t="s">
        <v>269</v>
      </c>
      <c r="P639" s="8" t="s">
        <v>88</v>
      </c>
      <c r="Q639" s="11" t="s">
        <v>120</v>
      </c>
      <c r="R639" s="8" t="s">
        <v>199</v>
      </c>
      <c r="S639" s="8" t="s">
        <v>142</v>
      </c>
      <c r="T639" s="11" t="s">
        <v>241</v>
      </c>
      <c r="U639" s="8" t="s">
        <v>43</v>
      </c>
      <c r="V639" s="8" t="s">
        <v>44</v>
      </c>
      <c r="W639" s="11" t="s">
        <v>55</v>
      </c>
      <c r="X639" s="8" t="s">
        <v>146</v>
      </c>
      <c r="Y639" s="8" t="s">
        <v>105</v>
      </c>
      <c r="Z639" s="8" t="s">
        <v>614</v>
      </c>
      <c r="AA639" s="124">
        <v>3.12</v>
      </c>
      <c r="AB639" s="124" t="s">
        <v>46</v>
      </c>
      <c r="AC639" s="124">
        <v>3.12</v>
      </c>
      <c r="AD639" s="129"/>
    </row>
    <row r="640" spans="1:30" ht="16.5" customHeight="1" x14ac:dyDescent="0.2">
      <c r="A640" s="148" t="s">
        <v>480</v>
      </c>
      <c r="B640" s="13" t="s">
        <v>51</v>
      </c>
      <c r="C640" s="14" t="s">
        <v>53</v>
      </c>
      <c r="D640" s="14" t="s">
        <v>46</v>
      </c>
      <c r="E640" s="15" t="s">
        <v>46</v>
      </c>
      <c r="F640" s="14" t="s">
        <v>46</v>
      </c>
      <c r="G640" s="14" t="s">
        <v>53</v>
      </c>
      <c r="H640" s="15" t="s">
        <v>46</v>
      </c>
      <c r="I640" s="14" t="s">
        <v>46</v>
      </c>
      <c r="J640" s="14" t="s">
        <v>53</v>
      </c>
      <c r="K640" s="15" t="s">
        <v>46</v>
      </c>
      <c r="L640" s="14" t="s">
        <v>53</v>
      </c>
      <c r="M640" s="14" t="s">
        <v>57</v>
      </c>
      <c r="N640" s="15" t="s">
        <v>53</v>
      </c>
      <c r="O640" s="14" t="s">
        <v>46</v>
      </c>
      <c r="P640" s="14" t="s">
        <v>53</v>
      </c>
      <c r="Q640" s="15" t="s">
        <v>46</v>
      </c>
      <c r="R640" s="14" t="s">
        <v>60</v>
      </c>
      <c r="S640" s="14" t="s">
        <v>59</v>
      </c>
      <c r="T640" s="15" t="s">
        <v>62</v>
      </c>
      <c r="U640" s="14" t="s">
        <v>61</v>
      </c>
      <c r="V640" s="14" t="s">
        <v>62</v>
      </c>
      <c r="W640" s="15" t="s">
        <v>61</v>
      </c>
      <c r="X640" s="14" t="s">
        <v>59</v>
      </c>
      <c r="Y640" s="14" t="s">
        <v>59</v>
      </c>
      <c r="Z640" s="14"/>
      <c r="AA640" s="125"/>
      <c r="AB640" s="125"/>
      <c r="AC640" s="125"/>
      <c r="AD640" s="130"/>
    </row>
    <row r="641" spans="1:30" ht="16.5" customHeight="1" x14ac:dyDescent="0.2">
      <c r="A641" s="149"/>
      <c r="B641" s="13" t="s">
        <v>60</v>
      </c>
      <c r="C641" s="16" t="s">
        <v>71</v>
      </c>
      <c r="D641" s="16" t="s">
        <v>71</v>
      </c>
      <c r="E641" s="17" t="s">
        <v>73</v>
      </c>
      <c r="F641" s="16" t="s">
        <v>71</v>
      </c>
      <c r="G641" s="16" t="s">
        <v>71</v>
      </c>
      <c r="H641" s="17" t="s">
        <v>73</v>
      </c>
      <c r="I641" s="16" t="s">
        <v>71</v>
      </c>
      <c r="J641" s="16" t="s">
        <v>71</v>
      </c>
      <c r="K641" s="17" t="s">
        <v>73</v>
      </c>
      <c r="L641" s="16" t="s">
        <v>71</v>
      </c>
      <c r="M641" s="16" t="s">
        <v>71</v>
      </c>
      <c r="N641" s="17" t="s">
        <v>74</v>
      </c>
      <c r="O641" s="16" t="s">
        <v>71</v>
      </c>
      <c r="P641" s="16" t="s">
        <v>71</v>
      </c>
      <c r="Q641" s="17" t="s">
        <v>73</v>
      </c>
      <c r="R641" s="16" t="s">
        <v>71</v>
      </c>
      <c r="S641" s="16" t="s">
        <v>71</v>
      </c>
      <c r="T641" s="17" t="s">
        <v>75</v>
      </c>
      <c r="U641" s="16" t="s">
        <v>71</v>
      </c>
      <c r="V641" s="16" t="s">
        <v>71</v>
      </c>
      <c r="W641" s="17" t="s">
        <v>76</v>
      </c>
      <c r="X641" s="16" t="s">
        <v>77</v>
      </c>
      <c r="Y641" s="16" t="s">
        <v>78</v>
      </c>
      <c r="Z641" s="16" t="s">
        <v>79</v>
      </c>
      <c r="AA641" s="125"/>
      <c r="AB641" s="125"/>
      <c r="AC641" s="125"/>
      <c r="AD641" s="130"/>
    </row>
    <row r="642" spans="1:30" ht="16.5" customHeight="1" x14ac:dyDescent="0.2">
      <c r="A642" s="127"/>
      <c r="B642" s="18" t="s">
        <v>80</v>
      </c>
      <c r="C642" s="19" t="s">
        <v>71</v>
      </c>
      <c r="D642" s="19" t="s">
        <v>71</v>
      </c>
      <c r="E642" s="20" t="s">
        <v>81</v>
      </c>
      <c r="F642" s="19" t="s">
        <v>71</v>
      </c>
      <c r="G642" s="19" t="s">
        <v>71</v>
      </c>
      <c r="H642" s="20" t="s">
        <v>81</v>
      </c>
      <c r="I642" s="19" t="s">
        <v>71</v>
      </c>
      <c r="J642" s="19" t="s">
        <v>71</v>
      </c>
      <c r="K642" s="20" t="s">
        <v>81</v>
      </c>
      <c r="L642" s="19" t="s">
        <v>71</v>
      </c>
      <c r="M642" s="19" t="s">
        <v>71</v>
      </c>
      <c r="N642" s="20" t="s">
        <v>149</v>
      </c>
      <c r="O642" s="19" t="s">
        <v>71</v>
      </c>
      <c r="P642" s="19" t="s">
        <v>71</v>
      </c>
      <c r="Q642" s="20" t="s">
        <v>81</v>
      </c>
      <c r="R642" s="19" t="s">
        <v>71</v>
      </c>
      <c r="S642" s="19" t="s">
        <v>71</v>
      </c>
      <c r="T642" s="20" t="s">
        <v>185</v>
      </c>
      <c r="U642" s="19" t="s">
        <v>71</v>
      </c>
      <c r="V642" s="19" t="s">
        <v>71</v>
      </c>
      <c r="W642" s="20" t="s">
        <v>84</v>
      </c>
      <c r="X642" s="19">
        <v>10</v>
      </c>
      <c r="Y642" s="19">
        <v>20</v>
      </c>
      <c r="Z642" s="19" t="s">
        <v>150</v>
      </c>
      <c r="AA642" s="143"/>
      <c r="AB642" s="143"/>
      <c r="AC642" s="143"/>
      <c r="AD642" s="131"/>
    </row>
    <row r="643" spans="1:30" ht="15.75" customHeight="1" x14ac:dyDescent="0.2">
      <c r="A643" s="5">
        <v>13132</v>
      </c>
      <c r="B643" s="6" t="s">
        <v>31</v>
      </c>
      <c r="C643" s="8" t="s">
        <v>123</v>
      </c>
      <c r="D643" s="8" t="s">
        <v>348</v>
      </c>
      <c r="E643" s="11" t="s">
        <v>135</v>
      </c>
      <c r="F643" s="8" t="s">
        <v>184</v>
      </c>
      <c r="G643" s="8" t="s">
        <v>157</v>
      </c>
      <c r="H643" s="11" t="s">
        <v>177</v>
      </c>
      <c r="I643" s="34" t="s">
        <v>262</v>
      </c>
      <c r="J643" s="8" t="s">
        <v>348</v>
      </c>
      <c r="K643" s="35" t="s">
        <v>622</v>
      </c>
      <c r="L643" s="8" t="s">
        <v>184</v>
      </c>
      <c r="M643" s="8" t="s">
        <v>117</v>
      </c>
      <c r="N643" s="11" t="s">
        <v>86</v>
      </c>
      <c r="O643" s="8" t="s">
        <v>184</v>
      </c>
      <c r="P643" s="8" t="s">
        <v>172</v>
      </c>
      <c r="Q643" s="11" t="s">
        <v>189</v>
      </c>
      <c r="R643" s="8" t="s">
        <v>148</v>
      </c>
      <c r="S643" s="8" t="s">
        <v>135</v>
      </c>
      <c r="T643" s="11" t="s">
        <v>274</v>
      </c>
      <c r="U643" s="8" t="s">
        <v>83</v>
      </c>
      <c r="V643" s="8" t="s">
        <v>192</v>
      </c>
      <c r="W643" s="11" t="s">
        <v>55</v>
      </c>
      <c r="X643" s="8" t="s">
        <v>148</v>
      </c>
      <c r="Y643" s="8" t="s">
        <v>194</v>
      </c>
      <c r="Z643" s="8" t="s">
        <v>623</v>
      </c>
      <c r="AA643" s="124">
        <v>5.23</v>
      </c>
      <c r="AB643" s="124" t="s">
        <v>53</v>
      </c>
      <c r="AC643" s="124">
        <v>5.23</v>
      </c>
      <c r="AD643" s="129"/>
    </row>
    <row r="644" spans="1:30" ht="15.75" customHeight="1" x14ac:dyDescent="0.2">
      <c r="A644" s="148" t="s">
        <v>481</v>
      </c>
      <c r="B644" s="13" t="s">
        <v>51</v>
      </c>
      <c r="C644" s="14" t="s">
        <v>53</v>
      </c>
      <c r="D644" s="14" t="s">
        <v>53</v>
      </c>
      <c r="E644" s="15" t="s">
        <v>53</v>
      </c>
      <c r="F644" s="14" t="s">
        <v>53</v>
      </c>
      <c r="G644" s="14" t="s">
        <v>57</v>
      </c>
      <c r="H644" s="15" t="s">
        <v>53</v>
      </c>
      <c r="I644" s="14" t="s">
        <v>53</v>
      </c>
      <c r="J644" s="14" t="s">
        <v>53</v>
      </c>
      <c r="K644" s="15" t="s">
        <v>53</v>
      </c>
      <c r="L644" s="14" t="s">
        <v>53</v>
      </c>
      <c r="M644" s="14" t="s">
        <v>60</v>
      </c>
      <c r="N644" s="15" t="s">
        <v>53</v>
      </c>
      <c r="O644" s="14" t="s">
        <v>53</v>
      </c>
      <c r="P644" s="14" t="s">
        <v>60</v>
      </c>
      <c r="Q644" s="15" t="s">
        <v>57</v>
      </c>
      <c r="R644" s="14" t="s">
        <v>53</v>
      </c>
      <c r="S644" s="14" t="s">
        <v>59</v>
      </c>
      <c r="T644" s="15" t="s">
        <v>60</v>
      </c>
      <c r="U644" s="14" t="s">
        <v>61</v>
      </c>
      <c r="V644" s="14" t="s">
        <v>62</v>
      </c>
      <c r="W644" s="15" t="s">
        <v>61</v>
      </c>
      <c r="X644" s="14" t="s">
        <v>59</v>
      </c>
      <c r="Y644" s="14" t="s">
        <v>62</v>
      </c>
      <c r="Z644" s="14"/>
      <c r="AA644" s="125"/>
      <c r="AB644" s="125"/>
      <c r="AC644" s="125"/>
      <c r="AD644" s="130"/>
    </row>
    <row r="645" spans="1:30" ht="15.75" customHeight="1" x14ac:dyDescent="0.2">
      <c r="A645" s="149"/>
      <c r="B645" s="13" t="s">
        <v>60</v>
      </c>
      <c r="C645" s="16" t="s">
        <v>71</v>
      </c>
      <c r="D645" s="16" t="s">
        <v>71</v>
      </c>
      <c r="E645" s="17" t="s">
        <v>74</v>
      </c>
      <c r="F645" s="16" t="s">
        <v>71</v>
      </c>
      <c r="G645" s="16" t="s">
        <v>71</v>
      </c>
      <c r="H645" s="17" t="s">
        <v>74</v>
      </c>
      <c r="I645" s="16" t="s">
        <v>71</v>
      </c>
      <c r="J645" s="16" t="s">
        <v>71</v>
      </c>
      <c r="K645" s="17" t="s">
        <v>74</v>
      </c>
      <c r="L645" s="16" t="s">
        <v>71</v>
      </c>
      <c r="M645" s="16" t="s">
        <v>71</v>
      </c>
      <c r="N645" s="17" t="s">
        <v>74</v>
      </c>
      <c r="O645" s="16" t="s">
        <v>71</v>
      </c>
      <c r="P645" s="16" t="s">
        <v>71</v>
      </c>
      <c r="Q645" s="17" t="s">
        <v>107</v>
      </c>
      <c r="R645" s="16" t="s">
        <v>71</v>
      </c>
      <c r="S645" s="16" t="s">
        <v>71</v>
      </c>
      <c r="T645" s="17" t="s">
        <v>75</v>
      </c>
      <c r="U645" s="16" t="s">
        <v>71</v>
      </c>
      <c r="V645" s="16" t="s">
        <v>71</v>
      </c>
      <c r="W645" s="17" t="s">
        <v>76</v>
      </c>
      <c r="X645" s="16" t="s">
        <v>77</v>
      </c>
      <c r="Y645" s="16" t="s">
        <v>78</v>
      </c>
      <c r="Z645" s="16" t="s">
        <v>128</v>
      </c>
      <c r="AA645" s="125"/>
      <c r="AB645" s="125"/>
      <c r="AC645" s="125"/>
      <c r="AD645" s="130"/>
    </row>
    <row r="646" spans="1:30" ht="15.75" customHeight="1" x14ac:dyDescent="0.2">
      <c r="A646" s="127"/>
      <c r="B646" s="18" t="s">
        <v>80</v>
      </c>
      <c r="C646" s="19" t="s">
        <v>71</v>
      </c>
      <c r="D646" s="19" t="s">
        <v>71</v>
      </c>
      <c r="E646" s="20" t="s">
        <v>149</v>
      </c>
      <c r="F646" s="19" t="s">
        <v>71</v>
      </c>
      <c r="G646" s="19" t="s">
        <v>71</v>
      </c>
      <c r="H646" s="20" t="s">
        <v>149</v>
      </c>
      <c r="I646" s="19" t="s">
        <v>71</v>
      </c>
      <c r="J646" s="19" t="s">
        <v>71</v>
      </c>
      <c r="K646" s="20" t="s">
        <v>149</v>
      </c>
      <c r="L646" s="19" t="s">
        <v>71</v>
      </c>
      <c r="M646" s="19" t="s">
        <v>71</v>
      </c>
      <c r="N646" s="20" t="s">
        <v>149</v>
      </c>
      <c r="O646" s="19" t="s">
        <v>71</v>
      </c>
      <c r="P646" s="19" t="s">
        <v>71</v>
      </c>
      <c r="Q646" s="20" t="s">
        <v>108</v>
      </c>
      <c r="R646" s="19" t="s">
        <v>71</v>
      </c>
      <c r="S646" s="19" t="s">
        <v>71</v>
      </c>
      <c r="T646" s="20" t="s">
        <v>130</v>
      </c>
      <c r="U646" s="19" t="s">
        <v>71</v>
      </c>
      <c r="V646" s="19" t="s">
        <v>71</v>
      </c>
      <c r="W646" s="20" t="s">
        <v>84</v>
      </c>
      <c r="X646" s="19">
        <v>10</v>
      </c>
      <c r="Y646" s="19">
        <v>18</v>
      </c>
      <c r="Z646" s="19" t="s">
        <v>624</v>
      </c>
      <c r="AA646" s="143"/>
      <c r="AB646" s="143"/>
      <c r="AC646" s="143"/>
      <c r="AD646" s="131"/>
    </row>
    <row r="647" spans="1:30" ht="16.5" customHeight="1" x14ac:dyDescent="0.2">
      <c r="A647" s="5">
        <v>13133</v>
      </c>
      <c r="B647" s="6" t="s">
        <v>31</v>
      </c>
      <c r="C647" s="8" t="s">
        <v>92</v>
      </c>
      <c r="D647" s="8" t="s">
        <v>88</v>
      </c>
      <c r="E647" s="11" t="s">
        <v>132</v>
      </c>
      <c r="F647" s="8" t="s">
        <v>253</v>
      </c>
      <c r="G647" s="8" t="s">
        <v>35</v>
      </c>
      <c r="H647" s="11" t="s">
        <v>337</v>
      </c>
      <c r="I647" s="8" t="s">
        <v>92</v>
      </c>
      <c r="J647" s="8" t="s">
        <v>275</v>
      </c>
      <c r="K647" s="11" t="s">
        <v>114</v>
      </c>
      <c r="L647" s="8" t="s">
        <v>101</v>
      </c>
      <c r="M647" s="8" t="s">
        <v>67</v>
      </c>
      <c r="N647" s="11" t="s">
        <v>184</v>
      </c>
      <c r="O647" s="8" t="s">
        <v>92</v>
      </c>
      <c r="P647" s="8" t="s">
        <v>64</v>
      </c>
      <c r="Q647" s="11" t="s">
        <v>55</v>
      </c>
      <c r="R647" s="8" t="s">
        <v>456</v>
      </c>
      <c r="S647" s="8" t="s">
        <v>103</v>
      </c>
      <c r="T647" s="11" t="s">
        <v>113</v>
      </c>
      <c r="U647" s="8" t="s">
        <v>39</v>
      </c>
      <c r="V647" s="8" t="s">
        <v>69</v>
      </c>
      <c r="W647" s="11" t="s">
        <v>96</v>
      </c>
      <c r="X647" s="8" t="s">
        <v>44</v>
      </c>
      <c r="Y647" s="8" t="s">
        <v>87</v>
      </c>
      <c r="Z647" s="8" t="s">
        <v>625</v>
      </c>
      <c r="AA647" s="124">
        <v>2.73</v>
      </c>
      <c r="AB647" s="124" t="s">
        <v>46</v>
      </c>
      <c r="AC647" s="124">
        <v>2.73</v>
      </c>
      <c r="AD647" s="129"/>
    </row>
    <row r="648" spans="1:30" ht="16.5" customHeight="1" x14ac:dyDescent="0.2">
      <c r="A648" s="148" t="s">
        <v>483</v>
      </c>
      <c r="B648" s="13" t="s">
        <v>51</v>
      </c>
      <c r="C648" s="14" t="s">
        <v>53</v>
      </c>
      <c r="D648" s="14" t="s">
        <v>53</v>
      </c>
      <c r="E648" s="15" t="s">
        <v>53</v>
      </c>
      <c r="F648" s="14" t="s">
        <v>46</v>
      </c>
      <c r="G648" s="14" t="s">
        <v>57</v>
      </c>
      <c r="H648" s="15" t="s">
        <v>46</v>
      </c>
      <c r="I648" s="14" t="s">
        <v>53</v>
      </c>
      <c r="J648" s="14" t="s">
        <v>46</v>
      </c>
      <c r="K648" s="15" t="s">
        <v>46</v>
      </c>
      <c r="L648" s="14" t="s">
        <v>46</v>
      </c>
      <c r="M648" s="14" t="s">
        <v>58</v>
      </c>
      <c r="N648" s="15" t="s">
        <v>46</v>
      </c>
      <c r="O648" s="14" t="s">
        <v>53</v>
      </c>
      <c r="P648" s="14" t="s">
        <v>46</v>
      </c>
      <c r="Q648" s="15" t="s">
        <v>46</v>
      </c>
      <c r="R648" s="14" t="s">
        <v>58</v>
      </c>
      <c r="S648" s="14" t="s">
        <v>60</v>
      </c>
      <c r="T648" s="15" t="s">
        <v>60</v>
      </c>
      <c r="U648" s="14" t="s">
        <v>60</v>
      </c>
      <c r="V648" s="14" t="s">
        <v>60</v>
      </c>
      <c r="W648" s="15" t="s">
        <v>60</v>
      </c>
      <c r="X648" s="14" t="s">
        <v>62</v>
      </c>
      <c r="Y648" s="14" t="s">
        <v>62</v>
      </c>
      <c r="Z648" s="14"/>
      <c r="AA648" s="125"/>
      <c r="AB648" s="125"/>
      <c r="AC648" s="125"/>
      <c r="AD648" s="130"/>
    </row>
    <row r="649" spans="1:30" ht="16.5" customHeight="1" x14ac:dyDescent="0.2">
      <c r="A649" s="149"/>
      <c r="B649" s="13" t="s">
        <v>60</v>
      </c>
      <c r="C649" s="16" t="s">
        <v>71</v>
      </c>
      <c r="D649" s="16" t="s">
        <v>71</v>
      </c>
      <c r="E649" s="17" t="s">
        <v>74</v>
      </c>
      <c r="F649" s="16" t="s">
        <v>71</v>
      </c>
      <c r="G649" s="16" t="s">
        <v>71</v>
      </c>
      <c r="H649" s="17" t="s">
        <v>73</v>
      </c>
      <c r="I649" s="16" t="s">
        <v>71</v>
      </c>
      <c r="J649" s="16" t="s">
        <v>71</v>
      </c>
      <c r="K649" s="17" t="s">
        <v>73</v>
      </c>
      <c r="L649" s="16" t="s">
        <v>71</v>
      </c>
      <c r="M649" s="16" t="s">
        <v>71</v>
      </c>
      <c r="N649" s="17" t="s">
        <v>73</v>
      </c>
      <c r="O649" s="16" t="s">
        <v>71</v>
      </c>
      <c r="P649" s="16" t="s">
        <v>71</v>
      </c>
      <c r="Q649" s="17" t="s">
        <v>73</v>
      </c>
      <c r="R649" s="16" t="s">
        <v>71</v>
      </c>
      <c r="S649" s="16" t="s">
        <v>71</v>
      </c>
      <c r="T649" s="17" t="s">
        <v>75</v>
      </c>
      <c r="U649" s="16" t="s">
        <v>71</v>
      </c>
      <c r="V649" s="16" t="s">
        <v>71</v>
      </c>
      <c r="W649" s="17" t="s">
        <v>76</v>
      </c>
      <c r="X649" s="16" t="s">
        <v>77</v>
      </c>
      <c r="Y649" s="16" t="s">
        <v>78</v>
      </c>
      <c r="Z649" s="16" t="s">
        <v>79</v>
      </c>
      <c r="AA649" s="125"/>
      <c r="AB649" s="125"/>
      <c r="AC649" s="125"/>
      <c r="AD649" s="130"/>
    </row>
    <row r="650" spans="1:30" ht="16.5" customHeight="1" x14ac:dyDescent="0.2">
      <c r="A650" s="127"/>
      <c r="B650" s="18" t="s">
        <v>80</v>
      </c>
      <c r="C650" s="19" t="s">
        <v>71</v>
      </c>
      <c r="D650" s="19" t="s">
        <v>71</v>
      </c>
      <c r="E650" s="20" t="s">
        <v>149</v>
      </c>
      <c r="F650" s="19" t="s">
        <v>71</v>
      </c>
      <c r="G650" s="19" t="s">
        <v>71</v>
      </c>
      <c r="H650" s="20" t="s">
        <v>81</v>
      </c>
      <c r="I650" s="19" t="s">
        <v>71</v>
      </c>
      <c r="J650" s="19" t="s">
        <v>71</v>
      </c>
      <c r="K650" s="20" t="s">
        <v>81</v>
      </c>
      <c r="L650" s="19" t="s">
        <v>71</v>
      </c>
      <c r="M650" s="19" t="s">
        <v>71</v>
      </c>
      <c r="N650" s="20" t="s">
        <v>81</v>
      </c>
      <c r="O650" s="19" t="s">
        <v>71</v>
      </c>
      <c r="P650" s="19" t="s">
        <v>71</v>
      </c>
      <c r="Q650" s="20" t="s">
        <v>81</v>
      </c>
      <c r="R650" s="19" t="s">
        <v>71</v>
      </c>
      <c r="S650" s="19" t="s">
        <v>71</v>
      </c>
      <c r="T650" s="20" t="s">
        <v>130</v>
      </c>
      <c r="U650" s="19" t="s">
        <v>71</v>
      </c>
      <c r="V650" s="19" t="s">
        <v>71</v>
      </c>
      <c r="W650" s="20" t="s">
        <v>110</v>
      </c>
      <c r="X650" s="19">
        <v>9</v>
      </c>
      <c r="Y650" s="19">
        <v>18</v>
      </c>
      <c r="Z650" s="19" t="s">
        <v>161</v>
      </c>
      <c r="AA650" s="143"/>
      <c r="AB650" s="143"/>
      <c r="AC650" s="143"/>
      <c r="AD650" s="131"/>
    </row>
    <row r="651" spans="1:30" ht="15.75" customHeight="1" x14ac:dyDescent="0.2">
      <c r="A651" s="1" t="s">
        <v>202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28"/>
      <c r="W651" s="1"/>
      <c r="X651" s="1"/>
      <c r="Y651" s="1"/>
      <c r="Z651" s="1"/>
      <c r="AA651" s="1"/>
      <c r="AB651" s="1"/>
      <c r="AC651" s="1"/>
      <c r="AD651" s="1"/>
    </row>
    <row r="652" spans="1:30" ht="15.75" customHeight="1" x14ac:dyDescent="0.2">
      <c r="A652" s="1" t="s">
        <v>203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5.75" customHeight="1" x14ac:dyDescent="0.2">
      <c r="A653" s="29" t="s">
        <v>204</v>
      </c>
      <c r="B653" s="144" t="s">
        <v>205</v>
      </c>
      <c r="C653" s="136"/>
      <c r="D653" s="144" t="s">
        <v>206</v>
      </c>
      <c r="E653" s="135"/>
      <c r="F653" s="136"/>
      <c r="G653" s="144" t="s">
        <v>207</v>
      </c>
      <c r="H653" s="135"/>
      <c r="I653" s="136"/>
      <c r="J653" s="144" t="s">
        <v>208</v>
      </c>
      <c r="K653" s="135"/>
      <c r="L653" s="136"/>
      <c r="M653" s="144" t="s">
        <v>209</v>
      </c>
      <c r="N653" s="135"/>
      <c r="O653" s="136"/>
      <c r="P653" s="144" t="s">
        <v>210</v>
      </c>
      <c r="Q653" s="135"/>
      <c r="R653" s="136"/>
      <c r="S653" s="144" t="s">
        <v>211</v>
      </c>
      <c r="T653" s="135"/>
      <c r="U653" s="136"/>
      <c r="V653" s="30" t="s">
        <v>212</v>
      </c>
      <c r="W653" s="1"/>
      <c r="X653" s="1"/>
      <c r="Y653" s="31"/>
      <c r="Z653" s="1"/>
      <c r="AA653" s="1"/>
      <c r="AB653" s="1"/>
      <c r="AC653" s="1"/>
      <c r="AD653" s="1"/>
    </row>
    <row r="654" spans="1:30" ht="15.75" customHeight="1" x14ac:dyDescent="0.2">
      <c r="A654" s="29" t="s">
        <v>213</v>
      </c>
      <c r="B654" s="144" t="s">
        <v>59</v>
      </c>
      <c r="C654" s="136"/>
      <c r="D654" s="144" t="s">
        <v>62</v>
      </c>
      <c r="E654" s="135"/>
      <c r="F654" s="136"/>
      <c r="G654" s="144" t="s">
        <v>61</v>
      </c>
      <c r="H654" s="135"/>
      <c r="I654" s="136"/>
      <c r="J654" s="144" t="s">
        <v>60</v>
      </c>
      <c r="K654" s="135"/>
      <c r="L654" s="136"/>
      <c r="M654" s="144" t="s">
        <v>58</v>
      </c>
      <c r="N654" s="135"/>
      <c r="O654" s="136"/>
      <c r="P654" s="144" t="s">
        <v>57</v>
      </c>
      <c r="Q654" s="135"/>
      <c r="R654" s="136"/>
      <c r="S654" s="144" t="s">
        <v>53</v>
      </c>
      <c r="T654" s="135"/>
      <c r="U654" s="136"/>
      <c r="V654" s="30" t="s">
        <v>46</v>
      </c>
      <c r="W654" s="31"/>
      <c r="X654" s="31"/>
      <c r="Y654" s="31"/>
      <c r="Z654" s="1"/>
      <c r="AA654" s="1"/>
      <c r="AB654" s="1"/>
      <c r="AC654" s="1"/>
      <c r="AD654" s="1"/>
    </row>
    <row r="655" spans="1:30" ht="15.75" customHeight="1" x14ac:dyDescent="0.2">
      <c r="A655" s="29" t="s">
        <v>215</v>
      </c>
      <c r="B655" s="144">
        <v>10</v>
      </c>
      <c r="C655" s="136"/>
      <c r="D655" s="144">
        <v>9</v>
      </c>
      <c r="E655" s="135"/>
      <c r="F655" s="136"/>
      <c r="G655" s="144">
        <v>8</v>
      </c>
      <c r="H655" s="135"/>
      <c r="I655" s="136"/>
      <c r="J655" s="144">
        <v>7</v>
      </c>
      <c r="K655" s="135"/>
      <c r="L655" s="136"/>
      <c r="M655" s="144">
        <v>6</v>
      </c>
      <c r="N655" s="135"/>
      <c r="O655" s="136"/>
      <c r="P655" s="144">
        <v>5</v>
      </c>
      <c r="Q655" s="135"/>
      <c r="R655" s="136"/>
      <c r="S655" s="144">
        <v>4</v>
      </c>
      <c r="T655" s="135"/>
      <c r="U655" s="136"/>
      <c r="V655" s="30">
        <v>0</v>
      </c>
      <c r="W655" s="31"/>
      <c r="X655" s="31"/>
      <c r="Y655" s="31"/>
      <c r="Z655" s="1"/>
      <c r="AA655" s="1"/>
      <c r="AB655" s="1"/>
      <c r="AC655" s="1"/>
      <c r="AD655" s="1"/>
    </row>
    <row r="656" spans="1:30" ht="49.5" customHeight="1" x14ac:dyDescent="0.2">
      <c r="A656" s="32"/>
      <c r="B656" s="33"/>
      <c r="C656" s="1"/>
      <c r="D656" s="1"/>
      <c r="E656" s="1"/>
      <c r="F656" s="1"/>
      <c r="G656" s="1"/>
      <c r="H656" s="147"/>
      <c r="I656" s="146"/>
      <c r="J656" s="147"/>
      <c r="K656" s="146"/>
      <c r="L656" s="147"/>
      <c r="M656" s="146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5.75" customHeight="1" x14ac:dyDescent="0.2">
      <c r="A657" s="32"/>
      <c r="B657" s="145" t="s">
        <v>216</v>
      </c>
      <c r="C657" s="146"/>
      <c r="D657" s="146"/>
      <c r="E657" s="146"/>
      <c r="F657" s="1"/>
      <c r="G657" s="1"/>
      <c r="H657" s="1"/>
      <c r="I657" s="31" t="s">
        <v>217</v>
      </c>
      <c r="J657" s="1"/>
      <c r="K657" s="1"/>
      <c r="L657" s="31"/>
      <c r="M657" s="31"/>
      <c r="N657" s="31"/>
      <c r="O657" s="31" t="s">
        <v>219</v>
      </c>
      <c r="P657" s="1"/>
      <c r="Q657" s="1"/>
      <c r="R657" s="1"/>
      <c r="S657" s="1" t="s">
        <v>220</v>
      </c>
      <c r="T657" s="31"/>
      <c r="U657" s="31"/>
      <c r="V657" s="31"/>
      <c r="W657" s="31"/>
      <c r="X657" s="1"/>
      <c r="Y657" s="1"/>
      <c r="Z657" s="1"/>
      <c r="AA657" s="1"/>
      <c r="AB657" s="1"/>
      <c r="AC657" s="1"/>
      <c r="AD657" s="1"/>
    </row>
    <row r="658" spans="1:30" ht="15.75" customHeight="1" x14ac:dyDescent="0.2">
      <c r="A658" s="1"/>
      <c r="B658" s="145" t="s">
        <v>221</v>
      </c>
      <c r="C658" s="146"/>
      <c r="D658" s="146"/>
      <c r="E658" s="146"/>
      <c r="F658" s="1"/>
      <c r="G658" s="1"/>
      <c r="H658" s="1"/>
      <c r="I658" s="31" t="s">
        <v>222</v>
      </c>
      <c r="J658" s="1"/>
      <c r="K658" s="1"/>
      <c r="L658" s="31"/>
      <c r="M658" s="31"/>
      <c r="N658" s="31"/>
      <c r="O658" s="31" t="s">
        <v>223</v>
      </c>
      <c r="P658" s="1"/>
      <c r="Q658" s="1"/>
      <c r="R658" s="1"/>
      <c r="S658" s="1" t="s">
        <v>224</v>
      </c>
      <c r="T658" s="31"/>
      <c r="U658" s="31"/>
      <c r="V658" s="31"/>
      <c r="W658" s="31"/>
      <c r="X658" s="1"/>
      <c r="Y658" s="1"/>
      <c r="Z658" s="1"/>
      <c r="AA658" s="1"/>
      <c r="AB658" s="1"/>
      <c r="AC658" s="1"/>
      <c r="AD658" s="1"/>
    </row>
    <row r="659" spans="1:30" ht="16.5" customHeight="1" x14ac:dyDescent="0.2">
      <c r="A659" s="5">
        <v>13134</v>
      </c>
      <c r="B659" s="6" t="s">
        <v>31</v>
      </c>
      <c r="C659" s="8" t="s">
        <v>171</v>
      </c>
      <c r="D659" s="8" t="s">
        <v>122</v>
      </c>
      <c r="E659" s="11" t="s">
        <v>227</v>
      </c>
      <c r="F659" s="8" t="s">
        <v>95</v>
      </c>
      <c r="G659" s="8" t="s">
        <v>83</v>
      </c>
      <c r="H659" s="11" t="s">
        <v>169</v>
      </c>
      <c r="I659" s="8" t="s">
        <v>50</v>
      </c>
      <c r="J659" s="8" t="s">
        <v>172</v>
      </c>
      <c r="K659" s="11" t="s">
        <v>382</v>
      </c>
      <c r="L659" s="8" t="s">
        <v>228</v>
      </c>
      <c r="M659" s="8" t="s">
        <v>149</v>
      </c>
      <c r="N659" s="11" t="s">
        <v>241</v>
      </c>
      <c r="O659" s="8" t="s">
        <v>133</v>
      </c>
      <c r="P659" s="8" t="s">
        <v>149</v>
      </c>
      <c r="Q659" s="11" t="s">
        <v>121</v>
      </c>
      <c r="R659" s="8" t="s">
        <v>194</v>
      </c>
      <c r="S659" s="8" t="s">
        <v>86</v>
      </c>
      <c r="T659" s="11" t="s">
        <v>227</v>
      </c>
      <c r="U659" s="8" t="s">
        <v>163</v>
      </c>
      <c r="V659" s="8" t="s">
        <v>337</v>
      </c>
      <c r="W659" s="11" t="s">
        <v>158</v>
      </c>
      <c r="X659" s="8" t="s">
        <v>193</v>
      </c>
      <c r="Y659" s="8" t="s">
        <v>136</v>
      </c>
      <c r="Z659" s="8" t="s">
        <v>626</v>
      </c>
      <c r="AA659" s="124">
        <v>8.73</v>
      </c>
      <c r="AB659" s="124" t="s">
        <v>53</v>
      </c>
      <c r="AC659" s="124">
        <v>8.73</v>
      </c>
      <c r="AD659" s="129"/>
    </row>
    <row r="660" spans="1:30" ht="16.5" customHeight="1" x14ac:dyDescent="0.2">
      <c r="A660" s="148" t="s">
        <v>485</v>
      </c>
      <c r="B660" s="13" t="s">
        <v>51</v>
      </c>
      <c r="C660" s="14" t="s">
        <v>59</v>
      </c>
      <c r="D660" s="14" t="s">
        <v>59</v>
      </c>
      <c r="E660" s="15" t="s">
        <v>59</v>
      </c>
      <c r="F660" s="14" t="s">
        <v>60</v>
      </c>
      <c r="G660" s="14" t="s">
        <v>59</v>
      </c>
      <c r="H660" s="15" t="s">
        <v>60</v>
      </c>
      <c r="I660" s="14" t="s">
        <v>61</v>
      </c>
      <c r="J660" s="14" t="s">
        <v>60</v>
      </c>
      <c r="K660" s="15" t="s">
        <v>61</v>
      </c>
      <c r="L660" s="14" t="s">
        <v>61</v>
      </c>
      <c r="M660" s="14" t="s">
        <v>59</v>
      </c>
      <c r="N660" s="15" t="s">
        <v>62</v>
      </c>
      <c r="O660" s="14" t="s">
        <v>58</v>
      </c>
      <c r="P660" s="14" t="s">
        <v>59</v>
      </c>
      <c r="Q660" s="15" t="s">
        <v>60</v>
      </c>
      <c r="R660" s="14" t="s">
        <v>62</v>
      </c>
      <c r="S660" s="14" t="s">
        <v>59</v>
      </c>
      <c r="T660" s="15" t="s">
        <v>59</v>
      </c>
      <c r="U660" s="14" t="s">
        <v>59</v>
      </c>
      <c r="V660" s="14" t="s">
        <v>59</v>
      </c>
      <c r="W660" s="15" t="s">
        <v>59</v>
      </c>
      <c r="X660" s="14" t="s">
        <v>59</v>
      </c>
      <c r="Y660" s="14" t="s">
        <v>59</v>
      </c>
      <c r="Z660" s="14"/>
      <c r="AA660" s="125"/>
      <c r="AB660" s="125"/>
      <c r="AC660" s="125"/>
      <c r="AD660" s="130"/>
    </row>
    <row r="661" spans="1:30" ht="16.5" customHeight="1" x14ac:dyDescent="0.2">
      <c r="A661" s="149"/>
      <c r="B661" s="13" t="s">
        <v>60</v>
      </c>
      <c r="C661" s="16" t="s">
        <v>71</v>
      </c>
      <c r="D661" s="16" t="s">
        <v>71</v>
      </c>
      <c r="E661" s="17" t="s">
        <v>74</v>
      </c>
      <c r="F661" s="16" t="s">
        <v>71</v>
      </c>
      <c r="G661" s="16" t="s">
        <v>71</v>
      </c>
      <c r="H661" s="17" t="s">
        <v>74</v>
      </c>
      <c r="I661" s="16" t="s">
        <v>71</v>
      </c>
      <c r="J661" s="16" t="s">
        <v>71</v>
      </c>
      <c r="K661" s="17" t="s">
        <v>74</v>
      </c>
      <c r="L661" s="16" t="s">
        <v>71</v>
      </c>
      <c r="M661" s="16" t="s">
        <v>71</v>
      </c>
      <c r="N661" s="17" t="s">
        <v>74</v>
      </c>
      <c r="O661" s="16" t="s">
        <v>71</v>
      </c>
      <c r="P661" s="16" t="s">
        <v>71</v>
      </c>
      <c r="Q661" s="17" t="s">
        <v>107</v>
      </c>
      <c r="R661" s="16" t="s">
        <v>71</v>
      </c>
      <c r="S661" s="16" t="s">
        <v>71</v>
      </c>
      <c r="T661" s="17" t="s">
        <v>75</v>
      </c>
      <c r="U661" s="16" t="s">
        <v>71</v>
      </c>
      <c r="V661" s="16" t="s">
        <v>71</v>
      </c>
      <c r="W661" s="17" t="s">
        <v>76</v>
      </c>
      <c r="X661" s="16" t="s">
        <v>77</v>
      </c>
      <c r="Y661" s="16" t="s">
        <v>78</v>
      </c>
      <c r="Z661" s="16" t="s">
        <v>128</v>
      </c>
      <c r="AA661" s="125"/>
      <c r="AB661" s="125"/>
      <c r="AC661" s="125"/>
      <c r="AD661" s="130"/>
    </row>
    <row r="662" spans="1:30" ht="16.5" customHeight="1" x14ac:dyDescent="0.2">
      <c r="A662" s="127"/>
      <c r="B662" s="18" t="s">
        <v>80</v>
      </c>
      <c r="C662" s="19" t="s">
        <v>71</v>
      </c>
      <c r="D662" s="19" t="s">
        <v>71</v>
      </c>
      <c r="E662" s="20" t="s">
        <v>132</v>
      </c>
      <c r="F662" s="19" t="s">
        <v>71</v>
      </c>
      <c r="G662" s="19" t="s">
        <v>71</v>
      </c>
      <c r="H662" s="20" t="s">
        <v>129</v>
      </c>
      <c r="I662" s="19" t="s">
        <v>71</v>
      </c>
      <c r="J662" s="19" t="s">
        <v>71</v>
      </c>
      <c r="K662" s="20" t="s">
        <v>184</v>
      </c>
      <c r="L662" s="19" t="s">
        <v>71</v>
      </c>
      <c r="M662" s="19" t="s">
        <v>71</v>
      </c>
      <c r="N662" s="20" t="s">
        <v>45</v>
      </c>
      <c r="O662" s="19" t="s">
        <v>71</v>
      </c>
      <c r="P662" s="19" t="s">
        <v>71</v>
      </c>
      <c r="Q662" s="20" t="s">
        <v>130</v>
      </c>
      <c r="R662" s="19" t="s">
        <v>71</v>
      </c>
      <c r="S662" s="19" t="s">
        <v>71</v>
      </c>
      <c r="T662" s="20" t="s">
        <v>49</v>
      </c>
      <c r="U662" s="19" t="s">
        <v>71</v>
      </c>
      <c r="V662" s="19" t="s">
        <v>71</v>
      </c>
      <c r="W662" s="20" t="s">
        <v>166</v>
      </c>
      <c r="X662" s="19">
        <v>10</v>
      </c>
      <c r="Y662" s="19">
        <v>20</v>
      </c>
      <c r="Z662" s="19" t="s">
        <v>536</v>
      </c>
      <c r="AA662" s="143"/>
      <c r="AB662" s="143"/>
      <c r="AC662" s="143"/>
      <c r="AD662" s="131"/>
    </row>
    <row r="663" spans="1:30" ht="16.5" customHeight="1" x14ac:dyDescent="0.2">
      <c r="A663" s="5">
        <v>13135</v>
      </c>
      <c r="B663" s="6" t="s">
        <v>31</v>
      </c>
      <c r="C663" s="8" t="s">
        <v>225</v>
      </c>
      <c r="D663" s="8" t="s">
        <v>232</v>
      </c>
      <c r="E663" s="11" t="s">
        <v>77</v>
      </c>
      <c r="F663" s="8" t="s">
        <v>225</v>
      </c>
      <c r="G663" s="8" t="s">
        <v>226</v>
      </c>
      <c r="H663" s="11" t="s">
        <v>107</v>
      </c>
      <c r="I663" s="8" t="s">
        <v>225</v>
      </c>
      <c r="J663" s="8" t="s">
        <v>226</v>
      </c>
      <c r="K663" s="11" t="s">
        <v>107</v>
      </c>
      <c r="L663" s="8" t="s">
        <v>225</v>
      </c>
      <c r="M663" s="8" t="s">
        <v>40</v>
      </c>
      <c r="N663" s="11" t="s">
        <v>458</v>
      </c>
      <c r="O663" s="8" t="s">
        <v>225</v>
      </c>
      <c r="P663" s="8" t="s">
        <v>37</v>
      </c>
      <c r="Q663" s="11" t="s">
        <v>74</v>
      </c>
      <c r="R663" s="8" t="s">
        <v>99</v>
      </c>
      <c r="S663" s="8" t="s">
        <v>225</v>
      </c>
      <c r="T663" s="11" t="s">
        <v>81</v>
      </c>
      <c r="U663" s="8" t="s">
        <v>225</v>
      </c>
      <c r="V663" s="8" t="s">
        <v>225</v>
      </c>
      <c r="W663" s="11" t="s">
        <v>225</v>
      </c>
      <c r="X663" s="8" t="s">
        <v>225</v>
      </c>
      <c r="Y663" s="8" t="s">
        <v>225</v>
      </c>
      <c r="Z663" s="8" t="s">
        <v>122</v>
      </c>
      <c r="AA663" s="124" t="s">
        <v>434</v>
      </c>
      <c r="AB663" s="124" t="s">
        <v>434</v>
      </c>
      <c r="AC663" s="124" t="s">
        <v>434</v>
      </c>
      <c r="AD663" s="129"/>
    </row>
    <row r="664" spans="1:30" ht="16.5" customHeight="1" x14ac:dyDescent="0.2">
      <c r="A664" s="148" t="s">
        <v>627</v>
      </c>
      <c r="B664" s="13" t="s">
        <v>51</v>
      </c>
      <c r="C664" s="14" t="s">
        <v>46</v>
      </c>
      <c r="D664" s="14" t="s">
        <v>46</v>
      </c>
      <c r="E664" s="15" t="s">
        <v>46</v>
      </c>
      <c r="F664" s="14" t="s">
        <v>46</v>
      </c>
      <c r="G664" s="14" t="s">
        <v>46</v>
      </c>
      <c r="H664" s="15" t="s">
        <v>46</v>
      </c>
      <c r="I664" s="14" t="s">
        <v>46</v>
      </c>
      <c r="J664" s="14" t="s">
        <v>46</v>
      </c>
      <c r="K664" s="15" t="s">
        <v>46</v>
      </c>
      <c r="L664" s="14" t="s">
        <v>46</v>
      </c>
      <c r="M664" s="14" t="s">
        <v>46</v>
      </c>
      <c r="N664" s="15" t="s">
        <v>46</v>
      </c>
      <c r="O664" s="14" t="s">
        <v>46</v>
      </c>
      <c r="P664" s="14" t="s">
        <v>46</v>
      </c>
      <c r="Q664" s="15" t="s">
        <v>46</v>
      </c>
      <c r="R664" s="14" t="s">
        <v>46</v>
      </c>
      <c r="S664" s="14" t="s">
        <v>46</v>
      </c>
      <c r="T664" s="15" t="s">
        <v>46</v>
      </c>
      <c r="U664" s="14" t="s">
        <v>46</v>
      </c>
      <c r="V664" s="14" t="s">
        <v>46</v>
      </c>
      <c r="W664" s="15" t="s">
        <v>46</v>
      </c>
      <c r="X664" s="14" t="s">
        <v>46</v>
      </c>
      <c r="Y664" s="14" t="s">
        <v>46</v>
      </c>
      <c r="Z664" s="14"/>
      <c r="AA664" s="125"/>
      <c r="AB664" s="125"/>
      <c r="AC664" s="125"/>
      <c r="AD664" s="130"/>
    </row>
    <row r="665" spans="1:30" ht="16.5" customHeight="1" x14ac:dyDescent="0.2">
      <c r="A665" s="149"/>
      <c r="B665" s="13" t="s">
        <v>60</v>
      </c>
      <c r="C665" s="16" t="s">
        <v>71</v>
      </c>
      <c r="D665" s="16" t="s">
        <v>71</v>
      </c>
      <c r="E665" s="17" t="s">
        <v>81</v>
      </c>
      <c r="F665" s="16" t="s">
        <v>71</v>
      </c>
      <c r="G665" s="16" t="s">
        <v>71</v>
      </c>
      <c r="H665" s="17" t="s">
        <v>81</v>
      </c>
      <c r="I665" s="16" t="s">
        <v>71</v>
      </c>
      <c r="J665" s="16" t="s">
        <v>71</v>
      </c>
      <c r="K665" s="17" t="s">
        <v>81</v>
      </c>
      <c r="L665" s="16" t="s">
        <v>71</v>
      </c>
      <c r="M665" s="16" t="s">
        <v>71</v>
      </c>
      <c r="N665" s="17" t="s">
        <v>81</v>
      </c>
      <c r="O665" s="16" t="s">
        <v>71</v>
      </c>
      <c r="P665" s="16" t="s">
        <v>71</v>
      </c>
      <c r="Q665" s="17" t="s">
        <v>81</v>
      </c>
      <c r="R665" s="16" t="s">
        <v>71</v>
      </c>
      <c r="S665" s="16" t="s">
        <v>71</v>
      </c>
      <c r="T665" s="17" t="s">
        <v>81</v>
      </c>
      <c r="U665" s="16" t="s">
        <v>71</v>
      </c>
      <c r="V665" s="16" t="s">
        <v>71</v>
      </c>
      <c r="W665" s="17" t="s">
        <v>81</v>
      </c>
      <c r="X665" s="16" t="s">
        <v>81</v>
      </c>
      <c r="Y665" s="16" t="s">
        <v>81</v>
      </c>
      <c r="Z665" s="16" t="s">
        <v>81</v>
      </c>
      <c r="AA665" s="125"/>
      <c r="AB665" s="125"/>
      <c r="AC665" s="125"/>
      <c r="AD665" s="130"/>
    </row>
    <row r="666" spans="1:30" ht="16.5" customHeight="1" x14ac:dyDescent="0.2">
      <c r="A666" s="127"/>
      <c r="B666" s="18" t="s">
        <v>80</v>
      </c>
      <c r="C666" s="19" t="s">
        <v>71</v>
      </c>
      <c r="D666" s="19" t="s">
        <v>71</v>
      </c>
      <c r="E666" s="20" t="s">
        <v>81</v>
      </c>
      <c r="F666" s="19" t="s">
        <v>71</v>
      </c>
      <c r="G666" s="19" t="s">
        <v>71</v>
      </c>
      <c r="H666" s="20" t="s">
        <v>81</v>
      </c>
      <c r="I666" s="19" t="s">
        <v>71</v>
      </c>
      <c r="J666" s="19" t="s">
        <v>71</v>
      </c>
      <c r="K666" s="20" t="s">
        <v>81</v>
      </c>
      <c r="L666" s="19" t="s">
        <v>71</v>
      </c>
      <c r="M666" s="19" t="s">
        <v>71</v>
      </c>
      <c r="N666" s="20" t="s">
        <v>81</v>
      </c>
      <c r="O666" s="19" t="s">
        <v>71</v>
      </c>
      <c r="P666" s="19" t="s">
        <v>71</v>
      </c>
      <c r="Q666" s="20" t="s">
        <v>81</v>
      </c>
      <c r="R666" s="19" t="s">
        <v>71</v>
      </c>
      <c r="S666" s="19" t="s">
        <v>71</v>
      </c>
      <c r="T666" s="20" t="s">
        <v>81</v>
      </c>
      <c r="U666" s="19" t="s">
        <v>71</v>
      </c>
      <c r="V666" s="19" t="s">
        <v>71</v>
      </c>
      <c r="W666" s="20" t="s">
        <v>81</v>
      </c>
      <c r="X666" s="19">
        <v>0</v>
      </c>
      <c r="Y666" s="19">
        <v>0</v>
      </c>
      <c r="Z666" s="19" t="s">
        <v>81</v>
      </c>
      <c r="AA666" s="143"/>
      <c r="AB666" s="143"/>
      <c r="AC666" s="143"/>
      <c r="AD666" s="131"/>
    </row>
    <row r="667" spans="1:30" ht="16.5" customHeight="1" x14ac:dyDescent="0.2">
      <c r="A667" s="5">
        <v>13136</v>
      </c>
      <c r="B667" s="6" t="s">
        <v>31</v>
      </c>
      <c r="C667" s="8" t="s">
        <v>225</v>
      </c>
      <c r="D667" s="8" t="s">
        <v>225</v>
      </c>
      <c r="E667" s="11" t="s">
        <v>225</v>
      </c>
      <c r="F667" s="8" t="s">
        <v>100</v>
      </c>
      <c r="G667" s="8" t="s">
        <v>33</v>
      </c>
      <c r="H667" s="11" t="s">
        <v>117</v>
      </c>
      <c r="I667" s="8" t="s">
        <v>225</v>
      </c>
      <c r="J667" s="8" t="s">
        <v>232</v>
      </c>
      <c r="K667" s="11" t="s">
        <v>77</v>
      </c>
      <c r="L667" s="8" t="s">
        <v>225</v>
      </c>
      <c r="M667" s="8" t="s">
        <v>275</v>
      </c>
      <c r="N667" s="11" t="s">
        <v>110</v>
      </c>
      <c r="O667" s="8" t="s">
        <v>225</v>
      </c>
      <c r="P667" s="8" t="s">
        <v>33</v>
      </c>
      <c r="Q667" s="11" t="s">
        <v>311</v>
      </c>
      <c r="R667" s="8" t="s">
        <v>100</v>
      </c>
      <c r="S667" s="8" t="s">
        <v>32</v>
      </c>
      <c r="T667" s="11" t="s">
        <v>86</v>
      </c>
      <c r="U667" s="8" t="s">
        <v>143</v>
      </c>
      <c r="V667" s="8" t="s">
        <v>39</v>
      </c>
      <c r="W667" s="11" t="s">
        <v>49</v>
      </c>
      <c r="X667" s="8" t="s">
        <v>68</v>
      </c>
      <c r="Y667" s="8" t="s">
        <v>103</v>
      </c>
      <c r="Z667" s="8" t="s">
        <v>628</v>
      </c>
      <c r="AA667" s="124">
        <v>1.08</v>
      </c>
      <c r="AB667" s="124" t="s">
        <v>46</v>
      </c>
      <c r="AC667" s="124">
        <v>1.08</v>
      </c>
      <c r="AD667" s="129"/>
    </row>
    <row r="668" spans="1:30" ht="16.5" customHeight="1" x14ac:dyDescent="0.2">
      <c r="A668" s="148" t="s">
        <v>629</v>
      </c>
      <c r="B668" s="13" t="s">
        <v>51</v>
      </c>
      <c r="C668" s="14" t="s">
        <v>46</v>
      </c>
      <c r="D668" s="14" t="s">
        <v>46</v>
      </c>
      <c r="E668" s="15" t="s">
        <v>46</v>
      </c>
      <c r="F668" s="14" t="s">
        <v>46</v>
      </c>
      <c r="G668" s="14" t="s">
        <v>46</v>
      </c>
      <c r="H668" s="15" t="s">
        <v>46</v>
      </c>
      <c r="I668" s="14" t="s">
        <v>46</v>
      </c>
      <c r="J668" s="14" t="s">
        <v>46</v>
      </c>
      <c r="K668" s="15" t="s">
        <v>46</v>
      </c>
      <c r="L668" s="14" t="s">
        <v>46</v>
      </c>
      <c r="M668" s="14" t="s">
        <v>46</v>
      </c>
      <c r="N668" s="15" t="s">
        <v>46</v>
      </c>
      <c r="O668" s="14" t="s">
        <v>46</v>
      </c>
      <c r="P668" s="14" t="s">
        <v>46</v>
      </c>
      <c r="Q668" s="15" t="s">
        <v>46</v>
      </c>
      <c r="R668" s="14" t="s">
        <v>46</v>
      </c>
      <c r="S668" s="14" t="s">
        <v>60</v>
      </c>
      <c r="T668" s="15" t="s">
        <v>46</v>
      </c>
      <c r="U668" s="14" t="s">
        <v>58</v>
      </c>
      <c r="V668" s="14" t="s">
        <v>60</v>
      </c>
      <c r="W668" s="15" t="s">
        <v>60</v>
      </c>
      <c r="X668" s="14" t="s">
        <v>60</v>
      </c>
      <c r="Y668" s="14" t="s">
        <v>60</v>
      </c>
      <c r="Z668" s="14"/>
      <c r="AA668" s="125"/>
      <c r="AB668" s="125"/>
      <c r="AC668" s="125"/>
      <c r="AD668" s="130"/>
    </row>
    <row r="669" spans="1:30" ht="16.5" customHeight="1" x14ac:dyDescent="0.2">
      <c r="A669" s="149"/>
      <c r="B669" s="13" t="s">
        <v>60</v>
      </c>
      <c r="C669" s="16" t="s">
        <v>71</v>
      </c>
      <c r="D669" s="16" t="s">
        <v>71</v>
      </c>
      <c r="E669" s="17" t="s">
        <v>81</v>
      </c>
      <c r="F669" s="16" t="s">
        <v>71</v>
      </c>
      <c r="G669" s="16" t="s">
        <v>71</v>
      </c>
      <c r="H669" s="17" t="s">
        <v>73</v>
      </c>
      <c r="I669" s="16" t="s">
        <v>71</v>
      </c>
      <c r="J669" s="16" t="s">
        <v>71</v>
      </c>
      <c r="K669" s="17" t="s">
        <v>81</v>
      </c>
      <c r="L669" s="16" t="s">
        <v>71</v>
      </c>
      <c r="M669" s="16" t="s">
        <v>71</v>
      </c>
      <c r="N669" s="17" t="s">
        <v>81</v>
      </c>
      <c r="O669" s="16" t="s">
        <v>71</v>
      </c>
      <c r="P669" s="16" t="s">
        <v>71</v>
      </c>
      <c r="Q669" s="17" t="s">
        <v>81</v>
      </c>
      <c r="R669" s="16" t="s">
        <v>71</v>
      </c>
      <c r="S669" s="16" t="s">
        <v>71</v>
      </c>
      <c r="T669" s="17" t="s">
        <v>73</v>
      </c>
      <c r="U669" s="16" t="s">
        <v>71</v>
      </c>
      <c r="V669" s="16" t="s">
        <v>71</v>
      </c>
      <c r="W669" s="17" t="s">
        <v>76</v>
      </c>
      <c r="X669" s="16" t="s">
        <v>77</v>
      </c>
      <c r="Y669" s="16" t="s">
        <v>78</v>
      </c>
      <c r="Z669" s="16" t="s">
        <v>74</v>
      </c>
      <c r="AA669" s="125"/>
      <c r="AB669" s="125"/>
      <c r="AC669" s="125"/>
      <c r="AD669" s="130"/>
    </row>
    <row r="670" spans="1:30" ht="16.5" customHeight="1" x14ac:dyDescent="0.2">
      <c r="A670" s="127"/>
      <c r="B670" s="18" t="s">
        <v>80</v>
      </c>
      <c r="C670" s="19" t="s">
        <v>71</v>
      </c>
      <c r="D670" s="19" t="s">
        <v>71</v>
      </c>
      <c r="E670" s="20" t="s">
        <v>81</v>
      </c>
      <c r="F670" s="19" t="s">
        <v>71</v>
      </c>
      <c r="G670" s="19" t="s">
        <v>71</v>
      </c>
      <c r="H670" s="20" t="s">
        <v>81</v>
      </c>
      <c r="I670" s="19" t="s">
        <v>71</v>
      </c>
      <c r="J670" s="19" t="s">
        <v>71</v>
      </c>
      <c r="K670" s="20" t="s">
        <v>81</v>
      </c>
      <c r="L670" s="19" t="s">
        <v>71</v>
      </c>
      <c r="M670" s="19" t="s">
        <v>71</v>
      </c>
      <c r="N670" s="20" t="s">
        <v>81</v>
      </c>
      <c r="O670" s="19" t="s">
        <v>71</v>
      </c>
      <c r="P670" s="19" t="s">
        <v>71</v>
      </c>
      <c r="Q670" s="20" t="s">
        <v>81</v>
      </c>
      <c r="R670" s="19" t="s">
        <v>71</v>
      </c>
      <c r="S670" s="19" t="s">
        <v>71</v>
      </c>
      <c r="T670" s="20" t="s">
        <v>81</v>
      </c>
      <c r="U670" s="19" t="s">
        <v>71</v>
      </c>
      <c r="V670" s="19" t="s">
        <v>71</v>
      </c>
      <c r="W670" s="20" t="s">
        <v>110</v>
      </c>
      <c r="X670" s="19">
        <v>7</v>
      </c>
      <c r="Y670" s="19">
        <v>14</v>
      </c>
      <c r="Z670" s="19" t="s">
        <v>129</v>
      </c>
      <c r="AA670" s="143"/>
      <c r="AB670" s="143"/>
      <c r="AC670" s="143"/>
      <c r="AD670" s="131"/>
    </row>
    <row r="671" spans="1:30" ht="16.5" customHeight="1" x14ac:dyDescent="0.2">
      <c r="A671" s="5">
        <v>13137</v>
      </c>
      <c r="B671" s="6" t="s">
        <v>31</v>
      </c>
      <c r="C671" s="8" t="s">
        <v>99</v>
      </c>
      <c r="D671" s="8" t="s">
        <v>232</v>
      </c>
      <c r="E671" s="11" t="s">
        <v>77</v>
      </c>
      <c r="F671" s="8" t="s">
        <v>34</v>
      </c>
      <c r="G671" s="8" t="s">
        <v>37</v>
      </c>
      <c r="H671" s="11" t="s">
        <v>192</v>
      </c>
      <c r="I671" s="8" t="s">
        <v>226</v>
      </c>
      <c r="J671" s="8" t="s">
        <v>33</v>
      </c>
      <c r="K671" s="11" t="s">
        <v>151</v>
      </c>
      <c r="L671" s="8" t="s">
        <v>369</v>
      </c>
      <c r="M671" s="8" t="s">
        <v>35</v>
      </c>
      <c r="N671" s="11" t="s">
        <v>128</v>
      </c>
      <c r="O671" s="8" t="s">
        <v>33</v>
      </c>
      <c r="P671" s="8" t="s">
        <v>64</v>
      </c>
      <c r="Q671" s="11" t="s">
        <v>110</v>
      </c>
      <c r="R671" s="8" t="s">
        <v>64</v>
      </c>
      <c r="S671" s="8" t="s">
        <v>146</v>
      </c>
      <c r="T671" s="11" t="s">
        <v>337</v>
      </c>
      <c r="U671" s="8" t="s">
        <v>144</v>
      </c>
      <c r="V671" s="8" t="s">
        <v>143</v>
      </c>
      <c r="W671" s="11" t="s">
        <v>128</v>
      </c>
      <c r="X671" s="8" t="s">
        <v>104</v>
      </c>
      <c r="Y671" s="8" t="s">
        <v>41</v>
      </c>
      <c r="Z671" s="8" t="s">
        <v>352</v>
      </c>
      <c r="AA671" s="124">
        <v>0.92</v>
      </c>
      <c r="AB671" s="124" t="s">
        <v>46</v>
      </c>
      <c r="AC671" s="124">
        <v>0.92</v>
      </c>
      <c r="AD671" s="129"/>
    </row>
    <row r="672" spans="1:30" ht="16.5" customHeight="1" x14ac:dyDescent="0.2">
      <c r="A672" s="148" t="s">
        <v>630</v>
      </c>
      <c r="B672" s="13" t="s">
        <v>51</v>
      </c>
      <c r="C672" s="14" t="s">
        <v>46</v>
      </c>
      <c r="D672" s="14" t="s">
        <v>46</v>
      </c>
      <c r="E672" s="15" t="s">
        <v>46</v>
      </c>
      <c r="F672" s="14" t="s">
        <v>46</v>
      </c>
      <c r="G672" s="14" t="s">
        <v>46</v>
      </c>
      <c r="H672" s="15" t="s">
        <v>46</v>
      </c>
      <c r="I672" s="14" t="s">
        <v>46</v>
      </c>
      <c r="J672" s="14" t="s">
        <v>46</v>
      </c>
      <c r="K672" s="15" t="s">
        <v>46</v>
      </c>
      <c r="L672" s="14" t="s">
        <v>46</v>
      </c>
      <c r="M672" s="14" t="s">
        <v>57</v>
      </c>
      <c r="N672" s="15" t="s">
        <v>46</v>
      </c>
      <c r="O672" s="14" t="s">
        <v>46</v>
      </c>
      <c r="P672" s="14" t="s">
        <v>46</v>
      </c>
      <c r="Q672" s="15" t="s">
        <v>46</v>
      </c>
      <c r="R672" s="14" t="s">
        <v>46</v>
      </c>
      <c r="S672" s="14" t="s">
        <v>53</v>
      </c>
      <c r="T672" s="15" t="s">
        <v>46</v>
      </c>
      <c r="U672" s="14" t="s">
        <v>57</v>
      </c>
      <c r="V672" s="14" t="s">
        <v>58</v>
      </c>
      <c r="W672" s="15" t="s">
        <v>58</v>
      </c>
      <c r="X672" s="14" t="s">
        <v>53</v>
      </c>
      <c r="Y672" s="14" t="s">
        <v>60</v>
      </c>
      <c r="Z672" s="14"/>
      <c r="AA672" s="125"/>
      <c r="AB672" s="125"/>
      <c r="AC672" s="125"/>
      <c r="AD672" s="130"/>
    </row>
    <row r="673" spans="1:30" ht="16.5" customHeight="1" x14ac:dyDescent="0.2">
      <c r="A673" s="149"/>
      <c r="B673" s="13" t="s">
        <v>60</v>
      </c>
      <c r="C673" s="16" t="s">
        <v>71</v>
      </c>
      <c r="D673" s="16" t="s">
        <v>71</v>
      </c>
      <c r="E673" s="17" t="s">
        <v>73</v>
      </c>
      <c r="F673" s="16" t="s">
        <v>71</v>
      </c>
      <c r="G673" s="16" t="s">
        <v>71</v>
      </c>
      <c r="H673" s="17" t="s">
        <v>73</v>
      </c>
      <c r="I673" s="16" t="s">
        <v>71</v>
      </c>
      <c r="J673" s="16" t="s">
        <v>71</v>
      </c>
      <c r="K673" s="17" t="s">
        <v>73</v>
      </c>
      <c r="L673" s="16" t="s">
        <v>71</v>
      </c>
      <c r="M673" s="16" t="s">
        <v>71</v>
      </c>
      <c r="N673" s="17" t="s">
        <v>73</v>
      </c>
      <c r="O673" s="16" t="s">
        <v>71</v>
      </c>
      <c r="P673" s="16" t="s">
        <v>71</v>
      </c>
      <c r="Q673" s="17" t="s">
        <v>73</v>
      </c>
      <c r="R673" s="16" t="s">
        <v>71</v>
      </c>
      <c r="S673" s="16" t="s">
        <v>71</v>
      </c>
      <c r="T673" s="17" t="s">
        <v>73</v>
      </c>
      <c r="U673" s="16" t="s">
        <v>71</v>
      </c>
      <c r="V673" s="16" t="s">
        <v>71</v>
      </c>
      <c r="W673" s="17" t="s">
        <v>76</v>
      </c>
      <c r="X673" s="16" t="s">
        <v>77</v>
      </c>
      <c r="Y673" s="16" t="s">
        <v>78</v>
      </c>
      <c r="Z673" s="16" t="s">
        <v>74</v>
      </c>
      <c r="AA673" s="125"/>
      <c r="AB673" s="125"/>
      <c r="AC673" s="125"/>
      <c r="AD673" s="130"/>
    </row>
    <row r="674" spans="1:30" ht="16.5" customHeight="1" x14ac:dyDescent="0.2">
      <c r="A674" s="127"/>
      <c r="B674" s="18" t="s">
        <v>80</v>
      </c>
      <c r="C674" s="19" t="s">
        <v>71</v>
      </c>
      <c r="D674" s="19" t="s">
        <v>71</v>
      </c>
      <c r="E674" s="20" t="s">
        <v>81</v>
      </c>
      <c r="F674" s="19" t="s">
        <v>71</v>
      </c>
      <c r="G674" s="19" t="s">
        <v>71</v>
      </c>
      <c r="H674" s="20" t="s">
        <v>81</v>
      </c>
      <c r="I674" s="19" t="s">
        <v>71</v>
      </c>
      <c r="J674" s="19" t="s">
        <v>71</v>
      </c>
      <c r="K674" s="20" t="s">
        <v>81</v>
      </c>
      <c r="L674" s="19" t="s">
        <v>71</v>
      </c>
      <c r="M674" s="19" t="s">
        <v>71</v>
      </c>
      <c r="N674" s="20" t="s">
        <v>81</v>
      </c>
      <c r="O674" s="19" t="s">
        <v>71</v>
      </c>
      <c r="P674" s="19" t="s">
        <v>71</v>
      </c>
      <c r="Q674" s="20" t="s">
        <v>81</v>
      </c>
      <c r="R674" s="19" t="s">
        <v>71</v>
      </c>
      <c r="S674" s="19" t="s">
        <v>71</v>
      </c>
      <c r="T674" s="20" t="s">
        <v>81</v>
      </c>
      <c r="U674" s="19" t="s">
        <v>71</v>
      </c>
      <c r="V674" s="19" t="s">
        <v>71</v>
      </c>
      <c r="W674" s="20" t="s">
        <v>458</v>
      </c>
      <c r="X674" s="19">
        <v>4</v>
      </c>
      <c r="Y674" s="19">
        <v>14</v>
      </c>
      <c r="Z674" s="19" t="s">
        <v>47</v>
      </c>
      <c r="AA674" s="143"/>
      <c r="AB674" s="143"/>
      <c r="AC674" s="143"/>
      <c r="AD674" s="131"/>
    </row>
    <row r="675" spans="1:30" ht="16.5" customHeight="1" x14ac:dyDescent="0.2">
      <c r="A675" s="5">
        <v>13138</v>
      </c>
      <c r="B675" s="6" t="s">
        <v>31</v>
      </c>
      <c r="C675" s="8" t="s">
        <v>113</v>
      </c>
      <c r="D675" s="8" t="s">
        <v>149</v>
      </c>
      <c r="E675" s="11" t="s">
        <v>85</v>
      </c>
      <c r="F675" s="8" t="s">
        <v>132</v>
      </c>
      <c r="G675" s="8" t="s">
        <v>79</v>
      </c>
      <c r="H675" s="11" t="s">
        <v>94</v>
      </c>
      <c r="I675" s="8" t="s">
        <v>265</v>
      </c>
      <c r="J675" s="8" t="s">
        <v>172</v>
      </c>
      <c r="K675" s="11" t="s">
        <v>341</v>
      </c>
      <c r="L675" s="8" t="s">
        <v>45</v>
      </c>
      <c r="M675" s="8" t="s">
        <v>79</v>
      </c>
      <c r="N675" s="11" t="s">
        <v>52</v>
      </c>
      <c r="O675" s="8" t="s">
        <v>133</v>
      </c>
      <c r="P675" s="8" t="s">
        <v>166</v>
      </c>
      <c r="Q675" s="11" t="s">
        <v>54</v>
      </c>
      <c r="R675" s="8" t="s">
        <v>177</v>
      </c>
      <c r="S675" s="8" t="s">
        <v>194</v>
      </c>
      <c r="T675" s="11" t="s">
        <v>191</v>
      </c>
      <c r="U675" s="8" t="s">
        <v>192</v>
      </c>
      <c r="V675" s="8" t="s">
        <v>193</v>
      </c>
      <c r="W675" s="11" t="s">
        <v>177</v>
      </c>
      <c r="X675" s="8" t="s">
        <v>193</v>
      </c>
      <c r="Y675" s="8" t="s">
        <v>114</v>
      </c>
      <c r="Z675" s="8" t="s">
        <v>410</v>
      </c>
      <c r="AA675" s="124">
        <v>7.5</v>
      </c>
      <c r="AB675" s="124" t="s">
        <v>53</v>
      </c>
      <c r="AC675" s="124">
        <v>7.5</v>
      </c>
      <c r="AD675" s="129"/>
    </row>
    <row r="676" spans="1:30" ht="16.5" customHeight="1" x14ac:dyDescent="0.2">
      <c r="A676" s="148" t="s">
        <v>631</v>
      </c>
      <c r="B676" s="13" t="s">
        <v>51</v>
      </c>
      <c r="C676" s="14" t="s">
        <v>62</v>
      </c>
      <c r="D676" s="14" t="s">
        <v>59</v>
      </c>
      <c r="E676" s="15" t="s">
        <v>62</v>
      </c>
      <c r="F676" s="14" t="s">
        <v>58</v>
      </c>
      <c r="G676" s="14" t="s">
        <v>58</v>
      </c>
      <c r="H676" s="15" t="s">
        <v>58</v>
      </c>
      <c r="I676" s="14" t="s">
        <v>62</v>
      </c>
      <c r="J676" s="14" t="s">
        <v>60</v>
      </c>
      <c r="K676" s="15" t="s">
        <v>61</v>
      </c>
      <c r="L676" s="14" t="s">
        <v>57</v>
      </c>
      <c r="M676" s="14" t="s">
        <v>58</v>
      </c>
      <c r="N676" s="15" t="s">
        <v>57</v>
      </c>
      <c r="O676" s="14" t="s">
        <v>58</v>
      </c>
      <c r="P676" s="14" t="s">
        <v>58</v>
      </c>
      <c r="Q676" s="15" t="s">
        <v>58</v>
      </c>
      <c r="R676" s="14" t="s">
        <v>59</v>
      </c>
      <c r="S676" s="14" t="s">
        <v>62</v>
      </c>
      <c r="T676" s="15" t="s">
        <v>62</v>
      </c>
      <c r="U676" s="14" t="s">
        <v>62</v>
      </c>
      <c r="V676" s="14" t="s">
        <v>59</v>
      </c>
      <c r="W676" s="15" t="s">
        <v>59</v>
      </c>
      <c r="X676" s="14" t="s">
        <v>59</v>
      </c>
      <c r="Y676" s="14" t="s">
        <v>62</v>
      </c>
      <c r="Z676" s="14"/>
      <c r="AA676" s="125"/>
      <c r="AB676" s="125"/>
      <c r="AC676" s="125"/>
      <c r="AD676" s="130"/>
    </row>
    <row r="677" spans="1:30" ht="16.5" customHeight="1" x14ac:dyDescent="0.2">
      <c r="A677" s="149"/>
      <c r="B677" s="13" t="s">
        <v>60</v>
      </c>
      <c r="C677" s="16" t="s">
        <v>71</v>
      </c>
      <c r="D677" s="16" t="s">
        <v>71</v>
      </c>
      <c r="E677" s="17" t="s">
        <v>74</v>
      </c>
      <c r="F677" s="16" t="s">
        <v>71</v>
      </c>
      <c r="G677" s="16" t="s">
        <v>71</v>
      </c>
      <c r="H677" s="17" t="s">
        <v>74</v>
      </c>
      <c r="I677" s="16" t="s">
        <v>71</v>
      </c>
      <c r="J677" s="16" t="s">
        <v>71</v>
      </c>
      <c r="K677" s="17" t="s">
        <v>74</v>
      </c>
      <c r="L677" s="16" t="s">
        <v>71</v>
      </c>
      <c r="M677" s="16" t="s">
        <v>71</v>
      </c>
      <c r="N677" s="17" t="s">
        <v>74</v>
      </c>
      <c r="O677" s="16" t="s">
        <v>71</v>
      </c>
      <c r="P677" s="16" t="s">
        <v>71</v>
      </c>
      <c r="Q677" s="17" t="s">
        <v>107</v>
      </c>
      <c r="R677" s="16" t="s">
        <v>71</v>
      </c>
      <c r="S677" s="16" t="s">
        <v>71</v>
      </c>
      <c r="T677" s="17" t="s">
        <v>75</v>
      </c>
      <c r="U677" s="16" t="s">
        <v>71</v>
      </c>
      <c r="V677" s="16" t="s">
        <v>71</v>
      </c>
      <c r="W677" s="17" t="s">
        <v>76</v>
      </c>
      <c r="X677" s="16" t="s">
        <v>77</v>
      </c>
      <c r="Y677" s="16" t="s">
        <v>78</v>
      </c>
      <c r="Z677" s="16" t="s">
        <v>128</v>
      </c>
      <c r="AA677" s="125"/>
      <c r="AB677" s="125"/>
      <c r="AC677" s="125"/>
      <c r="AD677" s="130"/>
    </row>
    <row r="678" spans="1:30" ht="16.5" customHeight="1" x14ac:dyDescent="0.2">
      <c r="A678" s="127"/>
      <c r="B678" s="18" t="s">
        <v>80</v>
      </c>
      <c r="C678" s="19" t="s">
        <v>71</v>
      </c>
      <c r="D678" s="19" t="s">
        <v>71</v>
      </c>
      <c r="E678" s="20" t="s">
        <v>45</v>
      </c>
      <c r="F678" s="19" t="s">
        <v>71</v>
      </c>
      <c r="G678" s="19" t="s">
        <v>71</v>
      </c>
      <c r="H678" s="20" t="s">
        <v>47</v>
      </c>
      <c r="I678" s="19" t="s">
        <v>71</v>
      </c>
      <c r="J678" s="19" t="s">
        <v>71</v>
      </c>
      <c r="K678" s="20" t="s">
        <v>184</v>
      </c>
      <c r="L678" s="19" t="s">
        <v>71</v>
      </c>
      <c r="M678" s="19" t="s">
        <v>71</v>
      </c>
      <c r="N678" s="20" t="s">
        <v>148</v>
      </c>
      <c r="O678" s="19" t="s">
        <v>71</v>
      </c>
      <c r="P678" s="19" t="s">
        <v>71</v>
      </c>
      <c r="Q678" s="20" t="s">
        <v>83</v>
      </c>
      <c r="R678" s="19" t="s">
        <v>71</v>
      </c>
      <c r="S678" s="19" t="s">
        <v>71</v>
      </c>
      <c r="T678" s="20" t="s">
        <v>185</v>
      </c>
      <c r="U678" s="19" t="s">
        <v>71</v>
      </c>
      <c r="V678" s="19" t="s">
        <v>71</v>
      </c>
      <c r="W678" s="20" t="s">
        <v>166</v>
      </c>
      <c r="X678" s="19">
        <v>10</v>
      </c>
      <c r="Y678" s="19">
        <v>18</v>
      </c>
      <c r="Z678" s="19" t="s">
        <v>449</v>
      </c>
      <c r="AA678" s="143"/>
      <c r="AB678" s="143"/>
      <c r="AC678" s="143"/>
      <c r="AD678" s="131"/>
    </row>
    <row r="679" spans="1:30" ht="16.5" customHeight="1" x14ac:dyDescent="0.2">
      <c r="A679" s="5">
        <v>13139</v>
      </c>
      <c r="B679" s="6" t="s">
        <v>31</v>
      </c>
      <c r="C679" s="8" t="s">
        <v>169</v>
      </c>
      <c r="D679" s="8" t="s">
        <v>112</v>
      </c>
      <c r="E679" s="11" t="s">
        <v>150</v>
      </c>
      <c r="F679" s="8" t="s">
        <v>45</v>
      </c>
      <c r="G679" s="8" t="s">
        <v>79</v>
      </c>
      <c r="H679" s="11" t="s">
        <v>52</v>
      </c>
      <c r="I679" s="8" t="s">
        <v>152</v>
      </c>
      <c r="J679" s="8" t="s">
        <v>149</v>
      </c>
      <c r="K679" s="11" t="s">
        <v>293</v>
      </c>
      <c r="L679" s="8" t="s">
        <v>133</v>
      </c>
      <c r="M679" s="8" t="s">
        <v>117</v>
      </c>
      <c r="N679" s="11" t="s">
        <v>152</v>
      </c>
      <c r="O679" s="8" t="s">
        <v>86</v>
      </c>
      <c r="P679" s="8" t="s">
        <v>79</v>
      </c>
      <c r="Q679" s="11" t="s">
        <v>174</v>
      </c>
      <c r="R679" s="8" t="s">
        <v>132</v>
      </c>
      <c r="S679" s="8" t="s">
        <v>135</v>
      </c>
      <c r="T679" s="11" t="s">
        <v>160</v>
      </c>
      <c r="U679" s="8" t="s">
        <v>130</v>
      </c>
      <c r="V679" s="8" t="s">
        <v>130</v>
      </c>
      <c r="W679" s="11" t="s">
        <v>136</v>
      </c>
      <c r="X679" s="8" t="s">
        <v>193</v>
      </c>
      <c r="Y679" s="8" t="s">
        <v>123</v>
      </c>
      <c r="Z679" s="8" t="s">
        <v>531</v>
      </c>
      <c r="AA679" s="124">
        <v>7.69</v>
      </c>
      <c r="AB679" s="124" t="s">
        <v>53</v>
      </c>
      <c r="AC679" s="124">
        <v>7.69</v>
      </c>
      <c r="AD679" s="129"/>
    </row>
    <row r="680" spans="1:30" ht="16.5" customHeight="1" x14ac:dyDescent="0.2">
      <c r="A680" s="148" t="s">
        <v>632</v>
      </c>
      <c r="B680" s="13" t="s">
        <v>51</v>
      </c>
      <c r="C680" s="14" t="s">
        <v>59</v>
      </c>
      <c r="D680" s="14" t="s">
        <v>61</v>
      </c>
      <c r="E680" s="15" t="s">
        <v>59</v>
      </c>
      <c r="F680" s="14" t="s">
        <v>57</v>
      </c>
      <c r="G680" s="14" t="s">
        <v>58</v>
      </c>
      <c r="H680" s="15" t="s">
        <v>57</v>
      </c>
      <c r="I680" s="14" t="s">
        <v>61</v>
      </c>
      <c r="J680" s="14" t="s">
        <v>59</v>
      </c>
      <c r="K680" s="15" t="s">
        <v>61</v>
      </c>
      <c r="L680" s="14" t="s">
        <v>58</v>
      </c>
      <c r="M680" s="14" t="s">
        <v>60</v>
      </c>
      <c r="N680" s="15" t="s">
        <v>58</v>
      </c>
      <c r="O680" s="14" t="s">
        <v>58</v>
      </c>
      <c r="P680" s="14" t="s">
        <v>58</v>
      </c>
      <c r="Q680" s="15" t="s">
        <v>58</v>
      </c>
      <c r="R680" s="14" t="s">
        <v>59</v>
      </c>
      <c r="S680" s="14" t="s">
        <v>59</v>
      </c>
      <c r="T680" s="15" t="s">
        <v>59</v>
      </c>
      <c r="U680" s="14" t="s">
        <v>59</v>
      </c>
      <c r="V680" s="14" t="s">
        <v>59</v>
      </c>
      <c r="W680" s="15" t="s">
        <v>59</v>
      </c>
      <c r="X680" s="14" t="s">
        <v>59</v>
      </c>
      <c r="Y680" s="14" t="s">
        <v>61</v>
      </c>
      <c r="Z680" s="14"/>
      <c r="AA680" s="125"/>
      <c r="AB680" s="125"/>
      <c r="AC680" s="125"/>
      <c r="AD680" s="130"/>
    </row>
    <row r="681" spans="1:30" ht="16.5" customHeight="1" x14ac:dyDescent="0.2">
      <c r="A681" s="149"/>
      <c r="B681" s="13" t="s">
        <v>60</v>
      </c>
      <c r="C681" s="16" t="s">
        <v>71</v>
      </c>
      <c r="D681" s="16" t="s">
        <v>71</v>
      </c>
      <c r="E681" s="17" t="s">
        <v>74</v>
      </c>
      <c r="F681" s="16" t="s">
        <v>71</v>
      </c>
      <c r="G681" s="16" t="s">
        <v>71</v>
      </c>
      <c r="H681" s="17" t="s">
        <v>74</v>
      </c>
      <c r="I681" s="16" t="s">
        <v>71</v>
      </c>
      <c r="J681" s="16" t="s">
        <v>71</v>
      </c>
      <c r="K681" s="17" t="s">
        <v>74</v>
      </c>
      <c r="L681" s="16" t="s">
        <v>71</v>
      </c>
      <c r="M681" s="16" t="s">
        <v>71</v>
      </c>
      <c r="N681" s="17" t="s">
        <v>74</v>
      </c>
      <c r="O681" s="16" t="s">
        <v>71</v>
      </c>
      <c r="P681" s="16" t="s">
        <v>71</v>
      </c>
      <c r="Q681" s="17" t="s">
        <v>107</v>
      </c>
      <c r="R681" s="16" t="s">
        <v>71</v>
      </c>
      <c r="S681" s="16" t="s">
        <v>71</v>
      </c>
      <c r="T681" s="17" t="s">
        <v>75</v>
      </c>
      <c r="U681" s="16" t="s">
        <v>71</v>
      </c>
      <c r="V681" s="16" t="s">
        <v>71</v>
      </c>
      <c r="W681" s="17" t="s">
        <v>76</v>
      </c>
      <c r="X681" s="16" t="s">
        <v>77</v>
      </c>
      <c r="Y681" s="16" t="s">
        <v>78</v>
      </c>
      <c r="Z681" s="16" t="s">
        <v>128</v>
      </c>
      <c r="AA681" s="125"/>
      <c r="AB681" s="125"/>
      <c r="AC681" s="125"/>
      <c r="AD681" s="130"/>
    </row>
    <row r="682" spans="1:30" ht="16.5" customHeight="1" x14ac:dyDescent="0.2">
      <c r="A682" s="127"/>
      <c r="B682" s="18" t="s">
        <v>80</v>
      </c>
      <c r="C682" s="19" t="s">
        <v>71</v>
      </c>
      <c r="D682" s="19" t="s">
        <v>71</v>
      </c>
      <c r="E682" s="20" t="s">
        <v>132</v>
      </c>
      <c r="F682" s="19" t="s">
        <v>71</v>
      </c>
      <c r="G682" s="19" t="s">
        <v>71</v>
      </c>
      <c r="H682" s="20" t="s">
        <v>148</v>
      </c>
      <c r="I682" s="19" t="s">
        <v>71</v>
      </c>
      <c r="J682" s="19" t="s">
        <v>71</v>
      </c>
      <c r="K682" s="20" t="s">
        <v>184</v>
      </c>
      <c r="L682" s="19" t="s">
        <v>71</v>
      </c>
      <c r="M682" s="19" t="s">
        <v>71</v>
      </c>
      <c r="N682" s="20" t="s">
        <v>47</v>
      </c>
      <c r="O682" s="19" t="s">
        <v>71</v>
      </c>
      <c r="P682" s="19" t="s">
        <v>71</v>
      </c>
      <c r="Q682" s="20" t="s">
        <v>83</v>
      </c>
      <c r="R682" s="19" t="s">
        <v>71</v>
      </c>
      <c r="S682" s="19" t="s">
        <v>71</v>
      </c>
      <c r="T682" s="20" t="s">
        <v>49</v>
      </c>
      <c r="U682" s="19" t="s">
        <v>71</v>
      </c>
      <c r="V682" s="19" t="s">
        <v>71</v>
      </c>
      <c r="W682" s="20" t="s">
        <v>166</v>
      </c>
      <c r="X682" s="19">
        <v>10</v>
      </c>
      <c r="Y682" s="19">
        <v>16</v>
      </c>
      <c r="Z682" s="19" t="s">
        <v>240</v>
      </c>
      <c r="AA682" s="143"/>
      <c r="AB682" s="143"/>
      <c r="AC682" s="143"/>
      <c r="AD682" s="131"/>
    </row>
    <row r="683" spans="1:30" ht="16.5" customHeight="1" x14ac:dyDescent="0.2">
      <c r="A683" s="5">
        <v>13140</v>
      </c>
      <c r="B683" s="6" t="s">
        <v>31</v>
      </c>
      <c r="C683" s="8" t="s">
        <v>52</v>
      </c>
      <c r="D683" s="8" t="s">
        <v>166</v>
      </c>
      <c r="E683" s="11" t="s">
        <v>50</v>
      </c>
      <c r="F683" s="8" t="s">
        <v>114</v>
      </c>
      <c r="G683" s="8" t="s">
        <v>117</v>
      </c>
      <c r="H683" s="11" t="s">
        <v>94</v>
      </c>
      <c r="I683" s="8" t="s">
        <v>158</v>
      </c>
      <c r="J683" s="8" t="s">
        <v>79</v>
      </c>
      <c r="K683" s="11" t="s">
        <v>228</v>
      </c>
      <c r="L683" s="8" t="s">
        <v>86</v>
      </c>
      <c r="M683" s="8" t="s">
        <v>83</v>
      </c>
      <c r="N683" s="11" t="s">
        <v>121</v>
      </c>
      <c r="O683" s="8" t="s">
        <v>96</v>
      </c>
      <c r="P683" s="8" t="s">
        <v>172</v>
      </c>
      <c r="Q683" s="11" t="s">
        <v>133</v>
      </c>
      <c r="R683" s="8" t="s">
        <v>177</v>
      </c>
      <c r="S683" s="8" t="s">
        <v>135</v>
      </c>
      <c r="T683" s="11" t="s">
        <v>168</v>
      </c>
      <c r="U683" s="8" t="s">
        <v>83</v>
      </c>
      <c r="V683" s="8" t="s">
        <v>148</v>
      </c>
      <c r="W683" s="11" t="s">
        <v>194</v>
      </c>
      <c r="X683" s="8" t="s">
        <v>83</v>
      </c>
      <c r="Y683" s="8" t="s">
        <v>123</v>
      </c>
      <c r="Z683" s="8" t="s">
        <v>514</v>
      </c>
      <c r="AA683" s="124">
        <v>6.85</v>
      </c>
      <c r="AB683" s="124" t="s">
        <v>53</v>
      </c>
      <c r="AC683" s="124">
        <v>6.85</v>
      </c>
      <c r="AD683" s="129"/>
    </row>
    <row r="684" spans="1:30" ht="16.5" customHeight="1" x14ac:dyDescent="0.2">
      <c r="A684" s="148" t="s">
        <v>633</v>
      </c>
      <c r="B684" s="13" t="s">
        <v>51</v>
      </c>
      <c r="C684" s="14" t="s">
        <v>58</v>
      </c>
      <c r="D684" s="14" t="s">
        <v>58</v>
      </c>
      <c r="E684" s="15" t="s">
        <v>58</v>
      </c>
      <c r="F684" s="14" t="s">
        <v>57</v>
      </c>
      <c r="G684" s="14" t="s">
        <v>60</v>
      </c>
      <c r="H684" s="15" t="s">
        <v>58</v>
      </c>
      <c r="I684" s="14" t="s">
        <v>60</v>
      </c>
      <c r="J684" s="14" t="s">
        <v>58</v>
      </c>
      <c r="K684" s="15" t="s">
        <v>58</v>
      </c>
      <c r="L684" s="14" t="s">
        <v>58</v>
      </c>
      <c r="M684" s="14" t="s">
        <v>59</v>
      </c>
      <c r="N684" s="15" t="s">
        <v>60</v>
      </c>
      <c r="O684" s="14" t="s">
        <v>53</v>
      </c>
      <c r="P684" s="14" t="s">
        <v>60</v>
      </c>
      <c r="Q684" s="15" t="s">
        <v>57</v>
      </c>
      <c r="R684" s="14" t="s">
        <v>59</v>
      </c>
      <c r="S684" s="14" t="s">
        <v>59</v>
      </c>
      <c r="T684" s="15" t="s">
        <v>59</v>
      </c>
      <c r="U684" s="14" t="s">
        <v>61</v>
      </c>
      <c r="V684" s="14" t="s">
        <v>59</v>
      </c>
      <c r="W684" s="15" t="s">
        <v>62</v>
      </c>
      <c r="X684" s="14" t="s">
        <v>61</v>
      </c>
      <c r="Y684" s="14" t="s">
        <v>61</v>
      </c>
      <c r="Z684" s="14"/>
      <c r="AA684" s="125"/>
      <c r="AB684" s="125"/>
      <c r="AC684" s="125"/>
      <c r="AD684" s="130"/>
    </row>
    <row r="685" spans="1:30" ht="16.5" customHeight="1" x14ac:dyDescent="0.2">
      <c r="A685" s="149"/>
      <c r="B685" s="13" t="s">
        <v>60</v>
      </c>
      <c r="C685" s="16" t="s">
        <v>71</v>
      </c>
      <c r="D685" s="16" t="s">
        <v>71</v>
      </c>
      <c r="E685" s="17" t="s">
        <v>74</v>
      </c>
      <c r="F685" s="16" t="s">
        <v>71</v>
      </c>
      <c r="G685" s="16" t="s">
        <v>71</v>
      </c>
      <c r="H685" s="17" t="s">
        <v>74</v>
      </c>
      <c r="I685" s="16" t="s">
        <v>71</v>
      </c>
      <c r="J685" s="16" t="s">
        <v>71</v>
      </c>
      <c r="K685" s="17" t="s">
        <v>74</v>
      </c>
      <c r="L685" s="16" t="s">
        <v>71</v>
      </c>
      <c r="M685" s="16" t="s">
        <v>71</v>
      </c>
      <c r="N685" s="17" t="s">
        <v>74</v>
      </c>
      <c r="O685" s="16" t="s">
        <v>71</v>
      </c>
      <c r="P685" s="16" t="s">
        <v>71</v>
      </c>
      <c r="Q685" s="17" t="s">
        <v>107</v>
      </c>
      <c r="R685" s="16" t="s">
        <v>71</v>
      </c>
      <c r="S685" s="16" t="s">
        <v>71</v>
      </c>
      <c r="T685" s="17" t="s">
        <v>75</v>
      </c>
      <c r="U685" s="16" t="s">
        <v>71</v>
      </c>
      <c r="V685" s="16" t="s">
        <v>71</v>
      </c>
      <c r="W685" s="17" t="s">
        <v>76</v>
      </c>
      <c r="X685" s="16" t="s">
        <v>77</v>
      </c>
      <c r="Y685" s="16" t="s">
        <v>78</v>
      </c>
      <c r="Z685" s="16" t="s">
        <v>128</v>
      </c>
      <c r="AA685" s="125"/>
      <c r="AB685" s="125"/>
      <c r="AC685" s="125"/>
      <c r="AD685" s="130"/>
    </row>
    <row r="686" spans="1:30" ht="16.5" customHeight="1" x14ac:dyDescent="0.2">
      <c r="A686" s="127"/>
      <c r="B686" s="18" t="s">
        <v>80</v>
      </c>
      <c r="C686" s="19" t="s">
        <v>71</v>
      </c>
      <c r="D686" s="19" t="s">
        <v>71</v>
      </c>
      <c r="E686" s="20" t="s">
        <v>47</v>
      </c>
      <c r="F686" s="19" t="s">
        <v>71</v>
      </c>
      <c r="G686" s="19" t="s">
        <v>71</v>
      </c>
      <c r="H686" s="20" t="s">
        <v>47</v>
      </c>
      <c r="I686" s="19" t="s">
        <v>71</v>
      </c>
      <c r="J686" s="19" t="s">
        <v>71</v>
      </c>
      <c r="K686" s="20" t="s">
        <v>47</v>
      </c>
      <c r="L686" s="19" t="s">
        <v>71</v>
      </c>
      <c r="M686" s="19" t="s">
        <v>71</v>
      </c>
      <c r="N686" s="20" t="s">
        <v>129</v>
      </c>
      <c r="O686" s="19" t="s">
        <v>71</v>
      </c>
      <c r="P686" s="19" t="s">
        <v>71</v>
      </c>
      <c r="Q686" s="20" t="s">
        <v>108</v>
      </c>
      <c r="R686" s="19" t="s">
        <v>71</v>
      </c>
      <c r="S686" s="19" t="s">
        <v>71</v>
      </c>
      <c r="T686" s="20" t="s">
        <v>49</v>
      </c>
      <c r="U686" s="19" t="s">
        <v>71</v>
      </c>
      <c r="V686" s="19" t="s">
        <v>71</v>
      </c>
      <c r="W686" s="20" t="s">
        <v>239</v>
      </c>
      <c r="X686" s="19">
        <v>8</v>
      </c>
      <c r="Y686" s="19">
        <v>16</v>
      </c>
      <c r="Z686" s="19" t="s">
        <v>433</v>
      </c>
      <c r="AA686" s="143"/>
      <c r="AB686" s="143"/>
      <c r="AC686" s="143"/>
      <c r="AD686" s="131"/>
    </row>
    <row r="687" spans="1:30" ht="16.5" customHeight="1" x14ac:dyDescent="0.2">
      <c r="A687" s="5">
        <v>13141</v>
      </c>
      <c r="B687" s="6" t="s">
        <v>31</v>
      </c>
      <c r="C687" s="8" t="s">
        <v>37</v>
      </c>
      <c r="D687" s="8" t="s">
        <v>225</v>
      </c>
      <c r="E687" s="11" t="s">
        <v>74</v>
      </c>
      <c r="F687" s="8" t="s">
        <v>225</v>
      </c>
      <c r="G687" s="8" t="s">
        <v>88</v>
      </c>
      <c r="H687" s="11" t="s">
        <v>84</v>
      </c>
      <c r="I687" s="8" t="s">
        <v>225</v>
      </c>
      <c r="J687" s="8" t="s">
        <v>88</v>
      </c>
      <c r="K687" s="11" t="s">
        <v>84</v>
      </c>
      <c r="L687" s="8" t="s">
        <v>225</v>
      </c>
      <c r="M687" s="8" t="s">
        <v>37</v>
      </c>
      <c r="N687" s="11" t="s">
        <v>74</v>
      </c>
      <c r="O687" s="8" t="s">
        <v>225</v>
      </c>
      <c r="P687" s="8" t="s">
        <v>35</v>
      </c>
      <c r="Q687" s="11" t="s">
        <v>239</v>
      </c>
      <c r="R687" s="8" t="s">
        <v>99</v>
      </c>
      <c r="S687" s="8" t="s">
        <v>146</v>
      </c>
      <c r="T687" s="11" t="s">
        <v>148</v>
      </c>
      <c r="U687" s="8" t="s">
        <v>225</v>
      </c>
      <c r="V687" s="8" t="s">
        <v>144</v>
      </c>
      <c r="W687" s="11" t="s">
        <v>117</v>
      </c>
      <c r="X687" s="8" t="s">
        <v>67</v>
      </c>
      <c r="Y687" s="8" t="s">
        <v>190</v>
      </c>
      <c r="Z687" s="8" t="s">
        <v>111</v>
      </c>
      <c r="AA687" s="124">
        <v>0.46</v>
      </c>
      <c r="AB687" s="124" t="s">
        <v>46</v>
      </c>
      <c r="AC687" s="124">
        <v>0.46</v>
      </c>
      <c r="AD687" s="129"/>
    </row>
    <row r="688" spans="1:30" ht="16.5" customHeight="1" x14ac:dyDescent="0.2">
      <c r="A688" s="148" t="s">
        <v>634</v>
      </c>
      <c r="B688" s="13" t="s">
        <v>51</v>
      </c>
      <c r="C688" s="14" t="s">
        <v>46</v>
      </c>
      <c r="D688" s="14" t="s">
        <v>46</v>
      </c>
      <c r="E688" s="15" t="s">
        <v>46</v>
      </c>
      <c r="F688" s="14" t="s">
        <v>46</v>
      </c>
      <c r="G688" s="14" t="s">
        <v>53</v>
      </c>
      <c r="H688" s="15" t="s">
        <v>46</v>
      </c>
      <c r="I688" s="14" t="s">
        <v>46</v>
      </c>
      <c r="J688" s="14" t="s">
        <v>53</v>
      </c>
      <c r="K688" s="15" t="s">
        <v>46</v>
      </c>
      <c r="L688" s="14" t="s">
        <v>46</v>
      </c>
      <c r="M688" s="14" t="s">
        <v>46</v>
      </c>
      <c r="N688" s="15" t="s">
        <v>46</v>
      </c>
      <c r="O688" s="14" t="s">
        <v>46</v>
      </c>
      <c r="P688" s="14" t="s">
        <v>57</v>
      </c>
      <c r="Q688" s="15" t="s">
        <v>46</v>
      </c>
      <c r="R688" s="14" t="s">
        <v>46</v>
      </c>
      <c r="S688" s="14" t="s">
        <v>53</v>
      </c>
      <c r="T688" s="15" t="s">
        <v>46</v>
      </c>
      <c r="U688" s="14" t="s">
        <v>46</v>
      </c>
      <c r="V688" s="14" t="s">
        <v>57</v>
      </c>
      <c r="W688" s="15" t="s">
        <v>46</v>
      </c>
      <c r="X688" s="14" t="s">
        <v>53</v>
      </c>
      <c r="Y688" s="14" t="s">
        <v>53</v>
      </c>
      <c r="Z688" s="14"/>
      <c r="AA688" s="125"/>
      <c r="AB688" s="125"/>
      <c r="AC688" s="125"/>
      <c r="AD688" s="130"/>
    </row>
    <row r="689" spans="1:30" ht="16.5" customHeight="1" x14ac:dyDescent="0.2">
      <c r="A689" s="149"/>
      <c r="B689" s="13" t="s">
        <v>60</v>
      </c>
      <c r="C689" s="16" t="s">
        <v>71</v>
      </c>
      <c r="D689" s="16" t="s">
        <v>71</v>
      </c>
      <c r="E689" s="17" t="s">
        <v>81</v>
      </c>
      <c r="F689" s="16" t="s">
        <v>71</v>
      </c>
      <c r="G689" s="16" t="s">
        <v>71</v>
      </c>
      <c r="H689" s="17" t="s">
        <v>81</v>
      </c>
      <c r="I689" s="16" t="s">
        <v>71</v>
      </c>
      <c r="J689" s="16" t="s">
        <v>71</v>
      </c>
      <c r="K689" s="17" t="s">
        <v>81</v>
      </c>
      <c r="L689" s="16" t="s">
        <v>71</v>
      </c>
      <c r="M689" s="16" t="s">
        <v>71</v>
      </c>
      <c r="N689" s="17" t="s">
        <v>81</v>
      </c>
      <c r="O689" s="16" t="s">
        <v>71</v>
      </c>
      <c r="P689" s="16" t="s">
        <v>71</v>
      </c>
      <c r="Q689" s="17" t="s">
        <v>81</v>
      </c>
      <c r="R689" s="16" t="s">
        <v>71</v>
      </c>
      <c r="S689" s="16" t="s">
        <v>71</v>
      </c>
      <c r="T689" s="17" t="s">
        <v>73</v>
      </c>
      <c r="U689" s="16" t="s">
        <v>71</v>
      </c>
      <c r="V689" s="16" t="s">
        <v>71</v>
      </c>
      <c r="W689" s="17" t="s">
        <v>81</v>
      </c>
      <c r="X689" s="16" t="s">
        <v>77</v>
      </c>
      <c r="Y689" s="16" t="s">
        <v>78</v>
      </c>
      <c r="Z689" s="16" t="s">
        <v>107</v>
      </c>
      <c r="AA689" s="125"/>
      <c r="AB689" s="125"/>
      <c r="AC689" s="125"/>
      <c r="AD689" s="130"/>
    </row>
    <row r="690" spans="1:30" ht="16.5" customHeight="1" x14ac:dyDescent="0.2">
      <c r="A690" s="127"/>
      <c r="B690" s="18" t="s">
        <v>80</v>
      </c>
      <c r="C690" s="19" t="s">
        <v>71</v>
      </c>
      <c r="D690" s="19" t="s">
        <v>71</v>
      </c>
      <c r="E690" s="20" t="s">
        <v>81</v>
      </c>
      <c r="F690" s="19" t="s">
        <v>71</v>
      </c>
      <c r="G690" s="19" t="s">
        <v>71</v>
      </c>
      <c r="H690" s="20" t="s">
        <v>81</v>
      </c>
      <c r="I690" s="19" t="s">
        <v>71</v>
      </c>
      <c r="J690" s="19" t="s">
        <v>71</v>
      </c>
      <c r="K690" s="20" t="s">
        <v>81</v>
      </c>
      <c r="L690" s="19" t="s">
        <v>71</v>
      </c>
      <c r="M690" s="19" t="s">
        <v>71</v>
      </c>
      <c r="N690" s="20" t="s">
        <v>81</v>
      </c>
      <c r="O690" s="19" t="s">
        <v>71</v>
      </c>
      <c r="P690" s="19" t="s">
        <v>71</v>
      </c>
      <c r="Q690" s="20" t="s">
        <v>81</v>
      </c>
      <c r="R690" s="19" t="s">
        <v>71</v>
      </c>
      <c r="S690" s="19" t="s">
        <v>71</v>
      </c>
      <c r="T690" s="20" t="s">
        <v>81</v>
      </c>
      <c r="U690" s="19" t="s">
        <v>71</v>
      </c>
      <c r="V690" s="19" t="s">
        <v>71</v>
      </c>
      <c r="W690" s="20" t="s">
        <v>81</v>
      </c>
      <c r="X690" s="19">
        <v>4</v>
      </c>
      <c r="Y690" s="19">
        <v>8</v>
      </c>
      <c r="Z690" s="19" t="s">
        <v>117</v>
      </c>
      <c r="AA690" s="143"/>
      <c r="AB690" s="143"/>
      <c r="AC690" s="143"/>
      <c r="AD690" s="131"/>
    </row>
    <row r="691" spans="1:30" ht="18" customHeight="1" x14ac:dyDescent="0.2">
      <c r="A691" s="1" t="s">
        <v>202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28"/>
      <c r="W691" s="1"/>
      <c r="X691" s="1"/>
      <c r="Y691" s="1"/>
      <c r="Z691" s="1"/>
      <c r="AA691" s="1"/>
      <c r="AB691" s="1"/>
      <c r="AC691" s="1"/>
      <c r="AD691" s="1"/>
    </row>
    <row r="692" spans="1:30" ht="18" customHeight="1" x14ac:dyDescent="0.2">
      <c r="A692" s="1" t="s">
        <v>203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8" customHeight="1" x14ac:dyDescent="0.2">
      <c r="A693" s="29" t="s">
        <v>204</v>
      </c>
      <c r="B693" s="144" t="s">
        <v>205</v>
      </c>
      <c r="C693" s="136"/>
      <c r="D693" s="144" t="s">
        <v>206</v>
      </c>
      <c r="E693" s="135"/>
      <c r="F693" s="136"/>
      <c r="G693" s="144" t="s">
        <v>207</v>
      </c>
      <c r="H693" s="135"/>
      <c r="I693" s="136"/>
      <c r="J693" s="144" t="s">
        <v>208</v>
      </c>
      <c r="K693" s="135"/>
      <c r="L693" s="136"/>
      <c r="M693" s="144" t="s">
        <v>209</v>
      </c>
      <c r="N693" s="135"/>
      <c r="O693" s="136"/>
      <c r="P693" s="144" t="s">
        <v>210</v>
      </c>
      <c r="Q693" s="135"/>
      <c r="R693" s="136"/>
      <c r="S693" s="144" t="s">
        <v>211</v>
      </c>
      <c r="T693" s="135"/>
      <c r="U693" s="136"/>
      <c r="V693" s="30" t="s">
        <v>212</v>
      </c>
      <c r="W693" s="1"/>
      <c r="X693" s="1"/>
      <c r="Y693" s="31"/>
      <c r="Z693" s="1"/>
      <c r="AA693" s="1"/>
      <c r="AB693" s="1"/>
      <c r="AC693" s="1"/>
      <c r="AD693" s="1"/>
    </row>
    <row r="694" spans="1:30" ht="18" customHeight="1" x14ac:dyDescent="0.2">
      <c r="A694" s="29" t="s">
        <v>213</v>
      </c>
      <c r="B694" s="144" t="s">
        <v>59</v>
      </c>
      <c r="C694" s="136"/>
      <c r="D694" s="144" t="s">
        <v>62</v>
      </c>
      <c r="E694" s="135"/>
      <c r="F694" s="136"/>
      <c r="G694" s="144" t="s">
        <v>61</v>
      </c>
      <c r="H694" s="135"/>
      <c r="I694" s="136"/>
      <c r="J694" s="144" t="s">
        <v>60</v>
      </c>
      <c r="K694" s="135"/>
      <c r="L694" s="136"/>
      <c r="M694" s="144" t="s">
        <v>58</v>
      </c>
      <c r="N694" s="135"/>
      <c r="O694" s="136"/>
      <c r="P694" s="144" t="s">
        <v>57</v>
      </c>
      <c r="Q694" s="135"/>
      <c r="R694" s="136"/>
      <c r="S694" s="144" t="s">
        <v>53</v>
      </c>
      <c r="T694" s="135"/>
      <c r="U694" s="136"/>
      <c r="V694" s="30" t="s">
        <v>46</v>
      </c>
      <c r="W694" s="31"/>
      <c r="X694" s="31"/>
      <c r="Y694" s="31"/>
      <c r="Z694" s="1"/>
      <c r="AA694" s="1"/>
      <c r="AB694" s="1"/>
      <c r="AC694" s="1"/>
      <c r="AD694" s="1"/>
    </row>
    <row r="695" spans="1:30" ht="18" customHeight="1" x14ac:dyDescent="0.2">
      <c r="A695" s="29" t="s">
        <v>215</v>
      </c>
      <c r="B695" s="144">
        <v>10</v>
      </c>
      <c r="C695" s="136"/>
      <c r="D695" s="144">
        <v>9</v>
      </c>
      <c r="E695" s="135"/>
      <c r="F695" s="136"/>
      <c r="G695" s="144">
        <v>8</v>
      </c>
      <c r="H695" s="135"/>
      <c r="I695" s="136"/>
      <c r="J695" s="144">
        <v>7</v>
      </c>
      <c r="K695" s="135"/>
      <c r="L695" s="136"/>
      <c r="M695" s="144">
        <v>6</v>
      </c>
      <c r="N695" s="135"/>
      <c r="O695" s="136"/>
      <c r="P695" s="144">
        <v>5</v>
      </c>
      <c r="Q695" s="135"/>
      <c r="R695" s="136"/>
      <c r="S695" s="144">
        <v>4</v>
      </c>
      <c r="T695" s="135"/>
      <c r="U695" s="136"/>
      <c r="V695" s="30">
        <v>0</v>
      </c>
      <c r="W695" s="31"/>
      <c r="X695" s="31"/>
      <c r="Y695" s="31"/>
      <c r="Z695" s="1"/>
      <c r="AA695" s="1"/>
      <c r="AB695" s="1"/>
      <c r="AC695" s="1"/>
      <c r="AD695" s="1"/>
    </row>
    <row r="696" spans="1:30" ht="46.5" customHeight="1" x14ac:dyDescent="0.2">
      <c r="A696" s="32"/>
      <c r="B696" s="33"/>
      <c r="C696" s="1"/>
      <c r="D696" s="1"/>
      <c r="E696" s="1"/>
      <c r="F696" s="1"/>
      <c r="G696" s="1"/>
      <c r="H696" s="147"/>
      <c r="I696" s="146"/>
      <c r="J696" s="147"/>
      <c r="K696" s="146"/>
      <c r="L696" s="147"/>
      <c r="M696" s="146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5.75" customHeight="1" x14ac:dyDescent="0.2">
      <c r="A697" s="32"/>
      <c r="B697" s="145" t="s">
        <v>216</v>
      </c>
      <c r="C697" s="146"/>
      <c r="D697" s="146"/>
      <c r="E697" s="146"/>
      <c r="F697" s="1"/>
      <c r="G697" s="1"/>
      <c r="H697" s="1"/>
      <c r="I697" s="31" t="s">
        <v>217</v>
      </c>
      <c r="J697" s="1"/>
      <c r="K697" s="1"/>
      <c r="L697" s="31"/>
      <c r="M697" s="31"/>
      <c r="N697" s="31"/>
      <c r="O697" s="31" t="s">
        <v>219</v>
      </c>
      <c r="P697" s="1"/>
      <c r="Q697" s="1"/>
      <c r="R697" s="1"/>
      <c r="S697" s="1" t="s">
        <v>220</v>
      </c>
      <c r="T697" s="31"/>
      <c r="U697" s="31"/>
      <c r="V697" s="31"/>
      <c r="W697" s="31"/>
      <c r="X697" s="1"/>
      <c r="Y697" s="1"/>
      <c r="Z697" s="1"/>
      <c r="AA697" s="1"/>
      <c r="AB697" s="1"/>
      <c r="AC697" s="1"/>
      <c r="AD697" s="1"/>
    </row>
    <row r="698" spans="1:30" ht="15.75" customHeight="1" x14ac:dyDescent="0.2">
      <c r="A698" s="1"/>
      <c r="B698" s="145" t="s">
        <v>221</v>
      </c>
      <c r="C698" s="146"/>
      <c r="D698" s="146"/>
      <c r="E698" s="146"/>
      <c r="F698" s="1"/>
      <c r="G698" s="1"/>
      <c r="H698" s="1"/>
      <c r="I698" s="31" t="s">
        <v>222</v>
      </c>
      <c r="J698" s="1"/>
      <c r="K698" s="1"/>
      <c r="L698" s="31"/>
      <c r="M698" s="31"/>
      <c r="N698" s="31"/>
      <c r="O698" s="31" t="s">
        <v>223</v>
      </c>
      <c r="P698" s="1"/>
      <c r="Q698" s="1"/>
      <c r="R698" s="1"/>
      <c r="S698" s="1"/>
      <c r="T698" s="31"/>
      <c r="U698" s="31"/>
      <c r="V698" s="31"/>
      <c r="W698" s="31"/>
      <c r="X698" s="1"/>
      <c r="Y698" s="1"/>
      <c r="Z698" s="1"/>
      <c r="AA698" s="1"/>
      <c r="AB698" s="1"/>
      <c r="AC698" s="1"/>
      <c r="AD698" s="1"/>
    </row>
    <row r="699" spans="1:30" ht="16.5" customHeight="1" x14ac:dyDescent="0.2">
      <c r="A699" s="5">
        <v>13142</v>
      </c>
      <c r="B699" s="6" t="s">
        <v>31</v>
      </c>
      <c r="C699" s="8" t="s">
        <v>253</v>
      </c>
      <c r="D699" s="8" t="s">
        <v>232</v>
      </c>
      <c r="E699" s="11" t="s">
        <v>122</v>
      </c>
      <c r="F699" s="8" t="s">
        <v>40</v>
      </c>
      <c r="G699" s="8" t="s">
        <v>37</v>
      </c>
      <c r="H699" s="11" t="s">
        <v>166</v>
      </c>
      <c r="I699" s="8" t="s">
        <v>99</v>
      </c>
      <c r="J699" s="8" t="s">
        <v>40</v>
      </c>
      <c r="K699" s="11" t="s">
        <v>458</v>
      </c>
      <c r="L699" s="8" t="s">
        <v>275</v>
      </c>
      <c r="M699" s="8" t="s">
        <v>35</v>
      </c>
      <c r="N699" s="11" t="s">
        <v>149</v>
      </c>
      <c r="O699" s="8" t="s">
        <v>99</v>
      </c>
      <c r="P699" s="8" t="s">
        <v>88</v>
      </c>
      <c r="Q699" s="11" t="s">
        <v>84</v>
      </c>
      <c r="R699" s="8" t="s">
        <v>32</v>
      </c>
      <c r="S699" s="8" t="s">
        <v>41</v>
      </c>
      <c r="T699" s="11" t="s">
        <v>116</v>
      </c>
      <c r="U699" s="8" t="s">
        <v>144</v>
      </c>
      <c r="V699" s="8" t="s">
        <v>68</v>
      </c>
      <c r="W699" s="11" t="s">
        <v>185</v>
      </c>
      <c r="X699" s="8" t="s">
        <v>39</v>
      </c>
      <c r="Y699" s="8" t="s">
        <v>87</v>
      </c>
      <c r="Z699" s="8" t="s">
        <v>553</v>
      </c>
      <c r="AA699" s="124">
        <v>2</v>
      </c>
      <c r="AB699" s="124" t="s">
        <v>46</v>
      </c>
      <c r="AC699" s="124">
        <v>2</v>
      </c>
      <c r="AD699" s="129"/>
    </row>
    <row r="700" spans="1:30" ht="16.5" customHeight="1" x14ac:dyDescent="0.2">
      <c r="A700" s="148" t="s">
        <v>635</v>
      </c>
      <c r="B700" s="13" t="s">
        <v>51</v>
      </c>
      <c r="C700" s="14" t="s">
        <v>46</v>
      </c>
      <c r="D700" s="14" t="s">
        <v>46</v>
      </c>
      <c r="E700" s="15" t="s">
        <v>46</v>
      </c>
      <c r="F700" s="14" t="s">
        <v>46</v>
      </c>
      <c r="G700" s="14" t="s">
        <v>46</v>
      </c>
      <c r="H700" s="15" t="s">
        <v>46</v>
      </c>
      <c r="I700" s="14" t="s">
        <v>46</v>
      </c>
      <c r="J700" s="14" t="s">
        <v>46</v>
      </c>
      <c r="K700" s="15" t="s">
        <v>46</v>
      </c>
      <c r="L700" s="14" t="s">
        <v>46</v>
      </c>
      <c r="M700" s="14" t="s">
        <v>57</v>
      </c>
      <c r="N700" s="15" t="s">
        <v>46</v>
      </c>
      <c r="O700" s="14" t="s">
        <v>46</v>
      </c>
      <c r="P700" s="14" t="s">
        <v>53</v>
      </c>
      <c r="Q700" s="15" t="s">
        <v>46</v>
      </c>
      <c r="R700" s="14" t="s">
        <v>60</v>
      </c>
      <c r="S700" s="14" t="s">
        <v>60</v>
      </c>
      <c r="T700" s="15" t="s">
        <v>60</v>
      </c>
      <c r="U700" s="14" t="s">
        <v>57</v>
      </c>
      <c r="V700" s="14" t="s">
        <v>60</v>
      </c>
      <c r="W700" s="15" t="s">
        <v>58</v>
      </c>
      <c r="X700" s="14" t="s">
        <v>60</v>
      </c>
      <c r="Y700" s="14" t="s">
        <v>62</v>
      </c>
      <c r="Z700" s="14"/>
      <c r="AA700" s="125"/>
      <c r="AB700" s="125"/>
      <c r="AC700" s="125"/>
      <c r="AD700" s="130"/>
    </row>
    <row r="701" spans="1:30" ht="16.5" customHeight="1" x14ac:dyDescent="0.2">
      <c r="A701" s="149"/>
      <c r="B701" s="13" t="s">
        <v>60</v>
      </c>
      <c r="C701" s="16" t="s">
        <v>71</v>
      </c>
      <c r="D701" s="16" t="s">
        <v>71</v>
      </c>
      <c r="E701" s="17" t="s">
        <v>73</v>
      </c>
      <c r="F701" s="16" t="s">
        <v>71</v>
      </c>
      <c r="G701" s="16" t="s">
        <v>71</v>
      </c>
      <c r="H701" s="17" t="s">
        <v>73</v>
      </c>
      <c r="I701" s="16" t="s">
        <v>71</v>
      </c>
      <c r="J701" s="16" t="s">
        <v>71</v>
      </c>
      <c r="K701" s="17" t="s">
        <v>73</v>
      </c>
      <c r="L701" s="16" t="s">
        <v>71</v>
      </c>
      <c r="M701" s="16" t="s">
        <v>71</v>
      </c>
      <c r="N701" s="17" t="s">
        <v>73</v>
      </c>
      <c r="O701" s="16" t="s">
        <v>71</v>
      </c>
      <c r="P701" s="16" t="s">
        <v>71</v>
      </c>
      <c r="Q701" s="17" t="s">
        <v>73</v>
      </c>
      <c r="R701" s="16" t="s">
        <v>71</v>
      </c>
      <c r="S701" s="16" t="s">
        <v>71</v>
      </c>
      <c r="T701" s="17" t="s">
        <v>75</v>
      </c>
      <c r="U701" s="16" t="s">
        <v>71</v>
      </c>
      <c r="V701" s="16" t="s">
        <v>71</v>
      </c>
      <c r="W701" s="17" t="s">
        <v>76</v>
      </c>
      <c r="X701" s="16" t="s">
        <v>77</v>
      </c>
      <c r="Y701" s="16" t="s">
        <v>78</v>
      </c>
      <c r="Z701" s="16" t="s">
        <v>110</v>
      </c>
      <c r="AA701" s="125"/>
      <c r="AB701" s="125"/>
      <c r="AC701" s="125"/>
      <c r="AD701" s="130"/>
    </row>
    <row r="702" spans="1:30" ht="16.5" customHeight="1" x14ac:dyDescent="0.2">
      <c r="A702" s="127"/>
      <c r="B702" s="18" t="s">
        <v>80</v>
      </c>
      <c r="C702" s="19" t="s">
        <v>71</v>
      </c>
      <c r="D702" s="19" t="s">
        <v>71</v>
      </c>
      <c r="E702" s="20" t="s">
        <v>81</v>
      </c>
      <c r="F702" s="19" t="s">
        <v>71</v>
      </c>
      <c r="G702" s="19" t="s">
        <v>71</v>
      </c>
      <c r="H702" s="20" t="s">
        <v>81</v>
      </c>
      <c r="I702" s="19" t="s">
        <v>71</v>
      </c>
      <c r="J702" s="19" t="s">
        <v>71</v>
      </c>
      <c r="K702" s="20" t="s">
        <v>81</v>
      </c>
      <c r="L702" s="19" t="s">
        <v>71</v>
      </c>
      <c r="M702" s="19" t="s">
        <v>71</v>
      </c>
      <c r="N702" s="20" t="s">
        <v>81</v>
      </c>
      <c r="O702" s="19" t="s">
        <v>71</v>
      </c>
      <c r="P702" s="19" t="s">
        <v>71</v>
      </c>
      <c r="Q702" s="20" t="s">
        <v>81</v>
      </c>
      <c r="R702" s="19" t="s">
        <v>71</v>
      </c>
      <c r="S702" s="19" t="s">
        <v>71</v>
      </c>
      <c r="T702" s="20" t="s">
        <v>130</v>
      </c>
      <c r="U702" s="19" t="s">
        <v>71</v>
      </c>
      <c r="V702" s="19" t="s">
        <v>71</v>
      </c>
      <c r="W702" s="20" t="s">
        <v>458</v>
      </c>
      <c r="X702" s="19">
        <v>7</v>
      </c>
      <c r="Y702" s="19">
        <v>18</v>
      </c>
      <c r="Z702" s="19" t="s">
        <v>303</v>
      </c>
      <c r="AA702" s="143"/>
      <c r="AB702" s="143"/>
      <c r="AC702" s="143"/>
      <c r="AD702" s="131"/>
    </row>
    <row r="703" spans="1:30" ht="18" customHeight="1" x14ac:dyDescent="0.2">
      <c r="A703" s="1" t="s">
        <v>202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28"/>
      <c r="W703" s="1"/>
      <c r="X703" s="1"/>
      <c r="Y703" s="1"/>
      <c r="Z703" s="1"/>
      <c r="AA703" s="1"/>
      <c r="AB703" s="1"/>
      <c r="AC703" s="1"/>
      <c r="AD703" s="1"/>
    </row>
    <row r="704" spans="1:30" ht="18" customHeight="1" x14ac:dyDescent="0.2">
      <c r="A704" s="1" t="s">
        <v>203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6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8" customHeight="1" x14ac:dyDescent="0.2">
      <c r="A706" s="29" t="s">
        <v>204</v>
      </c>
      <c r="B706" s="144" t="s">
        <v>205</v>
      </c>
      <c r="C706" s="136"/>
      <c r="D706" s="144" t="s">
        <v>206</v>
      </c>
      <c r="E706" s="135"/>
      <c r="F706" s="136"/>
      <c r="G706" s="144" t="s">
        <v>207</v>
      </c>
      <c r="H706" s="135"/>
      <c r="I706" s="136"/>
      <c r="J706" s="144" t="s">
        <v>208</v>
      </c>
      <c r="K706" s="135"/>
      <c r="L706" s="136"/>
      <c r="M706" s="144" t="s">
        <v>209</v>
      </c>
      <c r="N706" s="135"/>
      <c r="O706" s="136"/>
      <c r="P706" s="144" t="s">
        <v>210</v>
      </c>
      <c r="Q706" s="135"/>
      <c r="R706" s="136"/>
      <c r="S706" s="144" t="s">
        <v>211</v>
      </c>
      <c r="T706" s="135"/>
      <c r="U706" s="136"/>
      <c r="V706" s="30" t="s">
        <v>212</v>
      </c>
      <c r="W706" s="1"/>
      <c r="X706" s="1"/>
      <c r="Y706" s="31"/>
      <c r="Z706" s="1"/>
      <c r="AA706" s="1"/>
      <c r="AB706" s="1"/>
      <c r="AC706" s="1"/>
      <c r="AD706" s="1"/>
    </row>
    <row r="707" spans="1:30" ht="18" customHeight="1" x14ac:dyDescent="0.2">
      <c r="A707" s="29" t="s">
        <v>213</v>
      </c>
      <c r="B707" s="144" t="s">
        <v>59</v>
      </c>
      <c r="C707" s="136"/>
      <c r="D707" s="144" t="s">
        <v>62</v>
      </c>
      <c r="E707" s="135"/>
      <c r="F707" s="136"/>
      <c r="G707" s="144" t="s">
        <v>61</v>
      </c>
      <c r="H707" s="135"/>
      <c r="I707" s="136"/>
      <c r="J707" s="144" t="s">
        <v>60</v>
      </c>
      <c r="K707" s="135"/>
      <c r="L707" s="136"/>
      <c r="M707" s="144" t="s">
        <v>58</v>
      </c>
      <c r="N707" s="135"/>
      <c r="O707" s="136"/>
      <c r="P707" s="144" t="s">
        <v>57</v>
      </c>
      <c r="Q707" s="135"/>
      <c r="R707" s="136"/>
      <c r="S707" s="144" t="s">
        <v>53</v>
      </c>
      <c r="T707" s="135"/>
      <c r="U707" s="136"/>
      <c r="V707" s="30" t="s">
        <v>46</v>
      </c>
      <c r="W707" s="31"/>
      <c r="X707" s="31"/>
      <c r="Y707" s="31"/>
      <c r="Z707" s="1"/>
      <c r="AA707" s="1"/>
      <c r="AB707" s="1"/>
      <c r="AC707" s="1"/>
      <c r="AD707" s="1"/>
    </row>
    <row r="708" spans="1:30" ht="18" customHeight="1" x14ac:dyDescent="0.2">
      <c r="A708" s="29" t="s">
        <v>215</v>
      </c>
      <c r="B708" s="144">
        <v>10</v>
      </c>
      <c r="C708" s="136"/>
      <c r="D708" s="144">
        <v>9</v>
      </c>
      <c r="E708" s="135"/>
      <c r="F708" s="136"/>
      <c r="G708" s="144">
        <v>8</v>
      </c>
      <c r="H708" s="135"/>
      <c r="I708" s="136"/>
      <c r="J708" s="144">
        <v>7</v>
      </c>
      <c r="K708" s="135"/>
      <c r="L708" s="136"/>
      <c r="M708" s="144">
        <v>6</v>
      </c>
      <c r="N708" s="135"/>
      <c r="O708" s="136"/>
      <c r="P708" s="144">
        <v>5</v>
      </c>
      <c r="Q708" s="135"/>
      <c r="R708" s="136"/>
      <c r="S708" s="144">
        <v>4</v>
      </c>
      <c r="T708" s="135"/>
      <c r="U708" s="136"/>
      <c r="V708" s="30">
        <v>0</v>
      </c>
      <c r="W708" s="31"/>
      <c r="X708" s="31"/>
      <c r="Y708" s="31"/>
      <c r="Z708" s="1"/>
      <c r="AA708" s="1"/>
      <c r="AB708" s="1"/>
      <c r="AC708" s="1"/>
      <c r="AD708" s="1"/>
    </row>
    <row r="709" spans="1:30" ht="57.75" customHeight="1" x14ac:dyDescent="0.2">
      <c r="A709" s="32"/>
      <c r="B709" s="33"/>
      <c r="C709" s="1"/>
      <c r="D709" s="1"/>
      <c r="E709" s="1"/>
      <c r="F709" s="1"/>
      <c r="G709" s="1"/>
      <c r="H709" s="147"/>
      <c r="I709" s="146"/>
      <c r="J709" s="147"/>
      <c r="K709" s="146"/>
      <c r="L709" s="147"/>
      <c r="M709" s="14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5.75" customHeight="1" x14ac:dyDescent="0.2">
      <c r="A710" s="32"/>
      <c r="B710" s="145" t="s">
        <v>216</v>
      </c>
      <c r="C710" s="146"/>
      <c r="D710" s="146"/>
      <c r="E710" s="146"/>
      <c r="F710" s="1"/>
      <c r="G710" s="1"/>
      <c r="H710" s="1"/>
      <c r="I710" s="31" t="s">
        <v>217</v>
      </c>
      <c r="J710" s="1"/>
      <c r="K710" s="1"/>
      <c r="L710" s="31"/>
      <c r="M710" s="31"/>
      <c r="N710" s="31"/>
      <c r="O710" s="31" t="s">
        <v>219</v>
      </c>
      <c r="P710" s="1"/>
      <c r="Q710" s="1"/>
      <c r="R710" s="1"/>
      <c r="S710" s="1" t="s">
        <v>220</v>
      </c>
      <c r="T710" s="31"/>
      <c r="U710" s="31"/>
      <c r="V710" s="31"/>
      <c r="W710" s="31"/>
      <c r="X710" s="1"/>
      <c r="Y710" s="1"/>
      <c r="Z710" s="1"/>
      <c r="AA710" s="1"/>
      <c r="AB710" s="1"/>
      <c r="AC710" s="1"/>
      <c r="AD710" s="1"/>
    </row>
    <row r="711" spans="1:30" ht="15.75" customHeight="1" x14ac:dyDescent="0.2">
      <c r="A711" s="1"/>
      <c r="B711" s="145" t="s">
        <v>221</v>
      </c>
      <c r="C711" s="146"/>
      <c r="D711" s="146"/>
      <c r="E711" s="146"/>
      <c r="F711" s="1"/>
      <c r="G711" s="1"/>
      <c r="H711" s="1"/>
      <c r="I711" s="31" t="s">
        <v>222</v>
      </c>
      <c r="J711" s="1"/>
      <c r="K711" s="1"/>
      <c r="L711" s="31"/>
      <c r="M711" s="31"/>
      <c r="N711" s="31"/>
      <c r="O711" s="31" t="s">
        <v>223</v>
      </c>
      <c r="P711" s="1"/>
      <c r="Q711" s="1"/>
      <c r="R711" s="1"/>
      <c r="S711" s="1" t="s">
        <v>224</v>
      </c>
      <c r="T711" s="31"/>
      <c r="U711" s="31"/>
      <c r="V711" s="31"/>
      <c r="W711" s="31"/>
      <c r="X711" s="1"/>
      <c r="Y711" s="1"/>
      <c r="Z711" s="1"/>
      <c r="AA711" s="1"/>
      <c r="AB711" s="1"/>
      <c r="AC711" s="1"/>
      <c r="AD711" s="1"/>
    </row>
    <row r="712" spans="1:30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spans="1:30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</sheetData>
  <mergeCells count="1169">
    <mergeCell ref="B133:C133"/>
    <mergeCell ref="B132:C132"/>
    <mergeCell ref="A139:A141"/>
    <mergeCell ref="A143:A145"/>
    <mergeCell ref="B134:C134"/>
    <mergeCell ref="A159:A161"/>
    <mergeCell ref="A163:A165"/>
    <mergeCell ref="A167:A169"/>
    <mergeCell ref="A171:A173"/>
    <mergeCell ref="A211:A213"/>
    <mergeCell ref="B44:C44"/>
    <mergeCell ref="B45:C45"/>
    <mergeCell ref="B46:C46"/>
    <mergeCell ref="A67:A69"/>
    <mergeCell ref="A59:A61"/>
    <mergeCell ref="A63:A65"/>
    <mergeCell ref="A83:A85"/>
    <mergeCell ref="B88:C88"/>
    <mergeCell ref="A79:A81"/>
    <mergeCell ref="A71:A73"/>
    <mergeCell ref="A75:A77"/>
    <mergeCell ref="A19:A21"/>
    <mergeCell ref="A15:A17"/>
    <mergeCell ref="A7:A9"/>
    <mergeCell ref="A11:A13"/>
    <mergeCell ref="A31:A33"/>
    <mergeCell ref="A23:A25"/>
    <mergeCell ref="A27:A29"/>
    <mergeCell ref="A123:A125"/>
    <mergeCell ref="A127:A129"/>
    <mergeCell ref="A151:A153"/>
    <mergeCell ref="A155:A157"/>
    <mergeCell ref="A95:A97"/>
    <mergeCell ref="A99:A101"/>
    <mergeCell ref="A119:A121"/>
    <mergeCell ref="A115:A117"/>
    <mergeCell ref="A111:A113"/>
    <mergeCell ref="A684:A686"/>
    <mergeCell ref="A688:A690"/>
    <mergeCell ref="A672:A674"/>
    <mergeCell ref="A676:A678"/>
    <mergeCell ref="A700:A702"/>
    <mergeCell ref="A668:A670"/>
    <mergeCell ref="A660:A662"/>
    <mergeCell ref="A664:A666"/>
    <mergeCell ref="A680:A682"/>
    <mergeCell ref="A620:A622"/>
    <mergeCell ref="A608:A610"/>
    <mergeCell ref="A632:A634"/>
    <mergeCell ref="A636:A638"/>
    <mergeCell ref="A628:A630"/>
    <mergeCell ref="A624:A626"/>
    <mergeCell ref="A644:A646"/>
    <mergeCell ref="A648:A650"/>
    <mergeCell ref="A640:A642"/>
    <mergeCell ref="A103:A105"/>
    <mergeCell ref="A107:A109"/>
    <mergeCell ref="A147:A149"/>
    <mergeCell ref="AB699:AB702"/>
    <mergeCell ref="AC699:AC702"/>
    <mergeCell ref="AD699:AD702"/>
    <mergeCell ref="AB687:AB690"/>
    <mergeCell ref="AC687:AC690"/>
    <mergeCell ref="AD687:AD690"/>
    <mergeCell ref="AA687:AA690"/>
    <mergeCell ref="AA683:AA686"/>
    <mergeCell ref="AA663:AA666"/>
    <mergeCell ref="AA667:AA670"/>
    <mergeCell ref="AA671:AA674"/>
    <mergeCell ref="AA659:AA662"/>
    <mergeCell ref="AA699:AA702"/>
    <mergeCell ref="AA675:AA678"/>
    <mergeCell ref="AA679:AA682"/>
    <mergeCell ref="S394:U394"/>
    <mergeCell ref="S395:U395"/>
    <mergeCell ref="AA407:AA410"/>
    <mergeCell ref="AA399:AA402"/>
    <mergeCell ref="AA403:AA406"/>
    <mergeCell ref="AA423:AA426"/>
    <mergeCell ref="AA419:AA422"/>
    <mergeCell ref="AA411:AA414"/>
    <mergeCell ref="AA415:AA418"/>
    <mergeCell ref="AB319:AB322"/>
    <mergeCell ref="AC319:AC322"/>
    <mergeCell ref="AC355:AC358"/>
    <mergeCell ref="AD355:AD358"/>
    <mergeCell ref="AB683:AB686"/>
    <mergeCell ref="AC683:AC686"/>
    <mergeCell ref="AB675:AB678"/>
    <mergeCell ref="AC675:AC678"/>
    <mergeCell ref="AD675:AD678"/>
    <mergeCell ref="AB679:AB682"/>
    <mergeCell ref="AC679:AC682"/>
    <mergeCell ref="AD679:AD682"/>
    <mergeCell ref="AD683:AD686"/>
    <mergeCell ref="AC667:AC670"/>
    <mergeCell ref="AD667:AD670"/>
    <mergeCell ref="AB671:AB674"/>
    <mergeCell ref="AC671:AC674"/>
    <mergeCell ref="AD671:AD674"/>
    <mergeCell ref="AB667:AB670"/>
    <mergeCell ref="AB659:AB662"/>
    <mergeCell ref="AB663:AB666"/>
    <mergeCell ref="AC659:AC662"/>
    <mergeCell ref="AD659:AD662"/>
    <mergeCell ref="AC663:AC666"/>
    <mergeCell ref="AD663:AD666"/>
    <mergeCell ref="AB359:AB362"/>
    <mergeCell ref="AC359:AC362"/>
    <mergeCell ref="AB363:AB366"/>
    <mergeCell ref="AB367:AB370"/>
    <mergeCell ref="AC282:AC285"/>
    <mergeCell ref="AD282:AD285"/>
    <mergeCell ref="AA286:AA289"/>
    <mergeCell ref="AB286:AB289"/>
    <mergeCell ref="AA294:AA297"/>
    <mergeCell ref="AB294:AB297"/>
    <mergeCell ref="AC286:AC289"/>
    <mergeCell ref="AD286:AD289"/>
    <mergeCell ref="AA290:AA293"/>
    <mergeCell ref="AB290:AB293"/>
    <mergeCell ref="AC290:AC293"/>
    <mergeCell ref="AB282:AB285"/>
    <mergeCell ref="AA282:AA285"/>
    <mergeCell ref="AC311:AC314"/>
    <mergeCell ref="AD311:AD314"/>
    <mergeCell ref="AD290:AD293"/>
    <mergeCell ref="AD294:AD297"/>
    <mergeCell ref="AC294:AC297"/>
    <mergeCell ref="AB587:AB590"/>
    <mergeCell ref="AA587:AA590"/>
    <mergeCell ref="AB591:AB594"/>
    <mergeCell ref="AC591:AC594"/>
    <mergeCell ref="AD591:AD594"/>
    <mergeCell ref="AC595:AC598"/>
    <mergeCell ref="AD595:AD598"/>
    <mergeCell ref="AC587:AC590"/>
    <mergeCell ref="AD587:AD590"/>
    <mergeCell ref="AA475:AA478"/>
    <mergeCell ref="AA487:AA490"/>
    <mergeCell ref="AA507:AA510"/>
    <mergeCell ref="AA503:AA506"/>
    <mergeCell ref="AA495:AA498"/>
    <mergeCell ref="AA499:AA502"/>
    <mergeCell ref="AA583:AA586"/>
    <mergeCell ref="AB583:AB586"/>
    <mergeCell ref="AC583:AC586"/>
    <mergeCell ref="AA547:AA550"/>
    <mergeCell ref="AA551:AA554"/>
    <mergeCell ref="AA519:AA522"/>
    <mergeCell ref="AA539:AA542"/>
    <mergeCell ref="AA531:AA534"/>
    <mergeCell ref="AA535:AA538"/>
    <mergeCell ref="AA543:AA546"/>
    <mergeCell ref="AA555:AA558"/>
    <mergeCell ref="AB258:AB261"/>
    <mergeCell ref="AC258:AC261"/>
    <mergeCell ref="AA246:AA249"/>
    <mergeCell ref="AA250:AA253"/>
    <mergeCell ref="AB250:AB253"/>
    <mergeCell ref="AC250:AC253"/>
    <mergeCell ref="AC246:AC249"/>
    <mergeCell ref="AC254:AC257"/>
    <mergeCell ref="AA242:AA245"/>
    <mergeCell ref="AB246:AB249"/>
    <mergeCell ref="AD246:AD249"/>
    <mergeCell ref="AA258:AA261"/>
    <mergeCell ref="AD242:AD245"/>
    <mergeCell ref="AD258:AD261"/>
    <mergeCell ref="AD250:AD253"/>
    <mergeCell ref="AD254:AD257"/>
    <mergeCell ref="AC415:AC418"/>
    <mergeCell ref="AC403:AC406"/>
    <mergeCell ref="AC407:AC410"/>
    <mergeCell ref="AC411:AC414"/>
    <mergeCell ref="AC387:AC390"/>
    <mergeCell ref="AD387:AD390"/>
    <mergeCell ref="AC399:AC402"/>
    <mergeCell ref="AD399:AD402"/>
    <mergeCell ref="AD415:AD418"/>
    <mergeCell ref="AC383:AC386"/>
    <mergeCell ref="AD383:AD386"/>
    <mergeCell ref="AD403:AD406"/>
    <mergeCell ref="AA298:AA301"/>
    <mergeCell ref="AB298:AB301"/>
    <mergeCell ref="AC298:AC301"/>
    <mergeCell ref="AD298:AD301"/>
    <mergeCell ref="AC210:AC213"/>
    <mergeCell ref="AB214:AB217"/>
    <mergeCell ref="AC214:AC217"/>
    <mergeCell ref="AB202:AB205"/>
    <mergeCell ref="AC202:AC205"/>
    <mergeCell ref="AB206:AB209"/>
    <mergeCell ref="AC206:AC209"/>
    <mergeCell ref="AB234:AB237"/>
    <mergeCell ref="AC234:AC237"/>
    <mergeCell ref="AC238:AC241"/>
    <mergeCell ref="AD238:AD241"/>
    <mergeCell ref="AA230:AA233"/>
    <mergeCell ref="AB230:AB233"/>
    <mergeCell ref="AC230:AC233"/>
    <mergeCell ref="AD230:AD233"/>
    <mergeCell ref="AA234:AA237"/>
    <mergeCell ref="AA254:AA257"/>
    <mergeCell ref="AB254:AB257"/>
    <mergeCell ref="AB242:AB245"/>
    <mergeCell ref="AC242:AC245"/>
    <mergeCell ref="AB118:AB121"/>
    <mergeCell ref="AC118:AC121"/>
    <mergeCell ref="AD146:AD149"/>
    <mergeCell ref="AD150:AD153"/>
    <mergeCell ref="AC78:AC81"/>
    <mergeCell ref="AB70:AB73"/>
    <mergeCell ref="AD154:AD157"/>
    <mergeCell ref="AD158:AD161"/>
    <mergeCell ref="AB154:AB157"/>
    <mergeCell ref="AB150:AB153"/>
    <mergeCell ref="AD118:AD121"/>
    <mergeCell ref="AC182:AC185"/>
    <mergeCell ref="AB162:AB165"/>
    <mergeCell ref="AC158:AC161"/>
    <mergeCell ref="AC146:AC149"/>
    <mergeCell ref="AC150:AC153"/>
    <mergeCell ref="AB198:AB201"/>
    <mergeCell ref="AC198:AC201"/>
    <mergeCell ref="AC166:AC169"/>
    <mergeCell ref="AB170:AB173"/>
    <mergeCell ref="AC170:AC173"/>
    <mergeCell ref="AD170:AD173"/>
    <mergeCell ref="AB166:AB169"/>
    <mergeCell ref="AD166:AD169"/>
    <mergeCell ref="AC162:AC165"/>
    <mergeCell ref="AD162:AD165"/>
    <mergeCell ref="AB190:AB193"/>
    <mergeCell ref="AB182:AB185"/>
    <mergeCell ref="AB186:AB189"/>
    <mergeCell ref="AD182:AD185"/>
    <mergeCell ref="AC186:AC189"/>
    <mergeCell ref="AD186:AD189"/>
    <mergeCell ref="AC190:AC193"/>
    <mergeCell ref="AD190:AD193"/>
    <mergeCell ref="AB194:AB197"/>
    <mergeCell ref="AC194:AC197"/>
    <mergeCell ref="AD194:AD197"/>
    <mergeCell ref="Z5:Z7"/>
    <mergeCell ref="AA70:AA73"/>
    <mergeCell ref="AA18:AA21"/>
    <mergeCell ref="P46:R46"/>
    <mergeCell ref="P307:R307"/>
    <mergeCell ref="U5:W5"/>
    <mergeCell ref="P44:R44"/>
    <mergeCell ref="S44:U44"/>
    <mergeCell ref="F6:H6"/>
    <mergeCell ref="H91:I91"/>
    <mergeCell ref="J91:K91"/>
    <mergeCell ref="L91:M91"/>
    <mergeCell ref="M133:O133"/>
    <mergeCell ref="J132:L132"/>
    <mergeCell ref="M132:O132"/>
    <mergeCell ref="G132:I132"/>
    <mergeCell ref="H135:I135"/>
    <mergeCell ref="G178:I178"/>
    <mergeCell ref="J176:L176"/>
    <mergeCell ref="G177:I177"/>
    <mergeCell ref="J133:L133"/>
    <mergeCell ref="G133:I133"/>
    <mergeCell ref="G134:I134"/>
    <mergeCell ref="M134:O134"/>
    <mergeCell ref="J135:K135"/>
    <mergeCell ref="L135:M135"/>
    <mergeCell ref="J134:L134"/>
    <mergeCell ref="M222:O222"/>
    <mergeCell ref="M306:O306"/>
    <mergeCell ref="M307:O307"/>
    <mergeCell ref="M305:O305"/>
    <mergeCell ref="S305:U305"/>
    <mergeCell ref="G46:I46"/>
    <mergeCell ref="J46:L46"/>
    <mergeCell ref="G45:I45"/>
    <mergeCell ref="J45:L45"/>
    <mergeCell ref="M45:O45"/>
    <mergeCell ref="P45:R45"/>
    <mergeCell ref="S45:U45"/>
    <mergeCell ref="S46:U46"/>
    <mergeCell ref="H179:I179"/>
    <mergeCell ref="J179:K179"/>
    <mergeCell ref="G220:I220"/>
    <mergeCell ref="H223:I223"/>
    <mergeCell ref="J223:K223"/>
    <mergeCell ref="L223:M223"/>
    <mergeCell ref="G222:I222"/>
    <mergeCell ref="J222:L222"/>
    <mergeCell ref="AA238:AA241"/>
    <mergeCell ref="P132:R132"/>
    <mergeCell ref="S178:U178"/>
    <mergeCell ref="AC327:AC330"/>
    <mergeCell ref="AD327:AD330"/>
    <mergeCell ref="AD206:AD209"/>
    <mergeCell ref="AD198:AD201"/>
    <mergeCell ref="AD202:AD205"/>
    <mergeCell ref="AB226:AB229"/>
    <mergeCell ref="AC226:AC229"/>
    <mergeCell ref="AB238:AB241"/>
    <mergeCell ref="AA311:AA314"/>
    <mergeCell ref="S307:U307"/>
    <mergeCell ref="J178:L178"/>
    <mergeCell ref="J177:L177"/>
    <mergeCell ref="AA198:AA201"/>
    <mergeCell ref="AA202:AA205"/>
    <mergeCell ref="M178:O178"/>
    <mergeCell ref="M176:O176"/>
    <mergeCell ref="P176:R176"/>
    <mergeCell ref="L179:M179"/>
    <mergeCell ref="AA214:AA217"/>
    <mergeCell ref="AA226:AA229"/>
    <mergeCell ref="P266:R266"/>
    <mergeCell ref="P264:R264"/>
    <mergeCell ref="P265:R265"/>
    <mergeCell ref="S266:U266"/>
    <mergeCell ref="AA323:AA326"/>
    <mergeCell ref="AA327:AA330"/>
    <mergeCell ref="P306:R306"/>
    <mergeCell ref="S306:U306"/>
    <mergeCell ref="P305:R305"/>
    <mergeCell ref="AD210:AD213"/>
    <mergeCell ref="AD214:AD217"/>
    <mergeCell ref="AB210:AB213"/>
    <mergeCell ref="AB331:AB334"/>
    <mergeCell ref="AB311:AB314"/>
    <mergeCell ref="AC323:AC326"/>
    <mergeCell ref="AC315:AC318"/>
    <mergeCell ref="AD331:AD334"/>
    <mergeCell ref="AD323:AD326"/>
    <mergeCell ref="AC331:AC334"/>
    <mergeCell ref="AA319:AA322"/>
    <mergeCell ref="R5:T5"/>
    <mergeCell ref="R6:T6"/>
    <mergeCell ref="S133:U133"/>
    <mergeCell ref="S134:U134"/>
    <mergeCell ref="S132:U132"/>
    <mergeCell ref="S176:U176"/>
    <mergeCell ref="S177:U177"/>
    <mergeCell ref="AD78:AD81"/>
    <mergeCell ref="AD74:AD77"/>
    <mergeCell ref="S88:U88"/>
    <mergeCell ref="S90:U90"/>
    <mergeCell ref="S89:U89"/>
    <mergeCell ref="AB26:AB29"/>
    <mergeCell ref="AB30:AB33"/>
    <mergeCell ref="AB34:AB37"/>
    <mergeCell ref="AB18:AB21"/>
    <mergeCell ref="AC18:AC21"/>
    <mergeCell ref="AB22:AB25"/>
    <mergeCell ref="AC22:AC25"/>
    <mergeCell ref="AC26:AC29"/>
    <mergeCell ref="AB10:AB13"/>
    <mergeCell ref="AC30:AC33"/>
    <mergeCell ref="AD226:AD229"/>
    <mergeCell ref="AD234:AD237"/>
    <mergeCell ref="H709:I709"/>
    <mergeCell ref="J709:K709"/>
    <mergeCell ref="S708:U708"/>
    <mergeCell ref="G653:I653"/>
    <mergeCell ref="G655:I655"/>
    <mergeCell ref="G654:I654"/>
    <mergeCell ref="J654:L654"/>
    <mergeCell ref="B654:C654"/>
    <mergeCell ref="B653:C653"/>
    <mergeCell ref="B657:E657"/>
    <mergeCell ref="B658:E658"/>
    <mergeCell ref="B655:C655"/>
    <mergeCell ref="D654:F654"/>
    <mergeCell ref="D653:F653"/>
    <mergeCell ref="M221:O221"/>
    <mergeCell ref="P221:R221"/>
    <mergeCell ref="P133:R133"/>
    <mergeCell ref="P134:R134"/>
    <mergeCell ref="P222:R222"/>
    <mergeCell ref="M177:O177"/>
    <mergeCell ref="P177:R177"/>
    <mergeCell ref="P220:R220"/>
    <mergeCell ref="M220:O220"/>
    <mergeCell ref="P178:R178"/>
    <mergeCell ref="S220:U220"/>
    <mergeCell ref="S221:U221"/>
    <mergeCell ref="S222:U222"/>
    <mergeCell ref="S264:U264"/>
    <mergeCell ref="S265:U265"/>
    <mergeCell ref="G176:I176"/>
    <mergeCell ref="D394:F394"/>
    <mergeCell ref="G394:I394"/>
    <mergeCell ref="S706:U706"/>
    <mergeCell ref="S707:U707"/>
    <mergeCell ref="M695:O695"/>
    <mergeCell ref="P695:R695"/>
    <mergeCell ref="S693:U693"/>
    <mergeCell ref="M694:O694"/>
    <mergeCell ref="G694:I694"/>
    <mergeCell ref="J694:L694"/>
    <mergeCell ref="B694:C694"/>
    <mergeCell ref="D694:F694"/>
    <mergeCell ref="B693:C693"/>
    <mergeCell ref="D693:F693"/>
    <mergeCell ref="P694:R694"/>
    <mergeCell ref="M693:O693"/>
    <mergeCell ref="P693:R693"/>
    <mergeCell ref="G693:I693"/>
    <mergeCell ref="AB627:AB630"/>
    <mergeCell ref="AA635:AA638"/>
    <mergeCell ref="AB635:AB638"/>
    <mergeCell ref="B695:C695"/>
    <mergeCell ref="D695:F695"/>
    <mergeCell ref="G695:I695"/>
    <mergeCell ref="J696:K696"/>
    <mergeCell ref="L696:M696"/>
    <mergeCell ref="B697:E697"/>
    <mergeCell ref="B698:E698"/>
    <mergeCell ref="B706:C706"/>
    <mergeCell ref="D706:F706"/>
    <mergeCell ref="G706:I706"/>
    <mergeCell ref="G707:I707"/>
    <mergeCell ref="J655:L655"/>
    <mergeCell ref="M655:O655"/>
    <mergeCell ref="B710:E710"/>
    <mergeCell ref="B711:E711"/>
    <mergeCell ref="B708:C708"/>
    <mergeCell ref="B707:C707"/>
    <mergeCell ref="D707:F707"/>
    <mergeCell ref="P708:R708"/>
    <mergeCell ref="L709:M709"/>
    <mergeCell ref="P653:R653"/>
    <mergeCell ref="H656:I656"/>
    <mergeCell ref="J656:K656"/>
    <mergeCell ref="L656:M656"/>
    <mergeCell ref="P655:R655"/>
    <mergeCell ref="M654:O654"/>
    <mergeCell ref="P654:R654"/>
    <mergeCell ref="J693:L693"/>
    <mergeCell ref="J695:L695"/>
    <mergeCell ref="AA627:AA630"/>
    <mergeCell ref="AA631:AA634"/>
    <mergeCell ref="J706:L706"/>
    <mergeCell ref="M706:O706"/>
    <mergeCell ref="J707:L707"/>
    <mergeCell ref="M707:O707"/>
    <mergeCell ref="H696:I696"/>
    <mergeCell ref="S655:U655"/>
    <mergeCell ref="S653:U653"/>
    <mergeCell ref="S654:U654"/>
    <mergeCell ref="P706:R706"/>
    <mergeCell ref="P707:R707"/>
    <mergeCell ref="J653:L653"/>
    <mergeCell ref="M653:O653"/>
    <mergeCell ref="S694:U694"/>
    <mergeCell ref="S695:U695"/>
    <mergeCell ref="D614:F614"/>
    <mergeCell ref="D615:F615"/>
    <mergeCell ref="B615:C615"/>
    <mergeCell ref="B614:C614"/>
    <mergeCell ref="B613:C613"/>
    <mergeCell ref="M614:O614"/>
    <mergeCell ref="P614:R614"/>
    <mergeCell ref="J615:L615"/>
    <mergeCell ref="M613:O613"/>
    <mergeCell ref="P613:R613"/>
    <mergeCell ref="G614:I614"/>
    <mergeCell ref="J614:L614"/>
    <mergeCell ref="G613:I613"/>
    <mergeCell ref="J613:L613"/>
    <mergeCell ref="G615:I615"/>
    <mergeCell ref="D708:F708"/>
    <mergeCell ref="G708:I708"/>
    <mergeCell ref="J708:L708"/>
    <mergeCell ref="M708:O708"/>
    <mergeCell ref="D655:F655"/>
    <mergeCell ref="AC643:AC646"/>
    <mergeCell ref="AD643:AD646"/>
    <mergeCell ref="AC635:AC638"/>
    <mergeCell ref="AD635:AD638"/>
    <mergeCell ref="AC619:AC622"/>
    <mergeCell ref="AD619:AD622"/>
    <mergeCell ref="AC623:AC626"/>
    <mergeCell ref="AD623:AD626"/>
    <mergeCell ref="AB603:AB606"/>
    <mergeCell ref="AC603:AC606"/>
    <mergeCell ref="AC627:AC630"/>
    <mergeCell ref="AD627:AD630"/>
    <mergeCell ref="AB631:AB634"/>
    <mergeCell ref="AC631:AC634"/>
    <mergeCell ref="AD631:AD634"/>
    <mergeCell ref="AA643:AA646"/>
    <mergeCell ref="AA647:AA650"/>
    <mergeCell ref="AB643:AB646"/>
    <mergeCell ref="AB647:AB650"/>
    <mergeCell ref="AC647:AC650"/>
    <mergeCell ref="AD647:AD650"/>
    <mergeCell ref="AA639:AA642"/>
    <mergeCell ref="AB639:AB642"/>
    <mergeCell ref="AB607:AB610"/>
    <mergeCell ref="AA607:AA610"/>
    <mergeCell ref="AC607:AC610"/>
    <mergeCell ref="AD607:AD610"/>
    <mergeCell ref="AD603:AD606"/>
    <mergeCell ref="AA619:AA622"/>
    <mergeCell ref="AB619:AB622"/>
    <mergeCell ref="AA623:AA626"/>
    <mergeCell ref="AB623:AB626"/>
    <mergeCell ref="AC575:AC578"/>
    <mergeCell ref="AA491:AA494"/>
    <mergeCell ref="AA515:AA518"/>
    <mergeCell ref="AC363:AC366"/>
    <mergeCell ref="AC367:AC370"/>
    <mergeCell ref="AA471:AA474"/>
    <mergeCell ref="A544:A546"/>
    <mergeCell ref="A548:A550"/>
    <mergeCell ref="A508:A510"/>
    <mergeCell ref="A512:A514"/>
    <mergeCell ref="A516:A518"/>
    <mergeCell ref="A540:A542"/>
    <mergeCell ref="A532:A534"/>
    <mergeCell ref="A536:A538"/>
    <mergeCell ref="A560:A562"/>
    <mergeCell ref="AC639:AC642"/>
    <mergeCell ref="AD639:AD642"/>
    <mergeCell ref="AB595:AB598"/>
    <mergeCell ref="AB599:AB602"/>
    <mergeCell ref="AC599:AC602"/>
    <mergeCell ref="AD599:AD602"/>
    <mergeCell ref="M615:O615"/>
    <mergeCell ref="S615:U615"/>
    <mergeCell ref="P615:R615"/>
    <mergeCell ref="J616:K616"/>
    <mergeCell ref="L616:M616"/>
    <mergeCell ref="H616:I616"/>
    <mergeCell ref="B617:E617"/>
    <mergeCell ref="B618:E618"/>
    <mergeCell ref="S613:U613"/>
    <mergeCell ref="S614:U614"/>
    <mergeCell ref="D613:F613"/>
    <mergeCell ref="AB355:AB358"/>
    <mergeCell ref="J352:K352"/>
    <mergeCell ref="L352:M352"/>
    <mergeCell ref="D351:F351"/>
    <mergeCell ref="G351:I351"/>
    <mergeCell ref="H352:I352"/>
    <mergeCell ref="J351:L351"/>
    <mergeCell ref="B353:E353"/>
    <mergeCell ref="B354:E354"/>
    <mergeCell ref="A364:A366"/>
    <mergeCell ref="A356:A358"/>
    <mergeCell ref="A360:A362"/>
    <mergeCell ref="M351:O351"/>
    <mergeCell ref="M350:O350"/>
    <mergeCell ref="H396:I396"/>
    <mergeCell ref="J396:K396"/>
    <mergeCell ref="L396:M396"/>
    <mergeCell ref="B393:C393"/>
    <mergeCell ref="D393:F393"/>
    <mergeCell ref="M394:O394"/>
    <mergeCell ref="M393:O393"/>
    <mergeCell ref="B395:C395"/>
    <mergeCell ref="D395:F395"/>
    <mergeCell ref="G395:I395"/>
    <mergeCell ref="J395:L395"/>
    <mergeCell ref="M395:O395"/>
    <mergeCell ref="G393:I393"/>
    <mergeCell ref="AA359:AA362"/>
    <mergeCell ref="AA371:AA374"/>
    <mergeCell ref="AA363:AA366"/>
    <mergeCell ref="AA367:AA370"/>
    <mergeCell ref="AA375:AA378"/>
    <mergeCell ref="D349:F349"/>
    <mergeCell ref="G349:I349"/>
    <mergeCell ref="M349:O349"/>
    <mergeCell ref="P349:R349"/>
    <mergeCell ref="S349:U349"/>
    <mergeCell ref="B351:C351"/>
    <mergeCell ref="B350:C350"/>
    <mergeCell ref="D350:F350"/>
    <mergeCell ref="G350:I350"/>
    <mergeCell ref="J350:L350"/>
    <mergeCell ref="A344:A346"/>
    <mergeCell ref="B349:C349"/>
    <mergeCell ref="J349:L349"/>
    <mergeCell ref="S351:U351"/>
    <mergeCell ref="P351:R351"/>
    <mergeCell ref="P350:R350"/>
    <mergeCell ref="S350:U350"/>
    <mergeCell ref="O6:Q6"/>
    <mergeCell ref="U6:W6"/>
    <mergeCell ref="C5:E5"/>
    <mergeCell ref="C6:E6"/>
    <mergeCell ref="L6:N6"/>
    <mergeCell ref="A4:AB4"/>
    <mergeCell ref="A5:A6"/>
    <mergeCell ref="F5:H5"/>
    <mergeCell ref="I5:K5"/>
    <mergeCell ref="L5:N5"/>
    <mergeCell ref="O5:Q5"/>
    <mergeCell ref="AB110:AB113"/>
    <mergeCell ref="AB158:AB161"/>
    <mergeCell ref="AB146:AB149"/>
    <mergeCell ref="AB323:AB326"/>
    <mergeCell ref="AB327:AB330"/>
    <mergeCell ref="AB14:AB17"/>
    <mergeCell ref="AB5:AB9"/>
    <mergeCell ref="M264:O264"/>
    <mergeCell ref="G266:I266"/>
    <mergeCell ref="J266:L266"/>
    <mergeCell ref="M266:O266"/>
    <mergeCell ref="G265:I265"/>
    <mergeCell ref="J265:L265"/>
    <mergeCell ref="M265:O265"/>
    <mergeCell ref="J221:L221"/>
    <mergeCell ref="A215:A217"/>
    <mergeCell ref="J220:L220"/>
    <mergeCell ref="B225:E225"/>
    <mergeCell ref="I6:K6"/>
    <mergeCell ref="H47:I47"/>
    <mergeCell ref="J47:K47"/>
    <mergeCell ref="AA599:AA602"/>
    <mergeCell ref="AA591:AA594"/>
    <mergeCell ref="AA595:AA598"/>
    <mergeCell ref="AA603:AA606"/>
    <mergeCell ref="AA559:AA562"/>
    <mergeCell ref="AA459:AA462"/>
    <mergeCell ref="AA463:AA466"/>
    <mergeCell ref="AA431:AA434"/>
    <mergeCell ref="AA455:AA458"/>
    <mergeCell ref="AA579:AA582"/>
    <mergeCell ref="AA158:AA161"/>
    <mergeCell ref="AA162:AA165"/>
    <mergeCell ref="AA170:AA173"/>
    <mergeCell ref="AA194:AA197"/>
    <mergeCell ref="AA206:AA209"/>
    <mergeCell ref="AA210:AA213"/>
    <mergeCell ref="AA190:AA193"/>
    <mergeCell ref="AA182:AA185"/>
    <mergeCell ref="AA186:AA189"/>
    <mergeCell ref="AA166:AA169"/>
    <mergeCell ref="AA343:AA346"/>
    <mergeCell ref="AA335:AA338"/>
    <mergeCell ref="AA339:AA342"/>
    <mergeCell ref="AA355:AA358"/>
    <mergeCell ref="AA427:AA430"/>
    <mergeCell ref="AA511:AA514"/>
    <mergeCell ref="AA331:AA334"/>
    <mergeCell ref="AA379:AA382"/>
    <mergeCell ref="AA383:AA386"/>
    <mergeCell ref="AA387:AA390"/>
    <mergeCell ref="A600:A602"/>
    <mergeCell ref="A604:A606"/>
    <mergeCell ref="A576:A578"/>
    <mergeCell ref="A580:A582"/>
    <mergeCell ref="A592:A594"/>
    <mergeCell ref="A596:A598"/>
    <mergeCell ref="A584:A586"/>
    <mergeCell ref="A588:A590"/>
    <mergeCell ref="H572:I572"/>
    <mergeCell ref="J572:K572"/>
    <mergeCell ref="G571:I571"/>
    <mergeCell ref="J571:L571"/>
    <mergeCell ref="B570:C570"/>
    <mergeCell ref="D570:F570"/>
    <mergeCell ref="B573:E573"/>
    <mergeCell ref="B574:E574"/>
    <mergeCell ref="G570:I570"/>
    <mergeCell ref="J570:L570"/>
    <mergeCell ref="M569:O569"/>
    <mergeCell ref="G569:I569"/>
    <mergeCell ref="J569:L569"/>
    <mergeCell ref="A564:A566"/>
    <mergeCell ref="B569:C569"/>
    <mergeCell ref="M571:O571"/>
    <mergeCell ref="B571:C571"/>
    <mergeCell ref="D571:F571"/>
    <mergeCell ref="A556:A558"/>
    <mergeCell ref="A552:A554"/>
    <mergeCell ref="S570:U570"/>
    <mergeCell ref="S571:U571"/>
    <mergeCell ref="L572:M572"/>
    <mergeCell ref="P571:R571"/>
    <mergeCell ref="D569:F569"/>
    <mergeCell ref="P569:R569"/>
    <mergeCell ref="S569:U569"/>
    <mergeCell ref="M570:O570"/>
    <mergeCell ref="P570:R570"/>
    <mergeCell ref="H528:I528"/>
    <mergeCell ref="J528:K528"/>
    <mergeCell ref="L528:M528"/>
    <mergeCell ref="J527:L527"/>
    <mergeCell ref="M527:O527"/>
    <mergeCell ref="M525:O525"/>
    <mergeCell ref="P525:R525"/>
    <mergeCell ref="B526:C526"/>
    <mergeCell ref="D526:F526"/>
    <mergeCell ref="B529:E529"/>
    <mergeCell ref="B530:E530"/>
    <mergeCell ref="B527:C527"/>
    <mergeCell ref="J484:K484"/>
    <mergeCell ref="L484:M484"/>
    <mergeCell ref="A488:A490"/>
    <mergeCell ref="A492:A494"/>
    <mergeCell ref="A504:A506"/>
    <mergeCell ref="A496:A498"/>
    <mergeCell ref="A500:A502"/>
    <mergeCell ref="S482:U482"/>
    <mergeCell ref="S483:U483"/>
    <mergeCell ref="M483:O483"/>
    <mergeCell ref="P483:R483"/>
    <mergeCell ref="M438:O438"/>
    <mergeCell ref="M481:O481"/>
    <mergeCell ref="S437:U437"/>
    <mergeCell ref="G526:I526"/>
    <mergeCell ref="J526:L526"/>
    <mergeCell ref="M526:O526"/>
    <mergeCell ref="P526:R526"/>
    <mergeCell ref="J525:L525"/>
    <mergeCell ref="A520:A522"/>
    <mergeCell ref="B525:C525"/>
    <mergeCell ref="D525:F525"/>
    <mergeCell ref="S527:U527"/>
    <mergeCell ref="P527:R527"/>
    <mergeCell ref="G525:I525"/>
    <mergeCell ref="M482:O482"/>
    <mergeCell ref="P482:R482"/>
    <mergeCell ref="B482:C482"/>
    <mergeCell ref="D482:F482"/>
    <mergeCell ref="G482:I482"/>
    <mergeCell ref="J482:L482"/>
    <mergeCell ref="H484:I484"/>
    <mergeCell ref="S525:U525"/>
    <mergeCell ref="S526:U526"/>
    <mergeCell ref="D527:F527"/>
    <mergeCell ref="G527:I527"/>
    <mergeCell ref="A368:A370"/>
    <mergeCell ref="A372:A374"/>
    <mergeCell ref="A400:A402"/>
    <mergeCell ref="A404:A406"/>
    <mergeCell ref="A416:A418"/>
    <mergeCell ref="A420:A422"/>
    <mergeCell ref="B485:E485"/>
    <mergeCell ref="B486:E486"/>
    <mergeCell ref="B483:C483"/>
    <mergeCell ref="D483:F483"/>
    <mergeCell ref="G483:I483"/>
    <mergeCell ref="J483:L483"/>
    <mergeCell ref="G439:I439"/>
    <mergeCell ref="H440:I440"/>
    <mergeCell ref="J440:K440"/>
    <mergeCell ref="L440:M440"/>
    <mergeCell ref="B441:E441"/>
    <mergeCell ref="B442:E442"/>
    <mergeCell ref="B439:C439"/>
    <mergeCell ref="B397:E397"/>
    <mergeCell ref="B398:E398"/>
    <mergeCell ref="J394:L394"/>
    <mergeCell ref="J393:L393"/>
    <mergeCell ref="B394:C394"/>
    <mergeCell ref="A384:A386"/>
    <mergeCell ref="A388:A390"/>
    <mergeCell ref="A472:A474"/>
    <mergeCell ref="A476:A478"/>
    <mergeCell ref="A452:A454"/>
    <mergeCell ref="A444:A446"/>
    <mergeCell ref="A448:A450"/>
    <mergeCell ref="A468:A470"/>
    <mergeCell ref="A464:A466"/>
    <mergeCell ref="A408:A410"/>
    <mergeCell ref="A412:A414"/>
    <mergeCell ref="P481:R481"/>
    <mergeCell ref="S481:U481"/>
    <mergeCell ref="B481:C481"/>
    <mergeCell ref="J481:L481"/>
    <mergeCell ref="D481:F481"/>
    <mergeCell ref="G481:I481"/>
    <mergeCell ref="A380:A382"/>
    <mergeCell ref="A376:A378"/>
    <mergeCell ref="P438:R438"/>
    <mergeCell ref="S439:U439"/>
    <mergeCell ref="P439:R439"/>
    <mergeCell ref="S438:U438"/>
    <mergeCell ref="P437:R437"/>
    <mergeCell ref="P393:R393"/>
    <mergeCell ref="S393:U393"/>
    <mergeCell ref="P394:R394"/>
    <mergeCell ref="P395:R395"/>
    <mergeCell ref="J438:L438"/>
    <mergeCell ref="J437:L437"/>
    <mergeCell ref="A428:A430"/>
    <mergeCell ref="A432:A434"/>
    <mergeCell ref="B437:C437"/>
    <mergeCell ref="D437:F437"/>
    <mergeCell ref="B438:C438"/>
    <mergeCell ref="D438:F438"/>
    <mergeCell ref="A424:A426"/>
    <mergeCell ref="D439:F439"/>
    <mergeCell ref="J439:L439"/>
    <mergeCell ref="M439:O439"/>
    <mergeCell ref="M437:O437"/>
    <mergeCell ref="G437:I437"/>
    <mergeCell ref="G438:I438"/>
    <mergeCell ref="A456:A458"/>
    <mergeCell ref="A460:A462"/>
    <mergeCell ref="AC535:AC538"/>
    <mergeCell ref="AC547:AC550"/>
    <mergeCell ref="AA447:AA450"/>
    <mergeCell ref="AA467:AA470"/>
    <mergeCell ref="AB575:AB578"/>
    <mergeCell ref="AA575:AA578"/>
    <mergeCell ref="AB559:AB562"/>
    <mergeCell ref="AC559:AC562"/>
    <mergeCell ref="AB555:AB558"/>
    <mergeCell ref="AB403:AB406"/>
    <mergeCell ref="AB407:AB410"/>
    <mergeCell ref="AB379:AB382"/>
    <mergeCell ref="AB371:AB374"/>
    <mergeCell ref="AB375:AB378"/>
    <mergeCell ref="AB387:AB390"/>
    <mergeCell ref="AB399:AB402"/>
    <mergeCell ref="AB415:AB418"/>
    <mergeCell ref="AB411:AB414"/>
    <mergeCell ref="AC443:AC446"/>
    <mergeCell ref="AB447:AB450"/>
    <mergeCell ref="AC455:AC458"/>
    <mergeCell ref="AB443:AB446"/>
    <mergeCell ref="AB455:AB458"/>
    <mergeCell ref="AC467:AC470"/>
    <mergeCell ref="AB471:AB474"/>
    <mergeCell ref="AA451:AA454"/>
    <mergeCell ref="AA443:AA446"/>
    <mergeCell ref="AC423:AC426"/>
    <mergeCell ref="AC427:AC430"/>
    <mergeCell ref="AB419:AB422"/>
    <mergeCell ref="AB431:AB434"/>
    <mergeCell ref="AB423:AB426"/>
    <mergeCell ref="AD579:AD582"/>
    <mergeCell ref="AA563:AA566"/>
    <mergeCell ref="AB563:AB566"/>
    <mergeCell ref="AC563:AC566"/>
    <mergeCell ref="AC274:AC277"/>
    <mergeCell ref="AD274:AD277"/>
    <mergeCell ref="AD278:AD281"/>
    <mergeCell ref="AD270:AD273"/>
    <mergeCell ref="AA278:AA281"/>
    <mergeCell ref="AA270:AA273"/>
    <mergeCell ref="AA274:AA277"/>
    <mergeCell ref="AB270:AB273"/>
    <mergeCell ref="AC270:AC273"/>
    <mergeCell ref="AB278:AB281"/>
    <mergeCell ref="AB274:AB277"/>
    <mergeCell ref="AC278:AC281"/>
    <mergeCell ref="AC335:AC338"/>
    <mergeCell ref="AD335:AD338"/>
    <mergeCell ref="AB463:AB466"/>
    <mergeCell ref="AC463:AC466"/>
    <mergeCell ref="AB451:AB454"/>
    <mergeCell ref="AC451:AC454"/>
    <mergeCell ref="AC543:AC546"/>
    <mergeCell ref="AC555:AC558"/>
    <mergeCell ref="AC551:AC554"/>
    <mergeCell ref="AB547:AB550"/>
    <mergeCell ref="AB551:AB554"/>
    <mergeCell ref="AB503:AB506"/>
    <mergeCell ref="AC503:AC506"/>
    <mergeCell ref="AB507:AB510"/>
    <mergeCell ref="AC507:AC510"/>
    <mergeCell ref="AC531:AC534"/>
    <mergeCell ref="AD575:AD578"/>
    <mergeCell ref="AD583:AD586"/>
    <mergeCell ref="AD443:AD446"/>
    <mergeCell ref="AD463:AD466"/>
    <mergeCell ref="AD487:AD490"/>
    <mergeCell ref="AD551:AD554"/>
    <mergeCell ref="AB495:AB498"/>
    <mergeCell ref="AB487:AB490"/>
    <mergeCell ref="AC471:AC474"/>
    <mergeCell ref="AC491:AC494"/>
    <mergeCell ref="AC495:AC498"/>
    <mergeCell ref="AB499:AB502"/>
    <mergeCell ref="AC499:AC502"/>
    <mergeCell ref="AB475:AB478"/>
    <mergeCell ref="AC475:AC478"/>
    <mergeCell ref="AD491:AD494"/>
    <mergeCell ref="AD495:AD498"/>
    <mergeCell ref="AC487:AC490"/>
    <mergeCell ref="AB491:AB494"/>
    <mergeCell ref="AC519:AC522"/>
    <mergeCell ref="AB519:AB522"/>
    <mergeCell ref="AC515:AC518"/>
    <mergeCell ref="AC511:AC514"/>
    <mergeCell ref="AB515:AB518"/>
    <mergeCell ref="AB511:AB514"/>
    <mergeCell ref="AC539:AC542"/>
    <mergeCell ref="AB543:AB546"/>
    <mergeCell ref="AB539:AB542"/>
    <mergeCell ref="AB531:AB534"/>
    <mergeCell ref="AB535:AB538"/>
    <mergeCell ref="AC579:AC582"/>
    <mergeCell ref="AB579:AB582"/>
    <mergeCell ref="AD471:AD474"/>
    <mergeCell ref="AD475:AD478"/>
    <mergeCell ref="AD499:AD502"/>
    <mergeCell ref="AD519:AD522"/>
    <mergeCell ref="AD515:AD518"/>
    <mergeCell ref="AD503:AD506"/>
    <mergeCell ref="AD507:AD510"/>
    <mergeCell ref="AD511:AD514"/>
    <mergeCell ref="AD539:AD542"/>
    <mergeCell ref="AD543:AD546"/>
    <mergeCell ref="AD563:AD566"/>
    <mergeCell ref="AD555:AD558"/>
    <mergeCell ref="AD559:AD562"/>
    <mergeCell ref="AD547:AD550"/>
    <mergeCell ref="AD531:AD534"/>
    <mergeCell ref="AD535:AD538"/>
    <mergeCell ref="AD407:AD410"/>
    <mergeCell ref="AD411:AD414"/>
    <mergeCell ref="AD423:AD426"/>
    <mergeCell ref="AD419:AD422"/>
    <mergeCell ref="AD431:AD434"/>
    <mergeCell ref="AD427:AD430"/>
    <mergeCell ref="AC371:AC374"/>
    <mergeCell ref="AD371:AD374"/>
    <mergeCell ref="AC375:AC378"/>
    <mergeCell ref="AD375:AD378"/>
    <mergeCell ref="AC379:AC382"/>
    <mergeCell ref="AD379:AD382"/>
    <mergeCell ref="AB383:AB386"/>
    <mergeCell ref="AD451:AD454"/>
    <mergeCell ref="AD455:AD458"/>
    <mergeCell ref="AB467:AB470"/>
    <mergeCell ref="AD467:AD470"/>
    <mergeCell ref="AD359:AD362"/>
    <mergeCell ref="AD363:AD366"/>
    <mergeCell ref="AD367:AD370"/>
    <mergeCell ref="AC447:AC450"/>
    <mergeCell ref="AB459:AB462"/>
    <mergeCell ref="AC459:AC462"/>
    <mergeCell ref="AD447:AD450"/>
    <mergeCell ref="AD459:AD462"/>
    <mergeCell ref="AB427:AB430"/>
    <mergeCell ref="AC419:AC422"/>
    <mergeCell ref="AC431:AC434"/>
    <mergeCell ref="AB335:AB338"/>
    <mergeCell ref="AB339:AB342"/>
    <mergeCell ref="AA315:AA318"/>
    <mergeCell ref="AB315:AB318"/>
    <mergeCell ref="AC339:AC342"/>
    <mergeCell ref="AD339:AD342"/>
    <mergeCell ref="AB343:AB346"/>
    <mergeCell ref="AC343:AC346"/>
    <mergeCell ref="AD343:AD346"/>
    <mergeCell ref="G221:I221"/>
    <mergeCell ref="D222:F222"/>
    <mergeCell ref="A191:A193"/>
    <mergeCell ref="A207:A209"/>
    <mergeCell ref="A203:A205"/>
    <mergeCell ref="A195:A197"/>
    <mergeCell ref="A199:A201"/>
    <mergeCell ref="B220:C220"/>
    <mergeCell ref="B224:E224"/>
    <mergeCell ref="B222:C222"/>
    <mergeCell ref="A227:A229"/>
    <mergeCell ref="A231:A233"/>
    <mergeCell ref="A243:A245"/>
    <mergeCell ref="A235:A237"/>
    <mergeCell ref="A239:A241"/>
    <mergeCell ref="A336:A338"/>
    <mergeCell ref="A340:A342"/>
    <mergeCell ref="A328:A330"/>
    <mergeCell ref="A332:A334"/>
    <mergeCell ref="A324:A326"/>
    <mergeCell ref="A247:A249"/>
    <mergeCell ref="A259:A261"/>
    <mergeCell ref="B264:C264"/>
    <mergeCell ref="B309:E309"/>
    <mergeCell ref="B310:E310"/>
    <mergeCell ref="B307:C307"/>
    <mergeCell ref="D307:F307"/>
    <mergeCell ref="G307:I307"/>
    <mergeCell ref="J307:L307"/>
    <mergeCell ref="H308:I308"/>
    <mergeCell ref="J308:K308"/>
    <mergeCell ref="L308:M308"/>
    <mergeCell ref="A287:A289"/>
    <mergeCell ref="A299:A301"/>
    <mergeCell ref="A312:A314"/>
    <mergeCell ref="A316:A318"/>
    <mergeCell ref="A320:A322"/>
    <mergeCell ref="B221:C221"/>
    <mergeCell ref="D221:F221"/>
    <mergeCell ref="D266:F266"/>
    <mergeCell ref="B306:C306"/>
    <mergeCell ref="D306:F306"/>
    <mergeCell ref="B305:C305"/>
    <mergeCell ref="D305:F305"/>
    <mergeCell ref="D264:F264"/>
    <mergeCell ref="G264:I264"/>
    <mergeCell ref="J264:L264"/>
    <mergeCell ref="B265:C265"/>
    <mergeCell ref="D265:F265"/>
    <mergeCell ref="H267:I267"/>
    <mergeCell ref="J267:K267"/>
    <mergeCell ref="L267:M267"/>
    <mergeCell ref="B268:E268"/>
    <mergeCell ref="B269:E269"/>
    <mergeCell ref="B266:C266"/>
    <mergeCell ref="D178:F178"/>
    <mergeCell ref="B180:E180"/>
    <mergeCell ref="B181:E181"/>
    <mergeCell ref="B178:C178"/>
    <mergeCell ref="B176:C176"/>
    <mergeCell ref="D176:F176"/>
    <mergeCell ref="D220:F220"/>
    <mergeCell ref="G306:I306"/>
    <mergeCell ref="J306:L306"/>
    <mergeCell ref="J305:L305"/>
    <mergeCell ref="G305:I305"/>
    <mergeCell ref="A283:A285"/>
    <mergeCell ref="A251:A253"/>
    <mergeCell ref="A255:A257"/>
    <mergeCell ref="A279:A281"/>
    <mergeCell ref="A271:A273"/>
    <mergeCell ref="A275:A277"/>
    <mergeCell ref="A295:A297"/>
    <mergeCell ref="A291:A293"/>
    <mergeCell ref="B177:C177"/>
    <mergeCell ref="D177:F177"/>
    <mergeCell ref="A183:A185"/>
    <mergeCell ref="A187:A189"/>
    <mergeCell ref="AA34:AA37"/>
    <mergeCell ref="AA26:AA29"/>
    <mergeCell ref="AA50:AA53"/>
    <mergeCell ref="AA54:AA57"/>
    <mergeCell ref="AA62:AA65"/>
    <mergeCell ref="AA82:AA85"/>
    <mergeCell ref="AA74:AA77"/>
    <mergeCell ref="AA78:AA81"/>
    <mergeCell ref="AA102:AA105"/>
    <mergeCell ref="AA106:AA109"/>
    <mergeCell ref="AA5:AA9"/>
    <mergeCell ref="AA14:AA17"/>
    <mergeCell ref="AA10:AA13"/>
    <mergeCell ref="AA126:AA129"/>
    <mergeCell ref="AA114:AA117"/>
    <mergeCell ref="AC142:AC145"/>
    <mergeCell ref="AC154:AC157"/>
    <mergeCell ref="AA138:AA141"/>
    <mergeCell ref="AB138:AB141"/>
    <mergeCell ref="AC138:AC141"/>
    <mergeCell ref="AA142:AA145"/>
    <mergeCell ref="AB142:AB145"/>
    <mergeCell ref="AA94:AA97"/>
    <mergeCell ref="AA98:AA101"/>
    <mergeCell ref="AA110:AA113"/>
    <mergeCell ref="AA154:AA157"/>
    <mergeCell ref="AA146:AA149"/>
    <mergeCell ref="AA150:AA153"/>
    <mergeCell ref="AC14:AC17"/>
    <mergeCell ref="AC10:AC13"/>
    <mergeCell ref="AC5:AC9"/>
    <mergeCell ref="AC114:AC117"/>
    <mergeCell ref="A39:A41"/>
    <mergeCell ref="D44:F44"/>
    <mergeCell ref="B90:C90"/>
    <mergeCell ref="B92:E92"/>
    <mergeCell ref="B93:E93"/>
    <mergeCell ref="A35:A37"/>
    <mergeCell ref="A51:A53"/>
    <mergeCell ref="A55:A57"/>
    <mergeCell ref="D90:F90"/>
    <mergeCell ref="B89:C89"/>
    <mergeCell ref="D89:F89"/>
    <mergeCell ref="D88:F88"/>
    <mergeCell ref="AB122:AB125"/>
    <mergeCell ref="AC122:AC125"/>
    <mergeCell ref="AB106:AB109"/>
    <mergeCell ref="AB114:AB117"/>
    <mergeCell ref="AC34:AC37"/>
    <mergeCell ref="AC102:AC105"/>
    <mergeCell ref="AC106:AC109"/>
    <mergeCell ref="AB102:AB105"/>
    <mergeCell ref="AC110:AC113"/>
    <mergeCell ref="P88:R88"/>
    <mergeCell ref="G89:I89"/>
    <mergeCell ref="J89:L89"/>
    <mergeCell ref="M89:O89"/>
    <mergeCell ref="P89:R89"/>
    <mergeCell ref="G88:I88"/>
    <mergeCell ref="J88:L88"/>
    <mergeCell ref="M88:O88"/>
    <mergeCell ref="AA118:AA121"/>
    <mergeCell ref="AA122:AA125"/>
    <mergeCell ref="AA66:AA69"/>
    <mergeCell ref="AD315:AD318"/>
    <mergeCell ref="AD319:AD322"/>
    <mergeCell ref="AD14:AD17"/>
    <mergeCell ref="AD10:AD13"/>
    <mergeCell ref="AD5:AD9"/>
    <mergeCell ref="AD82:AD85"/>
    <mergeCell ref="AD18:AD21"/>
    <mergeCell ref="AD142:AD145"/>
    <mergeCell ref="AA38:AA41"/>
    <mergeCell ref="AA30:AA33"/>
    <mergeCell ref="G44:I44"/>
    <mergeCell ref="J44:L44"/>
    <mergeCell ref="B49:E49"/>
    <mergeCell ref="D46:F46"/>
    <mergeCell ref="B48:E48"/>
    <mergeCell ref="D45:F45"/>
    <mergeCell ref="M44:O44"/>
    <mergeCell ref="L47:M47"/>
    <mergeCell ref="M46:O46"/>
    <mergeCell ref="G90:I90"/>
    <mergeCell ref="J90:L90"/>
    <mergeCell ref="M90:O90"/>
    <mergeCell ref="P90:R90"/>
    <mergeCell ref="AC126:AC129"/>
    <mergeCell ref="AB126:AB129"/>
    <mergeCell ref="D133:F133"/>
    <mergeCell ref="D134:F134"/>
    <mergeCell ref="D132:F132"/>
    <mergeCell ref="B136:E136"/>
    <mergeCell ref="B137:E137"/>
    <mergeCell ref="AA22:AA25"/>
    <mergeCell ref="AA58:AA61"/>
    <mergeCell ref="AD106:AD109"/>
    <mergeCell ref="AD126:AD129"/>
    <mergeCell ref="AD122:AD125"/>
    <mergeCell ref="AD110:AD113"/>
    <mergeCell ref="AD50:AD53"/>
    <mergeCell ref="AD54:AD57"/>
    <mergeCell ref="AD66:AD69"/>
    <mergeCell ref="AD70:AD73"/>
    <mergeCell ref="AD58:AD61"/>
    <mergeCell ref="AD62:AD65"/>
    <mergeCell ref="AD38:AD41"/>
    <mergeCell ref="AD30:AD33"/>
    <mergeCell ref="AD34:AD37"/>
    <mergeCell ref="AD22:AD25"/>
    <mergeCell ref="AD26:AD29"/>
    <mergeCell ref="AD94:AD97"/>
    <mergeCell ref="AD138:AD141"/>
    <mergeCell ref="AD98:AD101"/>
    <mergeCell ref="AD102:AD105"/>
    <mergeCell ref="AD114:AD117"/>
    <mergeCell ref="AB74:AB77"/>
    <mergeCell ref="AB78:AB81"/>
    <mergeCell ref="AB94:AB97"/>
    <mergeCell ref="AB98:AB101"/>
    <mergeCell ref="AB50:AB53"/>
    <mergeCell ref="AC50:AC53"/>
    <mergeCell ref="AB62:AB65"/>
    <mergeCell ref="AC62:AC65"/>
    <mergeCell ref="AB54:AB57"/>
    <mergeCell ref="AC54:AC57"/>
    <mergeCell ref="AB66:AB69"/>
    <mergeCell ref="AC66:AC69"/>
    <mergeCell ref="AB58:AB61"/>
    <mergeCell ref="AC58:AC61"/>
    <mergeCell ref="AB38:AB41"/>
    <mergeCell ref="AC38:AC41"/>
    <mergeCell ref="AC70:AC73"/>
    <mergeCell ref="AB82:AB85"/>
    <mergeCell ref="AC82:AC85"/>
    <mergeCell ref="AC74:AC77"/>
    <mergeCell ref="AC98:AC101"/>
    <mergeCell ref="AC94:AC97"/>
  </mergeCells>
  <pageMargins left="1.02" right="0.27" top="0.27" bottom="0.27" header="0" footer="0"/>
  <pageSetup paperSize="9" fitToHeight="0" orientation="landscape"/>
  <headerFooter>
    <oddFooter>&amp;RPage &amp;P of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2.6640625" defaultRowHeight="15" customHeight="1" x14ac:dyDescent="0.15"/>
  <cols>
    <col min="1" max="1" width="8" customWidth="1"/>
    <col min="2" max="2" width="7.6640625" customWidth="1"/>
    <col min="3" max="3" width="43.6640625" customWidth="1"/>
    <col min="4" max="4" width="10" customWidth="1"/>
    <col min="5" max="6" width="8" customWidth="1"/>
    <col min="7" max="26" width="7.6640625" customWidth="1"/>
  </cols>
  <sheetData>
    <row r="1" spans="1:26" ht="44.25" customHeight="1" x14ac:dyDescent="0.15">
      <c r="A1" s="158"/>
      <c r="B1" s="146"/>
      <c r="C1" s="146"/>
      <c r="D1" s="146"/>
      <c r="E1" s="14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x14ac:dyDescent="0.15">
      <c r="A2" s="158" t="s">
        <v>560</v>
      </c>
      <c r="B2" s="146"/>
      <c r="C2" s="146"/>
      <c r="D2" s="146"/>
      <c r="E2" s="14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15">
      <c r="A3" s="159" t="str">
        <f>Sem!A3</f>
        <v>RESULT ANALYSIS YEAR 2017-2018</v>
      </c>
      <c r="B3" s="146"/>
      <c r="C3" s="146"/>
      <c r="D3" s="146"/>
      <c r="E3" s="14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ht="18.75" customHeight="1" x14ac:dyDescent="0.15">
      <c r="A4" s="159" t="str">
        <f>Sem!A4</f>
        <v>SEM III (DEC 2017)</v>
      </c>
      <c r="B4" s="146"/>
      <c r="C4" s="146"/>
      <c r="D4" s="146"/>
      <c r="E4" s="14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ht="19.5" customHeight="1" x14ac:dyDescent="0.15">
      <c r="A5" s="38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</row>
    <row r="6" spans="1:26" ht="19.5" customHeight="1" x14ac:dyDescent="0.15">
      <c r="A6" s="38"/>
      <c r="B6" s="155"/>
      <c r="C6" s="146"/>
      <c r="D6" s="146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19.5" customHeight="1" x14ac:dyDescent="0.15">
      <c r="A7" s="38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9.5" customHeight="1" x14ac:dyDescent="0.15">
      <c r="A8" s="36"/>
      <c r="B8" s="156" t="s">
        <v>561</v>
      </c>
      <c r="C8" s="157"/>
      <c r="D8" s="39">
        <f>Sem!$Y$9</f>
        <v>134</v>
      </c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spans="1:26" ht="19.5" customHeight="1" x14ac:dyDescent="0.15">
      <c r="A9" s="36"/>
      <c r="B9" s="150" t="s">
        <v>563</v>
      </c>
      <c r="C9" s="151"/>
      <c r="D9" s="40">
        <f>Sem!$AT$9</f>
        <v>80</v>
      </c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spans="1:26" ht="19.5" customHeight="1" x14ac:dyDescent="0.15">
      <c r="A10" s="36"/>
      <c r="B10" s="150" t="s">
        <v>565</v>
      </c>
      <c r="C10" s="151"/>
      <c r="D10" s="40">
        <f>Sem!$AT$8</f>
        <v>54</v>
      </c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spans="1:26" ht="19.5" customHeight="1" x14ac:dyDescent="0.15">
      <c r="A11" s="36"/>
      <c r="B11" s="150" t="s">
        <v>566</v>
      </c>
      <c r="C11" s="151"/>
      <c r="D11" s="41">
        <f>Sem!$AT$12</f>
        <v>59.701492537313428</v>
      </c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spans="1:26" ht="19.5" customHeight="1" x14ac:dyDescent="0.15">
      <c r="A12" s="36"/>
      <c r="B12" s="150" t="s">
        <v>567</v>
      </c>
      <c r="C12" s="151"/>
      <c r="D12" s="40">
        <v>5</v>
      </c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spans="1:26" ht="19.5" customHeight="1" x14ac:dyDescent="0.15">
      <c r="A13" s="36"/>
      <c r="B13" s="150" t="s">
        <v>568</v>
      </c>
      <c r="C13" s="151"/>
      <c r="D13" s="40">
        <v>19</v>
      </c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spans="1:26" ht="19.5" customHeight="1" x14ac:dyDescent="0.15">
      <c r="A14" s="36"/>
      <c r="B14" s="150" t="s">
        <v>569</v>
      </c>
      <c r="C14" s="151"/>
      <c r="D14" s="40">
        <v>26</v>
      </c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spans="1:26" ht="19.5" customHeight="1" x14ac:dyDescent="0.15">
      <c r="A15" s="36"/>
      <c r="B15" s="150" t="s">
        <v>570</v>
      </c>
      <c r="C15" s="151"/>
      <c r="D15" s="40">
        <v>25</v>
      </c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spans="1:26" ht="19.5" customHeight="1" x14ac:dyDescent="0.15">
      <c r="A16" s="36"/>
      <c r="B16" s="150" t="s">
        <v>572</v>
      </c>
      <c r="C16" s="151"/>
      <c r="D16" s="40">
        <v>5</v>
      </c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spans="1:26" ht="19.5" customHeight="1" x14ac:dyDescent="0.15">
      <c r="A17" s="36"/>
      <c r="B17" s="153" t="s">
        <v>573</v>
      </c>
      <c r="C17" s="154"/>
      <c r="D17" s="42">
        <f>Sem!$AT$20</f>
        <v>0</v>
      </c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spans="1:26" ht="19" x14ac:dyDescent="0.15">
      <c r="A18" s="36"/>
      <c r="B18" s="37"/>
      <c r="C18" s="37"/>
      <c r="D18" s="37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spans="1:26" ht="18.75" customHeight="1" x14ac:dyDescent="0.15">
      <c r="A19" s="36"/>
      <c r="B19" s="155" t="s">
        <v>574</v>
      </c>
      <c r="C19" s="146"/>
      <c r="D19" s="14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spans="1:26" ht="19" x14ac:dyDescent="0.15">
      <c r="A20" s="36"/>
      <c r="B20" s="36"/>
      <c r="C20" s="37"/>
      <c r="D20" s="37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spans="1:26" ht="15.75" customHeight="1" x14ac:dyDescent="0.15">
      <c r="A21" s="38"/>
      <c r="B21" s="43" t="s">
        <v>575</v>
      </c>
      <c r="C21" s="44" t="s">
        <v>576</v>
      </c>
      <c r="D21" s="45" t="s">
        <v>577</v>
      </c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5.75" customHeight="1" x14ac:dyDescent="0.15">
      <c r="A22" s="38"/>
      <c r="B22" s="46" t="s">
        <v>578</v>
      </c>
      <c r="C22" s="47" t="str">
        <f>Sem!AU28</f>
        <v>JAIN SACHIN DHARMCHAND MANGIDEVI</v>
      </c>
      <c r="D22" s="48">
        <f>Sem!AT28</f>
        <v>624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5.75" customHeight="1" x14ac:dyDescent="0.15">
      <c r="A23" s="38"/>
      <c r="B23" s="49" t="s">
        <v>580</v>
      </c>
      <c r="C23" s="50" t="str">
        <f>Sem!AU29</f>
        <v>KUMBHAR SUMIT KRISHNA KALPANA</v>
      </c>
      <c r="D23" s="51">
        <f>Sem!AT29</f>
        <v>619</v>
      </c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.75" customHeight="1" x14ac:dyDescent="0.15">
      <c r="A24" s="38"/>
      <c r="B24" s="49" t="s">
        <v>581</v>
      </c>
      <c r="C24" s="50" t="str">
        <f>Sem!AU30</f>
        <v>CHOWTA PAWAN NAGESH SHARMILA</v>
      </c>
      <c r="D24" s="51">
        <f>Sem!AT30</f>
        <v>608</v>
      </c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.75" customHeight="1" x14ac:dyDescent="0.15">
      <c r="A25" s="38"/>
      <c r="B25" s="49" t="s">
        <v>582</v>
      </c>
      <c r="C25" s="50" t="str">
        <f>Sem!AU31</f>
        <v>MUJUMDAR SUMEET SANTOSH CHARU</v>
      </c>
      <c r="D25" s="51">
        <f>Sem!AT31</f>
        <v>586</v>
      </c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</row>
    <row r="26" spans="1:26" ht="15.75" customHeight="1" x14ac:dyDescent="0.15">
      <c r="A26" s="38"/>
      <c r="B26" s="52" t="s">
        <v>583</v>
      </c>
      <c r="C26" s="53" t="str">
        <f>Sem!AU32</f>
        <v>/ BHARAMBE DAMINI NITIN JYOTI</v>
      </c>
      <c r="D26" s="54">
        <f>Sem!AT32</f>
        <v>584</v>
      </c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ht="15.75" customHeight="1" x14ac:dyDescent="0.1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</row>
    <row r="28" spans="1:26" ht="15.75" customHeight="1" x14ac:dyDescent="0.15">
      <c r="A28" s="38"/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</row>
    <row r="29" spans="1:26" ht="15.75" customHeight="1" x14ac:dyDescent="0.15">
      <c r="A29" s="38"/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</row>
    <row r="30" spans="1:26" ht="15.75" customHeight="1" x14ac:dyDescent="0.15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spans="1:26" ht="15.75" customHeight="1" x14ac:dyDescent="0.15">
      <c r="A31" s="36"/>
      <c r="B31" s="36"/>
      <c r="C31" s="152" t="s">
        <v>586</v>
      </c>
      <c r="D31" s="14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spans="1:26" ht="15.75" customHeight="1" x14ac:dyDescent="0.15">
      <c r="A32" s="36"/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spans="1:26" ht="15.75" customHeight="1" x14ac:dyDescent="0.15">
      <c r="A33" s="36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spans="1:26" ht="15.75" customHeight="1" x14ac:dyDescent="0.15">
      <c r="A34" s="36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spans="1:26" ht="15.75" customHeight="1" x14ac:dyDescent="0.1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spans="1:26" ht="15.75" customHeight="1" x14ac:dyDescent="0.15">
      <c r="A36" s="36"/>
      <c r="B36" s="36"/>
      <c r="C36" s="36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spans="1:26" ht="15.75" customHeight="1" x14ac:dyDescent="0.2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5.75" customHeight="1" x14ac:dyDescent="0.2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5.75" customHeight="1" x14ac:dyDescent="0.2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5.75" customHeight="1" x14ac:dyDescent="0.2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5.75" customHeight="1" x14ac:dyDescent="0.2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5.75" customHeight="1" x14ac:dyDescent="0.2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5.75" customHeight="1" x14ac:dyDescent="0.2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5.75" customHeight="1" x14ac:dyDescent="0.2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5.75" customHeight="1" x14ac:dyDescent="0.2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5.75" customHeight="1" x14ac:dyDescent="0.2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5.75" customHeight="1" x14ac:dyDescent="0.2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5.75" customHeight="1" x14ac:dyDescent="0.2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15.75" customHeight="1" x14ac:dyDescent="0.2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5.75" customHeight="1" x14ac:dyDescent="0.2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5.75" customHeight="1" x14ac:dyDescent="0.2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5.75" customHeight="1" x14ac:dyDescent="0.2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5.75" customHeight="1" x14ac:dyDescent="0.2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5.75" customHeight="1" x14ac:dyDescent="0.2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5.75" customHeight="1" x14ac:dyDescent="0.2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5.75" customHeight="1" x14ac:dyDescent="0.2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5.75" customHeight="1" x14ac:dyDescent="0.2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5.75" customHeight="1" x14ac:dyDescent="0.2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5.75" customHeight="1" x14ac:dyDescent="0.2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5.75" customHeight="1" x14ac:dyDescent="0.2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5.75" customHeight="1" x14ac:dyDescent="0.2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5.75" customHeight="1" x14ac:dyDescent="0.2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15.75" customHeight="1" x14ac:dyDescent="0.2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5.75" customHeight="1" x14ac:dyDescent="0.2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5.75" customHeight="1" x14ac:dyDescent="0.2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5.75" customHeight="1" x14ac:dyDescent="0.2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5.75" customHeight="1" x14ac:dyDescent="0.2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5.75" customHeight="1" x14ac:dyDescent="0.2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5.75" customHeight="1" x14ac:dyDescent="0.2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5.75" customHeight="1" x14ac:dyDescent="0.2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5.75" customHeight="1" x14ac:dyDescent="0.2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5.75" customHeight="1" x14ac:dyDescent="0.2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5.75" customHeight="1" x14ac:dyDescent="0.2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5.75" customHeight="1" x14ac:dyDescent="0.2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5.75" customHeight="1" x14ac:dyDescent="0.2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5.75" customHeight="1" x14ac:dyDescent="0.2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5.75" customHeight="1" x14ac:dyDescent="0.2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5.75" customHeight="1" x14ac:dyDescent="0.2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5.75" customHeight="1" x14ac:dyDescent="0.2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5.75" customHeight="1" x14ac:dyDescent="0.2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5.75" customHeight="1" x14ac:dyDescent="0.2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5.75" customHeight="1" x14ac:dyDescent="0.2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5.75" customHeight="1" x14ac:dyDescent="0.2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5.75" customHeight="1" x14ac:dyDescent="0.2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5.75" customHeight="1" x14ac:dyDescent="0.2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5.75" customHeight="1" x14ac:dyDescent="0.2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5.75" customHeight="1" x14ac:dyDescent="0.2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5.75" customHeight="1" x14ac:dyDescent="0.2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5.75" customHeight="1" x14ac:dyDescent="0.2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5.75" customHeight="1" x14ac:dyDescent="0.2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5.75" customHeight="1" x14ac:dyDescent="0.2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5.75" customHeight="1" x14ac:dyDescent="0.2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5.75" customHeight="1" x14ac:dyDescent="0.2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5.75" customHeight="1" x14ac:dyDescent="0.2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5.75" customHeight="1" x14ac:dyDescent="0.2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5.75" customHeight="1" x14ac:dyDescent="0.2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5.75" customHeight="1" x14ac:dyDescent="0.2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5.75" customHeight="1" x14ac:dyDescent="0.2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5.75" customHeight="1" x14ac:dyDescent="0.2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5.75" customHeight="1" x14ac:dyDescent="0.2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5.75" customHeight="1" x14ac:dyDescent="0.2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5.75" customHeight="1" x14ac:dyDescent="0.2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5.75" customHeight="1" x14ac:dyDescent="0.2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5.75" customHeight="1" x14ac:dyDescent="0.2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5.75" customHeight="1" x14ac:dyDescent="0.2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5.75" customHeight="1" x14ac:dyDescent="0.2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5.75" customHeight="1" x14ac:dyDescent="0.2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5.75" customHeight="1" x14ac:dyDescent="0.2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5.75" customHeight="1" x14ac:dyDescent="0.2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5.75" customHeight="1" x14ac:dyDescent="0.2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5.75" customHeight="1" x14ac:dyDescent="0.2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5.75" customHeight="1" x14ac:dyDescent="0.2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5.75" customHeight="1" x14ac:dyDescent="0.2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5.75" customHeight="1" x14ac:dyDescent="0.2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5.75" customHeight="1" x14ac:dyDescent="0.2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5.75" customHeight="1" x14ac:dyDescent="0.2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5.75" customHeight="1" x14ac:dyDescent="0.2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5.75" customHeight="1" x14ac:dyDescent="0.2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5.75" customHeight="1" x14ac:dyDescent="0.2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5.75" customHeight="1" x14ac:dyDescent="0.2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5.75" customHeight="1" x14ac:dyDescent="0.2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5.75" customHeight="1" x14ac:dyDescent="0.2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5.75" customHeight="1" x14ac:dyDescent="0.2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5.75" customHeight="1" x14ac:dyDescent="0.2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5.75" customHeight="1" x14ac:dyDescent="0.2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5.75" customHeight="1" x14ac:dyDescent="0.2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5.75" customHeight="1" x14ac:dyDescent="0.2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5.75" customHeight="1" x14ac:dyDescent="0.2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5.75" customHeight="1" x14ac:dyDescent="0.2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5.75" customHeight="1" x14ac:dyDescent="0.2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5.75" customHeight="1" x14ac:dyDescent="0.2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5.75" customHeight="1" x14ac:dyDescent="0.2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5.75" customHeight="1" x14ac:dyDescent="0.2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5.75" customHeight="1" x14ac:dyDescent="0.2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5.75" customHeight="1" x14ac:dyDescent="0.2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5.75" customHeight="1" x14ac:dyDescent="0.2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5.75" customHeight="1" x14ac:dyDescent="0.2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5.75" customHeight="1" x14ac:dyDescent="0.2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5.75" customHeight="1" x14ac:dyDescent="0.2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5.75" customHeight="1" x14ac:dyDescent="0.2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5.75" customHeight="1" x14ac:dyDescent="0.2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5.75" customHeight="1" x14ac:dyDescent="0.2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5.75" customHeight="1" x14ac:dyDescent="0.2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5.75" customHeight="1" x14ac:dyDescent="0.2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5.75" customHeight="1" x14ac:dyDescent="0.2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5.75" customHeight="1" x14ac:dyDescent="0.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5.75" customHeight="1" x14ac:dyDescent="0.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5.75" customHeight="1" x14ac:dyDescent="0.2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5.75" customHeight="1" x14ac:dyDescent="0.2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5.75" customHeight="1" x14ac:dyDescent="0.2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5.75" customHeight="1" x14ac:dyDescent="0.2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5.75" customHeight="1" x14ac:dyDescent="0.2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5.75" customHeight="1" x14ac:dyDescent="0.2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5.75" customHeight="1" x14ac:dyDescent="0.2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5.75" customHeight="1" x14ac:dyDescent="0.2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5.75" customHeight="1" x14ac:dyDescent="0.2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5.75" customHeight="1" x14ac:dyDescent="0.2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5.75" customHeight="1" x14ac:dyDescent="0.2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5.75" customHeight="1" x14ac:dyDescent="0.2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5.75" customHeight="1" x14ac:dyDescent="0.2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5.75" customHeight="1" x14ac:dyDescent="0.2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5.75" customHeight="1" x14ac:dyDescent="0.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5.75" customHeight="1" x14ac:dyDescent="0.2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5.75" customHeight="1" x14ac:dyDescent="0.2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5.75" customHeight="1" x14ac:dyDescent="0.2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5.75" customHeight="1" x14ac:dyDescent="0.2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5.75" customHeight="1" x14ac:dyDescent="0.2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5.75" customHeight="1" x14ac:dyDescent="0.2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5.75" customHeight="1" x14ac:dyDescent="0.2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5.75" customHeight="1" x14ac:dyDescent="0.2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5.75" customHeight="1" x14ac:dyDescent="0.2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5.75" customHeight="1" x14ac:dyDescent="0.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5.75" customHeight="1" x14ac:dyDescent="0.2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5.75" customHeight="1" x14ac:dyDescent="0.2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5.75" customHeight="1" x14ac:dyDescent="0.2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5.75" customHeight="1" x14ac:dyDescent="0.2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5.75" customHeight="1" x14ac:dyDescent="0.2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5.75" customHeight="1" x14ac:dyDescent="0.2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5.75" customHeight="1" x14ac:dyDescent="0.2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5.75" customHeight="1" x14ac:dyDescent="0.2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5.75" customHeight="1" x14ac:dyDescent="0.2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5.75" customHeight="1" x14ac:dyDescent="0.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5.75" customHeight="1" x14ac:dyDescent="0.2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5.75" customHeight="1" x14ac:dyDescent="0.2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5.75" customHeight="1" x14ac:dyDescent="0.2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5.75" customHeight="1" x14ac:dyDescent="0.2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5.75" customHeight="1" x14ac:dyDescent="0.2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5.75" customHeight="1" x14ac:dyDescent="0.2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5.75" customHeight="1" x14ac:dyDescent="0.2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5.75" customHeight="1" x14ac:dyDescent="0.2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5.75" customHeight="1" x14ac:dyDescent="0.2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5.75" customHeight="1" x14ac:dyDescent="0.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5.75" customHeight="1" x14ac:dyDescent="0.2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5.75" customHeight="1" x14ac:dyDescent="0.2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5.75" customHeight="1" x14ac:dyDescent="0.2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5.75" customHeight="1" x14ac:dyDescent="0.2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5.75" customHeight="1" x14ac:dyDescent="0.2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5.75" customHeight="1" x14ac:dyDescent="0.2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5.75" customHeight="1" x14ac:dyDescent="0.2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5.75" customHeight="1" x14ac:dyDescent="0.2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5.75" customHeight="1" x14ac:dyDescent="0.2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5.75" customHeight="1" x14ac:dyDescent="0.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5.75" customHeight="1" x14ac:dyDescent="0.2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5.75" customHeight="1" x14ac:dyDescent="0.2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5.75" customHeight="1" x14ac:dyDescent="0.2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5.75" customHeight="1" x14ac:dyDescent="0.2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5.75" customHeight="1" x14ac:dyDescent="0.2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5.75" customHeight="1" x14ac:dyDescent="0.2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5.75" customHeight="1" x14ac:dyDescent="0.2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5.75" customHeight="1" x14ac:dyDescent="0.2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5.75" customHeight="1" x14ac:dyDescent="0.2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5.75" customHeight="1" x14ac:dyDescent="0.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5.75" customHeight="1" x14ac:dyDescent="0.2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5.75" customHeight="1" x14ac:dyDescent="0.2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5.75" customHeight="1" x14ac:dyDescent="0.2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5.75" customHeight="1" x14ac:dyDescent="0.2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5.75" customHeight="1" x14ac:dyDescent="0.2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5.75" customHeight="1" x14ac:dyDescent="0.2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5.75" customHeight="1" x14ac:dyDescent="0.2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5.75" customHeight="1" x14ac:dyDescent="0.2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5.75" customHeight="1" x14ac:dyDescent="0.2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5.75" customHeight="1" x14ac:dyDescent="0.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5.75" customHeight="1" x14ac:dyDescent="0.2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5.75" customHeight="1" x14ac:dyDescent="0.2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5.75" customHeight="1" x14ac:dyDescent="0.2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5.75" customHeight="1" x14ac:dyDescent="0.2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5.75" customHeight="1" x14ac:dyDescent="0.2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5.75" customHeight="1" x14ac:dyDescent="0.2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5.75" customHeight="1" x14ac:dyDescent="0.2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5.75" customHeight="1" x14ac:dyDescent="0.2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5.75" customHeight="1" x14ac:dyDescent="0.2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5.75" customHeight="1" x14ac:dyDescent="0.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5.75" customHeight="1" x14ac:dyDescent="0.2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5.75" customHeight="1" x14ac:dyDescent="0.2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5.75" customHeight="1" x14ac:dyDescent="0.2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5.75" customHeight="1" x14ac:dyDescent="0.2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5.75" customHeight="1" x14ac:dyDescent="0.2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5.75" customHeight="1" x14ac:dyDescent="0.2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5.75" customHeight="1" x14ac:dyDescent="0.2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5.75" customHeight="1" x14ac:dyDescent="0.2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5.75" customHeight="1" x14ac:dyDescent="0.2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5.75" customHeight="1" x14ac:dyDescent="0.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5.75" customHeight="1" x14ac:dyDescent="0.2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5.75" customHeight="1" x14ac:dyDescent="0.2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5.75" customHeight="1" x14ac:dyDescent="0.2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5.75" customHeight="1" x14ac:dyDescent="0.2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5.75" customHeight="1" x14ac:dyDescent="0.2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5.75" customHeight="1" x14ac:dyDescent="0.2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5.75" customHeight="1" x14ac:dyDescent="0.2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5.75" customHeight="1" x14ac:dyDescent="0.2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5.75" customHeight="1" x14ac:dyDescent="0.2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5.75" customHeight="1" x14ac:dyDescent="0.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5.75" customHeight="1" x14ac:dyDescent="0.2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5.75" customHeight="1" x14ac:dyDescent="0.2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5.75" customHeight="1" x14ac:dyDescent="0.2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5.75" customHeight="1" x14ac:dyDescent="0.2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5.75" customHeight="1" x14ac:dyDescent="0.2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5.75" customHeight="1" x14ac:dyDescent="0.2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5.75" customHeight="1" x14ac:dyDescent="0.2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5.75" customHeight="1" x14ac:dyDescent="0.2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5.75" customHeight="1" x14ac:dyDescent="0.2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5.75" customHeight="1" x14ac:dyDescent="0.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5.75" customHeight="1" x14ac:dyDescent="0.2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5.75" customHeight="1" x14ac:dyDescent="0.2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5.75" customHeight="1" x14ac:dyDescent="0.2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5.75" customHeight="1" x14ac:dyDescent="0.2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5.75" customHeight="1" x14ac:dyDescent="0.2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5.75" customHeight="1" x14ac:dyDescent="0.2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5.75" customHeight="1" x14ac:dyDescent="0.2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5.75" customHeight="1" x14ac:dyDescent="0.2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5.75" customHeight="1" x14ac:dyDescent="0.2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5.75" customHeight="1" x14ac:dyDescent="0.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5.75" customHeight="1" x14ac:dyDescent="0.2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5.75" customHeight="1" x14ac:dyDescent="0.2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5.75" customHeight="1" x14ac:dyDescent="0.2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5.75" customHeight="1" x14ac:dyDescent="0.2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5.75" customHeight="1" x14ac:dyDescent="0.2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5.75" customHeight="1" x14ac:dyDescent="0.2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5.75" customHeight="1" x14ac:dyDescent="0.2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5.75" customHeight="1" x14ac:dyDescent="0.2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5.75" customHeight="1" x14ac:dyDescent="0.2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5.75" customHeight="1" x14ac:dyDescent="0.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5.75" customHeight="1" x14ac:dyDescent="0.2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5.75" customHeight="1" x14ac:dyDescent="0.2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5.75" customHeight="1" x14ac:dyDescent="0.2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5.75" customHeight="1" x14ac:dyDescent="0.2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5.75" customHeight="1" x14ac:dyDescent="0.2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5.75" customHeight="1" x14ac:dyDescent="0.2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5.75" customHeight="1" x14ac:dyDescent="0.2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5.75" customHeight="1" x14ac:dyDescent="0.2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5.75" customHeight="1" x14ac:dyDescent="0.2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5.75" customHeight="1" x14ac:dyDescent="0.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5.75" customHeight="1" x14ac:dyDescent="0.2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5.75" customHeight="1" x14ac:dyDescent="0.2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5.75" customHeight="1" x14ac:dyDescent="0.2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5.75" customHeight="1" x14ac:dyDescent="0.2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5.75" customHeight="1" x14ac:dyDescent="0.2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5.75" customHeight="1" x14ac:dyDescent="0.2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5.75" customHeight="1" x14ac:dyDescent="0.2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5.75" customHeight="1" x14ac:dyDescent="0.2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5.75" customHeight="1" x14ac:dyDescent="0.2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5.75" customHeight="1" x14ac:dyDescent="0.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5.75" customHeight="1" x14ac:dyDescent="0.2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5.75" customHeight="1" x14ac:dyDescent="0.2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5.75" customHeight="1" x14ac:dyDescent="0.2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5.75" customHeight="1" x14ac:dyDescent="0.2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5.75" customHeight="1" x14ac:dyDescent="0.2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5.75" customHeight="1" x14ac:dyDescent="0.2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5.75" customHeight="1" x14ac:dyDescent="0.2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5.75" customHeight="1" x14ac:dyDescent="0.2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5.75" customHeight="1" x14ac:dyDescent="0.2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5.75" customHeight="1" x14ac:dyDescent="0.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5.75" customHeight="1" x14ac:dyDescent="0.2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5.75" customHeight="1" x14ac:dyDescent="0.2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5.75" customHeight="1" x14ac:dyDescent="0.2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5.75" customHeight="1" x14ac:dyDescent="0.2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5.75" customHeight="1" x14ac:dyDescent="0.2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5.75" customHeight="1" x14ac:dyDescent="0.2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5.75" customHeight="1" x14ac:dyDescent="0.2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5.75" customHeight="1" x14ac:dyDescent="0.2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5.75" customHeight="1" x14ac:dyDescent="0.2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5.75" customHeight="1" x14ac:dyDescent="0.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5.75" customHeight="1" x14ac:dyDescent="0.2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5.75" customHeight="1" x14ac:dyDescent="0.2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5.75" customHeight="1" x14ac:dyDescent="0.2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5.75" customHeight="1" x14ac:dyDescent="0.2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5.75" customHeight="1" x14ac:dyDescent="0.2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5.75" customHeight="1" x14ac:dyDescent="0.2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5.75" customHeight="1" x14ac:dyDescent="0.2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5.75" customHeight="1" x14ac:dyDescent="0.2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5.75" customHeight="1" x14ac:dyDescent="0.2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5.75" customHeight="1" x14ac:dyDescent="0.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5.75" customHeight="1" x14ac:dyDescent="0.2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5.75" customHeight="1" x14ac:dyDescent="0.2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5.75" customHeight="1" x14ac:dyDescent="0.2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5.75" customHeight="1" x14ac:dyDescent="0.2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5.75" customHeight="1" x14ac:dyDescent="0.2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5.75" customHeight="1" x14ac:dyDescent="0.2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5.75" customHeight="1" x14ac:dyDescent="0.2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5.75" customHeight="1" x14ac:dyDescent="0.2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5.75" customHeight="1" x14ac:dyDescent="0.2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5.75" customHeight="1" x14ac:dyDescent="0.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5.75" customHeight="1" x14ac:dyDescent="0.2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5.75" customHeight="1" x14ac:dyDescent="0.2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5.75" customHeight="1" x14ac:dyDescent="0.2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5.75" customHeight="1" x14ac:dyDescent="0.2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5.75" customHeight="1" x14ac:dyDescent="0.2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5.75" customHeight="1" x14ac:dyDescent="0.2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5.75" customHeight="1" x14ac:dyDescent="0.2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5.75" customHeight="1" x14ac:dyDescent="0.2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5.75" customHeight="1" x14ac:dyDescent="0.2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5.75" customHeight="1" x14ac:dyDescent="0.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5.75" customHeight="1" x14ac:dyDescent="0.2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5.75" customHeight="1" x14ac:dyDescent="0.2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5.75" customHeight="1" x14ac:dyDescent="0.2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5.75" customHeight="1" x14ac:dyDescent="0.2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5.75" customHeight="1" x14ac:dyDescent="0.2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5.75" customHeight="1" x14ac:dyDescent="0.2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5.75" customHeight="1" x14ac:dyDescent="0.2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5.75" customHeight="1" x14ac:dyDescent="0.2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5.75" customHeight="1" x14ac:dyDescent="0.2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5.75" customHeight="1" x14ac:dyDescent="0.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5.75" customHeight="1" x14ac:dyDescent="0.2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5.75" customHeight="1" x14ac:dyDescent="0.2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5.75" customHeight="1" x14ac:dyDescent="0.2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5.75" customHeight="1" x14ac:dyDescent="0.2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5.75" customHeight="1" x14ac:dyDescent="0.2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5.75" customHeight="1" x14ac:dyDescent="0.2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5.75" customHeight="1" x14ac:dyDescent="0.2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5.75" customHeight="1" x14ac:dyDescent="0.2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5.75" customHeight="1" x14ac:dyDescent="0.2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5.75" customHeight="1" x14ac:dyDescent="0.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5.75" customHeight="1" x14ac:dyDescent="0.2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5.75" customHeight="1" x14ac:dyDescent="0.2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5.75" customHeight="1" x14ac:dyDescent="0.2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5.75" customHeight="1" x14ac:dyDescent="0.2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5.75" customHeight="1" x14ac:dyDescent="0.2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5.75" customHeight="1" x14ac:dyDescent="0.2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5.75" customHeight="1" x14ac:dyDescent="0.2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5.75" customHeight="1" x14ac:dyDescent="0.2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5.75" customHeight="1" x14ac:dyDescent="0.2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5.75" customHeight="1" x14ac:dyDescent="0.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5.75" customHeight="1" x14ac:dyDescent="0.2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5.75" customHeight="1" x14ac:dyDescent="0.2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5.75" customHeight="1" x14ac:dyDescent="0.2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5.75" customHeight="1" x14ac:dyDescent="0.2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5.75" customHeight="1" x14ac:dyDescent="0.2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5.75" customHeight="1" x14ac:dyDescent="0.2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5.75" customHeight="1" x14ac:dyDescent="0.2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5.75" customHeight="1" x14ac:dyDescent="0.2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5.75" customHeight="1" x14ac:dyDescent="0.2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5.75" customHeight="1" x14ac:dyDescent="0.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5.75" customHeight="1" x14ac:dyDescent="0.2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5.75" customHeight="1" x14ac:dyDescent="0.2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5.75" customHeight="1" x14ac:dyDescent="0.2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5.75" customHeight="1" x14ac:dyDescent="0.2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5.75" customHeight="1" x14ac:dyDescent="0.2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5.75" customHeight="1" x14ac:dyDescent="0.2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5.75" customHeight="1" x14ac:dyDescent="0.2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5.75" customHeight="1" x14ac:dyDescent="0.2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5.75" customHeight="1" x14ac:dyDescent="0.2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5.75" customHeight="1" x14ac:dyDescent="0.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5.75" customHeight="1" x14ac:dyDescent="0.2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5.75" customHeight="1" x14ac:dyDescent="0.2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5.75" customHeight="1" x14ac:dyDescent="0.2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5.75" customHeight="1" x14ac:dyDescent="0.2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5.75" customHeight="1" x14ac:dyDescent="0.2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5.75" customHeight="1" x14ac:dyDescent="0.2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5.75" customHeight="1" x14ac:dyDescent="0.2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5.75" customHeight="1" x14ac:dyDescent="0.2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5.75" customHeight="1" x14ac:dyDescent="0.2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5.75" customHeight="1" x14ac:dyDescent="0.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5.75" customHeight="1" x14ac:dyDescent="0.2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5.75" customHeight="1" x14ac:dyDescent="0.2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5.75" customHeight="1" x14ac:dyDescent="0.2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5.75" customHeight="1" x14ac:dyDescent="0.2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5.75" customHeight="1" x14ac:dyDescent="0.2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5.75" customHeight="1" x14ac:dyDescent="0.2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5.75" customHeight="1" x14ac:dyDescent="0.2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5.75" customHeight="1" x14ac:dyDescent="0.2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5.75" customHeight="1" x14ac:dyDescent="0.2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5.75" customHeight="1" x14ac:dyDescent="0.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5.75" customHeight="1" x14ac:dyDescent="0.2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5.75" customHeight="1" x14ac:dyDescent="0.2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5.75" customHeight="1" x14ac:dyDescent="0.2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5.75" customHeight="1" x14ac:dyDescent="0.2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5.75" customHeight="1" x14ac:dyDescent="0.2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5.75" customHeight="1" x14ac:dyDescent="0.2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5.75" customHeight="1" x14ac:dyDescent="0.2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5.75" customHeight="1" x14ac:dyDescent="0.2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5.75" customHeight="1" x14ac:dyDescent="0.2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5.75" customHeight="1" x14ac:dyDescent="0.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5.75" customHeight="1" x14ac:dyDescent="0.2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5.75" customHeight="1" x14ac:dyDescent="0.2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5.75" customHeight="1" x14ac:dyDescent="0.2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5.75" customHeight="1" x14ac:dyDescent="0.2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5.75" customHeight="1" x14ac:dyDescent="0.2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5.75" customHeight="1" x14ac:dyDescent="0.2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5.75" customHeight="1" x14ac:dyDescent="0.2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5.75" customHeight="1" x14ac:dyDescent="0.2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5.75" customHeight="1" x14ac:dyDescent="0.2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5.75" customHeight="1" x14ac:dyDescent="0.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5.75" customHeight="1" x14ac:dyDescent="0.2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5.75" customHeight="1" x14ac:dyDescent="0.2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5.75" customHeight="1" x14ac:dyDescent="0.2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5.75" customHeight="1" x14ac:dyDescent="0.2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5.75" customHeight="1" x14ac:dyDescent="0.2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5.75" customHeight="1" x14ac:dyDescent="0.2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5.75" customHeight="1" x14ac:dyDescent="0.2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5.75" customHeight="1" x14ac:dyDescent="0.2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5.75" customHeight="1" x14ac:dyDescent="0.2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5.75" customHeight="1" x14ac:dyDescent="0.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5.75" customHeight="1" x14ac:dyDescent="0.2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5.75" customHeight="1" x14ac:dyDescent="0.2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5.75" customHeight="1" x14ac:dyDescent="0.2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5.75" customHeight="1" x14ac:dyDescent="0.2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5.75" customHeight="1" x14ac:dyDescent="0.2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5.75" customHeight="1" x14ac:dyDescent="0.2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5.75" customHeight="1" x14ac:dyDescent="0.2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5.75" customHeight="1" x14ac:dyDescent="0.2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5.75" customHeight="1" x14ac:dyDescent="0.2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5.75" customHeight="1" x14ac:dyDescent="0.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5.75" customHeight="1" x14ac:dyDescent="0.2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5.75" customHeight="1" x14ac:dyDescent="0.2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5.75" customHeight="1" x14ac:dyDescent="0.2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5.75" customHeight="1" x14ac:dyDescent="0.2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5.75" customHeight="1" x14ac:dyDescent="0.2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5.75" customHeight="1" x14ac:dyDescent="0.2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5.75" customHeight="1" x14ac:dyDescent="0.2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5.75" customHeight="1" x14ac:dyDescent="0.2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5.75" customHeight="1" x14ac:dyDescent="0.2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5.75" customHeight="1" x14ac:dyDescent="0.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5.75" customHeight="1" x14ac:dyDescent="0.2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5.75" customHeight="1" x14ac:dyDescent="0.2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5.75" customHeight="1" x14ac:dyDescent="0.2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5.75" customHeight="1" x14ac:dyDescent="0.2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5.75" customHeight="1" x14ac:dyDescent="0.2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5.75" customHeight="1" x14ac:dyDescent="0.2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5.75" customHeight="1" x14ac:dyDescent="0.2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5.75" customHeight="1" x14ac:dyDescent="0.2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5.75" customHeight="1" x14ac:dyDescent="0.2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5.75" customHeight="1" x14ac:dyDescent="0.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5.75" customHeight="1" x14ac:dyDescent="0.2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5.75" customHeight="1" x14ac:dyDescent="0.2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5.75" customHeight="1" x14ac:dyDescent="0.2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5.75" customHeight="1" x14ac:dyDescent="0.2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5.75" customHeight="1" x14ac:dyDescent="0.2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5.75" customHeight="1" x14ac:dyDescent="0.2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5.75" customHeight="1" x14ac:dyDescent="0.2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5.75" customHeight="1" x14ac:dyDescent="0.2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5.75" customHeight="1" x14ac:dyDescent="0.2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5.75" customHeight="1" x14ac:dyDescent="0.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5.75" customHeight="1" x14ac:dyDescent="0.2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5.75" customHeight="1" x14ac:dyDescent="0.2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5.75" customHeight="1" x14ac:dyDescent="0.2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5.75" customHeight="1" x14ac:dyDescent="0.2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5.75" customHeight="1" x14ac:dyDescent="0.2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5.75" customHeight="1" x14ac:dyDescent="0.2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5.75" customHeight="1" x14ac:dyDescent="0.2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5.75" customHeight="1" x14ac:dyDescent="0.2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5.75" customHeight="1" x14ac:dyDescent="0.2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5.75" customHeight="1" x14ac:dyDescent="0.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5.75" customHeight="1" x14ac:dyDescent="0.2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5.75" customHeight="1" x14ac:dyDescent="0.2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5.75" customHeight="1" x14ac:dyDescent="0.2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5.75" customHeight="1" x14ac:dyDescent="0.2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5.75" customHeight="1" x14ac:dyDescent="0.2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5.75" customHeight="1" x14ac:dyDescent="0.2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5.75" customHeight="1" x14ac:dyDescent="0.2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5.75" customHeight="1" x14ac:dyDescent="0.2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5.75" customHeight="1" x14ac:dyDescent="0.2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5.75" customHeight="1" x14ac:dyDescent="0.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5.75" customHeight="1" x14ac:dyDescent="0.2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5.75" customHeight="1" x14ac:dyDescent="0.2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5.75" customHeight="1" x14ac:dyDescent="0.2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5.75" customHeight="1" x14ac:dyDescent="0.2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5.75" customHeight="1" x14ac:dyDescent="0.2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5.75" customHeight="1" x14ac:dyDescent="0.2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5.75" customHeight="1" x14ac:dyDescent="0.2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5.75" customHeight="1" x14ac:dyDescent="0.2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5.75" customHeight="1" x14ac:dyDescent="0.2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5.75" customHeight="1" x14ac:dyDescent="0.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5.75" customHeight="1" x14ac:dyDescent="0.2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5.75" customHeight="1" x14ac:dyDescent="0.2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5.75" customHeight="1" x14ac:dyDescent="0.2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5.75" customHeight="1" x14ac:dyDescent="0.2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5.75" customHeight="1" x14ac:dyDescent="0.2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5.75" customHeight="1" x14ac:dyDescent="0.2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5.75" customHeight="1" x14ac:dyDescent="0.2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5.75" customHeight="1" x14ac:dyDescent="0.2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5.75" customHeight="1" x14ac:dyDescent="0.2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5.75" customHeight="1" x14ac:dyDescent="0.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5.75" customHeight="1" x14ac:dyDescent="0.2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5.75" customHeight="1" x14ac:dyDescent="0.2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5.75" customHeight="1" x14ac:dyDescent="0.2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5.75" customHeight="1" x14ac:dyDescent="0.2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5.75" customHeight="1" x14ac:dyDescent="0.2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5.75" customHeight="1" x14ac:dyDescent="0.2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5.75" customHeight="1" x14ac:dyDescent="0.2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5.75" customHeight="1" x14ac:dyDescent="0.2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5.75" customHeight="1" x14ac:dyDescent="0.2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5.75" customHeight="1" x14ac:dyDescent="0.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5.75" customHeight="1" x14ac:dyDescent="0.2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5.75" customHeight="1" x14ac:dyDescent="0.2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5.75" customHeight="1" x14ac:dyDescent="0.2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5.75" customHeight="1" x14ac:dyDescent="0.2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5.75" customHeight="1" x14ac:dyDescent="0.2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5.75" customHeight="1" x14ac:dyDescent="0.2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5.75" customHeight="1" x14ac:dyDescent="0.2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5.75" customHeight="1" x14ac:dyDescent="0.2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5.75" customHeight="1" x14ac:dyDescent="0.2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5.75" customHeight="1" x14ac:dyDescent="0.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5.75" customHeight="1" x14ac:dyDescent="0.2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5.75" customHeight="1" x14ac:dyDescent="0.2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5.75" customHeight="1" x14ac:dyDescent="0.2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5.75" customHeight="1" x14ac:dyDescent="0.2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5.75" customHeight="1" x14ac:dyDescent="0.2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5.75" customHeight="1" x14ac:dyDescent="0.2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5.75" customHeight="1" x14ac:dyDescent="0.2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5.75" customHeight="1" x14ac:dyDescent="0.2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5.75" customHeight="1" x14ac:dyDescent="0.2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5.75" customHeight="1" x14ac:dyDescent="0.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5.75" customHeight="1" x14ac:dyDescent="0.2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5.75" customHeight="1" x14ac:dyDescent="0.2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5.75" customHeight="1" x14ac:dyDescent="0.2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5.75" customHeight="1" x14ac:dyDescent="0.2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5.75" customHeight="1" x14ac:dyDescent="0.2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5.75" customHeight="1" x14ac:dyDescent="0.2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5.75" customHeight="1" x14ac:dyDescent="0.2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5.75" customHeight="1" x14ac:dyDescent="0.2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5.75" customHeight="1" x14ac:dyDescent="0.2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5.75" customHeight="1" x14ac:dyDescent="0.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5.75" customHeight="1" x14ac:dyDescent="0.2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5.75" customHeight="1" x14ac:dyDescent="0.2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5.75" customHeight="1" x14ac:dyDescent="0.2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5.75" customHeight="1" x14ac:dyDescent="0.2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5.75" customHeight="1" x14ac:dyDescent="0.2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5.75" customHeight="1" x14ac:dyDescent="0.2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5.75" customHeight="1" x14ac:dyDescent="0.2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5.75" customHeight="1" x14ac:dyDescent="0.2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5.75" customHeight="1" x14ac:dyDescent="0.2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5.75" customHeight="1" x14ac:dyDescent="0.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5.75" customHeight="1" x14ac:dyDescent="0.2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5.75" customHeight="1" x14ac:dyDescent="0.2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5.75" customHeight="1" x14ac:dyDescent="0.2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5.75" customHeight="1" x14ac:dyDescent="0.2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5.75" customHeight="1" x14ac:dyDescent="0.2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5.75" customHeight="1" x14ac:dyDescent="0.2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5.75" customHeight="1" x14ac:dyDescent="0.2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5.75" customHeight="1" x14ac:dyDescent="0.2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5.75" customHeight="1" x14ac:dyDescent="0.2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5.75" customHeight="1" x14ac:dyDescent="0.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5.75" customHeight="1" x14ac:dyDescent="0.2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5.75" customHeight="1" x14ac:dyDescent="0.2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5.75" customHeight="1" x14ac:dyDescent="0.2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5.75" customHeight="1" x14ac:dyDescent="0.2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5.75" customHeight="1" x14ac:dyDescent="0.2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5.75" customHeight="1" x14ac:dyDescent="0.2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5.75" customHeight="1" x14ac:dyDescent="0.2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5.75" customHeight="1" x14ac:dyDescent="0.2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5.75" customHeight="1" x14ac:dyDescent="0.2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5.75" customHeight="1" x14ac:dyDescent="0.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5.75" customHeight="1" x14ac:dyDescent="0.2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5.75" customHeight="1" x14ac:dyDescent="0.2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5.75" customHeight="1" x14ac:dyDescent="0.2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5.75" customHeight="1" x14ac:dyDescent="0.2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5.75" customHeight="1" x14ac:dyDescent="0.2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5.75" customHeight="1" x14ac:dyDescent="0.2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5.75" customHeight="1" x14ac:dyDescent="0.2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5.75" customHeight="1" x14ac:dyDescent="0.2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5.75" customHeight="1" x14ac:dyDescent="0.2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5.75" customHeight="1" x14ac:dyDescent="0.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5.75" customHeight="1" x14ac:dyDescent="0.2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5.75" customHeight="1" x14ac:dyDescent="0.2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5.75" customHeight="1" x14ac:dyDescent="0.2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5.75" customHeight="1" x14ac:dyDescent="0.2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5.75" customHeight="1" x14ac:dyDescent="0.2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5.75" customHeight="1" x14ac:dyDescent="0.2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5.75" customHeight="1" x14ac:dyDescent="0.2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5.75" customHeight="1" x14ac:dyDescent="0.2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5.75" customHeight="1" x14ac:dyDescent="0.2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5.75" customHeight="1" x14ac:dyDescent="0.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5.75" customHeight="1" x14ac:dyDescent="0.2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5.75" customHeight="1" x14ac:dyDescent="0.2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5.75" customHeight="1" x14ac:dyDescent="0.2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5.75" customHeight="1" x14ac:dyDescent="0.2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5.75" customHeight="1" x14ac:dyDescent="0.2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5.75" customHeight="1" x14ac:dyDescent="0.2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5.75" customHeight="1" x14ac:dyDescent="0.2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5.75" customHeight="1" x14ac:dyDescent="0.2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5.75" customHeight="1" x14ac:dyDescent="0.2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5.75" customHeight="1" x14ac:dyDescent="0.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5.75" customHeight="1" x14ac:dyDescent="0.2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5.75" customHeight="1" x14ac:dyDescent="0.2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5.75" customHeight="1" x14ac:dyDescent="0.2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5.75" customHeight="1" x14ac:dyDescent="0.2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5.75" customHeight="1" x14ac:dyDescent="0.2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5.75" customHeight="1" x14ac:dyDescent="0.2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5.75" customHeight="1" x14ac:dyDescent="0.2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5.75" customHeight="1" x14ac:dyDescent="0.2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5.75" customHeight="1" x14ac:dyDescent="0.2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5.75" customHeight="1" x14ac:dyDescent="0.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5.75" customHeight="1" x14ac:dyDescent="0.2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5.75" customHeight="1" x14ac:dyDescent="0.2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5.75" customHeight="1" x14ac:dyDescent="0.2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5.75" customHeight="1" x14ac:dyDescent="0.2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5.75" customHeight="1" x14ac:dyDescent="0.2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5.75" customHeight="1" x14ac:dyDescent="0.2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5.75" customHeight="1" x14ac:dyDescent="0.2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5.75" customHeight="1" x14ac:dyDescent="0.2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5.75" customHeight="1" x14ac:dyDescent="0.2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5.75" customHeight="1" x14ac:dyDescent="0.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5.75" customHeight="1" x14ac:dyDescent="0.2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5.75" customHeight="1" x14ac:dyDescent="0.2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5.75" customHeight="1" x14ac:dyDescent="0.2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5.75" customHeight="1" x14ac:dyDescent="0.2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5.75" customHeight="1" x14ac:dyDescent="0.2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5.75" customHeight="1" x14ac:dyDescent="0.2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5.75" customHeight="1" x14ac:dyDescent="0.2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5.75" customHeight="1" x14ac:dyDescent="0.2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5.75" customHeight="1" x14ac:dyDescent="0.2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5.75" customHeight="1" x14ac:dyDescent="0.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5.75" customHeight="1" x14ac:dyDescent="0.2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5.75" customHeight="1" x14ac:dyDescent="0.2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5.75" customHeight="1" x14ac:dyDescent="0.2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5.75" customHeight="1" x14ac:dyDescent="0.2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5.75" customHeight="1" x14ac:dyDescent="0.2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5.75" customHeight="1" x14ac:dyDescent="0.2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5.75" customHeight="1" x14ac:dyDescent="0.2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5.75" customHeight="1" x14ac:dyDescent="0.2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5.75" customHeight="1" x14ac:dyDescent="0.2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5.75" customHeight="1" x14ac:dyDescent="0.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5.75" customHeight="1" x14ac:dyDescent="0.2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5.75" customHeight="1" x14ac:dyDescent="0.2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5.75" customHeight="1" x14ac:dyDescent="0.2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5.75" customHeight="1" x14ac:dyDescent="0.2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5.75" customHeight="1" x14ac:dyDescent="0.2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5.75" customHeight="1" x14ac:dyDescent="0.2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5.75" customHeight="1" x14ac:dyDescent="0.2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5.75" customHeight="1" x14ac:dyDescent="0.2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5.75" customHeight="1" x14ac:dyDescent="0.2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5.75" customHeight="1" x14ac:dyDescent="0.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5.75" customHeight="1" x14ac:dyDescent="0.2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5.75" customHeight="1" x14ac:dyDescent="0.2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5.75" customHeight="1" x14ac:dyDescent="0.2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5.75" customHeight="1" x14ac:dyDescent="0.2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5.75" customHeight="1" x14ac:dyDescent="0.2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5.75" customHeight="1" x14ac:dyDescent="0.2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5.75" customHeight="1" x14ac:dyDescent="0.2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5.75" customHeight="1" x14ac:dyDescent="0.2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5.75" customHeight="1" x14ac:dyDescent="0.2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5.75" customHeight="1" x14ac:dyDescent="0.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5.75" customHeight="1" x14ac:dyDescent="0.2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5.75" customHeight="1" x14ac:dyDescent="0.2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5.75" customHeight="1" x14ac:dyDescent="0.2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5.75" customHeight="1" x14ac:dyDescent="0.2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5.75" customHeight="1" x14ac:dyDescent="0.2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5.75" customHeight="1" x14ac:dyDescent="0.2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5.75" customHeight="1" x14ac:dyDescent="0.2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5.75" customHeight="1" x14ac:dyDescent="0.2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5.75" customHeight="1" x14ac:dyDescent="0.2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5.75" customHeight="1" x14ac:dyDescent="0.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5.75" customHeight="1" x14ac:dyDescent="0.2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5.75" customHeight="1" x14ac:dyDescent="0.2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5.75" customHeight="1" x14ac:dyDescent="0.2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5.75" customHeight="1" x14ac:dyDescent="0.2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5.75" customHeight="1" x14ac:dyDescent="0.2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5.75" customHeight="1" x14ac:dyDescent="0.2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5.75" customHeight="1" x14ac:dyDescent="0.2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5.75" customHeight="1" x14ac:dyDescent="0.2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5.75" customHeight="1" x14ac:dyDescent="0.2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5.75" customHeight="1" x14ac:dyDescent="0.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5.75" customHeight="1" x14ac:dyDescent="0.2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5.75" customHeight="1" x14ac:dyDescent="0.2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5.75" customHeight="1" x14ac:dyDescent="0.2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5.75" customHeight="1" x14ac:dyDescent="0.2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5.75" customHeight="1" x14ac:dyDescent="0.2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5.75" customHeight="1" x14ac:dyDescent="0.2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5.75" customHeight="1" x14ac:dyDescent="0.2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5.75" customHeight="1" x14ac:dyDescent="0.2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5.75" customHeight="1" x14ac:dyDescent="0.2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5.75" customHeight="1" x14ac:dyDescent="0.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5.75" customHeight="1" x14ac:dyDescent="0.2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5.75" customHeight="1" x14ac:dyDescent="0.2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5.75" customHeight="1" x14ac:dyDescent="0.2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5.75" customHeight="1" x14ac:dyDescent="0.2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5.75" customHeight="1" x14ac:dyDescent="0.2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5.75" customHeight="1" x14ac:dyDescent="0.2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5.75" customHeight="1" x14ac:dyDescent="0.2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5.75" customHeight="1" x14ac:dyDescent="0.2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5.75" customHeight="1" x14ac:dyDescent="0.2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5.75" customHeight="1" x14ac:dyDescent="0.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5.75" customHeight="1" x14ac:dyDescent="0.2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5.75" customHeight="1" x14ac:dyDescent="0.2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5.75" customHeight="1" x14ac:dyDescent="0.2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5.75" customHeight="1" x14ac:dyDescent="0.2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5.75" customHeight="1" x14ac:dyDescent="0.2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5.75" customHeight="1" x14ac:dyDescent="0.2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5.75" customHeight="1" x14ac:dyDescent="0.2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5.75" customHeight="1" x14ac:dyDescent="0.2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5.75" customHeight="1" x14ac:dyDescent="0.2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5.75" customHeight="1" x14ac:dyDescent="0.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5.75" customHeight="1" x14ac:dyDescent="0.2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5.75" customHeight="1" x14ac:dyDescent="0.2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5.75" customHeight="1" x14ac:dyDescent="0.2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5.75" customHeight="1" x14ac:dyDescent="0.2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5.75" customHeight="1" x14ac:dyDescent="0.2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5.75" customHeight="1" x14ac:dyDescent="0.2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5.75" customHeight="1" x14ac:dyDescent="0.2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5.75" customHeight="1" x14ac:dyDescent="0.2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5.75" customHeight="1" x14ac:dyDescent="0.2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5.75" customHeight="1" x14ac:dyDescent="0.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5.75" customHeight="1" x14ac:dyDescent="0.2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5.75" customHeight="1" x14ac:dyDescent="0.2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5.75" customHeight="1" x14ac:dyDescent="0.2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5.75" customHeight="1" x14ac:dyDescent="0.2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5.75" customHeight="1" x14ac:dyDescent="0.2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5.75" customHeight="1" x14ac:dyDescent="0.2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5.75" customHeight="1" x14ac:dyDescent="0.2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5.75" customHeight="1" x14ac:dyDescent="0.2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5.75" customHeight="1" x14ac:dyDescent="0.2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5.75" customHeight="1" x14ac:dyDescent="0.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5.75" customHeight="1" x14ac:dyDescent="0.2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5.75" customHeight="1" x14ac:dyDescent="0.2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5.75" customHeight="1" x14ac:dyDescent="0.2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5.75" customHeight="1" x14ac:dyDescent="0.2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5.75" customHeight="1" x14ac:dyDescent="0.2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5.75" customHeight="1" x14ac:dyDescent="0.2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5.75" customHeight="1" x14ac:dyDescent="0.2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5.75" customHeight="1" x14ac:dyDescent="0.2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5.75" customHeight="1" x14ac:dyDescent="0.2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5.75" customHeight="1" x14ac:dyDescent="0.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5.75" customHeight="1" x14ac:dyDescent="0.2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5.75" customHeight="1" x14ac:dyDescent="0.2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5.75" customHeight="1" x14ac:dyDescent="0.2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5.75" customHeight="1" x14ac:dyDescent="0.2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5.75" customHeight="1" x14ac:dyDescent="0.2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5.75" customHeight="1" x14ac:dyDescent="0.2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5.75" customHeight="1" x14ac:dyDescent="0.2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5.75" customHeight="1" x14ac:dyDescent="0.2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5.75" customHeight="1" x14ac:dyDescent="0.2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5.75" customHeight="1" x14ac:dyDescent="0.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5.75" customHeight="1" x14ac:dyDescent="0.2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5.75" customHeight="1" x14ac:dyDescent="0.2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5.75" customHeight="1" x14ac:dyDescent="0.2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5.75" customHeight="1" x14ac:dyDescent="0.2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5.75" customHeight="1" x14ac:dyDescent="0.2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5.75" customHeight="1" x14ac:dyDescent="0.2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5.75" customHeight="1" x14ac:dyDescent="0.2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5.75" customHeight="1" x14ac:dyDescent="0.2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5.75" customHeight="1" x14ac:dyDescent="0.2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5.75" customHeight="1" x14ac:dyDescent="0.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5.75" customHeight="1" x14ac:dyDescent="0.2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5.75" customHeight="1" x14ac:dyDescent="0.2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5.75" customHeight="1" x14ac:dyDescent="0.2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5.75" customHeight="1" x14ac:dyDescent="0.2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5.75" customHeight="1" x14ac:dyDescent="0.2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5.75" customHeight="1" x14ac:dyDescent="0.2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5.75" customHeight="1" x14ac:dyDescent="0.2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5.75" customHeight="1" x14ac:dyDescent="0.2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5.75" customHeight="1" x14ac:dyDescent="0.2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5.75" customHeight="1" x14ac:dyDescent="0.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5.75" customHeight="1" x14ac:dyDescent="0.2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5.75" customHeight="1" x14ac:dyDescent="0.2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5.75" customHeight="1" x14ac:dyDescent="0.2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5.75" customHeight="1" x14ac:dyDescent="0.2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5.75" customHeight="1" x14ac:dyDescent="0.2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5.75" customHeight="1" x14ac:dyDescent="0.2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5.75" customHeight="1" x14ac:dyDescent="0.2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5.75" customHeight="1" x14ac:dyDescent="0.2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5.75" customHeight="1" x14ac:dyDescent="0.2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5.75" customHeight="1" x14ac:dyDescent="0.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5.75" customHeight="1" x14ac:dyDescent="0.2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5.75" customHeight="1" x14ac:dyDescent="0.2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5.75" customHeight="1" x14ac:dyDescent="0.2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5.75" customHeight="1" x14ac:dyDescent="0.2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5.75" customHeight="1" x14ac:dyDescent="0.2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5.75" customHeight="1" x14ac:dyDescent="0.2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5.75" customHeight="1" x14ac:dyDescent="0.2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5.75" customHeight="1" x14ac:dyDescent="0.2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5.75" customHeight="1" x14ac:dyDescent="0.2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5.75" customHeight="1" x14ac:dyDescent="0.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5.75" customHeight="1" x14ac:dyDescent="0.2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5.75" customHeight="1" x14ac:dyDescent="0.2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5.75" customHeight="1" x14ac:dyDescent="0.2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5.75" customHeight="1" x14ac:dyDescent="0.2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5.75" customHeight="1" x14ac:dyDescent="0.2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5.75" customHeight="1" x14ac:dyDescent="0.2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5.75" customHeight="1" x14ac:dyDescent="0.2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5.75" customHeight="1" x14ac:dyDescent="0.2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5.75" customHeight="1" x14ac:dyDescent="0.2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5.75" customHeight="1" x14ac:dyDescent="0.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5.75" customHeight="1" x14ac:dyDescent="0.2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5.75" customHeight="1" x14ac:dyDescent="0.2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5.75" customHeight="1" x14ac:dyDescent="0.2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5.75" customHeight="1" x14ac:dyDescent="0.2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5.75" customHeight="1" x14ac:dyDescent="0.2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5.75" customHeight="1" x14ac:dyDescent="0.2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5.75" customHeight="1" x14ac:dyDescent="0.2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5.75" customHeight="1" x14ac:dyDescent="0.2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5.75" customHeight="1" x14ac:dyDescent="0.2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5.75" customHeight="1" x14ac:dyDescent="0.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5.75" customHeight="1" x14ac:dyDescent="0.2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5.75" customHeight="1" x14ac:dyDescent="0.2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5.75" customHeight="1" x14ac:dyDescent="0.2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5.75" customHeight="1" x14ac:dyDescent="0.2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5.75" customHeight="1" x14ac:dyDescent="0.2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5.75" customHeight="1" x14ac:dyDescent="0.2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5.75" customHeight="1" x14ac:dyDescent="0.2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5.75" customHeight="1" x14ac:dyDescent="0.2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5.75" customHeight="1" x14ac:dyDescent="0.2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5.75" customHeight="1" x14ac:dyDescent="0.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5.75" customHeight="1" x14ac:dyDescent="0.2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5.75" customHeight="1" x14ac:dyDescent="0.2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5.75" customHeight="1" x14ac:dyDescent="0.2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5.75" customHeight="1" x14ac:dyDescent="0.2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5.75" customHeight="1" x14ac:dyDescent="0.2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5.75" customHeight="1" x14ac:dyDescent="0.2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5.75" customHeight="1" x14ac:dyDescent="0.2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5.75" customHeight="1" x14ac:dyDescent="0.2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5.75" customHeight="1" x14ac:dyDescent="0.2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5.75" customHeight="1" x14ac:dyDescent="0.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5.75" customHeight="1" x14ac:dyDescent="0.2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5.75" customHeight="1" x14ac:dyDescent="0.2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5.75" customHeight="1" x14ac:dyDescent="0.2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5.75" customHeight="1" x14ac:dyDescent="0.2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5.75" customHeight="1" x14ac:dyDescent="0.2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5.75" customHeight="1" x14ac:dyDescent="0.2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5.75" customHeight="1" x14ac:dyDescent="0.2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5.75" customHeight="1" x14ac:dyDescent="0.2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5.75" customHeight="1" x14ac:dyDescent="0.2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5.75" customHeight="1" x14ac:dyDescent="0.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5.75" customHeight="1" x14ac:dyDescent="0.2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5.75" customHeight="1" x14ac:dyDescent="0.2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5.75" customHeight="1" x14ac:dyDescent="0.2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5.75" customHeight="1" x14ac:dyDescent="0.2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5.75" customHeight="1" x14ac:dyDescent="0.2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5.75" customHeight="1" x14ac:dyDescent="0.2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5.75" customHeight="1" x14ac:dyDescent="0.2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5.75" customHeight="1" x14ac:dyDescent="0.2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5.75" customHeight="1" x14ac:dyDescent="0.2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5.75" customHeight="1" x14ac:dyDescent="0.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5.75" customHeight="1" x14ac:dyDescent="0.2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5.75" customHeight="1" x14ac:dyDescent="0.2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5.75" customHeight="1" x14ac:dyDescent="0.2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5.75" customHeight="1" x14ac:dyDescent="0.2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5.75" customHeight="1" x14ac:dyDescent="0.2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5.75" customHeight="1" x14ac:dyDescent="0.2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5.75" customHeight="1" x14ac:dyDescent="0.2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5.75" customHeight="1" x14ac:dyDescent="0.2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5.75" customHeight="1" x14ac:dyDescent="0.2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5.75" customHeight="1" x14ac:dyDescent="0.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5.75" customHeight="1" x14ac:dyDescent="0.2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5.75" customHeight="1" x14ac:dyDescent="0.2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5.75" customHeight="1" x14ac:dyDescent="0.2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5.75" customHeight="1" x14ac:dyDescent="0.2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5.75" customHeight="1" x14ac:dyDescent="0.2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5.75" customHeight="1" x14ac:dyDescent="0.2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5.75" customHeight="1" x14ac:dyDescent="0.2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5.75" customHeight="1" x14ac:dyDescent="0.2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5.75" customHeight="1" x14ac:dyDescent="0.2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5.75" customHeight="1" x14ac:dyDescent="0.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5.75" customHeight="1" x14ac:dyDescent="0.2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5.75" customHeight="1" x14ac:dyDescent="0.2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5.75" customHeight="1" x14ac:dyDescent="0.2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5.75" customHeight="1" x14ac:dyDescent="0.2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5.75" customHeight="1" x14ac:dyDescent="0.2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5.75" customHeight="1" x14ac:dyDescent="0.2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5.75" customHeight="1" x14ac:dyDescent="0.2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5.75" customHeight="1" x14ac:dyDescent="0.2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5.75" customHeight="1" x14ac:dyDescent="0.2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5.75" customHeight="1" x14ac:dyDescent="0.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5.75" customHeight="1" x14ac:dyDescent="0.2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5.75" customHeight="1" x14ac:dyDescent="0.2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5.75" customHeight="1" x14ac:dyDescent="0.2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5.75" customHeight="1" x14ac:dyDescent="0.2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5.75" customHeight="1" x14ac:dyDescent="0.2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5.75" customHeight="1" x14ac:dyDescent="0.2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5.75" customHeight="1" x14ac:dyDescent="0.2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5.75" customHeight="1" x14ac:dyDescent="0.2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5.75" customHeight="1" x14ac:dyDescent="0.2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5.75" customHeight="1" x14ac:dyDescent="0.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5.75" customHeight="1" x14ac:dyDescent="0.2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5.75" customHeight="1" x14ac:dyDescent="0.2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5.75" customHeight="1" x14ac:dyDescent="0.2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5.75" customHeight="1" x14ac:dyDescent="0.2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5.75" customHeight="1" x14ac:dyDescent="0.2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5.75" customHeight="1" x14ac:dyDescent="0.2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5.75" customHeight="1" x14ac:dyDescent="0.2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5.75" customHeight="1" x14ac:dyDescent="0.2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5.75" customHeight="1" x14ac:dyDescent="0.2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5.75" customHeight="1" x14ac:dyDescent="0.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5.75" customHeight="1" x14ac:dyDescent="0.2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5.75" customHeight="1" x14ac:dyDescent="0.2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5.75" customHeight="1" x14ac:dyDescent="0.2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5.75" customHeight="1" x14ac:dyDescent="0.2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5.75" customHeight="1" x14ac:dyDescent="0.2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5.75" customHeight="1" x14ac:dyDescent="0.2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5.75" customHeight="1" x14ac:dyDescent="0.2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5.75" customHeight="1" x14ac:dyDescent="0.2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5.75" customHeight="1" x14ac:dyDescent="0.2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5.75" customHeight="1" x14ac:dyDescent="0.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5.75" customHeight="1" x14ac:dyDescent="0.2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5.75" customHeight="1" x14ac:dyDescent="0.2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5.75" customHeight="1" x14ac:dyDescent="0.2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5.75" customHeight="1" x14ac:dyDescent="0.2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5.75" customHeight="1" x14ac:dyDescent="0.2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5.75" customHeight="1" x14ac:dyDescent="0.2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5.75" customHeight="1" x14ac:dyDescent="0.2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5.75" customHeight="1" x14ac:dyDescent="0.2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5.75" customHeight="1" x14ac:dyDescent="0.2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5.75" customHeight="1" x14ac:dyDescent="0.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5.75" customHeight="1" x14ac:dyDescent="0.2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5.75" customHeight="1" x14ac:dyDescent="0.2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5.75" customHeight="1" x14ac:dyDescent="0.2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5.75" customHeight="1" x14ac:dyDescent="0.2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5.75" customHeight="1" x14ac:dyDescent="0.2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5.75" customHeight="1" x14ac:dyDescent="0.2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5.75" customHeight="1" x14ac:dyDescent="0.2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5.75" customHeight="1" x14ac:dyDescent="0.2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5.75" customHeight="1" x14ac:dyDescent="0.2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5.75" customHeight="1" x14ac:dyDescent="0.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5.75" customHeight="1" x14ac:dyDescent="0.2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5.75" customHeight="1" x14ac:dyDescent="0.2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5.75" customHeight="1" x14ac:dyDescent="0.2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5.75" customHeight="1" x14ac:dyDescent="0.2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5.75" customHeight="1" x14ac:dyDescent="0.2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5.75" customHeight="1" x14ac:dyDescent="0.2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5.75" customHeight="1" x14ac:dyDescent="0.2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5.75" customHeight="1" x14ac:dyDescent="0.2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5.75" customHeight="1" x14ac:dyDescent="0.2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5.75" customHeight="1" x14ac:dyDescent="0.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5.75" customHeight="1" x14ac:dyDescent="0.2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5.75" customHeight="1" x14ac:dyDescent="0.2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5.75" customHeight="1" x14ac:dyDescent="0.2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5.75" customHeight="1" x14ac:dyDescent="0.2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5.75" customHeight="1" x14ac:dyDescent="0.2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5.75" customHeight="1" x14ac:dyDescent="0.2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5.75" customHeight="1" x14ac:dyDescent="0.2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5.75" customHeight="1" x14ac:dyDescent="0.2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5.75" customHeight="1" x14ac:dyDescent="0.2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5.75" customHeight="1" x14ac:dyDescent="0.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5.75" customHeight="1" x14ac:dyDescent="0.2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5.75" customHeight="1" x14ac:dyDescent="0.2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5.75" customHeight="1" x14ac:dyDescent="0.2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5.75" customHeight="1" x14ac:dyDescent="0.2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5.75" customHeight="1" x14ac:dyDescent="0.2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5.75" customHeight="1" x14ac:dyDescent="0.2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5.75" customHeight="1" x14ac:dyDescent="0.2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5.75" customHeight="1" x14ac:dyDescent="0.2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5.75" customHeight="1" x14ac:dyDescent="0.2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5.75" customHeight="1" x14ac:dyDescent="0.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5.75" customHeight="1" x14ac:dyDescent="0.2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5.75" customHeight="1" x14ac:dyDescent="0.2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5.75" customHeight="1" x14ac:dyDescent="0.2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5.75" customHeight="1" x14ac:dyDescent="0.2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5.75" customHeight="1" x14ac:dyDescent="0.2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5.75" customHeight="1" x14ac:dyDescent="0.2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5.75" customHeight="1" x14ac:dyDescent="0.2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5.75" customHeight="1" x14ac:dyDescent="0.2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7">
    <mergeCell ref="A1:E1"/>
    <mergeCell ref="A2:E2"/>
    <mergeCell ref="A3:E3"/>
    <mergeCell ref="A4:E4"/>
    <mergeCell ref="B6:D6"/>
    <mergeCell ref="B12:C12"/>
    <mergeCell ref="B16:C16"/>
    <mergeCell ref="B9:C9"/>
    <mergeCell ref="B8:C8"/>
    <mergeCell ref="B10:C10"/>
    <mergeCell ref="B11:C11"/>
    <mergeCell ref="B13:C13"/>
    <mergeCell ref="B14:C14"/>
    <mergeCell ref="C31:D31"/>
    <mergeCell ref="B15:C15"/>
    <mergeCell ref="B17:C17"/>
    <mergeCell ref="B19:D19"/>
  </mergeCells>
  <pageMargins left="0.62" right="0.32" top="0.75" bottom="0.75" header="0" footer="0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000"/>
  <sheetViews>
    <sheetView workbookViewId="0"/>
  </sheetViews>
  <sheetFormatPr baseColWidth="10" defaultColWidth="12.6640625" defaultRowHeight="15" customHeight="1" x14ac:dyDescent="0.15"/>
  <cols>
    <col min="1" max="1" width="16.1640625" customWidth="1"/>
    <col min="2" max="2" width="21.1640625" customWidth="1"/>
    <col min="3" max="3" width="10.1640625" customWidth="1"/>
    <col min="4" max="4" width="8.1640625" customWidth="1"/>
    <col min="5" max="5" width="7.6640625" customWidth="1"/>
    <col min="6" max="11" width="7.5" customWidth="1"/>
    <col min="12" max="12" width="8" customWidth="1"/>
    <col min="13" max="13" width="34.5" customWidth="1"/>
    <col min="14" max="14" width="8" customWidth="1"/>
    <col min="15" max="26" width="7.6640625" customWidth="1"/>
  </cols>
  <sheetData>
    <row r="1" spans="1:26" ht="62.25" customHeight="1" x14ac:dyDescent="0.15">
      <c r="A1" s="18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spans="1:26" x14ac:dyDescent="0.15">
      <c r="A2" s="158" t="s">
        <v>560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spans="1:26" x14ac:dyDescent="0.15">
      <c r="A3" s="159" t="str">
        <f>Sem!A3</f>
        <v>RESULT ANALYSIS YEAR 2017-2018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spans="1:26" x14ac:dyDescent="0.15">
      <c r="A4" s="159" t="str">
        <f>Sem!A4</f>
        <v>SEM III (DEC 2017)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55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15">
      <c r="A6" s="167" t="s">
        <v>588</v>
      </c>
      <c r="B6" s="169" t="s">
        <v>589</v>
      </c>
      <c r="C6" s="176" t="s">
        <v>590</v>
      </c>
      <c r="D6" s="169" t="s">
        <v>591</v>
      </c>
      <c r="E6" s="169" t="s">
        <v>592</v>
      </c>
      <c r="F6" s="182" t="s">
        <v>593</v>
      </c>
      <c r="G6" s="183"/>
      <c r="H6" s="183"/>
      <c r="I6" s="183"/>
      <c r="J6" s="183"/>
      <c r="K6" s="184"/>
      <c r="L6" s="169" t="s">
        <v>565</v>
      </c>
      <c r="M6" s="169" t="s">
        <v>594</v>
      </c>
      <c r="N6" s="169" t="s">
        <v>577</v>
      </c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</row>
    <row r="7" spans="1:26" ht="34.5" customHeight="1" x14ac:dyDescent="0.15">
      <c r="A7" s="168"/>
      <c r="B7" s="170"/>
      <c r="C7" s="177"/>
      <c r="D7" s="170"/>
      <c r="E7" s="170"/>
      <c r="F7" s="56" t="s">
        <v>595</v>
      </c>
      <c r="G7" s="57" t="s">
        <v>596</v>
      </c>
      <c r="H7" s="57" t="s">
        <v>597</v>
      </c>
      <c r="I7" s="57" t="s">
        <v>598</v>
      </c>
      <c r="J7" s="57" t="s">
        <v>599</v>
      </c>
      <c r="K7" s="58" t="s">
        <v>600</v>
      </c>
      <c r="L7" s="170"/>
      <c r="M7" s="170"/>
      <c r="N7" s="170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</row>
    <row r="8" spans="1:26" ht="16" x14ac:dyDescent="0.15">
      <c r="A8" s="171" t="str">
        <f>Sem!C9</f>
        <v>Applied Mathematics III</v>
      </c>
      <c r="B8" s="172" t="s">
        <v>601</v>
      </c>
      <c r="C8" s="171">
        <f>Sem!$AE$11</f>
        <v>133</v>
      </c>
      <c r="D8" s="174">
        <f>Sem!$AB$9</f>
        <v>115</v>
      </c>
      <c r="E8" s="163">
        <f>Sem!$AB$12</f>
        <v>85.820895522388057</v>
      </c>
      <c r="F8" s="160">
        <f>Sem!$AB$20</f>
        <v>33</v>
      </c>
      <c r="G8" s="162">
        <f>Sem!$AB$19</f>
        <v>18</v>
      </c>
      <c r="H8" s="162">
        <f>Sem!$AB$18</f>
        <v>28</v>
      </c>
      <c r="I8" s="162">
        <f>Sem!$AB$17</f>
        <v>3</v>
      </c>
      <c r="J8" s="162">
        <f>Sem!$AB$16</f>
        <v>11</v>
      </c>
      <c r="K8" s="178">
        <f>Sem!$AB$15</f>
        <v>21</v>
      </c>
      <c r="L8" s="174">
        <f>Sem!$AB$8</f>
        <v>19</v>
      </c>
      <c r="M8" s="59" t="str">
        <f>Sem!AC28</f>
        <v>CHOWTA PAWAN NAGESH SHARMILA</v>
      </c>
      <c r="N8" s="60">
        <f>Sem!AB28</f>
        <v>100</v>
      </c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</row>
    <row r="9" spans="1:26" ht="16" x14ac:dyDescent="0.15">
      <c r="A9" s="164"/>
      <c r="B9" s="164"/>
      <c r="C9" s="164"/>
      <c r="D9" s="164"/>
      <c r="E9" s="164"/>
      <c r="F9" s="149"/>
      <c r="G9" s="125"/>
      <c r="H9" s="125"/>
      <c r="I9" s="125"/>
      <c r="J9" s="125"/>
      <c r="K9" s="130"/>
      <c r="L9" s="164"/>
      <c r="M9" s="61" t="str">
        <f>Sem!AC29</f>
        <v>KUMBHAR SUMIT KRISHNA KALPANA</v>
      </c>
      <c r="N9" s="62">
        <f>Sem!AB29</f>
        <v>97</v>
      </c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</row>
    <row r="10" spans="1:26" ht="16" x14ac:dyDescent="0.15">
      <c r="A10" s="164"/>
      <c r="B10" s="175"/>
      <c r="C10" s="164"/>
      <c r="D10" s="164"/>
      <c r="E10" s="164"/>
      <c r="F10" s="161"/>
      <c r="G10" s="139"/>
      <c r="H10" s="139"/>
      <c r="I10" s="139"/>
      <c r="J10" s="139"/>
      <c r="K10" s="179"/>
      <c r="L10" s="164"/>
      <c r="M10" s="63" t="str">
        <f>Sem!AC30</f>
        <v>PAWAR RAJKUMAR SAHEBRAO RATNA</v>
      </c>
      <c r="N10" s="64">
        <f>Sem!AB30</f>
        <v>95</v>
      </c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</row>
    <row r="11" spans="1:26" ht="16" x14ac:dyDescent="0.15">
      <c r="A11" s="171" t="str">
        <f>Sem!F9</f>
        <v>Thermodynamics</v>
      </c>
      <c r="B11" s="172" t="s">
        <v>602</v>
      </c>
      <c r="C11" s="171">
        <f>Sem!$AE$11</f>
        <v>133</v>
      </c>
      <c r="D11" s="174">
        <f>Sem!$AE$9</f>
        <v>93</v>
      </c>
      <c r="E11" s="163">
        <f>Sem!$AE$12</f>
        <v>69.402985074626869</v>
      </c>
      <c r="F11" s="160">
        <f>Sem!$AE$20</f>
        <v>44</v>
      </c>
      <c r="G11" s="162">
        <f>Sem!$AE$19</f>
        <v>26</v>
      </c>
      <c r="H11" s="162">
        <f>Sem!$AE$18</f>
        <v>12</v>
      </c>
      <c r="I11" s="162">
        <f>Sem!$AE$17</f>
        <v>6</v>
      </c>
      <c r="J11" s="162">
        <f>Sem!$AE$16</f>
        <v>2</v>
      </c>
      <c r="K11" s="178">
        <f>Sem!$AE$15</f>
        <v>2</v>
      </c>
      <c r="L11" s="174">
        <f>Sem!$AE$8</f>
        <v>41</v>
      </c>
      <c r="M11" s="59" t="str">
        <f>Sem!AF28</f>
        <v>/ BHARAMBE DAMINI NITIN JYOTI</v>
      </c>
      <c r="N11" s="60">
        <f>Sem!AE28</f>
        <v>84</v>
      </c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</row>
    <row r="12" spans="1:26" ht="16" x14ac:dyDescent="0.15">
      <c r="A12" s="164"/>
      <c r="B12" s="164"/>
      <c r="C12" s="164"/>
      <c r="D12" s="164"/>
      <c r="E12" s="164"/>
      <c r="F12" s="149"/>
      <c r="G12" s="125"/>
      <c r="H12" s="125"/>
      <c r="I12" s="125"/>
      <c r="J12" s="125"/>
      <c r="K12" s="130"/>
      <c r="L12" s="164"/>
      <c r="M12" s="61" t="str">
        <f>Sem!AF29</f>
        <v>RAUT SOURABH VIJAY SWATI</v>
      </c>
      <c r="N12" s="62">
        <f>Sem!AE29</f>
        <v>82</v>
      </c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</row>
    <row r="13" spans="1:26" ht="16" x14ac:dyDescent="0.15">
      <c r="A13" s="164"/>
      <c r="B13" s="173" t="s">
        <v>604</v>
      </c>
      <c r="C13" s="164"/>
      <c r="D13" s="164"/>
      <c r="E13" s="164"/>
      <c r="F13" s="149"/>
      <c r="G13" s="125"/>
      <c r="H13" s="125"/>
      <c r="I13" s="125"/>
      <c r="J13" s="125"/>
      <c r="K13" s="130"/>
      <c r="L13" s="164"/>
      <c r="M13" s="61" t="str">
        <f>Sem!AF30</f>
        <v>JAIN SACHIN DHARMCHAND MANGIDEVI</v>
      </c>
      <c r="N13" s="62">
        <f>Sem!AE30</f>
        <v>81</v>
      </c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</row>
    <row r="14" spans="1:26" ht="16" x14ac:dyDescent="0.15">
      <c r="A14" s="164"/>
      <c r="B14" s="170"/>
      <c r="C14" s="164"/>
      <c r="D14" s="164"/>
      <c r="E14" s="164"/>
      <c r="F14" s="161"/>
      <c r="G14" s="139"/>
      <c r="H14" s="139"/>
      <c r="I14" s="139"/>
      <c r="J14" s="139"/>
      <c r="K14" s="179"/>
      <c r="L14" s="164"/>
      <c r="M14" s="61" t="str">
        <f>Sem!AF31</f>
        <v>CHOWTA PAWAN NAGESH SHARMILA</v>
      </c>
      <c r="N14" s="62">
        <f>Sem!AE31</f>
        <v>78</v>
      </c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</row>
    <row r="15" spans="1:26" ht="16" x14ac:dyDescent="0.15">
      <c r="A15" s="171" t="str">
        <f>Sem!I9</f>
        <v>Strength of Materials</v>
      </c>
      <c r="B15" s="172" t="s">
        <v>605</v>
      </c>
      <c r="C15" s="171">
        <f>Sem!$AH$11</f>
        <v>131</v>
      </c>
      <c r="D15" s="174">
        <f>Sem!$AH$9</f>
        <v>105</v>
      </c>
      <c r="E15" s="163">
        <f>Sem!$AH$12</f>
        <v>78.358208955223887</v>
      </c>
      <c r="F15" s="160">
        <f>Sem!$AH$20</f>
        <v>33</v>
      </c>
      <c r="G15" s="162">
        <f>Sem!$AH$19</f>
        <v>15</v>
      </c>
      <c r="H15" s="162">
        <f>Sem!$AH$18</f>
        <v>22</v>
      </c>
      <c r="I15" s="162">
        <f>Sem!$AH$17</f>
        <v>5</v>
      </c>
      <c r="J15" s="162">
        <f>Sem!$AH$16</f>
        <v>9</v>
      </c>
      <c r="K15" s="178">
        <f>Sem!$AH$15</f>
        <v>20</v>
      </c>
      <c r="L15" s="174">
        <f>Sem!$AH$8</f>
        <v>29</v>
      </c>
      <c r="M15" s="59" t="str">
        <f>Sem!AI28</f>
        <v>KUMBHAR SUMIT KRISHNA KALPANA</v>
      </c>
      <c r="N15" s="60">
        <f>Sem!AH28</f>
        <v>96</v>
      </c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</row>
    <row r="16" spans="1:26" ht="16" x14ac:dyDescent="0.15">
      <c r="A16" s="164"/>
      <c r="B16" s="164"/>
      <c r="C16" s="164"/>
      <c r="D16" s="164"/>
      <c r="E16" s="164"/>
      <c r="F16" s="149"/>
      <c r="G16" s="125"/>
      <c r="H16" s="125"/>
      <c r="I16" s="125"/>
      <c r="J16" s="125"/>
      <c r="K16" s="130"/>
      <c r="L16" s="164"/>
      <c r="M16" s="61" t="str">
        <f>Sem!AI29</f>
        <v>CHOWTA PAWAN NAGESH SHARMILA</v>
      </c>
      <c r="N16" s="62">
        <f>Sem!AH29</f>
        <v>90</v>
      </c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</row>
    <row r="17" spans="1:26" ht="16" x14ac:dyDescent="0.15">
      <c r="A17" s="164"/>
      <c r="B17" s="65" t="s">
        <v>608</v>
      </c>
      <c r="C17" s="164"/>
      <c r="D17" s="164"/>
      <c r="E17" s="164"/>
      <c r="F17" s="127"/>
      <c r="G17" s="143"/>
      <c r="H17" s="143"/>
      <c r="I17" s="143"/>
      <c r="J17" s="143"/>
      <c r="K17" s="131"/>
      <c r="L17" s="164"/>
      <c r="M17" s="63" t="str">
        <f>Sem!AI30</f>
        <v>JAIN SACHIN DHARMCHAND MANGIDEVI</v>
      </c>
      <c r="N17" s="64">
        <f>Sem!AH30</f>
        <v>90</v>
      </c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</row>
    <row r="18" spans="1:26" ht="16" x14ac:dyDescent="0.15">
      <c r="A18" s="171" t="str">
        <f>Sem!L9</f>
        <v>Production Process- I</v>
      </c>
      <c r="B18" s="172" t="s">
        <v>609</v>
      </c>
      <c r="C18" s="171">
        <f>Sem!$AK$11</f>
        <v>131</v>
      </c>
      <c r="D18" s="174">
        <f>Sem!$AK$9</f>
        <v>118</v>
      </c>
      <c r="E18" s="163">
        <f>Sem!$AK$12</f>
        <v>88.059701492537314</v>
      </c>
      <c r="F18" s="166">
        <f>Sem!$AK$20</f>
        <v>44</v>
      </c>
      <c r="G18" s="165">
        <f>Sem!$AK$19</f>
        <v>39</v>
      </c>
      <c r="H18" s="165">
        <f>Sem!$AK$18</f>
        <v>19</v>
      </c>
      <c r="I18" s="165">
        <f>Sem!$AK$17</f>
        <v>8</v>
      </c>
      <c r="J18" s="165">
        <f>Sem!$AK$16</f>
        <v>5</v>
      </c>
      <c r="K18" s="180">
        <f>Sem!$AK$15</f>
        <v>2</v>
      </c>
      <c r="L18" s="174">
        <f>Sem!$AK$8</f>
        <v>16</v>
      </c>
      <c r="M18" s="59" t="str">
        <f>Sem!AL28</f>
        <v>JAIN SACHIN DHARMCHAND MANGIDEVI</v>
      </c>
      <c r="N18" s="60">
        <f>Sem!AK28</f>
        <v>90</v>
      </c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</row>
    <row r="19" spans="1:26" ht="16" x14ac:dyDescent="0.15">
      <c r="A19" s="164"/>
      <c r="B19" s="164"/>
      <c r="C19" s="164"/>
      <c r="D19" s="164"/>
      <c r="E19" s="164"/>
      <c r="F19" s="149"/>
      <c r="G19" s="125"/>
      <c r="H19" s="125"/>
      <c r="I19" s="125"/>
      <c r="J19" s="125"/>
      <c r="K19" s="130"/>
      <c r="L19" s="164"/>
      <c r="M19" s="61" t="str">
        <f>Sem!AL29</f>
        <v>BHALERAO ASHUTOSH VIJAY AARTI</v>
      </c>
      <c r="N19" s="62">
        <f>Sem!AK29</f>
        <v>83</v>
      </c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</row>
    <row r="20" spans="1:26" ht="16" x14ac:dyDescent="0.15">
      <c r="A20" s="164"/>
      <c r="B20" s="65" t="s">
        <v>610</v>
      </c>
      <c r="C20" s="164"/>
      <c r="D20" s="164"/>
      <c r="E20" s="164"/>
      <c r="F20" s="161"/>
      <c r="G20" s="139"/>
      <c r="H20" s="139"/>
      <c r="I20" s="139"/>
      <c r="J20" s="139"/>
      <c r="K20" s="179"/>
      <c r="L20" s="164"/>
      <c r="M20" s="63" t="str">
        <f>Sem!AL30</f>
        <v>RAUT SOURABH VIJAY SWATI</v>
      </c>
      <c r="N20" s="64">
        <f>Sem!AK30</f>
        <v>81</v>
      </c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</row>
    <row r="21" spans="1:26" ht="15.75" customHeight="1" x14ac:dyDescent="0.15">
      <c r="A21" s="171" t="str">
        <f>Sem!O9</f>
        <v>Computer Aided M/c Drawing</v>
      </c>
      <c r="B21" s="172" t="s">
        <v>611</v>
      </c>
      <c r="C21" s="171">
        <f>Sem!AN11</f>
        <v>131</v>
      </c>
      <c r="D21" s="174">
        <f>Sem!$AN$9</f>
        <v>117</v>
      </c>
      <c r="E21" s="163">
        <f>Sem!$AN$12</f>
        <v>87.31343283582089</v>
      </c>
      <c r="F21" s="160">
        <f>Sem!$AN$20</f>
        <v>38</v>
      </c>
      <c r="G21" s="162">
        <f>Sem!$AN$19</f>
        <v>26</v>
      </c>
      <c r="H21" s="162">
        <f>Sem!$AN$18</f>
        <v>36</v>
      </c>
      <c r="I21" s="162">
        <f>Sem!$AN$17</f>
        <v>7</v>
      </c>
      <c r="J21" s="162">
        <f>Sem!$AN$16</f>
        <v>5</v>
      </c>
      <c r="K21" s="178">
        <f>Sem!$AN$15</f>
        <v>4</v>
      </c>
      <c r="L21" s="174">
        <f>Sem!$AN$8</f>
        <v>17</v>
      </c>
      <c r="M21" s="59" t="str">
        <f>Sem!AO28</f>
        <v>CHOWTA PAWAN NAGESH SHARMILA</v>
      </c>
      <c r="N21" s="60">
        <f>Sem!AN28</f>
        <v>84</v>
      </c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</row>
    <row r="22" spans="1:26" ht="15.75" customHeight="1" x14ac:dyDescent="0.15">
      <c r="A22" s="164"/>
      <c r="B22" s="164"/>
      <c r="C22" s="164"/>
      <c r="D22" s="164"/>
      <c r="E22" s="164"/>
      <c r="F22" s="149"/>
      <c r="G22" s="125"/>
      <c r="H22" s="125"/>
      <c r="I22" s="125"/>
      <c r="J22" s="125"/>
      <c r="K22" s="130"/>
      <c r="L22" s="164"/>
      <c r="M22" s="61" t="str">
        <f>Sem!AO29</f>
        <v>NANDGAONKAR SWAPNIL SHRIDHAR SNEHAL</v>
      </c>
      <c r="N22" s="62">
        <f>Sem!AN29</f>
        <v>83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</row>
    <row r="23" spans="1:26" ht="15.75" customHeight="1" x14ac:dyDescent="0.15">
      <c r="A23" s="164"/>
      <c r="B23" s="173" t="s">
        <v>612</v>
      </c>
      <c r="C23" s="164"/>
      <c r="D23" s="164"/>
      <c r="E23" s="164"/>
      <c r="F23" s="149"/>
      <c r="G23" s="125"/>
      <c r="H23" s="125"/>
      <c r="I23" s="125"/>
      <c r="J23" s="125"/>
      <c r="K23" s="130"/>
      <c r="L23" s="164"/>
      <c r="M23" s="61" t="str">
        <f>Sem!AO30</f>
        <v>MUJUMDAR SUMEET SANTOSH CHARU</v>
      </c>
      <c r="N23" s="62">
        <f>Sem!AN30</f>
        <v>81</v>
      </c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</row>
    <row r="24" spans="1:26" ht="15.75" customHeight="1" x14ac:dyDescent="0.15">
      <c r="A24" s="164"/>
      <c r="B24" s="170"/>
      <c r="C24" s="164"/>
      <c r="D24" s="164"/>
      <c r="E24" s="164"/>
      <c r="F24" s="127"/>
      <c r="G24" s="143"/>
      <c r="H24" s="143"/>
      <c r="I24" s="143"/>
      <c r="J24" s="143"/>
      <c r="K24" s="131"/>
      <c r="L24" s="164"/>
      <c r="M24" s="61" t="str">
        <f>Sem!AO31</f>
        <v>JAIN SACHIN DHARMCHAND MANGIDEVI</v>
      </c>
      <c r="N24" s="62">
        <f>Sem!AN31</f>
        <v>80</v>
      </c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</row>
    <row r="25" spans="1:26" ht="15.75" customHeight="1" x14ac:dyDescent="0.2">
      <c r="A25" s="171" t="str">
        <f>Sem!R9</f>
        <v>Data Base &amp; Information Retrieval System</v>
      </c>
      <c r="B25" s="172" t="s">
        <v>613</v>
      </c>
      <c r="C25" s="171">
        <f>Sem!AQ11</f>
        <v>133</v>
      </c>
      <c r="D25" s="174">
        <f>Sem!AQ9</f>
        <v>122</v>
      </c>
      <c r="E25" s="163">
        <f>Sem!AQ12</f>
        <v>91.044776119402982</v>
      </c>
      <c r="F25" s="160">
        <f>Sem!$AQ$20</f>
        <v>20</v>
      </c>
      <c r="G25" s="162">
        <f>Sem!$AQ$19</f>
        <v>7</v>
      </c>
      <c r="H25" s="162">
        <f>Sem!$AQ$18</f>
        <v>26</v>
      </c>
      <c r="I25" s="162">
        <f>Sem!$AQ$17</f>
        <v>14</v>
      </c>
      <c r="J25" s="162">
        <f>Sem!$AQ$16</f>
        <v>17</v>
      </c>
      <c r="K25" s="178">
        <f>Sem!$AQ$15</f>
        <v>37</v>
      </c>
      <c r="L25" s="174">
        <f>Sem!$AQ$8</f>
        <v>12</v>
      </c>
      <c r="M25" s="59" t="str">
        <f>Sem!AR28</f>
        <v>SHINDE NIKHIL RAJENDRA ANITA</v>
      </c>
      <c r="N25" s="60">
        <f>Sem!AQ28</f>
        <v>96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64"/>
      <c r="B26" s="164"/>
      <c r="C26" s="164"/>
      <c r="D26" s="164"/>
      <c r="E26" s="164"/>
      <c r="F26" s="149"/>
      <c r="G26" s="125"/>
      <c r="H26" s="125"/>
      <c r="I26" s="125"/>
      <c r="J26" s="125"/>
      <c r="K26" s="130"/>
      <c r="L26" s="164"/>
      <c r="M26" s="61" t="str">
        <f>Sem!AR29</f>
        <v>KADAM PRATHAMESH PRAKASH SHOBHATAI</v>
      </c>
      <c r="N26" s="62">
        <f>Sem!AQ29</f>
        <v>93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70"/>
      <c r="B27" s="65" t="s">
        <v>615</v>
      </c>
      <c r="C27" s="170"/>
      <c r="D27" s="170"/>
      <c r="E27" s="170"/>
      <c r="F27" s="127"/>
      <c r="G27" s="143"/>
      <c r="H27" s="143"/>
      <c r="I27" s="143"/>
      <c r="J27" s="143"/>
      <c r="K27" s="131"/>
      <c r="L27" s="170"/>
      <c r="M27" s="66" t="str">
        <f>Sem!AR30</f>
        <v>CHAUHAN RAHUL RAMKUMAR SUMITRA</v>
      </c>
      <c r="N27" s="67">
        <f>Sem!AQ30</f>
        <v>91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55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55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55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55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81" t="s">
        <v>616</v>
      </c>
      <c r="B32" s="146"/>
      <c r="C32" s="68"/>
      <c r="D32" s="68"/>
      <c r="E32" s="181" t="s">
        <v>617</v>
      </c>
      <c r="F32" s="146"/>
      <c r="G32" s="146"/>
      <c r="H32" s="146"/>
      <c r="I32" s="146"/>
      <c r="J32" s="146"/>
      <c r="K32" s="146"/>
      <c r="L32" s="68"/>
      <c r="M32" s="68" t="s">
        <v>586</v>
      </c>
      <c r="N32" s="69"/>
      <c r="O32" s="69"/>
      <c r="P32" s="69"/>
      <c r="Q32" s="69"/>
      <c r="R32" s="69"/>
      <c r="S32" s="69"/>
      <c r="T32" s="69"/>
      <c r="U32" s="69"/>
      <c r="V32" s="69"/>
      <c r="W32" s="69"/>
      <c r="X32" s="69"/>
      <c r="Y32" s="69"/>
      <c r="Z32" s="69"/>
    </row>
    <row r="33" spans="1:26" ht="15.75" customHeight="1" x14ac:dyDescent="0.2">
      <c r="A33" s="181" t="s">
        <v>618</v>
      </c>
      <c r="B33" s="146"/>
      <c r="C33" s="68"/>
      <c r="D33" s="68"/>
      <c r="E33" s="181" t="s">
        <v>619</v>
      </c>
      <c r="F33" s="146"/>
      <c r="G33" s="146"/>
      <c r="H33" s="146"/>
      <c r="I33" s="146"/>
      <c r="J33" s="146"/>
      <c r="K33" s="146"/>
      <c r="L33" s="68"/>
      <c r="M33" s="68" t="s">
        <v>620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81" t="s">
        <v>621</v>
      </c>
      <c r="B34" s="146"/>
      <c r="C34" s="1"/>
      <c r="D34" s="1"/>
      <c r="E34" s="181" t="s">
        <v>611</v>
      </c>
      <c r="F34" s="146"/>
      <c r="G34" s="146"/>
      <c r="H34" s="146"/>
      <c r="I34" s="146"/>
      <c r="J34" s="146"/>
      <c r="K34" s="146"/>
      <c r="L34" s="1"/>
      <c r="M34" s="55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5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5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5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5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5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5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5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5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5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5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5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5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5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5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5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5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5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5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5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5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5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5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5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5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5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5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5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5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5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5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5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5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5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5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5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5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5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5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5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55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55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55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55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55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55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55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55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55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55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55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55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55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55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55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55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55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55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55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55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55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55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55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55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55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55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55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55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55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55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55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55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55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55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55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55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55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55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55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55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55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55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55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55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55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55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55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55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55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55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55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55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55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55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55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55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55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55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55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55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55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55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55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55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55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55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55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55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55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55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55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55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55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55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55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55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55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55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55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55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55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55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55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55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55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55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55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55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55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55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55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55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55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55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55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55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55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55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55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55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55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55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55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55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55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55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55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55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55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55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55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55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55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55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55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55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55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55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55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55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55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55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55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55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55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55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55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55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55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55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55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55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55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55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55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55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55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55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55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55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5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55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55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55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55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55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55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55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55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55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55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55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55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55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55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55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55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55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55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55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55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55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55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55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55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55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55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55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55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55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55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55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55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55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55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55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55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55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55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55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55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55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55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55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55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55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55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55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55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55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55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55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55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55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55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55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55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55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55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55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55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55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55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55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55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55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55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55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55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55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55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55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55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55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55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55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55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55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55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55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55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55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55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55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55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55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55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55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55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55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55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55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55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55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55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55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55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55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55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55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55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55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55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55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55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55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55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55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55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55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55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55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55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55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55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55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55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55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55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55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55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55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55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55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55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55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55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55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55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55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55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55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55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55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55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55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55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55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55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55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55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55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55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55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55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55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55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55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55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55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55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55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55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55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55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55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55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55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55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55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55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55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55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55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55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55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55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55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55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55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55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55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55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55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55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55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55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55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55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55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55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55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55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55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55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55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55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55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55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55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55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55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55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55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55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55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55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55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55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55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55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55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55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55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55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55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55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55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55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55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55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55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55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55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55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55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55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55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55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55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55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55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55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55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55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55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55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55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55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55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55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55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55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55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55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55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55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55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55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55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55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55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55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55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55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55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55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55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55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55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55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55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55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55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55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55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55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55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55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55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55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55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55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55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55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55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55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55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55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55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55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55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55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55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55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55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55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55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55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55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55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55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55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55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55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55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55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55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55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55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55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55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55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55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55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55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55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55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55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55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55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55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55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55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55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55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55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55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55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55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55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55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55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55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55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55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55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55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55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55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55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55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55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55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55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55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55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55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55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55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55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55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55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55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55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55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55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55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55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55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55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55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55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55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55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55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55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55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55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55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55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55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55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55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55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55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55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55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55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55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55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55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55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55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55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55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55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55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55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55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55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55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55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55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55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55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55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55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55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55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55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55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55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55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55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55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55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55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55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55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55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55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55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55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55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55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55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55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55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55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55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55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55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55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55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55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55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55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55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55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55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55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55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55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55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55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55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55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55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55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55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55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55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55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55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55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55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55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55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55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55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55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55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55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55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55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55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55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55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55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55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55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55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55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55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55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55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55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55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55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55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55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55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55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55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55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55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55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55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55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55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55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55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55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55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55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55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55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55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55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55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55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55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55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55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55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55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55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55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55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55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55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55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55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55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55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55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55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55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55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55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55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55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55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55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55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55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55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55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55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55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55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55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55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55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55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55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55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55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55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55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55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55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55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55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55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55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55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55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55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55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55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55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55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55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55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55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55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55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55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55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55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55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55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55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55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55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55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55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55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55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55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55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55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55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55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55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55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55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55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55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55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55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55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55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55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55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55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55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55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55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55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55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55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55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55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55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55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55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55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55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55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55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55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55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55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55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55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55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55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55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55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55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55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55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55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55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55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55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55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55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55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55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55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55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55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55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55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55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55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55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55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55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55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55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55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55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55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55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55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55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55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55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55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55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55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55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55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55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55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55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55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55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55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55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55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55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55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55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55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55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55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55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55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55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55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55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55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55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55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55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55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55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55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55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55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55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55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55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55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55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55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55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55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55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55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55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55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55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55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55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55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55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55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55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55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55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55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55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55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55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55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55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55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55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55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55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55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55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55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55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55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55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55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55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55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55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55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55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55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55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55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55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55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55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55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55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55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55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55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55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55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55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55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55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55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55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55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55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55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55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55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55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55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55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55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55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55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55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55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55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55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55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55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55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55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55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55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55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55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55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55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55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55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55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55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55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55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55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55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55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55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55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55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55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55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55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55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55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55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55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55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55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55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55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55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55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55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55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55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55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55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55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55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55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55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55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55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55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55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55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55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55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55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55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55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55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55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55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55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55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55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55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55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55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55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55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93">
    <mergeCell ref="A1:N1"/>
    <mergeCell ref="A2:N2"/>
    <mergeCell ref="N6:N7"/>
    <mergeCell ref="L25:L27"/>
    <mergeCell ref="I25:I27"/>
    <mergeCell ref="A3:N3"/>
    <mergeCell ref="A4:N4"/>
    <mergeCell ref="D6:D7"/>
    <mergeCell ref="E6:E7"/>
    <mergeCell ref="F6:K6"/>
    <mergeCell ref="L6:L7"/>
    <mergeCell ref="M6:M7"/>
    <mergeCell ref="A25:A27"/>
    <mergeCell ref="C25:C27"/>
    <mergeCell ref="B25:B26"/>
    <mergeCell ref="J25:J27"/>
    <mergeCell ref="K25:K27"/>
    <mergeCell ref="D25:D27"/>
    <mergeCell ref="E25:E27"/>
    <mergeCell ref="F25:F27"/>
    <mergeCell ref="G25:G27"/>
    <mergeCell ref="H25:H27"/>
    <mergeCell ref="K21:K24"/>
    <mergeCell ref="C21:C24"/>
    <mergeCell ref="D21:D24"/>
    <mergeCell ref="B23:B24"/>
    <mergeCell ref="A21:A24"/>
    <mergeCell ref="L8:L10"/>
    <mergeCell ref="K8:K10"/>
    <mergeCell ref="J8:J10"/>
    <mergeCell ref="A33:B33"/>
    <mergeCell ref="A34:B34"/>
    <mergeCell ref="A32:B32"/>
    <mergeCell ref="E33:K33"/>
    <mergeCell ref="E34:K34"/>
    <mergeCell ref="E32:K32"/>
    <mergeCell ref="E21:E24"/>
    <mergeCell ref="F21:F24"/>
    <mergeCell ref="G21:G24"/>
    <mergeCell ref="H21:H24"/>
    <mergeCell ref="I21:I24"/>
    <mergeCell ref="J21:J24"/>
    <mergeCell ref="L21:L24"/>
    <mergeCell ref="J15:J17"/>
    <mergeCell ref="K15:K17"/>
    <mergeCell ref="L18:L20"/>
    <mergeCell ref="L15:L17"/>
    <mergeCell ref="K11:K14"/>
    <mergeCell ref="L11:L14"/>
    <mergeCell ref="K18:K20"/>
    <mergeCell ref="J18:J20"/>
    <mergeCell ref="J11:J14"/>
    <mergeCell ref="B21:B22"/>
    <mergeCell ref="C18:C20"/>
    <mergeCell ref="D18:D20"/>
    <mergeCell ref="C15:C17"/>
    <mergeCell ref="C8:C10"/>
    <mergeCell ref="B8:B10"/>
    <mergeCell ref="D11:D14"/>
    <mergeCell ref="D8:D10"/>
    <mergeCell ref="D15:D17"/>
    <mergeCell ref="C11:C14"/>
    <mergeCell ref="B11:B12"/>
    <mergeCell ref="I18:I20"/>
    <mergeCell ref="A6:A7"/>
    <mergeCell ref="B6:B7"/>
    <mergeCell ref="A18:A20"/>
    <mergeCell ref="A15:A17"/>
    <mergeCell ref="B15:B16"/>
    <mergeCell ref="B13:B14"/>
    <mergeCell ref="B18:B19"/>
    <mergeCell ref="C6:C7"/>
    <mergeCell ref="A8:A10"/>
    <mergeCell ref="A11:A14"/>
    <mergeCell ref="I15:I17"/>
    <mergeCell ref="G15:G17"/>
    <mergeCell ref="H15:H17"/>
    <mergeCell ref="G18:G20"/>
    <mergeCell ref="H18:H20"/>
    <mergeCell ref="E11:E14"/>
    <mergeCell ref="F18:F20"/>
    <mergeCell ref="F15:F17"/>
    <mergeCell ref="E18:E20"/>
    <mergeCell ref="H11:H14"/>
    <mergeCell ref="E15:E17"/>
    <mergeCell ref="F11:F14"/>
    <mergeCell ref="F8:F10"/>
    <mergeCell ref="H8:H10"/>
    <mergeCell ref="I8:I10"/>
    <mergeCell ref="E8:E10"/>
    <mergeCell ref="G8:G10"/>
    <mergeCell ref="G11:G14"/>
    <mergeCell ref="I11:I14"/>
  </mergeCells>
  <pageMargins left="0.25" right="0.13" top="0.47" bottom="0.75" header="0" footer="0"/>
  <pageSetup paperSize="9" fitToHeight="0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00"/>
  <sheetViews>
    <sheetView workbookViewId="0"/>
  </sheetViews>
  <sheetFormatPr baseColWidth="10" defaultColWidth="12.6640625" defaultRowHeight="15" customHeight="1" x14ac:dyDescent="0.15"/>
  <cols>
    <col min="1" max="1" width="21.1640625" customWidth="1"/>
    <col min="2" max="24" width="5.6640625" customWidth="1"/>
    <col min="25" max="25" width="8" customWidth="1"/>
    <col min="26" max="26" width="11.6640625" customWidth="1"/>
    <col min="27" max="33" width="9.6640625" customWidth="1"/>
    <col min="34" max="46" width="8" customWidth="1"/>
    <col min="47" max="47" width="36.83203125" customWidth="1"/>
    <col min="48" max="50" width="8" customWidth="1"/>
    <col min="51" max="51" width="5.6640625" customWidth="1"/>
  </cols>
  <sheetData>
    <row r="1" spans="1:51" ht="56.25" customHeight="1" x14ac:dyDescent="0.2">
      <c r="A1" s="185"/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6"/>
      <c r="U1" s="70"/>
      <c r="V1" s="70"/>
      <c r="W1" s="1"/>
      <c r="X1" s="1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70"/>
    </row>
    <row r="2" spans="1:51" x14ac:dyDescent="0.2">
      <c r="A2" s="158" t="s">
        <v>560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  <c r="Q2" s="146"/>
      <c r="R2" s="146"/>
      <c r="S2" s="146"/>
      <c r="T2" s="146"/>
      <c r="U2" s="70"/>
      <c r="V2" s="70"/>
      <c r="W2" s="1"/>
      <c r="X2" s="1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  <c r="AV2" s="36"/>
      <c r="AW2" s="36"/>
      <c r="AX2" s="36"/>
      <c r="AY2" s="70"/>
    </row>
    <row r="3" spans="1:51" x14ac:dyDescent="0.2">
      <c r="A3" s="159" t="s">
        <v>636</v>
      </c>
      <c r="B3" s="146"/>
      <c r="C3" s="146"/>
      <c r="D3" s="146"/>
      <c r="E3" s="146"/>
      <c r="F3" s="146"/>
      <c r="G3" s="146"/>
      <c r="H3" s="146"/>
      <c r="I3" s="146"/>
      <c r="J3" s="146"/>
      <c r="K3" s="146"/>
      <c r="L3" s="146"/>
      <c r="M3" s="146"/>
      <c r="N3" s="146"/>
      <c r="O3" s="146"/>
      <c r="P3" s="146"/>
      <c r="Q3" s="146"/>
      <c r="R3" s="146"/>
      <c r="S3" s="146"/>
      <c r="T3" s="146"/>
      <c r="U3" s="70"/>
      <c r="V3" s="70"/>
      <c r="W3" s="1"/>
      <c r="X3" s="1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6"/>
      <c r="AR3" s="36"/>
      <c r="AS3" s="36"/>
      <c r="AT3" s="36"/>
      <c r="AU3" s="36"/>
      <c r="AV3" s="36"/>
      <c r="AW3" s="36"/>
      <c r="AX3" s="36"/>
      <c r="AY3" s="70"/>
    </row>
    <row r="4" spans="1:51" x14ac:dyDescent="0.2">
      <c r="A4" s="159" t="s">
        <v>637</v>
      </c>
      <c r="B4" s="146"/>
      <c r="C4" s="146"/>
      <c r="D4" s="146"/>
      <c r="E4" s="146"/>
      <c r="F4" s="146"/>
      <c r="G4" s="146"/>
      <c r="H4" s="146"/>
      <c r="I4" s="146"/>
      <c r="J4" s="146"/>
      <c r="K4" s="146"/>
      <c r="L4" s="146"/>
      <c r="M4" s="146"/>
      <c r="N4" s="146"/>
      <c r="O4" s="146"/>
      <c r="P4" s="146"/>
      <c r="Q4" s="146"/>
      <c r="R4" s="146"/>
      <c r="S4" s="146"/>
      <c r="T4" s="146"/>
      <c r="U4" s="70"/>
      <c r="V4" s="70"/>
      <c r="W4" s="1"/>
      <c r="X4" s="1"/>
      <c r="Y4" s="36"/>
      <c r="Z4" s="36"/>
      <c r="AA4" s="36"/>
      <c r="AB4" s="36"/>
      <c r="AC4" s="36"/>
      <c r="AD4" s="36"/>
      <c r="AE4" s="36"/>
      <c r="AF4" s="36"/>
      <c r="AG4" s="36"/>
      <c r="AH4" s="36"/>
      <c r="AI4" s="36"/>
      <c r="AJ4" s="36"/>
      <c r="AK4" s="36"/>
      <c r="AL4" s="36"/>
      <c r="AM4" s="36"/>
      <c r="AN4" s="36"/>
      <c r="AO4" s="36"/>
      <c r="AP4" s="36"/>
      <c r="AQ4" s="36"/>
      <c r="AR4" s="36"/>
      <c r="AS4" s="36"/>
      <c r="AT4" s="36"/>
      <c r="AU4" s="36"/>
      <c r="AV4" s="36"/>
      <c r="AW4" s="36"/>
      <c r="AX4" s="36"/>
      <c r="AY4" s="70"/>
    </row>
    <row r="5" spans="1:51" x14ac:dyDescent="0.2">
      <c r="A5" s="70"/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1"/>
      <c r="X5" s="1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0"/>
      <c r="AP5" s="70"/>
      <c r="AQ5" s="70"/>
      <c r="AR5" s="70"/>
      <c r="AS5" s="70"/>
      <c r="AT5" s="70"/>
      <c r="AU5" s="70"/>
      <c r="AV5" s="70"/>
      <c r="AW5" s="70"/>
      <c r="AX5" s="70"/>
      <c r="AY5" s="70"/>
    </row>
    <row r="6" spans="1:51" ht="16" x14ac:dyDescent="0.2">
      <c r="A6" s="71"/>
      <c r="B6" s="71"/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2"/>
      <c r="X6" s="1"/>
      <c r="Y6" s="71"/>
      <c r="Z6" s="71"/>
      <c r="AA6" s="71"/>
      <c r="AB6" s="70"/>
      <c r="AC6" s="70"/>
      <c r="AD6" s="70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1"/>
    </row>
    <row r="7" spans="1:51" ht="24" customHeight="1" x14ac:dyDescent="0.2">
      <c r="A7" s="73"/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0"/>
      <c r="V7" s="70"/>
      <c r="W7" s="1"/>
      <c r="X7" s="1"/>
      <c r="Y7" s="69"/>
      <c r="Z7" s="69"/>
      <c r="AA7" s="69"/>
      <c r="AB7" s="195" t="str">
        <f>C9</f>
        <v>Applied Mathematics III</v>
      </c>
      <c r="AC7" s="196"/>
      <c r="AD7" s="197"/>
      <c r="AE7" s="195" t="str">
        <f>F9</f>
        <v>Thermodynamics</v>
      </c>
      <c r="AF7" s="196"/>
      <c r="AG7" s="197"/>
      <c r="AH7" s="195" t="str">
        <f>I9</f>
        <v>Strength of Materials</v>
      </c>
      <c r="AI7" s="196"/>
      <c r="AJ7" s="197"/>
      <c r="AK7" s="195" t="str">
        <f>L9</f>
        <v>Production Process- I</v>
      </c>
      <c r="AL7" s="196"/>
      <c r="AM7" s="197"/>
      <c r="AN7" s="195" t="str">
        <f>O9</f>
        <v>Computer Aided M/c Drawing</v>
      </c>
      <c r="AO7" s="196"/>
      <c r="AP7" s="197"/>
      <c r="AQ7" s="195" t="str">
        <f>R9</f>
        <v>Data Base &amp; Information Retrieval System</v>
      </c>
      <c r="AR7" s="196"/>
      <c r="AS7" s="197"/>
      <c r="AT7" s="74" t="str">
        <f>U8</f>
        <v>TOTAL</v>
      </c>
      <c r="AU7" s="70"/>
      <c r="AV7" s="70"/>
      <c r="AW7" s="70"/>
      <c r="AX7" s="70"/>
      <c r="AY7" s="70"/>
    </row>
    <row r="8" spans="1:51" ht="15" customHeight="1" x14ac:dyDescent="0.15">
      <c r="A8" s="198" t="s">
        <v>1</v>
      </c>
      <c r="B8" s="75"/>
      <c r="C8" s="203" t="s">
        <v>2</v>
      </c>
      <c r="D8" s="183"/>
      <c r="E8" s="184"/>
      <c r="F8" s="203" t="s">
        <v>3</v>
      </c>
      <c r="G8" s="183"/>
      <c r="H8" s="184"/>
      <c r="I8" s="203" t="s">
        <v>4</v>
      </c>
      <c r="J8" s="183"/>
      <c r="K8" s="184"/>
      <c r="L8" s="203" t="s">
        <v>5</v>
      </c>
      <c r="M8" s="183"/>
      <c r="N8" s="184"/>
      <c r="O8" s="203" t="s">
        <v>6</v>
      </c>
      <c r="P8" s="183"/>
      <c r="Q8" s="184"/>
      <c r="R8" s="203" t="s">
        <v>638</v>
      </c>
      <c r="S8" s="183"/>
      <c r="T8" s="184"/>
      <c r="U8" s="193" t="s">
        <v>11</v>
      </c>
      <c r="V8" s="193" t="s">
        <v>13</v>
      </c>
      <c r="W8" s="193" t="s">
        <v>12</v>
      </c>
      <c r="X8" s="194" t="s">
        <v>15</v>
      </c>
      <c r="Y8" s="204" t="s">
        <v>639</v>
      </c>
      <c r="Z8" s="187"/>
      <c r="AA8" s="76" t="s">
        <v>46</v>
      </c>
      <c r="AB8" s="77">
        <f t="shared" ref="AB8:AS8" si="0">COUNTIF(C13:C500, "F")</f>
        <v>19</v>
      </c>
      <c r="AC8" s="78">
        <f t="shared" si="0"/>
        <v>24</v>
      </c>
      <c r="AD8" s="79">
        <f t="shared" si="0"/>
        <v>30</v>
      </c>
      <c r="AE8" s="77">
        <f t="shared" si="0"/>
        <v>41</v>
      </c>
      <c r="AF8" s="78">
        <f t="shared" si="0"/>
        <v>13</v>
      </c>
      <c r="AG8" s="80">
        <f t="shared" si="0"/>
        <v>43</v>
      </c>
      <c r="AH8" s="81">
        <f t="shared" si="0"/>
        <v>29</v>
      </c>
      <c r="AI8" s="78">
        <f t="shared" si="0"/>
        <v>11</v>
      </c>
      <c r="AJ8" s="79">
        <f t="shared" si="0"/>
        <v>30</v>
      </c>
      <c r="AK8" s="77">
        <f t="shared" si="0"/>
        <v>16</v>
      </c>
      <c r="AL8" s="78">
        <f t="shared" si="0"/>
        <v>8</v>
      </c>
      <c r="AM8" s="80">
        <f t="shared" si="0"/>
        <v>16</v>
      </c>
      <c r="AN8" s="81">
        <f t="shared" si="0"/>
        <v>17</v>
      </c>
      <c r="AO8" s="82">
        <f t="shared" si="0"/>
        <v>15</v>
      </c>
      <c r="AP8" s="79">
        <f t="shared" si="0"/>
        <v>25</v>
      </c>
      <c r="AQ8" s="77">
        <f t="shared" si="0"/>
        <v>12</v>
      </c>
      <c r="AR8" s="82">
        <f t="shared" si="0"/>
        <v>1</v>
      </c>
      <c r="AS8" s="80">
        <f t="shared" si="0"/>
        <v>12</v>
      </c>
      <c r="AT8" s="83">
        <f>Y9-AT9</f>
        <v>54</v>
      </c>
      <c r="AU8" s="70"/>
      <c r="AV8" s="70"/>
      <c r="AW8" s="70"/>
      <c r="AX8" s="70"/>
      <c r="AY8" s="193" t="s">
        <v>13</v>
      </c>
    </row>
    <row r="9" spans="1:51" ht="36.75" customHeight="1" x14ac:dyDescent="0.15">
      <c r="A9" s="161"/>
      <c r="B9" s="2"/>
      <c r="C9" s="137" t="s">
        <v>640</v>
      </c>
      <c r="D9" s="135"/>
      <c r="E9" s="136"/>
      <c r="F9" s="137" t="s">
        <v>641</v>
      </c>
      <c r="G9" s="135"/>
      <c r="H9" s="136"/>
      <c r="I9" s="137" t="s">
        <v>642</v>
      </c>
      <c r="J9" s="135"/>
      <c r="K9" s="136"/>
      <c r="L9" s="137" t="s">
        <v>643</v>
      </c>
      <c r="M9" s="135"/>
      <c r="N9" s="136"/>
      <c r="O9" s="137" t="s">
        <v>644</v>
      </c>
      <c r="P9" s="135"/>
      <c r="Q9" s="136"/>
      <c r="R9" s="137" t="s">
        <v>645</v>
      </c>
      <c r="S9" s="135"/>
      <c r="T9" s="136"/>
      <c r="U9" s="125"/>
      <c r="V9" s="125"/>
      <c r="W9" s="125"/>
      <c r="X9" s="130"/>
      <c r="Y9" s="192">
        <v>134</v>
      </c>
      <c r="Z9" s="136"/>
      <c r="AA9" s="85" t="s">
        <v>53</v>
      </c>
      <c r="AB9" s="86">
        <f>Y9-AB8</f>
        <v>115</v>
      </c>
      <c r="AC9" s="87">
        <f>Y9-AC8</f>
        <v>110</v>
      </c>
      <c r="AD9" s="84">
        <f>Y9-AD8</f>
        <v>104</v>
      </c>
      <c r="AE9" s="86">
        <f>Y9-AE8</f>
        <v>93</v>
      </c>
      <c r="AF9" s="87">
        <f>AB9-AF8</f>
        <v>102</v>
      </c>
      <c r="AG9" s="88">
        <f>AB9-AG8</f>
        <v>72</v>
      </c>
      <c r="AH9" s="89">
        <f>Y9-AH8</f>
        <v>105</v>
      </c>
      <c r="AI9" s="87">
        <f>Y9-AI8</f>
        <v>123</v>
      </c>
      <c r="AJ9" s="84">
        <f>Y9-AJ8</f>
        <v>104</v>
      </c>
      <c r="AK9" s="86">
        <f>Y9-AK8</f>
        <v>118</v>
      </c>
      <c r="AL9" s="87">
        <f>Y9-AL8</f>
        <v>126</v>
      </c>
      <c r="AM9" s="88">
        <f>Y9-AM8</f>
        <v>118</v>
      </c>
      <c r="AN9" s="89">
        <f>Y9-AN8</f>
        <v>117</v>
      </c>
      <c r="AO9" s="90">
        <f>Y9-AO8</f>
        <v>119</v>
      </c>
      <c r="AP9" s="84">
        <f>Y9-AP8</f>
        <v>109</v>
      </c>
      <c r="AQ9" s="86">
        <f>Y9-AQ8</f>
        <v>122</v>
      </c>
      <c r="AR9" s="90">
        <f>Y9-AR8</f>
        <v>133</v>
      </c>
      <c r="AS9" s="88">
        <f>Y9-AS8</f>
        <v>122</v>
      </c>
      <c r="AT9" s="91">
        <f>COUNTIF(W13:W500, "P")</f>
        <v>80</v>
      </c>
      <c r="AU9" s="70"/>
      <c r="AV9" s="70"/>
      <c r="AW9" s="70"/>
      <c r="AX9" s="70"/>
      <c r="AY9" s="125"/>
    </row>
    <row r="10" spans="1:51" x14ac:dyDescent="0.15">
      <c r="A10" s="201" t="s">
        <v>23</v>
      </c>
      <c r="B10" s="2"/>
      <c r="C10" s="2" t="s">
        <v>24</v>
      </c>
      <c r="D10" s="2" t="s">
        <v>25</v>
      </c>
      <c r="E10" s="2" t="s">
        <v>26</v>
      </c>
      <c r="F10" s="2" t="s">
        <v>24</v>
      </c>
      <c r="G10" s="2" t="s">
        <v>25</v>
      </c>
      <c r="H10" s="2" t="s">
        <v>26</v>
      </c>
      <c r="I10" s="2" t="s">
        <v>24</v>
      </c>
      <c r="J10" s="2" t="s">
        <v>25</v>
      </c>
      <c r="K10" s="2" t="s">
        <v>26</v>
      </c>
      <c r="L10" s="2" t="s">
        <v>24</v>
      </c>
      <c r="M10" s="2" t="s">
        <v>25</v>
      </c>
      <c r="N10" s="2" t="s">
        <v>26</v>
      </c>
      <c r="O10" s="2" t="s">
        <v>27</v>
      </c>
      <c r="P10" s="2" t="s">
        <v>28</v>
      </c>
      <c r="Q10" s="2" t="s">
        <v>26</v>
      </c>
      <c r="R10" s="2" t="s">
        <v>27</v>
      </c>
      <c r="S10" s="2" t="s">
        <v>28</v>
      </c>
      <c r="T10" s="2" t="s">
        <v>26</v>
      </c>
      <c r="U10" s="139"/>
      <c r="V10" s="125"/>
      <c r="W10" s="125"/>
      <c r="X10" s="130"/>
      <c r="Y10" s="70"/>
      <c r="Z10" s="92"/>
      <c r="AA10" s="93" t="s">
        <v>62</v>
      </c>
      <c r="AB10" s="86">
        <f t="shared" ref="AB10:AS10" si="1">COUNTIF(C13:C500, "Ab")</f>
        <v>2</v>
      </c>
      <c r="AC10" s="87">
        <f t="shared" si="1"/>
        <v>1</v>
      </c>
      <c r="AD10" s="84">
        <f t="shared" si="1"/>
        <v>0</v>
      </c>
      <c r="AE10" s="86">
        <f t="shared" si="1"/>
        <v>1</v>
      </c>
      <c r="AF10" s="87">
        <f t="shared" si="1"/>
        <v>1</v>
      </c>
      <c r="AG10" s="88">
        <f t="shared" si="1"/>
        <v>1</v>
      </c>
      <c r="AH10" s="89">
        <f t="shared" si="1"/>
        <v>3</v>
      </c>
      <c r="AI10" s="87">
        <f t="shared" si="1"/>
        <v>1</v>
      </c>
      <c r="AJ10" s="84">
        <f t="shared" si="1"/>
        <v>1</v>
      </c>
      <c r="AK10" s="86">
        <f t="shared" si="1"/>
        <v>3</v>
      </c>
      <c r="AL10" s="87">
        <f t="shared" si="1"/>
        <v>0</v>
      </c>
      <c r="AM10" s="88">
        <f t="shared" si="1"/>
        <v>0</v>
      </c>
      <c r="AN10" s="89">
        <f t="shared" si="1"/>
        <v>3</v>
      </c>
      <c r="AO10" s="90">
        <f t="shared" si="1"/>
        <v>0</v>
      </c>
      <c r="AP10" s="84">
        <f t="shared" si="1"/>
        <v>0</v>
      </c>
      <c r="AQ10" s="86">
        <f t="shared" si="1"/>
        <v>1</v>
      </c>
      <c r="AR10" s="90">
        <f t="shared" si="1"/>
        <v>1</v>
      </c>
      <c r="AS10" s="88">
        <f t="shared" si="1"/>
        <v>1</v>
      </c>
      <c r="AT10" s="91">
        <f>COUNTIF(V13:V500, "NULL")</f>
        <v>1</v>
      </c>
      <c r="AU10" s="70"/>
      <c r="AV10" s="70"/>
      <c r="AW10" s="70"/>
      <c r="AX10" s="70"/>
      <c r="AY10" s="125"/>
    </row>
    <row r="11" spans="1:51" x14ac:dyDescent="0.15">
      <c r="A11" s="149"/>
      <c r="B11" s="2" t="s">
        <v>29</v>
      </c>
      <c r="C11" s="2">
        <v>80</v>
      </c>
      <c r="D11" s="2">
        <v>20</v>
      </c>
      <c r="E11" s="2">
        <v>100</v>
      </c>
      <c r="F11" s="2">
        <v>80</v>
      </c>
      <c r="G11" s="2">
        <v>20</v>
      </c>
      <c r="H11" s="2">
        <v>100</v>
      </c>
      <c r="I11" s="2">
        <v>80</v>
      </c>
      <c r="J11" s="2">
        <v>20</v>
      </c>
      <c r="K11" s="2">
        <v>100</v>
      </c>
      <c r="L11" s="2">
        <v>80</v>
      </c>
      <c r="M11" s="2">
        <v>20</v>
      </c>
      <c r="N11" s="2">
        <v>100</v>
      </c>
      <c r="O11" s="2">
        <v>50</v>
      </c>
      <c r="P11" s="2">
        <v>50</v>
      </c>
      <c r="Q11" s="2">
        <v>100</v>
      </c>
      <c r="R11" s="2">
        <v>50</v>
      </c>
      <c r="S11" s="2">
        <v>50</v>
      </c>
      <c r="T11" s="2">
        <v>100</v>
      </c>
      <c r="U11" s="2">
        <v>725</v>
      </c>
      <c r="V11" s="125"/>
      <c r="W11" s="125"/>
      <c r="X11" s="130"/>
      <c r="Y11" s="70"/>
      <c r="Z11" s="199" t="s">
        <v>646</v>
      </c>
      <c r="AA11" s="200"/>
      <c r="AB11" s="86">
        <f>Y9-AB10</f>
        <v>132</v>
      </c>
      <c r="AC11" s="87">
        <f>Y9-AC10</f>
        <v>133</v>
      </c>
      <c r="AD11" s="84">
        <f>Y9-AD10</f>
        <v>134</v>
      </c>
      <c r="AE11" s="86">
        <f>Y9-AE10</f>
        <v>133</v>
      </c>
      <c r="AF11" s="87">
        <f>Y9-AF10</f>
        <v>133</v>
      </c>
      <c r="AG11" s="88">
        <f>Y9-AG10</f>
        <v>133</v>
      </c>
      <c r="AH11" s="89">
        <f>Y9-AH10</f>
        <v>131</v>
      </c>
      <c r="AI11" s="87">
        <f>Y9-AI10</f>
        <v>133</v>
      </c>
      <c r="AJ11" s="84">
        <f>Y9-AJ10</f>
        <v>133</v>
      </c>
      <c r="AK11" s="86">
        <f>Y9-AK10</f>
        <v>131</v>
      </c>
      <c r="AL11" s="87">
        <f>Y9-AL10</f>
        <v>134</v>
      </c>
      <c r="AM11" s="88">
        <f>Y9-AM10</f>
        <v>134</v>
      </c>
      <c r="AN11" s="89">
        <f>Y9-AN10</f>
        <v>131</v>
      </c>
      <c r="AO11" s="90">
        <f>Y9-AO10</f>
        <v>134</v>
      </c>
      <c r="AP11" s="84">
        <f>Y9-AP10</f>
        <v>134</v>
      </c>
      <c r="AQ11" s="86">
        <f>Y9-AQ10</f>
        <v>133</v>
      </c>
      <c r="AR11" s="90">
        <f>Y9-AR10</f>
        <v>133</v>
      </c>
      <c r="AS11" s="88">
        <f>Y9-AS10</f>
        <v>133</v>
      </c>
      <c r="AT11" s="91"/>
      <c r="AU11" s="70"/>
      <c r="AV11" s="70"/>
      <c r="AW11" s="70"/>
      <c r="AX11" s="70"/>
      <c r="AY11" s="125"/>
    </row>
    <row r="12" spans="1:51" x14ac:dyDescent="0.15">
      <c r="A12" s="161"/>
      <c r="B12" s="2" t="s">
        <v>30</v>
      </c>
      <c r="C12" s="2">
        <v>32</v>
      </c>
      <c r="D12" s="2">
        <v>8</v>
      </c>
      <c r="E12" s="2">
        <v>40</v>
      </c>
      <c r="F12" s="2">
        <v>32</v>
      </c>
      <c r="G12" s="2">
        <v>8</v>
      </c>
      <c r="H12" s="2">
        <v>40</v>
      </c>
      <c r="I12" s="2">
        <v>32</v>
      </c>
      <c r="J12" s="2">
        <v>8</v>
      </c>
      <c r="K12" s="2">
        <v>40</v>
      </c>
      <c r="L12" s="2">
        <v>32</v>
      </c>
      <c r="M12" s="2">
        <v>8</v>
      </c>
      <c r="N12" s="2">
        <v>40</v>
      </c>
      <c r="O12" s="2">
        <v>20</v>
      </c>
      <c r="P12" s="2">
        <v>20</v>
      </c>
      <c r="Q12" s="2">
        <v>40</v>
      </c>
      <c r="R12" s="2">
        <v>20</v>
      </c>
      <c r="S12" s="2">
        <v>20</v>
      </c>
      <c r="T12" s="2">
        <v>40</v>
      </c>
      <c r="U12" s="2"/>
      <c r="V12" s="143"/>
      <c r="W12" s="143"/>
      <c r="X12" s="131"/>
      <c r="Y12" s="70"/>
      <c r="Z12" s="199" t="s">
        <v>647</v>
      </c>
      <c r="AA12" s="200"/>
      <c r="AB12" s="94">
        <f>(AB9/Y9)*100</f>
        <v>85.820895522388057</v>
      </c>
      <c r="AC12" s="95">
        <f>(AC9/Y9)*100</f>
        <v>82.089552238805979</v>
      </c>
      <c r="AD12" s="96">
        <f>(AD9/Y9)*100</f>
        <v>77.611940298507463</v>
      </c>
      <c r="AE12" s="94">
        <f>(AE9/Y9)*100</f>
        <v>69.402985074626869</v>
      </c>
      <c r="AF12" s="95">
        <f>(AF9/Y9)*100</f>
        <v>76.119402985074629</v>
      </c>
      <c r="AG12" s="97">
        <f>(AG9/Y9)*100</f>
        <v>53.731343283582092</v>
      </c>
      <c r="AH12" s="98">
        <f>(AH9/Y9)*100</f>
        <v>78.358208955223887</v>
      </c>
      <c r="AI12" s="95">
        <f>(AI9/Y9)*100</f>
        <v>91.791044776119406</v>
      </c>
      <c r="AJ12" s="96">
        <f>(AJ9/Y9)*100</f>
        <v>77.611940298507463</v>
      </c>
      <c r="AK12" s="94">
        <f>(AK9/Y9)*100</f>
        <v>88.059701492537314</v>
      </c>
      <c r="AL12" s="95">
        <f>(AL9/Y9)*100</f>
        <v>94.029850746268664</v>
      </c>
      <c r="AM12" s="97">
        <f>(AM9/Y9)*100</f>
        <v>88.059701492537314</v>
      </c>
      <c r="AN12" s="98">
        <f>(AN9/Y9)*100</f>
        <v>87.31343283582089</v>
      </c>
      <c r="AO12" s="99">
        <f>(AO9/Y9)*100</f>
        <v>88.805970149253739</v>
      </c>
      <c r="AP12" s="96">
        <f>(AP9/Y9)*100</f>
        <v>81.343283582089555</v>
      </c>
      <c r="AQ12" s="94">
        <f>(AQ9/Y9)*100</f>
        <v>91.044776119402982</v>
      </c>
      <c r="AR12" s="99">
        <f>(AR9/Y9)*100</f>
        <v>99.253731343283576</v>
      </c>
      <c r="AS12" s="97">
        <f>(AS9/Y9)*100</f>
        <v>91.044776119402982</v>
      </c>
      <c r="AT12" s="100">
        <f>(AT9/Y9)*100</f>
        <v>59.701492537313428</v>
      </c>
      <c r="AU12" s="70"/>
      <c r="AV12" s="70"/>
      <c r="AW12" s="70"/>
      <c r="AX12" s="70"/>
      <c r="AY12" s="143"/>
    </row>
    <row r="13" spans="1:51" x14ac:dyDescent="0.2">
      <c r="A13" s="5">
        <v>13001</v>
      </c>
      <c r="B13" s="6" t="s">
        <v>31</v>
      </c>
      <c r="C13" s="7" t="s">
        <v>32</v>
      </c>
      <c r="D13" s="8" t="s">
        <v>33</v>
      </c>
      <c r="E13" s="9">
        <v>36</v>
      </c>
      <c r="F13" s="8" t="s">
        <v>34</v>
      </c>
      <c r="G13" s="8" t="s">
        <v>35</v>
      </c>
      <c r="H13" s="9">
        <v>24</v>
      </c>
      <c r="I13" s="8" t="s">
        <v>36</v>
      </c>
      <c r="J13" s="8" t="s">
        <v>37</v>
      </c>
      <c r="K13" s="9">
        <v>30</v>
      </c>
      <c r="L13" s="8" t="s">
        <v>38</v>
      </c>
      <c r="M13" s="8" t="s">
        <v>39</v>
      </c>
      <c r="N13" s="9">
        <v>57</v>
      </c>
      <c r="O13" s="8" t="s">
        <v>38</v>
      </c>
      <c r="P13" s="8" t="s">
        <v>40</v>
      </c>
      <c r="Q13" s="9">
        <v>47</v>
      </c>
      <c r="R13" s="8" t="s">
        <v>41</v>
      </c>
      <c r="S13" s="8" t="s">
        <v>42</v>
      </c>
      <c r="T13" s="9">
        <v>56</v>
      </c>
      <c r="U13" s="10">
        <v>344</v>
      </c>
      <c r="V13" s="124">
        <v>2.96</v>
      </c>
      <c r="W13" s="124" t="s">
        <v>46</v>
      </c>
      <c r="X13" s="129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  <c r="AJ13" s="70"/>
      <c r="AK13" s="70"/>
      <c r="AL13" s="70"/>
      <c r="AM13" s="70"/>
      <c r="AN13" s="70"/>
      <c r="AO13" s="70"/>
      <c r="AP13" s="70"/>
      <c r="AQ13" s="70"/>
      <c r="AR13" s="70"/>
      <c r="AS13" s="70"/>
      <c r="AT13" s="70"/>
      <c r="AU13" s="70"/>
      <c r="AV13" s="70"/>
      <c r="AW13" s="70"/>
      <c r="AX13" s="70"/>
      <c r="AY13" s="101">
        <v>2.96</v>
      </c>
    </row>
    <row r="14" spans="1:51" x14ac:dyDescent="0.2">
      <c r="A14" s="12" t="s">
        <v>48</v>
      </c>
      <c r="B14" s="13" t="s">
        <v>51</v>
      </c>
      <c r="C14" s="14" t="s">
        <v>53</v>
      </c>
      <c r="D14" s="14" t="s">
        <v>46</v>
      </c>
      <c r="E14" s="15" t="s">
        <v>46</v>
      </c>
      <c r="F14" s="14" t="s">
        <v>46</v>
      </c>
      <c r="G14" s="14" t="s">
        <v>57</v>
      </c>
      <c r="H14" s="15" t="s">
        <v>46</v>
      </c>
      <c r="I14" s="14" t="s">
        <v>46</v>
      </c>
      <c r="J14" s="14" t="s">
        <v>46</v>
      </c>
      <c r="K14" s="15" t="s">
        <v>46</v>
      </c>
      <c r="L14" s="14" t="s">
        <v>58</v>
      </c>
      <c r="M14" s="14" t="s">
        <v>59</v>
      </c>
      <c r="N14" s="15" t="s">
        <v>58</v>
      </c>
      <c r="O14" s="14" t="s">
        <v>58</v>
      </c>
      <c r="P14" s="14" t="s">
        <v>46</v>
      </c>
      <c r="Q14" s="15" t="s">
        <v>46</v>
      </c>
      <c r="R14" s="14" t="s">
        <v>60</v>
      </c>
      <c r="S14" s="14" t="s">
        <v>58</v>
      </c>
      <c r="T14" s="15" t="s">
        <v>58</v>
      </c>
      <c r="U14" s="14"/>
      <c r="V14" s="125"/>
      <c r="W14" s="125"/>
      <c r="X14" s="13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102"/>
    </row>
    <row r="15" spans="1:51" ht="15.75" customHeight="1" x14ac:dyDescent="0.2">
      <c r="A15" s="5">
        <v>13002</v>
      </c>
      <c r="B15" s="6" t="s">
        <v>31</v>
      </c>
      <c r="C15" s="8" t="s">
        <v>63</v>
      </c>
      <c r="D15" s="8" t="s">
        <v>64</v>
      </c>
      <c r="E15" s="9">
        <v>44</v>
      </c>
      <c r="F15" s="8" t="s">
        <v>65</v>
      </c>
      <c r="G15" s="8" t="s">
        <v>35</v>
      </c>
      <c r="H15" s="9">
        <v>30</v>
      </c>
      <c r="I15" s="8" t="s">
        <v>38</v>
      </c>
      <c r="J15" s="8" t="s">
        <v>35</v>
      </c>
      <c r="K15" s="9">
        <v>50</v>
      </c>
      <c r="L15" s="8" t="s">
        <v>66</v>
      </c>
      <c r="M15" s="8" t="s">
        <v>35</v>
      </c>
      <c r="N15" s="9">
        <v>57</v>
      </c>
      <c r="O15" s="8" t="s">
        <v>38</v>
      </c>
      <c r="P15" s="8" t="s">
        <v>67</v>
      </c>
      <c r="Q15" s="9">
        <v>51</v>
      </c>
      <c r="R15" s="8" t="s">
        <v>34</v>
      </c>
      <c r="S15" s="8" t="s">
        <v>32</v>
      </c>
      <c r="T15" s="9">
        <v>49</v>
      </c>
      <c r="U15" s="10">
        <v>366</v>
      </c>
      <c r="V15" s="124">
        <v>3.69</v>
      </c>
      <c r="W15" s="124" t="s">
        <v>46</v>
      </c>
      <c r="X15" s="129"/>
      <c r="Y15" s="70"/>
      <c r="Z15" s="207" t="s">
        <v>648</v>
      </c>
      <c r="AA15" s="184"/>
      <c r="AB15" s="77">
        <f t="shared" ref="AB15:AS15" si="2">COUNTIF(C13:C500, "O")</f>
        <v>21</v>
      </c>
      <c r="AC15" s="78">
        <f t="shared" si="2"/>
        <v>29</v>
      </c>
      <c r="AD15" s="79">
        <f t="shared" si="2"/>
        <v>22</v>
      </c>
      <c r="AE15" s="77">
        <f t="shared" si="2"/>
        <v>2</v>
      </c>
      <c r="AF15" s="78">
        <f t="shared" si="2"/>
        <v>15</v>
      </c>
      <c r="AG15" s="80">
        <f t="shared" si="2"/>
        <v>3</v>
      </c>
      <c r="AH15" s="81">
        <f t="shared" si="2"/>
        <v>20</v>
      </c>
      <c r="AI15" s="78">
        <f t="shared" si="2"/>
        <v>12</v>
      </c>
      <c r="AJ15" s="79">
        <f t="shared" si="2"/>
        <v>10</v>
      </c>
      <c r="AK15" s="77">
        <f t="shared" si="2"/>
        <v>2</v>
      </c>
      <c r="AL15" s="78">
        <f t="shared" si="2"/>
        <v>34</v>
      </c>
      <c r="AM15" s="80">
        <f t="shared" si="2"/>
        <v>5</v>
      </c>
      <c r="AN15" s="81">
        <f t="shared" si="2"/>
        <v>4</v>
      </c>
      <c r="AO15" s="82">
        <f t="shared" si="2"/>
        <v>26</v>
      </c>
      <c r="AP15" s="79">
        <f t="shared" si="2"/>
        <v>4</v>
      </c>
      <c r="AQ15" s="77">
        <f t="shared" si="2"/>
        <v>37</v>
      </c>
      <c r="AR15" s="82">
        <f t="shared" si="2"/>
        <v>70</v>
      </c>
      <c r="AS15" s="80">
        <f t="shared" si="2"/>
        <v>49</v>
      </c>
      <c r="AT15" s="83">
        <f>COUNTIFS(V13:V500, "P",W13:W500, "&gt;=9")</f>
        <v>0</v>
      </c>
      <c r="AU15" s="92"/>
      <c r="AV15" s="70"/>
      <c r="AW15" s="70"/>
      <c r="AX15" s="70"/>
      <c r="AY15" s="101">
        <v>3.69</v>
      </c>
    </row>
    <row r="16" spans="1:51" ht="24" x14ac:dyDescent="0.2">
      <c r="A16" s="12" t="s">
        <v>72</v>
      </c>
      <c r="B16" s="13" t="s">
        <v>51</v>
      </c>
      <c r="C16" s="14" t="s">
        <v>57</v>
      </c>
      <c r="D16" s="14" t="s">
        <v>46</v>
      </c>
      <c r="E16" s="15" t="s">
        <v>46</v>
      </c>
      <c r="F16" s="14" t="s">
        <v>46</v>
      </c>
      <c r="G16" s="14" t="s">
        <v>57</v>
      </c>
      <c r="H16" s="15" t="s">
        <v>46</v>
      </c>
      <c r="I16" s="14" t="s">
        <v>58</v>
      </c>
      <c r="J16" s="14" t="s">
        <v>57</v>
      </c>
      <c r="K16" s="15" t="s">
        <v>58</v>
      </c>
      <c r="L16" s="14" t="s">
        <v>60</v>
      </c>
      <c r="M16" s="14" t="s">
        <v>57</v>
      </c>
      <c r="N16" s="15" t="s">
        <v>58</v>
      </c>
      <c r="O16" s="14" t="s">
        <v>58</v>
      </c>
      <c r="P16" s="14" t="s">
        <v>58</v>
      </c>
      <c r="Q16" s="15" t="s">
        <v>58</v>
      </c>
      <c r="R16" s="14" t="s">
        <v>46</v>
      </c>
      <c r="S16" s="14" t="s">
        <v>60</v>
      </c>
      <c r="T16" s="15" t="s">
        <v>46</v>
      </c>
      <c r="U16" s="14"/>
      <c r="V16" s="125"/>
      <c r="W16" s="125"/>
      <c r="X16" s="130"/>
      <c r="Y16" s="70"/>
      <c r="Z16" s="202" t="s">
        <v>649</v>
      </c>
      <c r="AA16" s="136"/>
      <c r="AB16" s="86">
        <f t="shared" ref="AB16:AS16" si="3">COUNTIF(C13:C500, "A")</f>
        <v>11</v>
      </c>
      <c r="AC16" s="87">
        <f t="shared" si="3"/>
        <v>5</v>
      </c>
      <c r="AD16" s="84">
        <f t="shared" si="3"/>
        <v>8</v>
      </c>
      <c r="AE16" s="86">
        <f t="shared" si="3"/>
        <v>2</v>
      </c>
      <c r="AF16" s="87">
        <f t="shared" si="3"/>
        <v>12</v>
      </c>
      <c r="AG16" s="88">
        <f t="shared" si="3"/>
        <v>3</v>
      </c>
      <c r="AH16" s="89">
        <f t="shared" si="3"/>
        <v>9</v>
      </c>
      <c r="AI16" s="87">
        <f t="shared" si="3"/>
        <v>8</v>
      </c>
      <c r="AJ16" s="84">
        <f t="shared" si="3"/>
        <v>14</v>
      </c>
      <c r="AK16" s="86">
        <f t="shared" si="3"/>
        <v>5</v>
      </c>
      <c r="AL16" s="87">
        <f t="shared" si="3"/>
        <v>7</v>
      </c>
      <c r="AM16" s="88">
        <f t="shared" si="3"/>
        <v>8</v>
      </c>
      <c r="AN16" s="89">
        <f t="shared" si="3"/>
        <v>5</v>
      </c>
      <c r="AO16" s="90">
        <f t="shared" si="3"/>
        <v>6</v>
      </c>
      <c r="AP16" s="84">
        <f t="shared" si="3"/>
        <v>9</v>
      </c>
      <c r="AQ16" s="86">
        <f t="shared" si="3"/>
        <v>17</v>
      </c>
      <c r="AR16" s="90">
        <f t="shared" si="3"/>
        <v>10</v>
      </c>
      <c r="AS16" s="88">
        <f t="shared" si="3"/>
        <v>19</v>
      </c>
      <c r="AT16" s="91">
        <f>COUNTIFS(V13:V500, "P",W13:W500, "&gt;=8",W13:W500, "&lt;9")</f>
        <v>0</v>
      </c>
      <c r="AU16" s="92"/>
      <c r="AV16" s="70"/>
      <c r="AW16" s="70"/>
      <c r="AX16" s="70"/>
      <c r="AY16" s="102"/>
    </row>
    <row r="17" spans="1:51" ht="15.75" customHeight="1" x14ac:dyDescent="0.2">
      <c r="A17" s="5">
        <v>13003</v>
      </c>
      <c r="B17" s="6" t="s">
        <v>31</v>
      </c>
      <c r="C17" s="10">
        <v>47</v>
      </c>
      <c r="D17" s="10">
        <v>14</v>
      </c>
      <c r="E17" s="9">
        <v>61</v>
      </c>
      <c r="F17" s="10">
        <v>39</v>
      </c>
      <c r="G17" s="10">
        <v>14</v>
      </c>
      <c r="H17" s="9">
        <v>53</v>
      </c>
      <c r="I17" s="10">
        <v>64</v>
      </c>
      <c r="J17" s="10">
        <v>12</v>
      </c>
      <c r="K17" s="9">
        <v>76</v>
      </c>
      <c r="L17" s="10">
        <v>53</v>
      </c>
      <c r="M17" s="10">
        <v>15</v>
      </c>
      <c r="N17" s="9">
        <v>68</v>
      </c>
      <c r="O17" s="10">
        <v>49</v>
      </c>
      <c r="P17" s="10">
        <v>15</v>
      </c>
      <c r="Q17" s="9">
        <v>64</v>
      </c>
      <c r="R17" s="10">
        <v>31</v>
      </c>
      <c r="S17" s="10">
        <v>31</v>
      </c>
      <c r="T17" s="9">
        <v>62</v>
      </c>
      <c r="U17" s="10">
        <v>471</v>
      </c>
      <c r="V17" s="124">
        <v>7.23</v>
      </c>
      <c r="W17" s="124" t="s">
        <v>53</v>
      </c>
      <c r="X17" s="129"/>
      <c r="Y17" s="70"/>
      <c r="Z17" s="202" t="s">
        <v>650</v>
      </c>
      <c r="AA17" s="136"/>
      <c r="AB17" s="86">
        <f t="shared" ref="AB17:AS17" si="4">COUNTIF(C13:C500, "B")</f>
        <v>3</v>
      </c>
      <c r="AC17" s="87">
        <f t="shared" si="4"/>
        <v>9</v>
      </c>
      <c r="AD17" s="84">
        <f t="shared" si="4"/>
        <v>7</v>
      </c>
      <c r="AE17" s="86">
        <f t="shared" si="4"/>
        <v>6</v>
      </c>
      <c r="AF17" s="87">
        <f t="shared" si="4"/>
        <v>10</v>
      </c>
      <c r="AG17" s="88">
        <f t="shared" si="4"/>
        <v>3</v>
      </c>
      <c r="AH17" s="89">
        <f t="shared" si="4"/>
        <v>5</v>
      </c>
      <c r="AI17" s="87">
        <f t="shared" si="4"/>
        <v>7</v>
      </c>
      <c r="AJ17" s="84">
        <f t="shared" si="4"/>
        <v>10</v>
      </c>
      <c r="AK17" s="86">
        <f t="shared" si="4"/>
        <v>8</v>
      </c>
      <c r="AL17" s="87">
        <f t="shared" si="4"/>
        <v>8</v>
      </c>
      <c r="AM17" s="88">
        <f t="shared" si="4"/>
        <v>6</v>
      </c>
      <c r="AN17" s="89">
        <f t="shared" si="4"/>
        <v>7</v>
      </c>
      <c r="AO17" s="90">
        <f t="shared" si="4"/>
        <v>16</v>
      </c>
      <c r="AP17" s="84">
        <f t="shared" si="4"/>
        <v>8</v>
      </c>
      <c r="AQ17" s="86">
        <f t="shared" si="4"/>
        <v>14</v>
      </c>
      <c r="AR17" s="90">
        <f t="shared" si="4"/>
        <v>15</v>
      </c>
      <c r="AS17" s="88">
        <f t="shared" si="4"/>
        <v>16</v>
      </c>
      <c r="AT17" s="91">
        <f>COUNTIFS(V13:V500, "P",W13:W500, "&gt;=7",W13:W500, "&lt;8")</f>
        <v>0</v>
      </c>
      <c r="AU17" s="92"/>
      <c r="AV17" s="70"/>
      <c r="AW17" s="70"/>
      <c r="AX17" s="70"/>
      <c r="AY17" s="101">
        <v>7.23</v>
      </c>
    </row>
    <row r="18" spans="1:51" ht="16" x14ac:dyDescent="0.2">
      <c r="A18" s="21" t="s">
        <v>82</v>
      </c>
      <c r="B18" s="13" t="s">
        <v>51</v>
      </c>
      <c r="C18" s="14" t="s">
        <v>58</v>
      </c>
      <c r="D18" s="14" t="s">
        <v>61</v>
      </c>
      <c r="E18" s="15" t="s">
        <v>60</v>
      </c>
      <c r="F18" s="14" t="s">
        <v>57</v>
      </c>
      <c r="G18" s="14" t="s">
        <v>61</v>
      </c>
      <c r="H18" s="15" t="s">
        <v>58</v>
      </c>
      <c r="I18" s="14" t="s">
        <v>59</v>
      </c>
      <c r="J18" s="14" t="s">
        <v>60</v>
      </c>
      <c r="K18" s="15" t="s">
        <v>62</v>
      </c>
      <c r="L18" s="14" t="s">
        <v>60</v>
      </c>
      <c r="M18" s="14" t="s">
        <v>62</v>
      </c>
      <c r="N18" s="15" t="s">
        <v>60</v>
      </c>
      <c r="O18" s="14" t="s">
        <v>60</v>
      </c>
      <c r="P18" s="14" t="s">
        <v>62</v>
      </c>
      <c r="Q18" s="15" t="s">
        <v>60</v>
      </c>
      <c r="R18" s="14" t="s">
        <v>60</v>
      </c>
      <c r="S18" s="14" t="s">
        <v>60</v>
      </c>
      <c r="T18" s="15" t="s">
        <v>60</v>
      </c>
      <c r="U18" s="14"/>
      <c r="V18" s="125"/>
      <c r="W18" s="125"/>
      <c r="X18" s="130"/>
      <c r="Y18" s="70"/>
      <c r="Z18" s="202" t="s">
        <v>651</v>
      </c>
      <c r="AA18" s="136"/>
      <c r="AB18" s="86">
        <f t="shared" ref="AB18:AS18" si="5">COUNTIF(C13:C500, "C")</f>
        <v>28</v>
      </c>
      <c r="AC18" s="87">
        <f t="shared" si="5"/>
        <v>19</v>
      </c>
      <c r="AD18" s="84">
        <f t="shared" si="5"/>
        <v>26</v>
      </c>
      <c r="AE18" s="86">
        <f t="shared" si="5"/>
        <v>12</v>
      </c>
      <c r="AF18" s="87">
        <f t="shared" si="5"/>
        <v>30</v>
      </c>
      <c r="AG18" s="88">
        <f t="shared" si="5"/>
        <v>14</v>
      </c>
      <c r="AH18" s="89">
        <f t="shared" si="5"/>
        <v>22</v>
      </c>
      <c r="AI18" s="87">
        <f t="shared" si="5"/>
        <v>21</v>
      </c>
      <c r="AJ18" s="84">
        <f t="shared" si="5"/>
        <v>18</v>
      </c>
      <c r="AK18" s="86">
        <f t="shared" si="5"/>
        <v>19</v>
      </c>
      <c r="AL18" s="87">
        <f t="shared" si="5"/>
        <v>34</v>
      </c>
      <c r="AM18" s="88">
        <f t="shared" si="5"/>
        <v>20</v>
      </c>
      <c r="AN18" s="89">
        <f t="shared" si="5"/>
        <v>36</v>
      </c>
      <c r="AO18" s="90">
        <f t="shared" si="5"/>
        <v>22</v>
      </c>
      <c r="AP18" s="84">
        <f t="shared" si="5"/>
        <v>34</v>
      </c>
      <c r="AQ18" s="86">
        <f t="shared" si="5"/>
        <v>26</v>
      </c>
      <c r="AR18" s="90">
        <f t="shared" si="5"/>
        <v>25</v>
      </c>
      <c r="AS18" s="88">
        <f t="shared" si="5"/>
        <v>17</v>
      </c>
      <c r="AT18" s="91">
        <f>COUNTIFS(V13:V500, "P",W13:W500, "&gt;=6",W13:W500, "&lt;7")</f>
        <v>0</v>
      </c>
      <c r="AU18" s="92"/>
      <c r="AV18" s="70"/>
      <c r="AW18" s="70"/>
      <c r="AX18" s="70"/>
      <c r="AY18" s="102"/>
    </row>
    <row r="19" spans="1:51" ht="15.75" customHeight="1" x14ac:dyDescent="0.2">
      <c r="A19" s="5">
        <v>13004</v>
      </c>
      <c r="B19" s="6" t="s">
        <v>31</v>
      </c>
      <c r="C19" s="8" t="s">
        <v>70</v>
      </c>
      <c r="D19" s="8" t="s">
        <v>64</v>
      </c>
      <c r="E19" s="9">
        <v>40</v>
      </c>
      <c r="F19" s="8" t="s">
        <v>65</v>
      </c>
      <c r="G19" s="8" t="s">
        <v>35</v>
      </c>
      <c r="H19" s="9">
        <v>30</v>
      </c>
      <c r="I19" s="8" t="s">
        <v>87</v>
      </c>
      <c r="J19" s="8" t="s">
        <v>88</v>
      </c>
      <c r="K19" s="9">
        <v>46</v>
      </c>
      <c r="L19" s="8" t="s">
        <v>32</v>
      </c>
      <c r="M19" s="8" t="s">
        <v>35</v>
      </c>
      <c r="N19" s="9">
        <v>43</v>
      </c>
      <c r="O19" s="8" t="s">
        <v>89</v>
      </c>
      <c r="P19" s="8" t="s">
        <v>64</v>
      </c>
      <c r="Q19" s="9">
        <v>42</v>
      </c>
      <c r="R19" s="8" t="s">
        <v>91</v>
      </c>
      <c r="S19" s="8" t="s">
        <v>92</v>
      </c>
      <c r="T19" s="9">
        <v>54</v>
      </c>
      <c r="U19" s="10">
        <v>333</v>
      </c>
      <c r="V19" s="124">
        <v>3.12</v>
      </c>
      <c r="W19" s="124" t="s">
        <v>46</v>
      </c>
      <c r="X19" s="129"/>
      <c r="Y19" s="70"/>
      <c r="Z19" s="202" t="s">
        <v>652</v>
      </c>
      <c r="AA19" s="136"/>
      <c r="AB19" s="86">
        <f t="shared" ref="AB19:AS19" si="6">COUNTIF(C13:C500, "D")</f>
        <v>18</v>
      </c>
      <c r="AC19" s="87">
        <f t="shared" si="6"/>
        <v>13</v>
      </c>
      <c r="AD19" s="84">
        <f t="shared" si="6"/>
        <v>14</v>
      </c>
      <c r="AE19" s="86">
        <f t="shared" si="6"/>
        <v>26</v>
      </c>
      <c r="AF19" s="87">
        <f t="shared" si="6"/>
        <v>27</v>
      </c>
      <c r="AG19" s="88">
        <f t="shared" si="6"/>
        <v>30</v>
      </c>
      <c r="AH19" s="89">
        <f t="shared" si="6"/>
        <v>15</v>
      </c>
      <c r="AI19" s="87">
        <f t="shared" si="6"/>
        <v>27</v>
      </c>
      <c r="AJ19" s="84">
        <f t="shared" si="6"/>
        <v>19</v>
      </c>
      <c r="AK19" s="86">
        <f t="shared" si="6"/>
        <v>39</v>
      </c>
      <c r="AL19" s="87">
        <f t="shared" si="6"/>
        <v>24</v>
      </c>
      <c r="AM19" s="88">
        <f t="shared" si="6"/>
        <v>38</v>
      </c>
      <c r="AN19" s="89">
        <f t="shared" si="6"/>
        <v>26</v>
      </c>
      <c r="AO19" s="90">
        <f t="shared" si="6"/>
        <v>29</v>
      </c>
      <c r="AP19" s="84">
        <f t="shared" si="6"/>
        <v>25</v>
      </c>
      <c r="AQ19" s="86">
        <f t="shared" si="6"/>
        <v>7</v>
      </c>
      <c r="AR19" s="90">
        <f t="shared" si="6"/>
        <v>6</v>
      </c>
      <c r="AS19" s="88">
        <f t="shared" si="6"/>
        <v>17</v>
      </c>
      <c r="AT19" s="91">
        <f>COUNTIFS(V13:V500, "P",W13:W500, "&gt;=5",W13:W500, "&lt;6")</f>
        <v>0</v>
      </c>
      <c r="AU19" s="92"/>
      <c r="AV19" s="70"/>
      <c r="AW19" s="70"/>
      <c r="AX19" s="70"/>
      <c r="AY19" s="101">
        <v>3.12</v>
      </c>
    </row>
    <row r="20" spans="1:51" ht="24" x14ac:dyDescent="0.2">
      <c r="A20" s="21" t="s">
        <v>97</v>
      </c>
      <c r="B20" s="13" t="s">
        <v>51</v>
      </c>
      <c r="C20" s="14" t="s">
        <v>53</v>
      </c>
      <c r="D20" s="14" t="s">
        <v>46</v>
      </c>
      <c r="E20" s="15" t="s">
        <v>46</v>
      </c>
      <c r="F20" s="14" t="s">
        <v>46</v>
      </c>
      <c r="G20" s="14" t="s">
        <v>57</v>
      </c>
      <c r="H20" s="15" t="s">
        <v>46</v>
      </c>
      <c r="I20" s="14" t="s">
        <v>57</v>
      </c>
      <c r="J20" s="14" t="s">
        <v>53</v>
      </c>
      <c r="K20" s="15" t="s">
        <v>57</v>
      </c>
      <c r="L20" s="14" t="s">
        <v>53</v>
      </c>
      <c r="M20" s="14" t="s">
        <v>57</v>
      </c>
      <c r="N20" s="15" t="s">
        <v>53</v>
      </c>
      <c r="O20" s="14" t="s">
        <v>57</v>
      </c>
      <c r="P20" s="14" t="s">
        <v>46</v>
      </c>
      <c r="Q20" s="15" t="s">
        <v>46</v>
      </c>
      <c r="R20" s="14" t="s">
        <v>53</v>
      </c>
      <c r="S20" s="14" t="s">
        <v>60</v>
      </c>
      <c r="T20" s="15" t="s">
        <v>58</v>
      </c>
      <c r="U20" s="14"/>
      <c r="V20" s="125"/>
      <c r="W20" s="125"/>
      <c r="X20" s="130"/>
      <c r="Y20" s="70"/>
      <c r="Z20" s="205" t="s">
        <v>653</v>
      </c>
      <c r="AA20" s="206"/>
      <c r="AB20" s="103">
        <f t="shared" ref="AB20:AS20" si="7">AB21+AB22</f>
        <v>33</v>
      </c>
      <c r="AC20" s="104">
        <f t="shared" si="7"/>
        <v>34</v>
      </c>
      <c r="AD20" s="105">
        <f t="shared" si="7"/>
        <v>26</v>
      </c>
      <c r="AE20" s="103">
        <f t="shared" si="7"/>
        <v>44</v>
      </c>
      <c r="AF20" s="104">
        <f t="shared" si="7"/>
        <v>26</v>
      </c>
      <c r="AG20" s="106">
        <f t="shared" si="7"/>
        <v>37</v>
      </c>
      <c r="AH20" s="107">
        <f t="shared" si="7"/>
        <v>33</v>
      </c>
      <c r="AI20" s="104">
        <f t="shared" si="7"/>
        <v>47</v>
      </c>
      <c r="AJ20" s="105">
        <f t="shared" si="7"/>
        <v>32</v>
      </c>
      <c r="AK20" s="103">
        <f t="shared" si="7"/>
        <v>44</v>
      </c>
      <c r="AL20" s="104">
        <f t="shared" si="7"/>
        <v>18</v>
      </c>
      <c r="AM20" s="106">
        <f t="shared" si="7"/>
        <v>40</v>
      </c>
      <c r="AN20" s="107">
        <f t="shared" si="7"/>
        <v>38</v>
      </c>
      <c r="AO20" s="108">
        <f t="shared" si="7"/>
        <v>19</v>
      </c>
      <c r="AP20" s="105">
        <f t="shared" si="7"/>
        <v>28</v>
      </c>
      <c r="AQ20" s="103">
        <f t="shared" si="7"/>
        <v>20</v>
      </c>
      <c r="AR20" s="108">
        <f t="shared" si="7"/>
        <v>6</v>
      </c>
      <c r="AS20" s="106">
        <f t="shared" si="7"/>
        <v>3</v>
      </c>
      <c r="AT20" s="109">
        <f>COUNTIFS(V13:V500, "P",W13:W500, "&gt;=4",W13:W500, "&lt;5")</f>
        <v>0</v>
      </c>
      <c r="AU20" s="92"/>
      <c r="AV20" s="70"/>
      <c r="AW20" s="70"/>
      <c r="AX20" s="70"/>
      <c r="AY20" s="102"/>
    </row>
    <row r="21" spans="1:51" ht="15.75" customHeight="1" x14ac:dyDescent="0.2">
      <c r="A21" s="5">
        <v>13005</v>
      </c>
      <c r="B21" s="6" t="s">
        <v>31</v>
      </c>
      <c r="C21" s="8" t="s">
        <v>99</v>
      </c>
      <c r="D21" s="8" t="s">
        <v>64</v>
      </c>
      <c r="E21" s="9">
        <v>5</v>
      </c>
      <c r="F21" s="8" t="s">
        <v>100</v>
      </c>
      <c r="G21" s="8" t="s">
        <v>88</v>
      </c>
      <c r="H21" s="9">
        <v>18</v>
      </c>
      <c r="I21" s="8" t="s">
        <v>101</v>
      </c>
      <c r="J21" s="8" t="s">
        <v>88</v>
      </c>
      <c r="K21" s="9">
        <v>30</v>
      </c>
      <c r="L21" s="8" t="s">
        <v>102</v>
      </c>
      <c r="M21" s="8" t="s">
        <v>93</v>
      </c>
      <c r="N21" s="9">
        <v>58</v>
      </c>
      <c r="O21" s="8" t="s">
        <v>103</v>
      </c>
      <c r="P21" s="8" t="s">
        <v>104</v>
      </c>
      <c r="Q21" s="9">
        <v>44</v>
      </c>
      <c r="R21" s="8" t="s">
        <v>38</v>
      </c>
      <c r="S21" s="8" t="s">
        <v>105</v>
      </c>
      <c r="T21" s="9">
        <v>81</v>
      </c>
      <c r="U21" s="10">
        <v>323</v>
      </c>
      <c r="V21" s="124">
        <v>3.65</v>
      </c>
      <c r="W21" s="124" t="s">
        <v>46</v>
      </c>
      <c r="X21" s="129"/>
      <c r="Y21" s="70"/>
      <c r="Z21" s="110"/>
      <c r="AA21" s="110"/>
      <c r="AB21" s="77">
        <f t="shared" ref="AB21:AS21" si="8">COUNTIF(C13:C500, "E")</f>
        <v>11</v>
      </c>
      <c r="AC21" s="78">
        <f t="shared" si="8"/>
        <v>15</v>
      </c>
      <c r="AD21" s="80">
        <f t="shared" si="8"/>
        <v>10</v>
      </c>
      <c r="AE21" s="81">
        <f t="shared" si="8"/>
        <v>11</v>
      </c>
      <c r="AF21" s="78">
        <f t="shared" si="8"/>
        <v>15</v>
      </c>
      <c r="AG21" s="79">
        <f t="shared" si="8"/>
        <v>21</v>
      </c>
      <c r="AH21" s="77">
        <f t="shared" si="8"/>
        <v>15</v>
      </c>
      <c r="AI21" s="78">
        <f t="shared" si="8"/>
        <v>9</v>
      </c>
      <c r="AJ21" s="80">
        <f t="shared" si="8"/>
        <v>14</v>
      </c>
      <c r="AK21" s="81">
        <f t="shared" si="8"/>
        <v>11</v>
      </c>
      <c r="AL21" s="78">
        <f t="shared" si="8"/>
        <v>11</v>
      </c>
      <c r="AM21" s="79">
        <f t="shared" si="8"/>
        <v>17</v>
      </c>
      <c r="AN21" s="77">
        <f t="shared" si="8"/>
        <v>12</v>
      </c>
      <c r="AO21" s="82">
        <f t="shared" si="8"/>
        <v>6</v>
      </c>
      <c r="AP21" s="80">
        <f t="shared" si="8"/>
        <v>12</v>
      </c>
      <c r="AQ21" s="81">
        <f t="shared" si="8"/>
        <v>3</v>
      </c>
      <c r="AR21" s="82">
        <f t="shared" si="8"/>
        <v>1</v>
      </c>
      <c r="AS21" s="80">
        <f t="shared" si="8"/>
        <v>0</v>
      </c>
      <c r="AT21" s="92"/>
      <c r="AU21" s="92"/>
      <c r="AV21" s="70"/>
      <c r="AW21" s="70"/>
      <c r="AX21" s="70"/>
      <c r="AY21" s="101">
        <v>3.65</v>
      </c>
    </row>
    <row r="22" spans="1:51" ht="15.75" customHeight="1" x14ac:dyDescent="0.2">
      <c r="A22" s="21" t="s">
        <v>106</v>
      </c>
      <c r="B22" s="13" t="s">
        <v>51</v>
      </c>
      <c r="C22" s="14" t="s">
        <v>46</v>
      </c>
      <c r="D22" s="14" t="s">
        <v>46</v>
      </c>
      <c r="E22" s="15" t="s">
        <v>46</v>
      </c>
      <c r="F22" s="14" t="s">
        <v>46</v>
      </c>
      <c r="G22" s="14" t="s">
        <v>53</v>
      </c>
      <c r="H22" s="15" t="s">
        <v>46</v>
      </c>
      <c r="I22" s="14" t="s">
        <v>46</v>
      </c>
      <c r="J22" s="14" t="s">
        <v>53</v>
      </c>
      <c r="K22" s="15" t="s">
        <v>46</v>
      </c>
      <c r="L22" s="14" t="s">
        <v>58</v>
      </c>
      <c r="M22" s="14" t="s">
        <v>60</v>
      </c>
      <c r="N22" s="15" t="s">
        <v>58</v>
      </c>
      <c r="O22" s="14" t="s">
        <v>53</v>
      </c>
      <c r="P22" s="14" t="s">
        <v>58</v>
      </c>
      <c r="Q22" s="15" t="s">
        <v>53</v>
      </c>
      <c r="R22" s="14" t="s">
        <v>59</v>
      </c>
      <c r="S22" s="14" t="s">
        <v>59</v>
      </c>
      <c r="T22" s="15" t="s">
        <v>59</v>
      </c>
      <c r="U22" s="14"/>
      <c r="V22" s="125"/>
      <c r="W22" s="125"/>
      <c r="X22" s="130"/>
      <c r="Y22" s="70"/>
      <c r="Z22" s="70"/>
      <c r="AA22" s="70"/>
      <c r="AB22" s="103">
        <f t="shared" ref="AB22:AS22" si="9">COUNTIF(C13:C500, "P")</f>
        <v>22</v>
      </c>
      <c r="AC22" s="104">
        <f t="shared" si="9"/>
        <v>19</v>
      </c>
      <c r="AD22" s="106">
        <f t="shared" si="9"/>
        <v>16</v>
      </c>
      <c r="AE22" s="107">
        <f t="shared" si="9"/>
        <v>33</v>
      </c>
      <c r="AF22" s="104">
        <f t="shared" si="9"/>
        <v>11</v>
      </c>
      <c r="AG22" s="105">
        <f t="shared" si="9"/>
        <v>16</v>
      </c>
      <c r="AH22" s="103">
        <f t="shared" si="9"/>
        <v>18</v>
      </c>
      <c r="AI22" s="104">
        <f t="shared" si="9"/>
        <v>38</v>
      </c>
      <c r="AJ22" s="106">
        <f t="shared" si="9"/>
        <v>18</v>
      </c>
      <c r="AK22" s="107">
        <f t="shared" si="9"/>
        <v>33</v>
      </c>
      <c r="AL22" s="104">
        <f t="shared" si="9"/>
        <v>7</v>
      </c>
      <c r="AM22" s="105">
        <f t="shared" si="9"/>
        <v>23</v>
      </c>
      <c r="AN22" s="103">
        <f t="shared" si="9"/>
        <v>26</v>
      </c>
      <c r="AO22" s="108">
        <f t="shared" si="9"/>
        <v>13</v>
      </c>
      <c r="AP22" s="106">
        <f t="shared" si="9"/>
        <v>16</v>
      </c>
      <c r="AQ22" s="107">
        <f t="shared" si="9"/>
        <v>17</v>
      </c>
      <c r="AR22" s="108">
        <f t="shared" si="9"/>
        <v>5</v>
      </c>
      <c r="AS22" s="106">
        <f t="shared" si="9"/>
        <v>3</v>
      </c>
      <c r="AT22" s="92"/>
      <c r="AU22" s="92"/>
      <c r="AV22" s="70"/>
      <c r="AW22" s="70"/>
      <c r="AX22" s="70"/>
      <c r="AY22" s="102"/>
    </row>
    <row r="23" spans="1:51" ht="15.75" customHeight="1" x14ac:dyDescent="0.2">
      <c r="A23" s="5">
        <v>13006</v>
      </c>
      <c r="B23" s="6" t="s">
        <v>31</v>
      </c>
      <c r="C23" s="10">
        <v>39</v>
      </c>
      <c r="D23" s="10">
        <v>9</v>
      </c>
      <c r="E23" s="9">
        <v>48</v>
      </c>
      <c r="F23" s="10">
        <v>39</v>
      </c>
      <c r="G23" s="10">
        <v>15</v>
      </c>
      <c r="H23" s="9">
        <v>54</v>
      </c>
      <c r="I23" s="10">
        <v>54</v>
      </c>
      <c r="J23" s="10">
        <v>14</v>
      </c>
      <c r="K23" s="9">
        <v>68</v>
      </c>
      <c r="L23" s="10">
        <v>66</v>
      </c>
      <c r="M23" s="10">
        <v>17</v>
      </c>
      <c r="N23" s="9">
        <v>83</v>
      </c>
      <c r="O23" s="10">
        <v>57</v>
      </c>
      <c r="P23" s="10">
        <v>14</v>
      </c>
      <c r="Q23" s="9">
        <v>71</v>
      </c>
      <c r="R23" s="10">
        <v>42</v>
      </c>
      <c r="S23" s="10">
        <v>44</v>
      </c>
      <c r="T23" s="9">
        <v>86</v>
      </c>
      <c r="U23" s="10">
        <v>517</v>
      </c>
      <c r="V23" s="124">
        <v>7.92</v>
      </c>
      <c r="W23" s="124" t="s">
        <v>53</v>
      </c>
      <c r="X23" s="129"/>
      <c r="Y23" s="70"/>
      <c r="Z23" s="70"/>
      <c r="AA23" s="70"/>
      <c r="AB23" s="70"/>
      <c r="AC23" s="70"/>
      <c r="AD23" s="70"/>
      <c r="AE23" s="70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101">
        <v>7.92</v>
      </c>
    </row>
    <row r="24" spans="1:51" ht="15.75" customHeight="1" x14ac:dyDescent="0.2">
      <c r="A24" s="21" t="s">
        <v>109</v>
      </c>
      <c r="B24" s="13" t="s">
        <v>51</v>
      </c>
      <c r="C24" s="14" t="s">
        <v>57</v>
      </c>
      <c r="D24" s="14" t="s">
        <v>57</v>
      </c>
      <c r="E24" s="15" t="s">
        <v>57</v>
      </c>
      <c r="F24" s="14" t="s">
        <v>57</v>
      </c>
      <c r="G24" s="14" t="s">
        <v>62</v>
      </c>
      <c r="H24" s="15" t="s">
        <v>58</v>
      </c>
      <c r="I24" s="14" t="s">
        <v>60</v>
      </c>
      <c r="J24" s="14" t="s">
        <v>61</v>
      </c>
      <c r="K24" s="15" t="s">
        <v>60</v>
      </c>
      <c r="L24" s="14" t="s">
        <v>59</v>
      </c>
      <c r="M24" s="14" t="s">
        <v>59</v>
      </c>
      <c r="N24" s="15" t="s">
        <v>59</v>
      </c>
      <c r="O24" s="14" t="s">
        <v>61</v>
      </c>
      <c r="P24" s="14" t="s">
        <v>61</v>
      </c>
      <c r="Q24" s="15" t="s">
        <v>61</v>
      </c>
      <c r="R24" s="14" t="s">
        <v>59</v>
      </c>
      <c r="S24" s="14" t="s">
        <v>59</v>
      </c>
      <c r="T24" s="15" t="s">
        <v>59</v>
      </c>
      <c r="U24" s="14"/>
      <c r="V24" s="125"/>
      <c r="W24" s="125"/>
      <c r="X24" s="130"/>
      <c r="Y24" s="70"/>
      <c r="Z24" s="111" t="s">
        <v>213</v>
      </c>
      <c r="AA24" s="192" t="s">
        <v>59</v>
      </c>
      <c r="AB24" s="136"/>
      <c r="AC24" s="192" t="s">
        <v>62</v>
      </c>
      <c r="AD24" s="136"/>
      <c r="AE24" s="192" t="s">
        <v>61</v>
      </c>
      <c r="AF24" s="136"/>
      <c r="AG24" s="192" t="s">
        <v>60</v>
      </c>
      <c r="AH24" s="136"/>
      <c r="AI24" s="192" t="s">
        <v>58</v>
      </c>
      <c r="AJ24" s="136"/>
      <c r="AK24" s="192" t="s">
        <v>57</v>
      </c>
      <c r="AL24" s="136"/>
      <c r="AM24" s="192" t="s">
        <v>53</v>
      </c>
      <c r="AN24" s="136"/>
      <c r="AO24" s="192" t="s">
        <v>46</v>
      </c>
      <c r="AP24" s="136"/>
      <c r="AQ24" s="70"/>
      <c r="AR24" s="70"/>
      <c r="AS24" s="70"/>
      <c r="AT24" s="70"/>
      <c r="AU24" s="70"/>
      <c r="AV24" s="70"/>
      <c r="AW24" s="70"/>
      <c r="AX24" s="70"/>
      <c r="AY24" s="102"/>
    </row>
    <row r="25" spans="1:51" ht="15.75" customHeight="1" x14ac:dyDescent="0.2">
      <c r="A25" s="5">
        <v>13007</v>
      </c>
      <c r="B25" s="6" t="s">
        <v>31</v>
      </c>
      <c r="C25" s="10">
        <v>66</v>
      </c>
      <c r="D25" s="10">
        <v>18</v>
      </c>
      <c r="E25" s="9">
        <v>84</v>
      </c>
      <c r="F25" s="10">
        <v>67</v>
      </c>
      <c r="G25" s="10">
        <v>17</v>
      </c>
      <c r="H25" s="9">
        <v>84</v>
      </c>
      <c r="I25" s="10">
        <v>65</v>
      </c>
      <c r="J25" s="10">
        <v>13</v>
      </c>
      <c r="K25" s="9">
        <v>78</v>
      </c>
      <c r="L25" s="10">
        <v>55</v>
      </c>
      <c r="M25" s="10">
        <v>17</v>
      </c>
      <c r="N25" s="9">
        <v>72</v>
      </c>
      <c r="O25" s="10">
        <v>61</v>
      </c>
      <c r="P25" s="10">
        <v>17</v>
      </c>
      <c r="Q25" s="9">
        <v>78</v>
      </c>
      <c r="R25" s="10">
        <v>44</v>
      </c>
      <c r="S25" s="10">
        <v>44</v>
      </c>
      <c r="T25" s="9">
        <v>88</v>
      </c>
      <c r="U25" s="10">
        <v>584</v>
      </c>
      <c r="V25" s="124">
        <v>9.35</v>
      </c>
      <c r="W25" s="124" t="s">
        <v>53</v>
      </c>
      <c r="X25" s="129"/>
      <c r="Y25" s="70"/>
      <c r="Z25" s="111" t="s">
        <v>215</v>
      </c>
      <c r="AA25" s="192">
        <v>10</v>
      </c>
      <c r="AB25" s="136"/>
      <c r="AC25" s="192">
        <v>9</v>
      </c>
      <c r="AD25" s="136"/>
      <c r="AE25" s="192">
        <v>8</v>
      </c>
      <c r="AF25" s="136"/>
      <c r="AG25" s="192">
        <v>7</v>
      </c>
      <c r="AH25" s="136"/>
      <c r="AI25" s="192">
        <v>6</v>
      </c>
      <c r="AJ25" s="136"/>
      <c r="AK25" s="192">
        <v>5</v>
      </c>
      <c r="AL25" s="136"/>
      <c r="AM25" s="192">
        <v>4</v>
      </c>
      <c r="AN25" s="136"/>
      <c r="AO25" s="192">
        <v>0</v>
      </c>
      <c r="AP25" s="136"/>
      <c r="AQ25" s="70"/>
      <c r="AR25" s="70"/>
      <c r="AS25" s="70"/>
      <c r="AT25" s="70"/>
      <c r="AU25" s="70"/>
      <c r="AV25" s="70"/>
      <c r="AW25" s="70"/>
      <c r="AX25" s="70"/>
      <c r="AY25" s="101">
        <v>9.35</v>
      </c>
    </row>
    <row r="26" spans="1:51" ht="15.75" customHeight="1" x14ac:dyDescent="0.2">
      <c r="A26" s="21" t="s">
        <v>126</v>
      </c>
      <c r="B26" s="13" t="s">
        <v>51</v>
      </c>
      <c r="C26" s="14" t="s">
        <v>59</v>
      </c>
      <c r="D26" s="14" t="s">
        <v>59</v>
      </c>
      <c r="E26" s="15" t="s">
        <v>59</v>
      </c>
      <c r="F26" s="14" t="s">
        <v>59</v>
      </c>
      <c r="G26" s="14" t="s">
        <v>59</v>
      </c>
      <c r="H26" s="15" t="s">
        <v>59</v>
      </c>
      <c r="I26" s="14" t="s">
        <v>59</v>
      </c>
      <c r="J26" s="14" t="s">
        <v>60</v>
      </c>
      <c r="K26" s="15" t="s">
        <v>62</v>
      </c>
      <c r="L26" s="14" t="s">
        <v>60</v>
      </c>
      <c r="M26" s="14" t="s">
        <v>59</v>
      </c>
      <c r="N26" s="15" t="s">
        <v>61</v>
      </c>
      <c r="O26" s="14" t="s">
        <v>62</v>
      </c>
      <c r="P26" s="14" t="s">
        <v>59</v>
      </c>
      <c r="Q26" s="15" t="s">
        <v>62</v>
      </c>
      <c r="R26" s="14" t="s">
        <v>59</v>
      </c>
      <c r="S26" s="14" t="s">
        <v>59</v>
      </c>
      <c r="T26" s="15" t="s">
        <v>59</v>
      </c>
      <c r="U26" s="14"/>
      <c r="V26" s="125"/>
      <c r="W26" s="125"/>
      <c r="X26" s="13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  <c r="AQ26" s="70"/>
      <c r="AR26" s="70"/>
      <c r="AS26" s="70"/>
      <c r="AT26" s="70"/>
      <c r="AU26" s="70"/>
      <c r="AV26" s="70"/>
      <c r="AW26" s="70"/>
      <c r="AX26" s="70"/>
      <c r="AY26" s="102"/>
    </row>
    <row r="27" spans="1:51" ht="15.75" customHeight="1" x14ac:dyDescent="0.2">
      <c r="A27" s="5">
        <v>13008</v>
      </c>
      <c r="B27" s="6" t="s">
        <v>31</v>
      </c>
      <c r="C27" s="10">
        <v>69</v>
      </c>
      <c r="D27" s="10">
        <v>17</v>
      </c>
      <c r="E27" s="9">
        <v>86</v>
      </c>
      <c r="F27" s="10">
        <v>45</v>
      </c>
      <c r="G27" s="10">
        <v>13</v>
      </c>
      <c r="H27" s="9">
        <v>58</v>
      </c>
      <c r="I27" s="10">
        <v>64</v>
      </c>
      <c r="J27" s="10">
        <v>12</v>
      </c>
      <c r="K27" s="9">
        <v>76</v>
      </c>
      <c r="L27" s="10">
        <v>45</v>
      </c>
      <c r="M27" s="10">
        <v>11</v>
      </c>
      <c r="N27" s="9">
        <v>56</v>
      </c>
      <c r="O27" s="10">
        <v>54</v>
      </c>
      <c r="P27" s="10">
        <v>12</v>
      </c>
      <c r="Q27" s="9">
        <v>66</v>
      </c>
      <c r="R27" s="10">
        <v>34</v>
      </c>
      <c r="S27" s="10">
        <v>45</v>
      </c>
      <c r="T27" s="9">
        <v>79</v>
      </c>
      <c r="U27" s="10">
        <v>521</v>
      </c>
      <c r="V27" s="124">
        <v>8.08</v>
      </c>
      <c r="W27" s="124" t="s">
        <v>53</v>
      </c>
      <c r="X27" s="129"/>
      <c r="Y27" s="70"/>
      <c r="Z27" s="70"/>
      <c r="AA27" s="112"/>
      <c r="AB27" s="186" t="str">
        <f>C9</f>
        <v>Applied Mathematics III</v>
      </c>
      <c r="AC27" s="135"/>
      <c r="AD27" s="187"/>
      <c r="AE27" s="188" t="str">
        <f>F9</f>
        <v>Thermodynamics</v>
      </c>
      <c r="AF27" s="135"/>
      <c r="AG27" s="136"/>
      <c r="AH27" s="186" t="str">
        <f>I9</f>
        <v>Strength of Materials</v>
      </c>
      <c r="AI27" s="135"/>
      <c r="AJ27" s="187"/>
      <c r="AK27" s="188" t="str">
        <f>L9</f>
        <v>Production Process- I</v>
      </c>
      <c r="AL27" s="135"/>
      <c r="AM27" s="136"/>
      <c r="AN27" s="186" t="str">
        <f>O9</f>
        <v>Computer Aided M/c Drawing</v>
      </c>
      <c r="AO27" s="135"/>
      <c r="AP27" s="187"/>
      <c r="AQ27" s="188" t="str">
        <f>R9</f>
        <v>Data Base &amp; Information Retrieval System</v>
      </c>
      <c r="AR27" s="135"/>
      <c r="AS27" s="136"/>
      <c r="AT27" s="189" t="str">
        <f>U8</f>
        <v>TOTAL</v>
      </c>
      <c r="AU27" s="190"/>
      <c r="AV27" s="191"/>
      <c r="AW27" s="70"/>
      <c r="AX27" s="70"/>
      <c r="AY27" s="101">
        <v>8.08</v>
      </c>
    </row>
    <row r="28" spans="1:51" ht="15.75" customHeight="1" x14ac:dyDescent="0.2">
      <c r="A28" s="21" t="s">
        <v>127</v>
      </c>
      <c r="B28" s="13" t="s">
        <v>51</v>
      </c>
      <c r="C28" s="14" t="s">
        <v>59</v>
      </c>
      <c r="D28" s="14" t="s">
        <v>59</v>
      </c>
      <c r="E28" s="15" t="s">
        <v>59</v>
      </c>
      <c r="F28" s="14" t="s">
        <v>58</v>
      </c>
      <c r="G28" s="14" t="s">
        <v>60</v>
      </c>
      <c r="H28" s="15" t="s">
        <v>58</v>
      </c>
      <c r="I28" s="14" t="s">
        <v>59</v>
      </c>
      <c r="J28" s="14" t="s">
        <v>60</v>
      </c>
      <c r="K28" s="15" t="s">
        <v>62</v>
      </c>
      <c r="L28" s="14" t="s">
        <v>58</v>
      </c>
      <c r="M28" s="14" t="s">
        <v>58</v>
      </c>
      <c r="N28" s="15" t="s">
        <v>58</v>
      </c>
      <c r="O28" s="14" t="s">
        <v>60</v>
      </c>
      <c r="P28" s="14" t="s">
        <v>60</v>
      </c>
      <c r="Q28" s="15" t="s">
        <v>60</v>
      </c>
      <c r="R28" s="14" t="s">
        <v>60</v>
      </c>
      <c r="S28" s="14" t="s">
        <v>59</v>
      </c>
      <c r="T28" s="15" t="s">
        <v>62</v>
      </c>
      <c r="U28" s="14"/>
      <c r="V28" s="125"/>
      <c r="W28" s="125"/>
      <c r="X28" s="130"/>
      <c r="Y28" s="70"/>
      <c r="Z28" s="70"/>
      <c r="AA28" s="113" t="s">
        <v>654</v>
      </c>
      <c r="AB28" s="87">
        <f>LARGE(E14:E500,1)</f>
        <v>100</v>
      </c>
      <c r="AC28" s="114" t="str">
        <f t="array" ref="AC28">INDEX($A$13:$A$500,SMALL(IF(E$13:E$500=$AB28,ROW($A$13:$A$500)-ROW($A$12)+1),COUNTIF($AB$28:$AB28,$AB28)))</f>
        <v>CHOWTA PAWAN NAGESH SHARMILA</v>
      </c>
      <c r="AD28" s="115"/>
      <c r="AE28" s="87">
        <f>LARGE(H14:H500,1)</f>
        <v>84</v>
      </c>
      <c r="AF28" s="114" t="str">
        <f t="array" ref="AF28">INDEX($A$13:$A$500,SMALL(IF(H$13:H$500=AE28,ROW($A$13:$A$500)-ROW($A$12)+1),COUNTIF(AE28,AE28)))</f>
        <v>/ BHARAMBE DAMINI NITIN JYOTI</v>
      </c>
      <c r="AG28" s="115"/>
      <c r="AH28" s="87">
        <f>LARGE(K13:K500,1)</f>
        <v>96</v>
      </c>
      <c r="AI28" s="114" t="str">
        <f t="array" ref="AI28">INDEX($A$13:$A$500,SMALL(IF(K$13:K$500=AH28,ROW($A$13:$A$500)-ROW($A$12)+1),COUNTIF(AH28,AH28)))</f>
        <v>KUMBHAR SUMIT KRISHNA KALPANA</v>
      </c>
      <c r="AJ28" s="115"/>
      <c r="AK28" s="87">
        <f>LARGE(N13:N500,1)</f>
        <v>90</v>
      </c>
      <c r="AL28" s="114" t="str">
        <f t="array" ref="AL28">INDEX($A$13:$A$500,SMALL(IF(N$13:N$500=AK28,ROW($A$13:$A$500)-ROW($A$12)+1),COUNTIF($AK28:AK28,$AK28)))</f>
        <v>JAIN SACHIN DHARMCHAND MANGIDEVI</v>
      </c>
      <c r="AM28" s="115"/>
      <c r="AN28" s="87">
        <f>LARGE(Q13:Q500,1)</f>
        <v>84</v>
      </c>
      <c r="AO28" s="114" t="str">
        <f t="array" ref="AO28">INDEX($A$13:$A$500,SMALL(IF(Q13:Q500=AN28,ROW($A$13:$A$500)-ROW($A$12)+1),COUNTIF(AN28,AN28)))</f>
        <v>CHOWTA PAWAN NAGESH SHARMILA</v>
      </c>
      <c r="AP28" s="115"/>
      <c r="AQ28" s="87">
        <f>LARGE(T13:T500,1)</f>
        <v>96</v>
      </c>
      <c r="AR28" s="114" t="str">
        <f t="array" ref="AR28">INDEX($A$13:$A$500,SMALL(IF(T$13:T$500=AQ28,ROW($A$13:$A$500)-ROW($A$12)+1),COUNTIF(AQ28,AQ28)))</f>
        <v>SHINDE NIKHIL RAJENDRA ANITA</v>
      </c>
      <c r="AS28" s="115"/>
      <c r="AT28" s="87">
        <f>LARGE(U13:U500,1)</f>
        <v>624</v>
      </c>
      <c r="AU28" s="114" t="str">
        <f t="array" ref="AU28">INDEX($A$13:$A$500,SMALL(IF(U$13:U$500=AT28,ROW($A$13:$A$500)-ROW($A$12)+1),COUNTIF(AT28,AT28)))</f>
        <v>JAIN SACHIN DHARMCHAND MANGIDEVI</v>
      </c>
      <c r="AV28" s="87" t="e">
        <f>LARGE(W13:W500,1)</f>
        <v>#NUM!</v>
      </c>
      <c r="AW28" s="70"/>
      <c r="AX28" s="70"/>
      <c r="AY28" s="102"/>
    </row>
    <row r="29" spans="1:51" ht="15.75" customHeight="1" x14ac:dyDescent="0.2">
      <c r="A29" s="5">
        <v>13009</v>
      </c>
      <c r="B29" s="6" t="s">
        <v>31</v>
      </c>
      <c r="C29" s="10">
        <v>51</v>
      </c>
      <c r="D29" s="10">
        <v>16</v>
      </c>
      <c r="E29" s="9">
        <v>67</v>
      </c>
      <c r="F29" s="10">
        <v>32</v>
      </c>
      <c r="G29" s="10">
        <v>13</v>
      </c>
      <c r="H29" s="9">
        <v>45</v>
      </c>
      <c r="I29" s="10">
        <v>68</v>
      </c>
      <c r="J29" s="10">
        <v>14</v>
      </c>
      <c r="K29" s="9">
        <v>82</v>
      </c>
      <c r="L29" s="10">
        <v>34</v>
      </c>
      <c r="M29" s="10">
        <v>12</v>
      </c>
      <c r="N29" s="9">
        <v>46</v>
      </c>
      <c r="O29" s="10">
        <v>46</v>
      </c>
      <c r="P29" s="10">
        <v>13</v>
      </c>
      <c r="Q29" s="9">
        <v>59</v>
      </c>
      <c r="R29" s="10">
        <v>39</v>
      </c>
      <c r="S29" s="10">
        <v>41</v>
      </c>
      <c r="T29" s="9">
        <v>80</v>
      </c>
      <c r="U29" s="10">
        <v>477</v>
      </c>
      <c r="V29" s="124">
        <v>7.46</v>
      </c>
      <c r="W29" s="124" t="s">
        <v>53</v>
      </c>
      <c r="X29" s="129"/>
      <c r="Y29" s="70"/>
      <c r="Z29" s="70"/>
      <c r="AA29" s="113" t="s">
        <v>655</v>
      </c>
      <c r="AB29" s="87">
        <f>LARGE(E14:E500,2)</f>
        <v>97</v>
      </c>
      <c r="AC29" s="114" t="str">
        <f t="array" ref="AC29">INDEX($A$13:$A$500,SMALL(IF(E$13:E$500=$AB29,ROW($A$13:$A$500)-ROW($A$12)+1),COUNTIF($AB$28:$AB29,$AB29)))</f>
        <v>KUMBHAR SUMIT KRISHNA KALPANA</v>
      </c>
      <c r="AD29" s="115"/>
      <c r="AE29" s="87">
        <f>LARGE(H13:H500,2)</f>
        <v>82</v>
      </c>
      <c r="AF29" s="114" t="str">
        <f t="array" ref="AF29">INDEX($A$13:$A$500,SMALL(IF(H$13:H$500=AE29,ROW($A$13:$A$500)-ROW($A$12)+1),COUNTIF(AE28:AE29,AE29)))</f>
        <v>RAUT SOURABH VIJAY SWATI</v>
      </c>
      <c r="AG29" s="115"/>
      <c r="AH29" s="87">
        <f>LARGE(K13:K500,2)</f>
        <v>90</v>
      </c>
      <c r="AI29" s="114" t="str">
        <f t="array" ref="AI29">INDEX($A$13:$A$500,SMALL(IF(K$13:K$500=AH29,ROW($A$13:$A$500)-ROW($A$12)+1),COUNTIF(AH28:AH29,AH29)))</f>
        <v>CHOWTA PAWAN NAGESH SHARMILA</v>
      </c>
      <c r="AJ29" s="115"/>
      <c r="AK29" s="87">
        <f>LARGE(N13:N500,2)</f>
        <v>83</v>
      </c>
      <c r="AL29" s="114" t="str">
        <f t="array" ref="AL29">INDEX($A$13:$A$500,SMALL(IF(N$13:N$500=AK29,ROW($A$13:$A$500)-ROW($A$12)+1),COUNTIF($AK28:AK29,$AK29)))</f>
        <v>BHALERAO ASHUTOSH VIJAY AARTI</v>
      </c>
      <c r="AM29" s="115"/>
      <c r="AN29" s="87">
        <f>LARGE(Q13:Q500,2)</f>
        <v>83</v>
      </c>
      <c r="AO29" s="114" t="str">
        <f t="array" ref="AO29">INDEX($A$13:$A$500,SMALL(IF(Q13:Q500=AN29,ROW($A$13:$A$500)-ROW($A$12)+1),COUNTIF(AN28:AN29,AN29)))</f>
        <v>NANDGAONKAR SWAPNIL SHRIDHAR SNEHAL</v>
      </c>
      <c r="AP29" s="115"/>
      <c r="AQ29" s="87">
        <f>LARGE(T13:T500,2)</f>
        <v>93</v>
      </c>
      <c r="AR29" s="114" t="str">
        <f t="array" ref="AR29">INDEX($A$13:$A$500,SMALL(IF(T$13:T$500=AQ29,ROW($A$13:$A$500)-ROW($A$12)+1),COUNTIF(AQ28:AQ29,AQ29)))</f>
        <v>KADAM PRATHAMESH PRAKASH SHOBHATAI</v>
      </c>
      <c r="AS29" s="115"/>
      <c r="AT29" s="87">
        <f>LARGE(U13:U500,2)</f>
        <v>619</v>
      </c>
      <c r="AU29" s="114" t="str">
        <f t="array" ref="AU29">INDEX($A$13:$A$500,SMALL(IF(U$13:U$500=AT29,ROW($A$13:$A$500)-ROW($A$12)+1),COUNTIF(AT28:AT29,AT29)))</f>
        <v>KUMBHAR SUMIT KRISHNA KALPANA</v>
      </c>
      <c r="AV29" s="115"/>
      <c r="AW29" s="70"/>
      <c r="AX29" s="70"/>
      <c r="AY29" s="101">
        <v>7.46</v>
      </c>
    </row>
    <row r="30" spans="1:51" ht="15.75" customHeight="1" x14ac:dyDescent="0.2">
      <c r="A30" s="21" t="s">
        <v>134</v>
      </c>
      <c r="B30" s="13" t="s">
        <v>51</v>
      </c>
      <c r="C30" s="14" t="s">
        <v>60</v>
      </c>
      <c r="D30" s="14" t="s">
        <v>59</v>
      </c>
      <c r="E30" s="15" t="s">
        <v>60</v>
      </c>
      <c r="F30" s="14" t="s">
        <v>53</v>
      </c>
      <c r="G30" s="14" t="s">
        <v>60</v>
      </c>
      <c r="H30" s="15" t="s">
        <v>57</v>
      </c>
      <c r="I30" s="14" t="s">
        <v>59</v>
      </c>
      <c r="J30" s="14" t="s">
        <v>61</v>
      </c>
      <c r="K30" s="15" t="s">
        <v>59</v>
      </c>
      <c r="L30" s="14" t="s">
        <v>53</v>
      </c>
      <c r="M30" s="14" t="s">
        <v>60</v>
      </c>
      <c r="N30" s="15" t="s">
        <v>57</v>
      </c>
      <c r="O30" s="14" t="s">
        <v>58</v>
      </c>
      <c r="P30" s="14" t="s">
        <v>60</v>
      </c>
      <c r="Q30" s="15" t="s">
        <v>58</v>
      </c>
      <c r="R30" s="14" t="s">
        <v>62</v>
      </c>
      <c r="S30" s="14" t="s">
        <v>59</v>
      </c>
      <c r="T30" s="15" t="s">
        <v>59</v>
      </c>
      <c r="U30" s="14"/>
      <c r="V30" s="125"/>
      <c r="W30" s="125"/>
      <c r="X30" s="130"/>
      <c r="Y30" s="70"/>
      <c r="Z30" s="70"/>
      <c r="AA30" s="113" t="s">
        <v>656</v>
      </c>
      <c r="AB30" s="87">
        <f>LARGE(E14:E500,3)</f>
        <v>95</v>
      </c>
      <c r="AC30" s="114" t="str">
        <f t="array" ref="AC30">INDEX($A$13:$A$500,SMALL(IF(E$13:E$500=$AB30,ROW($A$13:$A$500)-ROW($A$12)+1),COUNTIF($AB$28:$AB30,$AB30)))</f>
        <v>PAWAR RAJKUMAR SAHEBRAO RATNA</v>
      </c>
      <c r="AD30" s="115"/>
      <c r="AE30" s="87">
        <f>LARGE(H13:H500,3)</f>
        <v>81</v>
      </c>
      <c r="AF30" s="114" t="str">
        <f t="array" ref="AF30">INDEX($A$13:$A$500,SMALL(IF(H$13:H$500=AE30,ROW($A$13:$A$500)-ROW($A$12)+1),COUNTIF(AE28:AE30,AE30)))</f>
        <v>JAIN SACHIN DHARMCHAND MANGIDEVI</v>
      </c>
      <c r="AG30" s="115"/>
      <c r="AH30" s="87">
        <f>LARGE(K13:K500,3)</f>
        <v>90</v>
      </c>
      <c r="AI30" s="114" t="str">
        <f t="array" ref="AI30">INDEX($A$13:$A$500,SMALL(IF(K$13:K$500=AH30,ROW($A$13:$A$500)-ROW($A$12)+1),COUNTIF(AH28:AH30,AH30)))</f>
        <v>JAIN SACHIN DHARMCHAND MANGIDEVI</v>
      </c>
      <c r="AJ30" s="115"/>
      <c r="AK30" s="87">
        <f>LARGE(N13:N500,3)</f>
        <v>81</v>
      </c>
      <c r="AL30" s="114" t="str">
        <f t="array" ref="AL30">INDEX($A$13:$A$500,SMALL(IF(N$13:N$500=AK30,ROW($A$13:$A$500)-ROW($A$12)+1),COUNTIF($AK28:AK30,$AK30)))</f>
        <v>RAUT SOURABH VIJAY SWATI</v>
      </c>
      <c r="AM30" s="115"/>
      <c r="AN30" s="87">
        <f>LARGE(Q13:Q500,3)</f>
        <v>81</v>
      </c>
      <c r="AO30" s="114" t="str">
        <f t="array" ref="AO30">INDEX($A$13:$A$500,SMALL(IF(Q13:Q500=AN30,ROW($A$13:$A$500)-ROW($A$12)+1),COUNTIF(AN28:AN30,AN30)))</f>
        <v>MUJUMDAR SUMEET SANTOSH CHARU</v>
      </c>
      <c r="AP30" s="115"/>
      <c r="AQ30" s="87">
        <f>LARGE(T13:T500,3)</f>
        <v>91</v>
      </c>
      <c r="AR30" s="114" t="str">
        <f t="array" ref="AR30">INDEX($A$13:$A$500,SMALL(IF(T$13:T$500=AQ30,ROW($A$13:$A$500)-ROW($A$12)+1),COUNTIF(AQ28:AQ30,AQ30)))</f>
        <v>CHAUHAN RAHUL RAMKUMAR SUMITRA</v>
      </c>
      <c r="AS30" s="115"/>
      <c r="AT30" s="87">
        <f>LARGE(U13:U500,3)</f>
        <v>608</v>
      </c>
      <c r="AU30" s="114" t="str">
        <f t="array" ref="AU30">INDEX($A$13:$A$500,SMALL(IF(U$13:U$500=AT30,ROW($A$13:$A$500)-ROW($A$12)+1),COUNTIF(AT28:AT30,AT30)))</f>
        <v>CHOWTA PAWAN NAGESH SHARMILA</v>
      </c>
      <c r="AV30" s="115"/>
      <c r="AW30" s="70"/>
      <c r="AX30" s="70"/>
      <c r="AY30" s="102"/>
    </row>
    <row r="31" spans="1:51" ht="15.75" customHeight="1" x14ac:dyDescent="0.2">
      <c r="A31" s="5">
        <v>13010</v>
      </c>
      <c r="B31" s="6" t="s">
        <v>31</v>
      </c>
      <c r="C31" s="10">
        <v>62</v>
      </c>
      <c r="D31" s="10">
        <v>18</v>
      </c>
      <c r="E31" s="9">
        <v>80</v>
      </c>
      <c r="F31" s="10">
        <v>44</v>
      </c>
      <c r="G31" s="10">
        <v>14</v>
      </c>
      <c r="H31" s="9">
        <v>58</v>
      </c>
      <c r="I31" s="10">
        <v>46</v>
      </c>
      <c r="J31" s="10">
        <v>15</v>
      </c>
      <c r="K31" s="9">
        <v>61</v>
      </c>
      <c r="L31" s="10">
        <v>46</v>
      </c>
      <c r="M31" s="10">
        <v>13</v>
      </c>
      <c r="N31" s="9">
        <v>59</v>
      </c>
      <c r="O31" s="10">
        <v>48</v>
      </c>
      <c r="P31" s="10">
        <v>14</v>
      </c>
      <c r="Q31" s="9">
        <v>62</v>
      </c>
      <c r="R31" s="10">
        <v>38</v>
      </c>
      <c r="S31" s="10">
        <v>39</v>
      </c>
      <c r="T31" s="9">
        <v>77</v>
      </c>
      <c r="U31" s="10">
        <v>492</v>
      </c>
      <c r="V31" s="124">
        <v>7.69</v>
      </c>
      <c r="W31" s="124" t="s">
        <v>53</v>
      </c>
      <c r="X31" s="129"/>
      <c r="Y31" s="70"/>
      <c r="Z31" s="70"/>
      <c r="AA31" s="113" t="s">
        <v>657</v>
      </c>
      <c r="AB31" s="116">
        <f>LARGE(E14:E500,4)</f>
        <v>90</v>
      </c>
      <c r="AC31" s="117" t="str">
        <f t="array" ref="AC31">INDEX($A$13:$A$500,SMALL(IF(E$13:E$500=$AB31,ROW($A$13:$A$500)-ROW($A$12)+1),COUNTIF($AB$28:$AB31,$AB31)))</f>
        <v>JAIN SACHIN DHARMCHAND MANGIDEVI</v>
      </c>
      <c r="AD31" s="118"/>
      <c r="AE31" s="116">
        <f>LARGE(H13:H500,4)</f>
        <v>78</v>
      </c>
      <c r="AF31" s="117" t="str">
        <f t="array" ref="AF31">INDEX($A$13:$A$500,SMALL(IF(H$13:H$500=AE31,ROW($A$13:$A$500)-ROW($A$12)+1),COUNTIF(AE28:AE31,AE31)))</f>
        <v>CHOWTA PAWAN NAGESH SHARMILA</v>
      </c>
      <c r="AG31" s="118"/>
      <c r="AH31" s="116">
        <f>LARGE(K13:K500,4)</f>
        <v>86</v>
      </c>
      <c r="AI31" s="117" t="str">
        <f t="array" ref="AI31">INDEX($A$13:$A$500,SMALL(IF(K$13:K$500=AH31,ROW($A$13:$A$500)-ROW($A$12)+1),COUNTIF(AH28:AH31,AH31)))</f>
        <v>/ SHARMA PRERNA YOGENDRA MEENU</v>
      </c>
      <c r="AJ31" s="118"/>
      <c r="AK31" s="116">
        <f>LARGE(N13:N500,4)</f>
        <v>80</v>
      </c>
      <c r="AL31" s="117" t="str">
        <f t="array" ref="AL31">INDEX($A$13:$A$500,SMALL(IF(N$13:N$500=AK31,ROW($A$13:$A$500)-ROW($A$12)+1),COUNTIF($AK28:AK31,$AK31)))</f>
        <v>KHARE PRAVIN MAHENDRA SUMANBAI</v>
      </c>
      <c r="AM31" s="118"/>
      <c r="AN31" s="87">
        <f>LARGE(Q13:Q500,4)</f>
        <v>80</v>
      </c>
      <c r="AO31" s="114" t="str">
        <f t="array" ref="AO31">INDEX($A$13:$A$500,SMALL(IF(Q13:Q500=AN31,ROW($A$13:$A$500)-ROW($A$12)+1),COUNTIF(AN28:AN31,AN31)))</f>
        <v>JAIN SACHIN DHARMCHAND MANGIDEVI</v>
      </c>
      <c r="AP31" s="115"/>
      <c r="AQ31" s="116">
        <f>LARGE(T13:T500,4)</f>
        <v>91</v>
      </c>
      <c r="AR31" s="117" t="str">
        <f t="array" ref="AR31">INDEX($A$13:$A$500,SMALL(IF(T$13:T$500=AQ31,ROW($A$13:$A$500)-ROW($A$12)+1),COUNTIF(AQ28:AQ31,AQ31)))</f>
        <v>MUJUMDAR SUMEET SANTOSH CHARU</v>
      </c>
      <c r="AS31" s="118"/>
      <c r="AT31" s="87">
        <f>LARGE(U13:U500,4)</f>
        <v>586</v>
      </c>
      <c r="AU31" s="114" t="str">
        <f t="array" ref="AU31">INDEX($A$13:$A$500,SMALL(IF(U$13:U$500=AT31,ROW($A$13:$A$500)-ROW($A$12)+1),COUNTIF(AT28:AT31,AT31)))</f>
        <v>MUJUMDAR SUMEET SANTOSH CHARU</v>
      </c>
      <c r="AV31" s="115"/>
      <c r="AW31" s="70"/>
      <c r="AX31" s="70"/>
      <c r="AY31" s="101">
        <v>7.69</v>
      </c>
    </row>
    <row r="32" spans="1:51" ht="15.75" customHeight="1" x14ac:dyDescent="0.2">
      <c r="A32" s="21" t="s">
        <v>139</v>
      </c>
      <c r="B32" s="13" t="s">
        <v>51</v>
      </c>
      <c r="C32" s="14" t="s">
        <v>62</v>
      </c>
      <c r="D32" s="14" t="s">
        <v>59</v>
      </c>
      <c r="E32" s="15" t="s">
        <v>59</v>
      </c>
      <c r="F32" s="14" t="s">
        <v>58</v>
      </c>
      <c r="G32" s="14" t="s">
        <v>61</v>
      </c>
      <c r="H32" s="15" t="s">
        <v>58</v>
      </c>
      <c r="I32" s="14" t="s">
        <v>58</v>
      </c>
      <c r="J32" s="14" t="s">
        <v>62</v>
      </c>
      <c r="K32" s="15" t="s">
        <v>60</v>
      </c>
      <c r="L32" s="14" t="s">
        <v>58</v>
      </c>
      <c r="M32" s="14" t="s">
        <v>60</v>
      </c>
      <c r="N32" s="15" t="s">
        <v>58</v>
      </c>
      <c r="O32" s="14" t="s">
        <v>60</v>
      </c>
      <c r="P32" s="14" t="s">
        <v>61</v>
      </c>
      <c r="Q32" s="15" t="s">
        <v>60</v>
      </c>
      <c r="R32" s="14" t="s">
        <v>62</v>
      </c>
      <c r="S32" s="14" t="s">
        <v>62</v>
      </c>
      <c r="T32" s="15" t="s">
        <v>62</v>
      </c>
      <c r="U32" s="14"/>
      <c r="V32" s="125"/>
      <c r="W32" s="125"/>
      <c r="X32" s="130"/>
      <c r="Y32" s="70"/>
      <c r="Z32" s="70"/>
      <c r="AA32" s="113" t="s">
        <v>658</v>
      </c>
      <c r="AB32" s="116">
        <f>LARGE(E14:E500,5)</f>
        <v>90</v>
      </c>
      <c r="AC32" s="117" t="str">
        <f t="array" ref="AC32">INDEX($A$13:$A$500,SMALL(IF(E$13:E$500=$AB32,ROW($A$13:$A$500)-ROW($A$12)+1),COUNTIF($AB$28:$AB32,$AB32)))</f>
        <v>PANDEY ARUN BALRAM NEETU</v>
      </c>
      <c r="AD32" s="118"/>
      <c r="AE32" s="116">
        <f>LARGE(H13:H500,5)</f>
        <v>78</v>
      </c>
      <c r="AF32" s="117" t="str">
        <f t="array" ref="AF32">INDEX($A$13:$A$500,SMALL(IF(H$13:H$500=AE32,ROW($A$13:$A$500)-ROW($A$12)+1),COUNTIF(AE28:AE32,AE32)))</f>
        <v>SAINI PANKAJ SHIVKUMAR SUNITA</v>
      </c>
      <c r="AG32" s="118"/>
      <c r="AH32" s="116">
        <f>LARGE(K13:K500,5)</f>
        <v>85</v>
      </c>
      <c r="AI32" s="117" t="str">
        <f t="array" ref="AI32">INDEX($A$13:$A$500,SMALL(IF(K$13:K$500=AH32,ROW($A$13:$A$500)-ROW($A$12)+1),COUNTIF(AH28:AH32,AH32)))</f>
        <v>CHAUHAN RAHUL RAMKUMAR SUMITRA</v>
      </c>
      <c r="AJ32" s="118"/>
      <c r="AK32" s="116">
        <f>LARGE(N13:N500,5)</f>
        <v>80</v>
      </c>
      <c r="AL32" s="117" t="str">
        <f t="array" ref="AL32">INDEX($A$13:$A$500,SMALL(IF(N$13:N$500=AK32,ROW($A$13:$A$500)-ROW($A$12)+1),COUNTIF($AK28:AK32,$AK32)))</f>
        <v>KUMBHAR SUMIT KRISHNA KALPANA</v>
      </c>
      <c r="AM32" s="118"/>
      <c r="AN32" s="116">
        <f>LARGE(Q13:Q500,5)</f>
        <v>78</v>
      </c>
      <c r="AO32" s="117" t="str">
        <f t="array" ref="AO32">INDEX($A$13:$A$500,SMALL(IF(Q13:Q500=AN32,ROW($A$13:$A$500)-ROW($A$12)+1),COUNTIF(AN28:AN32,AN32)))</f>
        <v>/ BHARAMBE DAMINI NITIN JYOTI</v>
      </c>
      <c r="AP32" s="118"/>
      <c r="AQ32" s="116">
        <f>LARGE(T13:T500,5)</f>
        <v>91</v>
      </c>
      <c r="AR32" s="117" t="str">
        <f t="array" ref="AR32">INDEX($A$13:$A$500,SMALL(IF(T$13:T$500=AQ32,ROW($A$13:$A$500)-ROW($A$12)+1),COUNTIF(AQ28:AQ32,AQ32)))</f>
        <v>SHARMA DURGESH KUMAR GANESH LEELA</v>
      </c>
      <c r="AS32" s="118"/>
      <c r="AT32" s="87">
        <f>LARGE(U13:U500,5)</f>
        <v>584</v>
      </c>
      <c r="AU32" s="114" t="str">
        <f t="array" ref="AU32">INDEX($A$13:$A$500,SMALL(IF(U$13:U$500=AT32,ROW($A$13:$A$500)-ROW($A$12)+1),COUNTIF(AT28:AT32,AT32)))</f>
        <v>/ BHARAMBE DAMINI NITIN JYOTI</v>
      </c>
      <c r="AV32" s="115"/>
      <c r="AW32" s="70"/>
      <c r="AX32" s="70"/>
      <c r="AY32" s="102"/>
    </row>
    <row r="33" spans="1:51" ht="15" customHeight="1" x14ac:dyDescent="0.2">
      <c r="A33" s="5">
        <v>13011</v>
      </c>
      <c r="B33" s="6" t="s">
        <v>31</v>
      </c>
      <c r="C33" s="8" t="s">
        <v>140</v>
      </c>
      <c r="D33" s="8" t="s">
        <v>93</v>
      </c>
      <c r="E33" s="9">
        <v>78</v>
      </c>
      <c r="F33" s="8" t="s">
        <v>141</v>
      </c>
      <c r="G33" s="8" t="s">
        <v>104</v>
      </c>
      <c r="H33" s="9">
        <v>30</v>
      </c>
      <c r="I33" s="8" t="s">
        <v>102</v>
      </c>
      <c r="J33" s="8" t="s">
        <v>88</v>
      </c>
      <c r="K33" s="9">
        <v>53</v>
      </c>
      <c r="L33" s="8" t="s">
        <v>142</v>
      </c>
      <c r="M33" s="8" t="s">
        <v>143</v>
      </c>
      <c r="N33" s="9">
        <v>58</v>
      </c>
      <c r="O33" s="8" t="s">
        <v>92</v>
      </c>
      <c r="P33" s="8" t="s">
        <v>144</v>
      </c>
      <c r="Q33" s="9">
        <v>44</v>
      </c>
      <c r="R33" s="8" t="s">
        <v>92</v>
      </c>
      <c r="S33" s="8" t="s">
        <v>145</v>
      </c>
      <c r="T33" s="9">
        <v>75</v>
      </c>
      <c r="U33" s="10">
        <v>433</v>
      </c>
      <c r="V33" s="124">
        <v>6.08</v>
      </c>
      <c r="W33" s="124" t="s">
        <v>46</v>
      </c>
      <c r="X33" s="129"/>
      <c r="Y33" s="70"/>
      <c r="Z33" s="70"/>
      <c r="AA33" s="113" t="s">
        <v>659</v>
      </c>
      <c r="AB33" s="116">
        <f>LARGE(E14:E500,6)</f>
        <v>87</v>
      </c>
      <c r="AC33" s="117" t="str">
        <f t="array" ref="AC33">INDEX($A$13:$A$500,SMALL(IF(E$13:E$500=$AB33,ROW($A$13:$A$500)-ROW($A$12)+1),COUNTIF($AB$28:$AB33,$AB33)))</f>
        <v>/ SABLE VISHAKHA DNYANESHWAR TARAMATI</v>
      </c>
      <c r="AD33" s="118"/>
      <c r="AE33" s="116">
        <f>LARGE(H13:H500,6)</f>
        <v>76</v>
      </c>
      <c r="AF33" s="117" t="str">
        <f t="array" ref="AF33">INDEX($A$13:$A$500,SMALL(IF(H$13:H$500=AE33,ROW($A$13:$A$500)-ROW($A$12)+1),COUNTIF(AE28:AE33,AE33)))</f>
        <v>KUMBHAR SUMIT KRISHNA KALPANA</v>
      </c>
      <c r="AG33" s="118"/>
      <c r="AH33" s="116">
        <f>LARGE(K13:K500,6)</f>
        <v>85</v>
      </c>
      <c r="AI33" s="117" t="str">
        <f t="array" ref="AI33">INDEX($A$13:$A$500,SMALL(IF(K$13:K$500=AH33,ROW($A$13:$A$500)-ROW($A$12)+1),COUNTIF(AH28:AH33,AH33)))</f>
        <v>PAWAR RAJKUMAR SAHEBRAO RATNA</v>
      </c>
      <c r="AJ33" s="118"/>
      <c r="AK33" s="116">
        <f>LARGE(N13:N500,6)</f>
        <v>79</v>
      </c>
      <c r="AL33" s="117" t="str">
        <f t="array" ref="AL33">INDEX($A$13:$A$500,SMALL(IF(N$13:N$500=AK33,ROW($A$13:$A$500)-ROW($A$12)+1),COUNTIF($AK28:AK33,$AK33)))</f>
        <v>CHOWTA PAWAN NAGESH SHARMILA</v>
      </c>
      <c r="AM33" s="118"/>
      <c r="AN33" s="116">
        <f>LARGE(Q13:Q500,6)</f>
        <v>77</v>
      </c>
      <c r="AO33" s="117" t="str">
        <f t="array" ref="AO33">INDEX($A$13:$A$500,SMALL(IF(Q13:Q500=AN33,ROW($A$13:$A$500)-ROW($A$12)+1),COUNTIF(AN28:AN33,AN33)))</f>
        <v>CHACHARE AKSHAY DNYANESHWAR VANDANA</v>
      </c>
      <c r="AP33" s="118"/>
      <c r="AQ33" s="116">
        <f>LARGE(T13:T500,6)</f>
        <v>90</v>
      </c>
      <c r="AR33" s="117" t="str">
        <f t="array" ref="AR33">INDEX($A$13:$A$500,SMALL(IF(T$13:T$500=AQ33,ROW($A$13:$A$500)-ROW($A$12)+1),COUNTIF(AQ28:AQ33,AQ33)))</f>
        <v>CHACHARE AKSHAY DNYANESHWAR VANDANA</v>
      </c>
      <c r="AS33" s="118"/>
      <c r="AT33" s="116">
        <f>LARGE(U13:U500,6)</f>
        <v>566</v>
      </c>
      <c r="AU33" s="117" t="str">
        <f t="array" ref="AU33">INDEX($A$13:$A$500,SMALL(IF(U$13:U$500=AT33,ROW($A$13:$A$500)-ROW($A$12)+1),COUNTIF(AT28:AT33,AT33)))</f>
        <v>/ SABLE VISHAKHA DNYANESHWAR TARAMATI</v>
      </c>
      <c r="AV33" s="115"/>
      <c r="AW33" s="70"/>
      <c r="AX33" s="70"/>
      <c r="AY33" s="101">
        <v>6.08</v>
      </c>
    </row>
    <row r="34" spans="1:51" ht="15.75" customHeight="1" x14ac:dyDescent="0.2">
      <c r="A34" s="21" t="s">
        <v>147</v>
      </c>
      <c r="B34" s="13" t="s">
        <v>51</v>
      </c>
      <c r="C34" s="14" t="s">
        <v>59</v>
      </c>
      <c r="D34" s="14" t="s">
        <v>60</v>
      </c>
      <c r="E34" s="15" t="s">
        <v>62</v>
      </c>
      <c r="F34" s="14" t="s">
        <v>46</v>
      </c>
      <c r="G34" s="14" t="s">
        <v>58</v>
      </c>
      <c r="H34" s="15" t="s">
        <v>46</v>
      </c>
      <c r="I34" s="14" t="s">
        <v>58</v>
      </c>
      <c r="J34" s="14" t="s">
        <v>53</v>
      </c>
      <c r="K34" s="15" t="s">
        <v>58</v>
      </c>
      <c r="L34" s="14" t="s">
        <v>58</v>
      </c>
      <c r="M34" s="14" t="s">
        <v>61</v>
      </c>
      <c r="N34" s="15" t="s">
        <v>58</v>
      </c>
      <c r="O34" s="14" t="s">
        <v>53</v>
      </c>
      <c r="P34" s="14" t="s">
        <v>60</v>
      </c>
      <c r="Q34" s="15" t="s">
        <v>53</v>
      </c>
      <c r="R34" s="14" t="s">
        <v>60</v>
      </c>
      <c r="S34" s="14" t="s">
        <v>59</v>
      </c>
      <c r="T34" s="15" t="s">
        <v>62</v>
      </c>
      <c r="U34" s="14"/>
      <c r="V34" s="125"/>
      <c r="W34" s="125"/>
      <c r="X34" s="130"/>
      <c r="Y34" s="70"/>
      <c r="Z34" s="70"/>
      <c r="AA34" s="113" t="s">
        <v>660</v>
      </c>
      <c r="AB34" s="116">
        <f>LARGE(E14:E500,7)</f>
        <v>87</v>
      </c>
      <c r="AC34" s="117" t="str">
        <f t="array" ref="AC34">INDEX($A$13:$A$500,SMALL(IF(E$13:E$500=$AB34,ROW($A$13:$A$500)-ROW($A$12)+1),COUNTIF($AB$28:$AB34,$AB34)))</f>
        <v>SHEDAGE AMIT RAVINDRA VAISHALI</v>
      </c>
      <c r="AD34" s="118"/>
      <c r="AE34" s="116">
        <f>LARGE(H13:H500,7)</f>
        <v>74</v>
      </c>
      <c r="AF34" s="117" t="str">
        <f t="array" ref="AF34">INDEX($A$13:$A$500,SMALL(IF(H$13:H$500=AE34,ROW($A$13:$A$500)-ROW($A$12)+1),COUNTIF(AE28:AE34,AE34)))</f>
        <v>MUJUMDAR SUMEET SANTOSH CHARU</v>
      </c>
      <c r="AG34" s="118"/>
      <c r="AH34" s="116">
        <f>LARGE(K13:K500,7)</f>
        <v>85</v>
      </c>
      <c r="AI34" s="117" t="str">
        <f t="array" ref="AI34">INDEX($A$13:$A$500,SMALL(IF(K$13:K$500=AH34,ROW($A$13:$A$500)-ROW($A$12)+1),COUNTIF(AH28:AH34,AH34)))</f>
        <v>/ SABLE VISHAKHA DNYANESHWAR TARAMATI</v>
      </c>
      <c r="AJ34" s="118"/>
      <c r="AK34" s="116">
        <f>LARGE(N13:N500,7)</f>
        <v>79</v>
      </c>
      <c r="AL34" s="117" t="str">
        <f t="array" ref="AL34">INDEX($A$13:$A$500,SMALL(IF(N$13:N$500=AK34,ROW($A$13:$A$500)-ROW($A$12)+1),COUNTIF($AK28:AK34,$AK34)))</f>
        <v>KAZI AWAIS SAYEED AKHTARI</v>
      </c>
      <c r="AM34" s="118"/>
      <c r="AN34" s="116">
        <f>LARGE(Q13:Q500,7)</f>
        <v>77</v>
      </c>
      <c r="AO34" s="117" t="str">
        <f t="array" ref="AO34">INDEX($A$13:$A$500,SMALL(IF(Q13:Q500=AN34,ROW($A$13:$A$500)-ROW($A$12)+1),COUNTIF(AN28:AN34,AN34)))</f>
        <v>KUMBHAR SUMIT KRISHNA KALPANA</v>
      </c>
      <c r="AP34" s="118"/>
      <c r="AQ34" s="116">
        <f>LARGE(T13:T500,7)</f>
        <v>90</v>
      </c>
      <c r="AR34" s="117" t="str">
        <f t="array" ref="AR34">INDEX($A$13:$A$500,SMALL(IF(T$13:T$500=AQ34,ROW($A$13:$A$500)-ROW($A$12)+1),COUNTIF(AQ28:AQ34,AQ34)))</f>
        <v>JAIN SACHIN DHARMCHAND MANGIDEVI</v>
      </c>
      <c r="AS34" s="118"/>
      <c r="AT34" s="116">
        <f>LARGE(U13:U500,7)</f>
        <v>550</v>
      </c>
      <c r="AU34" s="117" t="str">
        <f t="array" ref="AU34">INDEX($A$13:$A$500,SMALL(IF(U$13:U$500=AT34,ROW($A$13:$A$500)-ROW($A$12)+1),COUNTIF(AT28:AT34,AT34)))</f>
        <v>YEOLA SAURABH SUNIL VANDANA</v>
      </c>
      <c r="AV34" s="115"/>
      <c r="AW34" s="70"/>
      <c r="AX34" s="70"/>
      <c r="AY34" s="102"/>
    </row>
    <row r="35" spans="1:51" ht="15.75" customHeight="1" x14ac:dyDescent="0.2">
      <c r="A35" s="5">
        <v>13012</v>
      </c>
      <c r="B35" s="6" t="s">
        <v>31</v>
      </c>
      <c r="C35" s="10">
        <v>55</v>
      </c>
      <c r="D35" s="10">
        <v>9</v>
      </c>
      <c r="E35" s="9">
        <v>64</v>
      </c>
      <c r="F35" s="10">
        <v>45</v>
      </c>
      <c r="G35" s="10">
        <v>11</v>
      </c>
      <c r="H35" s="9">
        <v>56</v>
      </c>
      <c r="I35" s="10">
        <v>34</v>
      </c>
      <c r="J35" s="10">
        <v>14</v>
      </c>
      <c r="K35" s="9">
        <v>48</v>
      </c>
      <c r="L35" s="10">
        <v>58</v>
      </c>
      <c r="M35" s="10">
        <v>19</v>
      </c>
      <c r="N35" s="9">
        <v>77</v>
      </c>
      <c r="O35" s="10">
        <v>62</v>
      </c>
      <c r="P35" s="10">
        <v>15</v>
      </c>
      <c r="Q35" s="9">
        <v>77</v>
      </c>
      <c r="R35" s="10">
        <v>46</v>
      </c>
      <c r="S35" s="10">
        <v>44</v>
      </c>
      <c r="T35" s="9">
        <v>90</v>
      </c>
      <c r="U35" s="10">
        <v>516</v>
      </c>
      <c r="V35" s="124">
        <v>7.85</v>
      </c>
      <c r="W35" s="124" t="s">
        <v>53</v>
      </c>
      <c r="X35" s="129"/>
      <c r="Y35" s="70"/>
      <c r="Z35" s="70"/>
      <c r="AA35" s="113" t="s">
        <v>661</v>
      </c>
      <c r="AB35" s="116">
        <f>LARGE(E14:E500,8)</f>
        <v>86</v>
      </c>
      <c r="AC35" s="117" t="str">
        <f t="array" ref="AC35">INDEX($A$13:$A$500,SMALL(IF(E$13:E$500=$AB35,ROW($A$13:$A$500)-ROW($A$12)+1),COUNTIF($AB$28:$AB35,$AB35)))</f>
        <v>BHOIR CHIRAG PRADEEP PRACHI</v>
      </c>
      <c r="AD35" s="118"/>
      <c r="AE35" s="116">
        <f>LARGE(H13:H500,8)</f>
        <v>70</v>
      </c>
      <c r="AF35" s="117" t="str">
        <f t="array" ref="AF35">INDEX($A$13:$A$500,SMALL(IF(H$13:H$500=AE35,ROW($A$13:$A$500)-ROW($A$12)+1),COUNTIF(AE28:AE35,AE35)))</f>
        <v>SHINDE NIKHIL RAJENDRA ANITA</v>
      </c>
      <c r="AG35" s="118"/>
      <c r="AH35" s="116">
        <f>LARGE(K13:K500,8)</f>
        <v>83</v>
      </c>
      <c r="AI35" s="117" t="str">
        <f t="array" ref="AI35">INDEX($A$13:$A$500,SMALL(IF(K$13:K$500=AH35,ROW($A$13:$A$500)-ROW($A$12)+1),COUNTIF(AH28:AH35,AH35)))</f>
        <v>SAINI PANKAJ SHIVKUMAR SUNITA</v>
      </c>
      <c r="AJ35" s="118"/>
      <c r="AK35" s="116">
        <f>LARGE(N13:N500,8)</f>
        <v>79</v>
      </c>
      <c r="AL35" s="117" t="str">
        <f t="array" ref="AL35">INDEX($A$13:$A$500,SMALL(IF(N$13:N$500=AK35,ROW($A$13:$A$500)-ROW($A$12)+1),COUNTIF($AK28:AK35,$AK35)))</f>
        <v>MUJUMDAR SUMEET SANTOSH CHARU</v>
      </c>
      <c r="AM35" s="118"/>
      <c r="AN35" s="116">
        <f>LARGE(Q13:Q500,8)</f>
        <v>77</v>
      </c>
      <c r="AO35" s="117" t="str">
        <f t="array" ref="AO35">INDEX($A$13:$A$500,SMALL(IF(Q13:Q500=AN35,ROW($A$13:$A$500)-ROW($A$12)+1),COUNTIF(AN28:AN35,AN35)))</f>
        <v>PHADKE NIKHIL PRADYOT SUJATA</v>
      </c>
      <c r="AP35" s="118"/>
      <c r="AQ35" s="116">
        <f>LARGE(T13:T500,8)</f>
        <v>90</v>
      </c>
      <c r="AR35" s="117" t="str">
        <f t="array" ref="AR35">INDEX($A$13:$A$500,SMALL(IF(T$13:T$500=AQ35,ROW($A$13:$A$500)-ROW($A$12)+1),COUNTIF(AQ28:AQ35,AQ35)))</f>
        <v>/ MANDARKAR SARIKA ASHOK APARNA</v>
      </c>
      <c r="AS35" s="118"/>
      <c r="AT35" s="116">
        <f>LARGE(U13:U500,8)</f>
        <v>545</v>
      </c>
      <c r="AU35" s="117" t="str">
        <f t="array" ref="AU35">INDEX($A$13:$A$500,SMALL(IF(U$13:U$500=AT35,ROW($A$13:$A$500)-ROW($A$12)+1),COUNTIF(AT28:AT35,AT35)))</f>
        <v>/ SHARMA PRERNA YOGENDRA MEENU</v>
      </c>
      <c r="AV35" s="115"/>
      <c r="AW35" s="70"/>
      <c r="AX35" s="70"/>
      <c r="AY35" s="101">
        <v>7.85</v>
      </c>
    </row>
    <row r="36" spans="1:51" ht="15.75" customHeight="1" x14ac:dyDescent="0.2">
      <c r="A36" s="21" t="s">
        <v>154</v>
      </c>
      <c r="B36" s="13" t="s">
        <v>51</v>
      </c>
      <c r="C36" s="14" t="s">
        <v>60</v>
      </c>
      <c r="D36" s="14" t="s">
        <v>57</v>
      </c>
      <c r="E36" s="15" t="s">
        <v>60</v>
      </c>
      <c r="F36" s="14" t="s">
        <v>58</v>
      </c>
      <c r="G36" s="14" t="s">
        <v>58</v>
      </c>
      <c r="H36" s="15" t="s">
        <v>58</v>
      </c>
      <c r="I36" s="14" t="s">
        <v>53</v>
      </c>
      <c r="J36" s="14" t="s">
        <v>61</v>
      </c>
      <c r="K36" s="15" t="s">
        <v>57</v>
      </c>
      <c r="L36" s="14" t="s">
        <v>61</v>
      </c>
      <c r="M36" s="14" t="s">
        <v>59</v>
      </c>
      <c r="N36" s="15" t="s">
        <v>62</v>
      </c>
      <c r="O36" s="14" t="s">
        <v>62</v>
      </c>
      <c r="P36" s="14" t="s">
        <v>62</v>
      </c>
      <c r="Q36" s="15" t="s">
        <v>62</v>
      </c>
      <c r="R36" s="14" t="s">
        <v>59</v>
      </c>
      <c r="S36" s="14" t="s">
        <v>59</v>
      </c>
      <c r="T36" s="15" t="s">
        <v>59</v>
      </c>
      <c r="U36" s="14"/>
      <c r="V36" s="125"/>
      <c r="W36" s="125"/>
      <c r="X36" s="130"/>
      <c r="Y36" s="70"/>
      <c r="Z36" s="70"/>
      <c r="AA36" s="113" t="s">
        <v>662</v>
      </c>
      <c r="AB36" s="116">
        <f>LARGE(E14:E500,9)</f>
        <v>84</v>
      </c>
      <c r="AC36" s="117" t="str">
        <f t="array" ref="AC36">INDEX($A$13:$A$500,SMALL(IF(E$13:E$500=$AB36,ROW($A$13:$A$500)-ROW($A$12)+1),COUNTIF($AB$28:$AB36,$AB36)))</f>
        <v>/ BHARAMBE DAMINI NITIN JYOTI</v>
      </c>
      <c r="AD36" s="118"/>
      <c r="AE36" s="116">
        <f>LARGE(H13:H500,9)</f>
        <v>70</v>
      </c>
      <c r="AF36" s="117" t="str">
        <f t="array" ref="AF36">INDEX($A$13:$A$500,SMALL(IF(H$13:H$500=AE36,ROW($A$13:$A$500)-ROW($A$12)+1),COUNTIF(AE28:AE36,AE36)))</f>
        <v>SUTAR NISHANT ASHOK VAISHALI</v>
      </c>
      <c r="AG36" s="118"/>
      <c r="AH36" s="116">
        <f>LARGE(K13:K500,9)</f>
        <v>82</v>
      </c>
      <c r="AI36" s="117" t="str">
        <f t="array" ref="AI36">INDEX($A$13:$A$500,SMALL(IF(K$13:K$500=AH36,ROW($A$13:$A$500)-ROW($A$12)+1),COUNTIF(AH28:AH36,AH36)))</f>
        <v>BHURKE SOHAM NITIN NEHA</v>
      </c>
      <c r="AJ36" s="118"/>
      <c r="AK36" s="116">
        <f>LARGE(N13:N500,9)</f>
        <v>77</v>
      </c>
      <c r="AL36" s="117" t="str">
        <f t="array" ref="AL36">INDEX($A$13:$A$500,SMALL(IF(N$13:N$500=AK36,ROW($A$13:$A$500)-ROW($A$12)+1),COUNTIF($AK28:AK36,$AK36)))</f>
        <v>CHACHARE AKSHAY DNYANESHWAR VANDANA</v>
      </c>
      <c r="AM36" s="118"/>
      <c r="AN36" s="116">
        <f>LARGE(Q13:Q500,9)</f>
        <v>76</v>
      </c>
      <c r="AO36" s="117" t="str">
        <f t="array" ref="AO36">INDEX($A$13:$A$500,SMALL(IF(Q13:Q500=AN36,ROW($A$13:$A$500)-ROW($A$12)+1),COUNTIF(AN28:AN36,AN36)))</f>
        <v>CHAUHAN RAHUL RAMKUMAR SUMITRA</v>
      </c>
      <c r="AP36" s="118"/>
      <c r="AQ36" s="116">
        <f>LARGE(T13:T500,9)</f>
        <v>90</v>
      </c>
      <c r="AR36" s="117" t="str">
        <f t="array" ref="AR36">INDEX($A$13:$A$500,SMALL(IF(T$13:T$500=AQ36,ROW($A$13:$A$500)-ROW($A$12)+1),COUNTIF(AQ28:AQ36,AQ36)))</f>
        <v>SHARMA YOGESH KOUSHAL RAJESH KUMAR SHUBH</v>
      </c>
      <c r="AS36" s="118"/>
      <c r="AT36" s="116">
        <f>LARGE(U13:U500,9)</f>
        <v>543</v>
      </c>
      <c r="AU36" s="117" t="str">
        <f t="array" ref="AU36">INDEX($A$13:$A$500,SMALL(IF(U$13:U$500=AT36,ROW($A$13:$A$500)-ROW($A$12)+1),COUNTIF(AT28:AT36,AT36)))</f>
        <v>PATIL ROHAN RAJENDRA RUTUJA</v>
      </c>
      <c r="AV36" s="115"/>
      <c r="AW36" s="70"/>
      <c r="AX36" s="70"/>
      <c r="AY36" s="102"/>
    </row>
    <row r="37" spans="1:51" ht="15" customHeight="1" x14ac:dyDescent="0.2">
      <c r="A37" s="5">
        <v>13013</v>
      </c>
      <c r="B37" s="6" t="s">
        <v>31</v>
      </c>
      <c r="C37" s="10">
        <v>64</v>
      </c>
      <c r="D37" s="10">
        <v>18</v>
      </c>
      <c r="E37" s="9">
        <v>82</v>
      </c>
      <c r="F37" s="10">
        <v>36</v>
      </c>
      <c r="G37" s="10">
        <v>14</v>
      </c>
      <c r="H37" s="9">
        <v>50</v>
      </c>
      <c r="I37" s="10">
        <v>68</v>
      </c>
      <c r="J37" s="10">
        <v>17</v>
      </c>
      <c r="K37" s="9">
        <v>85</v>
      </c>
      <c r="L37" s="10">
        <v>36</v>
      </c>
      <c r="M37" s="10">
        <v>13</v>
      </c>
      <c r="N37" s="9">
        <v>49</v>
      </c>
      <c r="O37" s="10">
        <v>58</v>
      </c>
      <c r="P37" s="10">
        <v>18</v>
      </c>
      <c r="Q37" s="9">
        <v>76</v>
      </c>
      <c r="R37" s="10">
        <v>46</v>
      </c>
      <c r="S37" s="10">
        <v>45</v>
      </c>
      <c r="T37" s="9">
        <v>91</v>
      </c>
      <c r="U37" s="10">
        <v>538</v>
      </c>
      <c r="V37" s="124">
        <v>8.42</v>
      </c>
      <c r="W37" s="124" t="s">
        <v>53</v>
      </c>
      <c r="X37" s="129"/>
      <c r="Y37" s="70"/>
      <c r="Z37" s="70"/>
      <c r="AA37" s="113" t="s">
        <v>663</v>
      </c>
      <c r="AB37" s="116">
        <f>LARGE(E14:E500,10)</f>
        <v>84</v>
      </c>
      <c r="AC37" s="117" t="str">
        <f t="array" ref="AC37">INDEX($A$13:$A$500,SMALL(IF(E$13:E$500=$AB37,ROW($A$13:$A$500)-ROW($A$12)+1),COUNTIF($AB$28:$AB37,$AB37)))</f>
        <v>KURRI OMKAR RAMESH JAYA</v>
      </c>
      <c r="AD37" s="118"/>
      <c r="AE37" s="116">
        <f>LARGE(H13:H500,10)</f>
        <v>69</v>
      </c>
      <c r="AF37" s="117" t="str">
        <f t="array" ref="AF37">INDEX($A$13:$A$500,SMALL(IF(H$13:H$500=AE37,ROW($A$13:$A$500)-ROW($A$12)+1),COUNTIF(AE28:AE37,AE37)))</f>
        <v>/ POWAR KOMAL BHIMRAO VAISHALI</v>
      </c>
      <c r="AG37" s="118"/>
      <c r="AH37" s="116">
        <f>LARGE(K13:K500,10)</f>
        <v>80</v>
      </c>
      <c r="AI37" s="117" t="str">
        <f t="array" ref="AI37">INDEX($A$13:$A$500,SMALL(IF(K$13:K$500=AH37,ROW($A$13:$A$500)-ROW($A$12)+1),COUNTIF(AH28:AH37,AH37)))</f>
        <v>/ JOSHI NEHA GANGADHAR ANURADHA</v>
      </c>
      <c r="AJ37" s="118"/>
      <c r="AK37" s="116">
        <f>LARGE(N13:N500,10)</f>
        <v>75</v>
      </c>
      <c r="AL37" s="117" t="str">
        <f t="array" ref="AL37">INDEX($A$13:$A$500,SMALL(IF(N$13:N$500=AK37,ROW($A$13:$A$500)-ROW($A$12)+1),COUNTIF($AK28:AK37,$AK37)))</f>
        <v>/ DAMRE SHWETA GANGARAM JAYSHREE</v>
      </c>
      <c r="AM37" s="118"/>
      <c r="AN37" s="116">
        <f>LARGE(Q13:Q500,10)</f>
        <v>76</v>
      </c>
      <c r="AO37" s="117" t="str">
        <f t="array" ref="AO37">INDEX($A$13:$A$500,SMALL(IF(Q13:Q500=AN37,ROW($A$13:$A$500)-ROW($A$12)+1),COUNTIF(AN28:AN37,AN37)))</f>
        <v>KHARE PRAVIN MAHENDRA SUMANBAI</v>
      </c>
      <c r="AP37" s="118"/>
      <c r="AQ37" s="116">
        <f>LARGE(T13:T500,10)</f>
        <v>90</v>
      </c>
      <c r="AR37" s="117" t="str">
        <f t="array" ref="AR37">INDEX($A$13:$A$500,SMALL(IF(T$13:T$500=AQ37,ROW($A$13:$A$500)-ROW($A$12)+1),COUNTIF(AQ28:AQ37,AQ37)))</f>
        <v>SHINDE ADARSH ANILKUMAR ASHWINI</v>
      </c>
      <c r="AS37" s="118"/>
      <c r="AT37" s="116">
        <f>LARGE(U13:U500,10)</f>
        <v>539</v>
      </c>
      <c r="AU37" s="117" t="str">
        <f t="array" ref="AU37">INDEX($A$13:$A$500,SMALL(IF(U$13:U$500=AT37,ROW($A$13:$A$500)-ROW($A$12)+1),COUNTIF(AT28:AT37,AT37)))</f>
        <v>SHELKE AKASH PRAKASH SUSHAMA</v>
      </c>
      <c r="AV37" s="115"/>
      <c r="AW37" s="70"/>
      <c r="AX37" s="70"/>
      <c r="AY37" s="101">
        <v>8.42</v>
      </c>
    </row>
    <row r="38" spans="1:51" ht="15.75" customHeight="1" x14ac:dyDescent="0.2">
      <c r="A38" s="21" t="s">
        <v>155</v>
      </c>
      <c r="B38" s="13" t="s">
        <v>51</v>
      </c>
      <c r="C38" s="14" t="s">
        <v>59</v>
      </c>
      <c r="D38" s="14" t="s">
        <v>59</v>
      </c>
      <c r="E38" s="15" t="s">
        <v>59</v>
      </c>
      <c r="F38" s="14" t="s">
        <v>57</v>
      </c>
      <c r="G38" s="14" t="s">
        <v>61</v>
      </c>
      <c r="H38" s="15" t="s">
        <v>58</v>
      </c>
      <c r="I38" s="14" t="s">
        <v>59</v>
      </c>
      <c r="J38" s="14" t="s">
        <v>59</v>
      </c>
      <c r="K38" s="15" t="s">
        <v>59</v>
      </c>
      <c r="L38" s="14" t="s">
        <v>57</v>
      </c>
      <c r="M38" s="14" t="s">
        <v>60</v>
      </c>
      <c r="N38" s="15" t="s">
        <v>57</v>
      </c>
      <c r="O38" s="14" t="s">
        <v>61</v>
      </c>
      <c r="P38" s="14" t="s">
        <v>59</v>
      </c>
      <c r="Q38" s="15" t="s">
        <v>62</v>
      </c>
      <c r="R38" s="14" t="s">
        <v>59</v>
      </c>
      <c r="S38" s="14" t="s">
        <v>59</v>
      </c>
      <c r="T38" s="15" t="s">
        <v>59</v>
      </c>
      <c r="U38" s="14"/>
      <c r="V38" s="125"/>
      <c r="W38" s="125"/>
      <c r="X38" s="13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  <c r="AQ38" s="70"/>
      <c r="AR38" s="70"/>
      <c r="AS38" s="70"/>
      <c r="AT38" s="70"/>
      <c r="AU38" s="70"/>
      <c r="AV38" s="70"/>
      <c r="AW38" s="70"/>
      <c r="AX38" s="70"/>
      <c r="AY38" s="102"/>
    </row>
    <row r="39" spans="1:51" ht="15" customHeight="1" x14ac:dyDescent="0.2">
      <c r="A39" s="5">
        <v>13014</v>
      </c>
      <c r="B39" s="6" t="s">
        <v>31</v>
      </c>
      <c r="C39" s="10">
        <v>55</v>
      </c>
      <c r="D39" s="10">
        <v>12</v>
      </c>
      <c r="E39" s="9">
        <v>67</v>
      </c>
      <c r="F39" s="22">
        <v>32</v>
      </c>
      <c r="G39" s="10">
        <v>11</v>
      </c>
      <c r="H39" s="23">
        <v>43</v>
      </c>
      <c r="I39" s="10">
        <v>51</v>
      </c>
      <c r="J39" s="10">
        <v>13</v>
      </c>
      <c r="K39" s="9">
        <v>64</v>
      </c>
      <c r="L39" s="10">
        <v>32</v>
      </c>
      <c r="M39" s="10">
        <v>9</v>
      </c>
      <c r="N39" s="9">
        <v>41</v>
      </c>
      <c r="O39" s="10">
        <v>40</v>
      </c>
      <c r="P39" s="10">
        <v>11</v>
      </c>
      <c r="Q39" s="9">
        <v>51</v>
      </c>
      <c r="R39" s="10">
        <v>32</v>
      </c>
      <c r="S39" s="10">
        <v>28</v>
      </c>
      <c r="T39" s="9">
        <v>60</v>
      </c>
      <c r="U39" s="10">
        <v>402</v>
      </c>
      <c r="V39" s="124">
        <v>6.04</v>
      </c>
      <c r="W39" s="124" t="s">
        <v>53</v>
      </c>
      <c r="X39" s="129"/>
      <c r="Y39" s="70"/>
      <c r="Z39" s="70"/>
      <c r="AA39" s="70"/>
      <c r="AB39" s="70"/>
      <c r="AC39" s="70"/>
      <c r="AD39" s="70"/>
      <c r="AE39" s="70"/>
      <c r="AF39" s="70"/>
      <c r="AG39" s="70"/>
      <c r="AH39" s="70"/>
      <c r="AI39" s="70"/>
      <c r="AJ39" s="70"/>
      <c r="AK39" s="70"/>
      <c r="AL39" s="70"/>
      <c r="AM39" s="70"/>
      <c r="AN39" s="70"/>
      <c r="AO39" s="70"/>
      <c r="AP39" s="70"/>
      <c r="AQ39" s="70"/>
      <c r="AR39" s="70"/>
      <c r="AS39" s="70"/>
      <c r="AT39" s="70"/>
      <c r="AU39" s="70"/>
      <c r="AV39" s="70"/>
      <c r="AW39" s="70"/>
      <c r="AX39" s="70"/>
      <c r="AY39" s="101">
        <v>6.04</v>
      </c>
    </row>
    <row r="40" spans="1:51" ht="15.75" customHeight="1" x14ac:dyDescent="0.2">
      <c r="A40" s="21" t="s">
        <v>165</v>
      </c>
      <c r="B40" s="13" t="s">
        <v>51</v>
      </c>
      <c r="C40" s="14" t="s">
        <v>60</v>
      </c>
      <c r="D40" s="14" t="s">
        <v>60</v>
      </c>
      <c r="E40" s="15" t="s">
        <v>60</v>
      </c>
      <c r="F40" s="14" t="s">
        <v>53</v>
      </c>
      <c r="G40" s="14" t="s">
        <v>58</v>
      </c>
      <c r="H40" s="15" t="s">
        <v>53</v>
      </c>
      <c r="I40" s="14" t="s">
        <v>60</v>
      </c>
      <c r="J40" s="14" t="s">
        <v>60</v>
      </c>
      <c r="K40" s="15" t="s">
        <v>60</v>
      </c>
      <c r="L40" s="14" t="s">
        <v>53</v>
      </c>
      <c r="M40" s="14" t="s">
        <v>57</v>
      </c>
      <c r="N40" s="15" t="s">
        <v>53</v>
      </c>
      <c r="O40" s="14" t="s">
        <v>58</v>
      </c>
      <c r="P40" s="14" t="s">
        <v>58</v>
      </c>
      <c r="Q40" s="15" t="s">
        <v>58</v>
      </c>
      <c r="R40" s="14" t="s">
        <v>60</v>
      </c>
      <c r="S40" s="14" t="s">
        <v>58</v>
      </c>
      <c r="T40" s="15" t="s">
        <v>60</v>
      </c>
      <c r="U40" s="14"/>
      <c r="V40" s="125"/>
      <c r="W40" s="125"/>
      <c r="X40" s="130"/>
      <c r="Y40" s="70"/>
      <c r="Z40" s="70"/>
      <c r="AA40" s="70"/>
      <c r="AB40" s="208" t="s">
        <v>664</v>
      </c>
      <c r="AC40" s="209"/>
      <c r="AD40" s="209"/>
      <c r="AE40" s="209"/>
      <c r="AF40" s="210"/>
      <c r="AG40" s="70"/>
      <c r="AH40" s="70"/>
      <c r="AI40" s="70"/>
      <c r="AJ40" s="70"/>
      <c r="AK40" s="70"/>
      <c r="AL40" s="70"/>
      <c r="AM40" s="70"/>
      <c r="AN40" s="70"/>
      <c r="AO40" s="70"/>
      <c r="AP40" s="70"/>
      <c r="AQ40" s="70"/>
      <c r="AR40" s="70"/>
      <c r="AS40" s="70"/>
      <c r="AT40" s="70"/>
      <c r="AU40" s="70"/>
      <c r="AV40" s="70"/>
      <c r="AW40" s="70"/>
      <c r="AX40" s="70"/>
      <c r="AY40" s="102"/>
    </row>
    <row r="41" spans="1:51" ht="15.75" customHeight="1" x14ac:dyDescent="0.2">
      <c r="A41" s="5">
        <v>13015</v>
      </c>
      <c r="B41" s="6" t="s">
        <v>31</v>
      </c>
      <c r="C41" s="10">
        <v>80</v>
      </c>
      <c r="D41" s="10">
        <v>20</v>
      </c>
      <c r="E41" s="9">
        <v>100</v>
      </c>
      <c r="F41" s="10">
        <v>59</v>
      </c>
      <c r="G41" s="10">
        <v>19</v>
      </c>
      <c r="H41" s="9">
        <v>78</v>
      </c>
      <c r="I41" s="10">
        <v>72</v>
      </c>
      <c r="J41" s="10">
        <v>18</v>
      </c>
      <c r="K41" s="9">
        <v>90</v>
      </c>
      <c r="L41" s="10">
        <v>63</v>
      </c>
      <c r="M41" s="10">
        <v>16</v>
      </c>
      <c r="N41" s="9">
        <v>79</v>
      </c>
      <c r="O41" s="10">
        <v>65</v>
      </c>
      <c r="P41" s="10">
        <v>19</v>
      </c>
      <c r="Q41" s="9">
        <v>84</v>
      </c>
      <c r="R41" s="10">
        <v>36</v>
      </c>
      <c r="S41" s="10">
        <v>32</v>
      </c>
      <c r="T41" s="9">
        <v>68</v>
      </c>
      <c r="U41" s="10">
        <v>608</v>
      </c>
      <c r="V41" s="124">
        <v>9.35</v>
      </c>
      <c r="W41" s="124" t="s">
        <v>53</v>
      </c>
      <c r="X41" s="129"/>
      <c r="Y41" s="70"/>
      <c r="Z41" s="70"/>
      <c r="AA41" s="70"/>
      <c r="AB41" s="70"/>
      <c r="AC41" s="70"/>
      <c r="AD41" s="70"/>
      <c r="AE41" s="70"/>
      <c r="AF41" s="70"/>
      <c r="AG41" s="70"/>
      <c r="AH41" s="70"/>
      <c r="AI41" s="70"/>
      <c r="AJ41" s="70"/>
      <c r="AK41" s="70"/>
      <c r="AL41" s="70"/>
      <c r="AM41" s="70"/>
      <c r="AN41" s="70"/>
      <c r="AO41" s="70"/>
      <c r="AP41" s="70"/>
      <c r="AQ41" s="70"/>
      <c r="AR41" s="70"/>
      <c r="AS41" s="70"/>
      <c r="AT41" s="70"/>
      <c r="AU41" s="70"/>
      <c r="AV41" s="70"/>
      <c r="AW41" s="70"/>
      <c r="AX41" s="70"/>
      <c r="AY41" s="101">
        <v>9.35</v>
      </c>
    </row>
    <row r="42" spans="1:51" ht="15.75" customHeight="1" x14ac:dyDescent="0.2">
      <c r="A42" s="21" t="s">
        <v>170</v>
      </c>
      <c r="B42" s="13" t="s">
        <v>51</v>
      </c>
      <c r="C42" s="14" t="s">
        <v>59</v>
      </c>
      <c r="D42" s="14" t="s">
        <v>59</v>
      </c>
      <c r="E42" s="15" t="s">
        <v>59</v>
      </c>
      <c r="F42" s="14" t="s">
        <v>61</v>
      </c>
      <c r="G42" s="14" t="s">
        <v>59</v>
      </c>
      <c r="H42" s="15" t="s">
        <v>62</v>
      </c>
      <c r="I42" s="14" t="s">
        <v>59</v>
      </c>
      <c r="J42" s="14" t="s">
        <v>59</v>
      </c>
      <c r="K42" s="15" t="s">
        <v>59</v>
      </c>
      <c r="L42" s="14" t="s">
        <v>62</v>
      </c>
      <c r="M42" s="14" t="s">
        <v>59</v>
      </c>
      <c r="N42" s="15" t="s">
        <v>62</v>
      </c>
      <c r="O42" s="14" t="s">
        <v>59</v>
      </c>
      <c r="P42" s="14" t="s">
        <v>59</v>
      </c>
      <c r="Q42" s="15" t="s">
        <v>59</v>
      </c>
      <c r="R42" s="14" t="s">
        <v>61</v>
      </c>
      <c r="S42" s="14" t="s">
        <v>60</v>
      </c>
      <c r="T42" s="15" t="s">
        <v>60</v>
      </c>
      <c r="U42" s="14"/>
      <c r="V42" s="125"/>
      <c r="W42" s="125"/>
      <c r="X42" s="130"/>
      <c r="Y42" s="70"/>
      <c r="Z42" s="70"/>
      <c r="AA42" s="70"/>
      <c r="AB42" s="208" t="s">
        <v>665</v>
      </c>
      <c r="AC42" s="209"/>
      <c r="AD42" s="209"/>
      <c r="AE42" s="209"/>
      <c r="AF42" s="210"/>
      <c r="AG42" s="70"/>
      <c r="AH42" s="70"/>
      <c r="AI42" s="70"/>
      <c r="AJ42" s="70"/>
      <c r="AK42" s="70"/>
      <c r="AL42" s="70"/>
      <c r="AM42" s="70"/>
      <c r="AN42" s="70"/>
      <c r="AO42" s="70"/>
      <c r="AP42" s="70"/>
      <c r="AQ42" s="70"/>
      <c r="AR42" s="70"/>
      <c r="AS42" s="70"/>
      <c r="AT42" s="70"/>
      <c r="AU42" s="70"/>
      <c r="AV42" s="70"/>
      <c r="AW42" s="70"/>
      <c r="AX42" s="70"/>
      <c r="AY42" s="102"/>
    </row>
    <row r="43" spans="1:51" ht="15.75" customHeight="1" x14ac:dyDescent="0.2">
      <c r="A43" s="5">
        <v>13016</v>
      </c>
      <c r="B43" s="6" t="s">
        <v>31</v>
      </c>
      <c r="C43" s="8" t="s">
        <v>179</v>
      </c>
      <c r="D43" s="8" t="s">
        <v>40</v>
      </c>
      <c r="E43" s="9">
        <v>26</v>
      </c>
      <c r="F43" s="8" t="s">
        <v>65</v>
      </c>
      <c r="G43" s="8" t="s">
        <v>88</v>
      </c>
      <c r="H43" s="9">
        <v>29</v>
      </c>
      <c r="I43" s="8" t="s">
        <v>180</v>
      </c>
      <c r="J43" s="8" t="s">
        <v>88</v>
      </c>
      <c r="K43" s="9">
        <v>44</v>
      </c>
      <c r="L43" s="8" t="s">
        <v>38</v>
      </c>
      <c r="M43" s="8" t="s">
        <v>93</v>
      </c>
      <c r="N43" s="9">
        <v>54</v>
      </c>
      <c r="O43" s="8" t="s">
        <v>181</v>
      </c>
      <c r="P43" s="8" t="s">
        <v>88</v>
      </c>
      <c r="Q43" s="9">
        <v>59</v>
      </c>
      <c r="R43" s="8" t="s">
        <v>32</v>
      </c>
      <c r="S43" s="8" t="s">
        <v>182</v>
      </c>
      <c r="T43" s="9">
        <v>76</v>
      </c>
      <c r="U43" s="10">
        <v>384</v>
      </c>
      <c r="V43" s="124">
        <v>4.6900000000000004</v>
      </c>
      <c r="W43" s="124" t="s">
        <v>46</v>
      </c>
      <c r="X43" s="129"/>
      <c r="Y43" s="70"/>
      <c r="Z43" s="70"/>
      <c r="AA43" s="70"/>
      <c r="AB43" s="70"/>
      <c r="AC43" s="70"/>
      <c r="AD43" s="70"/>
      <c r="AE43" s="70"/>
      <c r="AF43" s="70"/>
      <c r="AG43" s="70"/>
      <c r="AH43" s="70"/>
      <c r="AI43" s="70"/>
      <c r="AJ43" s="70"/>
      <c r="AK43" s="70"/>
      <c r="AL43" s="70"/>
      <c r="AM43" s="70"/>
      <c r="AN43" s="70"/>
      <c r="AO43" s="70"/>
      <c r="AP43" s="70"/>
      <c r="AQ43" s="70"/>
      <c r="AR43" s="70"/>
      <c r="AS43" s="70"/>
      <c r="AT43" s="70"/>
      <c r="AU43" s="70"/>
      <c r="AV43" s="70"/>
      <c r="AW43" s="70"/>
      <c r="AX43" s="70"/>
      <c r="AY43" s="101">
        <v>4.6900000000000004</v>
      </c>
    </row>
    <row r="44" spans="1:51" ht="15.75" customHeight="1" x14ac:dyDescent="0.2">
      <c r="A44" s="21" t="s">
        <v>183</v>
      </c>
      <c r="B44" s="13" t="s">
        <v>51</v>
      </c>
      <c r="C44" s="14" t="s">
        <v>46</v>
      </c>
      <c r="D44" s="14" t="s">
        <v>46</v>
      </c>
      <c r="E44" s="15" t="s">
        <v>46</v>
      </c>
      <c r="F44" s="14" t="s">
        <v>46</v>
      </c>
      <c r="G44" s="14" t="s">
        <v>53</v>
      </c>
      <c r="H44" s="15" t="s">
        <v>46</v>
      </c>
      <c r="I44" s="14" t="s">
        <v>57</v>
      </c>
      <c r="J44" s="14" t="s">
        <v>53</v>
      </c>
      <c r="K44" s="15" t="s">
        <v>53</v>
      </c>
      <c r="L44" s="14" t="s">
        <v>58</v>
      </c>
      <c r="M44" s="14" t="s">
        <v>60</v>
      </c>
      <c r="N44" s="15" t="s">
        <v>58</v>
      </c>
      <c r="O44" s="14" t="s">
        <v>60</v>
      </c>
      <c r="P44" s="14" t="s">
        <v>53</v>
      </c>
      <c r="Q44" s="15" t="s">
        <v>58</v>
      </c>
      <c r="R44" s="14" t="s">
        <v>60</v>
      </c>
      <c r="S44" s="14" t="s">
        <v>59</v>
      </c>
      <c r="T44" s="15" t="s">
        <v>62</v>
      </c>
      <c r="U44" s="14"/>
      <c r="V44" s="125"/>
      <c r="W44" s="125"/>
      <c r="X44" s="13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102"/>
    </row>
    <row r="45" spans="1:51" ht="15" customHeight="1" x14ac:dyDescent="0.2">
      <c r="A45" s="5">
        <v>13017</v>
      </c>
      <c r="B45" s="6" t="s">
        <v>31</v>
      </c>
      <c r="C45" s="8" t="s">
        <v>65</v>
      </c>
      <c r="D45" s="8" t="s">
        <v>88</v>
      </c>
      <c r="E45" s="9">
        <v>29</v>
      </c>
      <c r="F45" s="8" t="s">
        <v>186</v>
      </c>
      <c r="G45" s="8" t="s">
        <v>67</v>
      </c>
      <c r="H45" s="9">
        <v>28</v>
      </c>
      <c r="I45" s="8" t="s">
        <v>179</v>
      </c>
      <c r="J45" s="8" t="s">
        <v>88</v>
      </c>
      <c r="K45" s="9">
        <v>28</v>
      </c>
      <c r="L45" s="8" t="s">
        <v>70</v>
      </c>
      <c r="M45" s="8" t="s">
        <v>104</v>
      </c>
      <c r="N45" s="9">
        <v>46</v>
      </c>
      <c r="O45" s="8" t="s">
        <v>70</v>
      </c>
      <c r="P45" s="8" t="s">
        <v>144</v>
      </c>
      <c r="Q45" s="9">
        <v>47</v>
      </c>
      <c r="R45" s="8" t="s">
        <v>142</v>
      </c>
      <c r="S45" s="8" t="s">
        <v>105</v>
      </c>
      <c r="T45" s="9">
        <v>84</v>
      </c>
      <c r="U45" s="24">
        <v>358</v>
      </c>
      <c r="V45" s="126">
        <v>3.88</v>
      </c>
      <c r="W45" s="129" t="s">
        <v>46</v>
      </c>
      <c r="X45" s="129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  <c r="AY45" s="119">
        <v>3.88</v>
      </c>
    </row>
    <row r="46" spans="1:51" ht="15.75" customHeight="1" x14ac:dyDescent="0.2">
      <c r="A46" s="21" t="s">
        <v>196</v>
      </c>
      <c r="B46" s="13" t="s">
        <v>51</v>
      </c>
      <c r="C46" s="14" t="s">
        <v>46</v>
      </c>
      <c r="D46" s="14" t="s">
        <v>53</v>
      </c>
      <c r="E46" s="15" t="s">
        <v>46</v>
      </c>
      <c r="F46" s="14" t="s">
        <v>46</v>
      </c>
      <c r="G46" s="14" t="s">
        <v>58</v>
      </c>
      <c r="H46" s="15" t="s">
        <v>46</v>
      </c>
      <c r="I46" s="14" t="s">
        <v>46</v>
      </c>
      <c r="J46" s="14" t="s">
        <v>53</v>
      </c>
      <c r="K46" s="15" t="s">
        <v>46</v>
      </c>
      <c r="L46" s="14" t="s">
        <v>53</v>
      </c>
      <c r="M46" s="14" t="s">
        <v>58</v>
      </c>
      <c r="N46" s="15" t="s">
        <v>57</v>
      </c>
      <c r="O46" s="14" t="s">
        <v>53</v>
      </c>
      <c r="P46" s="14" t="s">
        <v>60</v>
      </c>
      <c r="Q46" s="15" t="s">
        <v>57</v>
      </c>
      <c r="R46" s="14" t="s">
        <v>59</v>
      </c>
      <c r="S46" s="14" t="s">
        <v>59</v>
      </c>
      <c r="T46" s="15" t="s">
        <v>59</v>
      </c>
      <c r="U46" s="25"/>
      <c r="V46" s="127"/>
      <c r="W46" s="131"/>
      <c r="X46" s="13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120"/>
    </row>
    <row r="47" spans="1:51" ht="15.75" customHeight="1" x14ac:dyDescent="0.2">
      <c r="A47" s="5">
        <v>13018</v>
      </c>
      <c r="B47" s="6" t="s">
        <v>31</v>
      </c>
      <c r="C47" s="8" t="s">
        <v>103</v>
      </c>
      <c r="D47" s="8" t="s">
        <v>67</v>
      </c>
      <c r="E47" s="9">
        <v>43</v>
      </c>
      <c r="F47" s="8" t="s">
        <v>32</v>
      </c>
      <c r="G47" s="8" t="s">
        <v>104</v>
      </c>
      <c r="H47" s="9">
        <v>45</v>
      </c>
      <c r="I47" s="8" t="s">
        <v>197</v>
      </c>
      <c r="J47" s="8" t="s">
        <v>67</v>
      </c>
      <c r="K47" s="9">
        <v>34</v>
      </c>
      <c r="L47" s="8" t="s">
        <v>198</v>
      </c>
      <c r="M47" s="8" t="s">
        <v>44</v>
      </c>
      <c r="N47" s="9">
        <v>75</v>
      </c>
      <c r="O47" s="8" t="s">
        <v>38</v>
      </c>
      <c r="P47" s="8" t="s">
        <v>44</v>
      </c>
      <c r="Q47" s="9">
        <v>60</v>
      </c>
      <c r="R47" s="8" t="s">
        <v>199</v>
      </c>
      <c r="S47" s="8" t="s">
        <v>145</v>
      </c>
      <c r="T47" s="9">
        <v>74</v>
      </c>
      <c r="U47" s="10">
        <v>430</v>
      </c>
      <c r="V47" s="26"/>
      <c r="W47" s="26"/>
      <c r="X47" s="129"/>
      <c r="Y47" s="70"/>
      <c r="Z47" s="70"/>
      <c r="AA47" s="70"/>
      <c r="AB47" s="70"/>
      <c r="AC47" s="70"/>
      <c r="AD47" s="70"/>
      <c r="AE47" s="70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26"/>
    </row>
    <row r="48" spans="1:51" ht="15.75" customHeight="1" x14ac:dyDescent="0.2">
      <c r="A48" s="21" t="s">
        <v>200</v>
      </c>
      <c r="B48" s="13" t="s">
        <v>51</v>
      </c>
      <c r="C48" s="14" t="s">
        <v>53</v>
      </c>
      <c r="D48" s="14" t="s">
        <v>58</v>
      </c>
      <c r="E48" s="15" t="s">
        <v>53</v>
      </c>
      <c r="F48" s="14" t="s">
        <v>53</v>
      </c>
      <c r="G48" s="14" t="s">
        <v>58</v>
      </c>
      <c r="H48" s="15" t="s">
        <v>57</v>
      </c>
      <c r="I48" s="14" t="s">
        <v>46</v>
      </c>
      <c r="J48" s="14" t="s">
        <v>58</v>
      </c>
      <c r="K48" s="15" t="s">
        <v>46</v>
      </c>
      <c r="L48" s="14" t="s">
        <v>61</v>
      </c>
      <c r="M48" s="14" t="s">
        <v>59</v>
      </c>
      <c r="N48" s="15" t="s">
        <v>62</v>
      </c>
      <c r="O48" s="14" t="s">
        <v>58</v>
      </c>
      <c r="P48" s="14" t="s">
        <v>59</v>
      </c>
      <c r="Q48" s="15" t="s">
        <v>60</v>
      </c>
      <c r="R48" s="14" t="s">
        <v>60</v>
      </c>
      <c r="S48" s="14" t="s">
        <v>59</v>
      </c>
      <c r="T48" s="15" t="s">
        <v>61</v>
      </c>
      <c r="U48" s="14"/>
      <c r="V48" s="26">
        <v>5.92</v>
      </c>
      <c r="W48" s="26" t="s">
        <v>46</v>
      </c>
      <c r="X48" s="13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26">
        <v>5.92</v>
      </c>
    </row>
    <row r="49" spans="1:51" ht="15" customHeight="1" x14ac:dyDescent="0.2">
      <c r="A49" s="5">
        <v>13019</v>
      </c>
      <c r="B49" s="6" t="s">
        <v>31</v>
      </c>
      <c r="C49" s="10">
        <v>62</v>
      </c>
      <c r="D49" s="10">
        <v>16</v>
      </c>
      <c r="E49" s="9">
        <v>78</v>
      </c>
      <c r="F49" s="10">
        <v>40</v>
      </c>
      <c r="G49" s="10">
        <v>11</v>
      </c>
      <c r="H49" s="9">
        <v>51</v>
      </c>
      <c r="I49" s="10">
        <v>63</v>
      </c>
      <c r="J49" s="10">
        <v>15</v>
      </c>
      <c r="K49" s="9">
        <v>78</v>
      </c>
      <c r="L49" s="10">
        <v>48</v>
      </c>
      <c r="M49" s="10">
        <v>12</v>
      </c>
      <c r="N49" s="9">
        <v>60</v>
      </c>
      <c r="O49" s="10">
        <v>53</v>
      </c>
      <c r="P49" s="10">
        <v>11</v>
      </c>
      <c r="Q49" s="9">
        <v>64</v>
      </c>
      <c r="R49" s="10">
        <v>45</v>
      </c>
      <c r="S49" s="10">
        <v>44</v>
      </c>
      <c r="T49" s="9">
        <v>89</v>
      </c>
      <c r="U49" s="10">
        <v>518</v>
      </c>
      <c r="V49" s="124">
        <v>8.15</v>
      </c>
      <c r="W49" s="124" t="s">
        <v>53</v>
      </c>
      <c r="X49" s="129"/>
      <c r="Y49" s="70"/>
      <c r="Z49" s="70"/>
      <c r="AA49" s="70"/>
      <c r="AB49" s="70"/>
      <c r="AC49" s="70"/>
      <c r="AD49" s="70"/>
      <c r="AE49" s="70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101">
        <v>8.15</v>
      </c>
    </row>
    <row r="50" spans="1:51" ht="15.75" customHeight="1" x14ac:dyDescent="0.2">
      <c r="A50" s="21" t="s">
        <v>214</v>
      </c>
      <c r="B50" s="13" t="s">
        <v>51</v>
      </c>
      <c r="C50" s="14" t="s">
        <v>62</v>
      </c>
      <c r="D50" s="14" t="s">
        <v>59</v>
      </c>
      <c r="E50" s="15" t="s">
        <v>62</v>
      </c>
      <c r="F50" s="14" t="s">
        <v>58</v>
      </c>
      <c r="G50" s="14" t="s">
        <v>58</v>
      </c>
      <c r="H50" s="15" t="s">
        <v>58</v>
      </c>
      <c r="I50" s="14" t="s">
        <v>62</v>
      </c>
      <c r="J50" s="14" t="s">
        <v>62</v>
      </c>
      <c r="K50" s="15" t="s">
        <v>62</v>
      </c>
      <c r="L50" s="14" t="s">
        <v>60</v>
      </c>
      <c r="M50" s="14" t="s">
        <v>60</v>
      </c>
      <c r="N50" s="15" t="s">
        <v>60</v>
      </c>
      <c r="O50" s="14" t="s">
        <v>60</v>
      </c>
      <c r="P50" s="14" t="s">
        <v>58</v>
      </c>
      <c r="Q50" s="15" t="s">
        <v>60</v>
      </c>
      <c r="R50" s="14" t="s">
        <v>59</v>
      </c>
      <c r="S50" s="14" t="s">
        <v>59</v>
      </c>
      <c r="T50" s="15" t="s">
        <v>59</v>
      </c>
      <c r="U50" s="14"/>
      <c r="V50" s="125"/>
      <c r="W50" s="125"/>
      <c r="X50" s="130"/>
      <c r="Y50" s="70"/>
      <c r="Z50" s="70"/>
      <c r="AA50" s="70"/>
      <c r="AB50" s="70"/>
      <c r="AC50" s="70"/>
      <c r="AD50" s="70"/>
      <c r="AE50" s="70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102"/>
    </row>
    <row r="51" spans="1:51" ht="15.75" customHeight="1" x14ac:dyDescent="0.2">
      <c r="A51" s="5">
        <v>13020</v>
      </c>
      <c r="B51" s="6" t="s">
        <v>31</v>
      </c>
      <c r="C51" s="10">
        <v>43</v>
      </c>
      <c r="D51" s="10">
        <v>9</v>
      </c>
      <c r="E51" s="9">
        <v>52</v>
      </c>
      <c r="F51" s="10">
        <v>32</v>
      </c>
      <c r="G51" s="10">
        <v>15</v>
      </c>
      <c r="H51" s="9">
        <v>47</v>
      </c>
      <c r="I51" s="10">
        <v>44</v>
      </c>
      <c r="J51" s="10">
        <v>11</v>
      </c>
      <c r="K51" s="9">
        <v>55</v>
      </c>
      <c r="L51" s="10">
        <v>51</v>
      </c>
      <c r="M51" s="10">
        <v>17</v>
      </c>
      <c r="N51" s="9">
        <v>68</v>
      </c>
      <c r="O51" s="10">
        <v>53</v>
      </c>
      <c r="P51" s="10">
        <v>16</v>
      </c>
      <c r="Q51" s="9">
        <v>69</v>
      </c>
      <c r="R51" s="10">
        <v>32</v>
      </c>
      <c r="S51" s="10">
        <v>43</v>
      </c>
      <c r="T51" s="9">
        <v>75</v>
      </c>
      <c r="U51" s="10">
        <v>470</v>
      </c>
      <c r="V51" s="124">
        <v>7.08</v>
      </c>
      <c r="W51" s="124" t="s">
        <v>53</v>
      </c>
      <c r="X51" s="129"/>
      <c r="Y51" s="70"/>
      <c r="Z51" s="70"/>
      <c r="AA51" s="70"/>
      <c r="AB51" s="70"/>
      <c r="AC51" s="70"/>
      <c r="AD51" s="70"/>
      <c r="AE51" s="70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101">
        <v>7.08</v>
      </c>
    </row>
    <row r="52" spans="1:51" ht="15.75" customHeight="1" x14ac:dyDescent="0.2">
      <c r="A52" s="21" t="s">
        <v>218</v>
      </c>
      <c r="B52" s="13" t="s">
        <v>51</v>
      </c>
      <c r="C52" s="14" t="s">
        <v>58</v>
      </c>
      <c r="D52" s="14" t="s">
        <v>57</v>
      </c>
      <c r="E52" s="15" t="s">
        <v>58</v>
      </c>
      <c r="F52" s="14" t="s">
        <v>53</v>
      </c>
      <c r="G52" s="14" t="s">
        <v>62</v>
      </c>
      <c r="H52" s="15" t="s">
        <v>57</v>
      </c>
      <c r="I52" s="14" t="s">
        <v>58</v>
      </c>
      <c r="J52" s="14" t="s">
        <v>58</v>
      </c>
      <c r="K52" s="15" t="s">
        <v>58</v>
      </c>
      <c r="L52" s="14" t="s">
        <v>60</v>
      </c>
      <c r="M52" s="14" t="s">
        <v>59</v>
      </c>
      <c r="N52" s="15" t="s">
        <v>60</v>
      </c>
      <c r="O52" s="14" t="s">
        <v>60</v>
      </c>
      <c r="P52" s="14" t="s">
        <v>59</v>
      </c>
      <c r="Q52" s="15" t="s">
        <v>60</v>
      </c>
      <c r="R52" s="14" t="s">
        <v>60</v>
      </c>
      <c r="S52" s="14" t="s">
        <v>59</v>
      </c>
      <c r="T52" s="15" t="s">
        <v>62</v>
      </c>
      <c r="U52" s="14"/>
      <c r="V52" s="125"/>
      <c r="W52" s="125"/>
      <c r="X52" s="13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102"/>
    </row>
    <row r="53" spans="1:51" ht="15.75" customHeight="1" x14ac:dyDescent="0.2">
      <c r="A53" s="5">
        <v>13021</v>
      </c>
      <c r="B53" s="6" t="s">
        <v>31</v>
      </c>
      <c r="C53" s="8" t="s">
        <v>225</v>
      </c>
      <c r="D53" s="8" t="s">
        <v>226</v>
      </c>
      <c r="E53" s="9">
        <v>3</v>
      </c>
      <c r="F53" s="8" t="s">
        <v>141</v>
      </c>
      <c r="G53" s="8" t="s">
        <v>88</v>
      </c>
      <c r="H53" s="9">
        <v>27</v>
      </c>
      <c r="I53" s="8" t="s">
        <v>100</v>
      </c>
      <c r="J53" s="8" t="s">
        <v>33</v>
      </c>
      <c r="K53" s="9">
        <v>12</v>
      </c>
      <c r="L53" s="8" t="s">
        <v>225</v>
      </c>
      <c r="M53" s="8" t="s">
        <v>37</v>
      </c>
      <c r="N53" s="9">
        <v>4</v>
      </c>
      <c r="O53" s="8" t="s">
        <v>225</v>
      </c>
      <c r="P53" s="8" t="s">
        <v>226</v>
      </c>
      <c r="Q53" s="9">
        <v>3</v>
      </c>
      <c r="R53" s="8" t="s">
        <v>100</v>
      </c>
      <c r="S53" s="8" t="s">
        <v>146</v>
      </c>
      <c r="T53" s="9">
        <v>30</v>
      </c>
      <c r="U53" s="10">
        <v>153</v>
      </c>
      <c r="V53" s="124">
        <v>1</v>
      </c>
      <c r="W53" s="124" t="s">
        <v>46</v>
      </c>
      <c r="X53" s="129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101">
        <v>1</v>
      </c>
    </row>
    <row r="54" spans="1:51" ht="15.75" customHeight="1" x14ac:dyDescent="0.2">
      <c r="A54" s="21" t="s">
        <v>231</v>
      </c>
      <c r="B54" s="13" t="s">
        <v>51</v>
      </c>
      <c r="C54" s="14" t="s">
        <v>46</v>
      </c>
      <c r="D54" s="14" t="s">
        <v>46</v>
      </c>
      <c r="E54" s="15" t="s">
        <v>46</v>
      </c>
      <c r="F54" s="14" t="s">
        <v>46</v>
      </c>
      <c r="G54" s="14" t="s">
        <v>53</v>
      </c>
      <c r="H54" s="15" t="s">
        <v>46</v>
      </c>
      <c r="I54" s="14" t="s">
        <v>46</v>
      </c>
      <c r="J54" s="14" t="s">
        <v>46</v>
      </c>
      <c r="K54" s="15" t="s">
        <v>46</v>
      </c>
      <c r="L54" s="14" t="s">
        <v>46</v>
      </c>
      <c r="M54" s="14" t="s">
        <v>46</v>
      </c>
      <c r="N54" s="15" t="s">
        <v>46</v>
      </c>
      <c r="O54" s="14" t="s">
        <v>46</v>
      </c>
      <c r="P54" s="14" t="s">
        <v>46</v>
      </c>
      <c r="Q54" s="15" t="s">
        <v>46</v>
      </c>
      <c r="R54" s="14" t="s">
        <v>46</v>
      </c>
      <c r="S54" s="14" t="s">
        <v>53</v>
      </c>
      <c r="T54" s="15" t="s">
        <v>46</v>
      </c>
      <c r="U54" s="14"/>
      <c r="V54" s="125"/>
      <c r="W54" s="125"/>
      <c r="X54" s="13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102"/>
    </row>
    <row r="55" spans="1:51" ht="15.75" customHeight="1" x14ac:dyDescent="0.2">
      <c r="A55" s="5">
        <v>13022</v>
      </c>
      <c r="B55" s="6" t="s">
        <v>31</v>
      </c>
      <c r="C55" s="8" t="s">
        <v>225</v>
      </c>
      <c r="D55" s="8" t="s">
        <v>33</v>
      </c>
      <c r="E55" s="9">
        <v>2</v>
      </c>
      <c r="F55" s="8" t="s">
        <v>232</v>
      </c>
      <c r="G55" s="8" t="s">
        <v>33</v>
      </c>
      <c r="H55" s="9">
        <v>3</v>
      </c>
      <c r="I55" s="8" t="s">
        <v>225</v>
      </c>
      <c r="J55" s="8" t="s">
        <v>33</v>
      </c>
      <c r="K55" s="9">
        <v>2</v>
      </c>
      <c r="L55" s="8" t="s">
        <v>225</v>
      </c>
      <c r="M55" s="8" t="s">
        <v>64</v>
      </c>
      <c r="N55" s="9">
        <v>5</v>
      </c>
      <c r="O55" s="8" t="s">
        <v>225</v>
      </c>
      <c r="P55" s="8" t="s">
        <v>37</v>
      </c>
      <c r="Q55" s="9">
        <v>4</v>
      </c>
      <c r="R55" s="8" t="s">
        <v>233</v>
      </c>
      <c r="S55" s="8" t="s">
        <v>146</v>
      </c>
      <c r="T55" s="9">
        <v>31</v>
      </c>
      <c r="U55" s="10">
        <v>120</v>
      </c>
      <c r="V55" s="124">
        <v>1.04</v>
      </c>
      <c r="W55" s="124" t="s">
        <v>46</v>
      </c>
      <c r="X55" s="129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101">
        <v>1.04</v>
      </c>
    </row>
    <row r="56" spans="1:51" ht="15.75" customHeight="1" x14ac:dyDescent="0.2">
      <c r="A56" s="21" t="s">
        <v>234</v>
      </c>
      <c r="B56" s="13" t="s">
        <v>51</v>
      </c>
      <c r="C56" s="14" t="s">
        <v>46</v>
      </c>
      <c r="D56" s="14" t="s">
        <v>46</v>
      </c>
      <c r="E56" s="15" t="s">
        <v>46</v>
      </c>
      <c r="F56" s="14" t="s">
        <v>46</v>
      </c>
      <c r="G56" s="14" t="s">
        <v>46</v>
      </c>
      <c r="H56" s="15" t="s">
        <v>46</v>
      </c>
      <c r="I56" s="14" t="s">
        <v>46</v>
      </c>
      <c r="J56" s="14" t="s">
        <v>46</v>
      </c>
      <c r="K56" s="15" t="s">
        <v>46</v>
      </c>
      <c r="L56" s="14" t="s">
        <v>46</v>
      </c>
      <c r="M56" s="14" t="s">
        <v>46</v>
      </c>
      <c r="N56" s="15" t="s">
        <v>46</v>
      </c>
      <c r="O56" s="14" t="s">
        <v>46</v>
      </c>
      <c r="P56" s="14" t="s">
        <v>46</v>
      </c>
      <c r="Q56" s="15" t="s">
        <v>46</v>
      </c>
      <c r="R56" s="14" t="s">
        <v>46</v>
      </c>
      <c r="S56" s="14" t="s">
        <v>53</v>
      </c>
      <c r="T56" s="15" t="s">
        <v>46</v>
      </c>
      <c r="U56" s="14"/>
      <c r="V56" s="125"/>
      <c r="W56" s="125"/>
      <c r="X56" s="13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102"/>
    </row>
    <row r="57" spans="1:51" ht="15" customHeight="1" x14ac:dyDescent="0.2">
      <c r="A57" s="5">
        <v>13023</v>
      </c>
      <c r="B57" s="6" t="s">
        <v>31</v>
      </c>
      <c r="C57" s="10">
        <v>61</v>
      </c>
      <c r="D57" s="10">
        <v>11</v>
      </c>
      <c r="E57" s="9">
        <v>72</v>
      </c>
      <c r="F57" s="10">
        <v>32</v>
      </c>
      <c r="G57" s="10">
        <v>13</v>
      </c>
      <c r="H57" s="9">
        <v>45</v>
      </c>
      <c r="I57" s="10">
        <v>32</v>
      </c>
      <c r="J57" s="10">
        <v>12</v>
      </c>
      <c r="K57" s="9">
        <v>44</v>
      </c>
      <c r="L57" s="10">
        <v>42</v>
      </c>
      <c r="M57" s="10">
        <v>12</v>
      </c>
      <c r="N57" s="9">
        <v>54</v>
      </c>
      <c r="O57" s="10">
        <v>39</v>
      </c>
      <c r="P57" s="10">
        <v>10</v>
      </c>
      <c r="Q57" s="9">
        <v>49</v>
      </c>
      <c r="R57" s="10">
        <v>38</v>
      </c>
      <c r="S57" s="10">
        <v>34</v>
      </c>
      <c r="T57" s="9">
        <v>72</v>
      </c>
      <c r="U57" s="10">
        <v>433</v>
      </c>
      <c r="V57" s="124">
        <v>6.5</v>
      </c>
      <c r="W57" s="124" t="s">
        <v>53</v>
      </c>
      <c r="X57" s="129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101">
        <v>6.5</v>
      </c>
    </row>
    <row r="58" spans="1:51" ht="15.75" customHeight="1" x14ac:dyDescent="0.2">
      <c r="A58" s="21" t="s">
        <v>237</v>
      </c>
      <c r="B58" s="13" t="s">
        <v>51</v>
      </c>
      <c r="C58" s="14" t="s">
        <v>62</v>
      </c>
      <c r="D58" s="14" t="s">
        <v>58</v>
      </c>
      <c r="E58" s="15" t="s">
        <v>61</v>
      </c>
      <c r="F58" s="14" t="s">
        <v>53</v>
      </c>
      <c r="G58" s="14" t="s">
        <v>60</v>
      </c>
      <c r="H58" s="15" t="s">
        <v>57</v>
      </c>
      <c r="I58" s="14" t="s">
        <v>53</v>
      </c>
      <c r="J58" s="14" t="s">
        <v>60</v>
      </c>
      <c r="K58" s="15" t="s">
        <v>53</v>
      </c>
      <c r="L58" s="14" t="s">
        <v>58</v>
      </c>
      <c r="M58" s="14" t="s">
        <v>60</v>
      </c>
      <c r="N58" s="15" t="s">
        <v>58</v>
      </c>
      <c r="O58" s="14" t="s">
        <v>57</v>
      </c>
      <c r="P58" s="14" t="s">
        <v>58</v>
      </c>
      <c r="Q58" s="15" t="s">
        <v>57</v>
      </c>
      <c r="R58" s="14" t="s">
        <v>62</v>
      </c>
      <c r="S58" s="14" t="s">
        <v>60</v>
      </c>
      <c r="T58" s="15" t="s">
        <v>61</v>
      </c>
      <c r="U58" s="14"/>
      <c r="V58" s="125"/>
      <c r="W58" s="125"/>
      <c r="X58" s="13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102"/>
    </row>
    <row r="59" spans="1:51" ht="15.75" customHeight="1" x14ac:dyDescent="0.2">
      <c r="A59" s="5">
        <v>13024</v>
      </c>
      <c r="B59" s="6" t="s">
        <v>31</v>
      </c>
      <c r="C59" s="10">
        <v>56</v>
      </c>
      <c r="D59" s="10">
        <v>15</v>
      </c>
      <c r="E59" s="9">
        <v>71</v>
      </c>
      <c r="F59" s="10">
        <v>32</v>
      </c>
      <c r="G59" s="10">
        <v>12</v>
      </c>
      <c r="H59" s="9">
        <v>44</v>
      </c>
      <c r="I59" s="10">
        <v>66</v>
      </c>
      <c r="J59" s="10">
        <v>13</v>
      </c>
      <c r="K59" s="9">
        <v>79</v>
      </c>
      <c r="L59" s="10">
        <v>32</v>
      </c>
      <c r="M59" s="10">
        <v>9</v>
      </c>
      <c r="N59" s="9">
        <v>41</v>
      </c>
      <c r="O59" s="10">
        <v>38</v>
      </c>
      <c r="P59" s="10">
        <v>13</v>
      </c>
      <c r="Q59" s="9">
        <v>51</v>
      </c>
      <c r="R59" s="10">
        <v>21</v>
      </c>
      <c r="S59" s="10">
        <v>33</v>
      </c>
      <c r="T59" s="9">
        <v>54</v>
      </c>
      <c r="U59" s="10">
        <v>438</v>
      </c>
      <c r="V59" s="124">
        <v>6.62</v>
      </c>
      <c r="W59" s="124" t="s">
        <v>53</v>
      </c>
      <c r="X59" s="129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101">
        <v>6.62</v>
      </c>
    </row>
    <row r="60" spans="1:51" ht="15.75" customHeight="1" x14ac:dyDescent="0.2">
      <c r="A60" s="21" t="s">
        <v>238</v>
      </c>
      <c r="B60" s="13" t="s">
        <v>51</v>
      </c>
      <c r="C60" s="14" t="s">
        <v>61</v>
      </c>
      <c r="D60" s="14" t="s">
        <v>62</v>
      </c>
      <c r="E60" s="15" t="s">
        <v>61</v>
      </c>
      <c r="F60" s="14" t="s">
        <v>53</v>
      </c>
      <c r="G60" s="14" t="s">
        <v>60</v>
      </c>
      <c r="H60" s="15" t="s">
        <v>53</v>
      </c>
      <c r="I60" s="14" t="s">
        <v>59</v>
      </c>
      <c r="J60" s="14" t="s">
        <v>60</v>
      </c>
      <c r="K60" s="15" t="s">
        <v>62</v>
      </c>
      <c r="L60" s="14" t="s">
        <v>53</v>
      </c>
      <c r="M60" s="14" t="s">
        <v>57</v>
      </c>
      <c r="N60" s="15" t="s">
        <v>53</v>
      </c>
      <c r="O60" s="14" t="s">
        <v>57</v>
      </c>
      <c r="P60" s="14" t="s">
        <v>60</v>
      </c>
      <c r="Q60" s="15" t="s">
        <v>58</v>
      </c>
      <c r="R60" s="14" t="s">
        <v>53</v>
      </c>
      <c r="S60" s="14" t="s">
        <v>60</v>
      </c>
      <c r="T60" s="15" t="s">
        <v>58</v>
      </c>
      <c r="U60" s="14"/>
      <c r="V60" s="125"/>
      <c r="W60" s="125"/>
      <c r="X60" s="13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102"/>
    </row>
    <row r="61" spans="1:51" ht="15.75" customHeight="1" x14ac:dyDescent="0.2">
      <c r="A61" s="5">
        <v>13025</v>
      </c>
      <c r="B61" s="6" t="s">
        <v>31</v>
      </c>
      <c r="C61" s="10">
        <v>39</v>
      </c>
      <c r="D61" s="10">
        <v>12</v>
      </c>
      <c r="E61" s="9">
        <v>51</v>
      </c>
      <c r="F61" s="10">
        <v>32</v>
      </c>
      <c r="G61" s="10">
        <v>13</v>
      </c>
      <c r="H61" s="9">
        <v>45</v>
      </c>
      <c r="I61" s="10">
        <v>35</v>
      </c>
      <c r="J61" s="10">
        <v>9</v>
      </c>
      <c r="K61" s="9">
        <v>44</v>
      </c>
      <c r="L61" s="10">
        <v>45</v>
      </c>
      <c r="M61" s="10">
        <v>15</v>
      </c>
      <c r="N61" s="9">
        <v>60</v>
      </c>
      <c r="O61" s="10">
        <v>45</v>
      </c>
      <c r="P61" s="10">
        <v>16</v>
      </c>
      <c r="Q61" s="9">
        <v>61</v>
      </c>
      <c r="R61" s="10">
        <v>43</v>
      </c>
      <c r="S61" s="10">
        <v>40</v>
      </c>
      <c r="T61" s="9">
        <v>83</v>
      </c>
      <c r="U61" s="10">
        <v>446</v>
      </c>
      <c r="V61" s="124">
        <v>6.88</v>
      </c>
      <c r="W61" s="124" t="s">
        <v>53</v>
      </c>
      <c r="X61" s="129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101">
        <v>6.88</v>
      </c>
    </row>
    <row r="62" spans="1:51" ht="15.75" customHeight="1" x14ac:dyDescent="0.2">
      <c r="A62" s="21" t="s">
        <v>243</v>
      </c>
      <c r="B62" s="13" t="s">
        <v>51</v>
      </c>
      <c r="C62" s="14" t="s">
        <v>57</v>
      </c>
      <c r="D62" s="14" t="s">
        <v>60</v>
      </c>
      <c r="E62" s="15" t="s">
        <v>58</v>
      </c>
      <c r="F62" s="14" t="s">
        <v>53</v>
      </c>
      <c r="G62" s="14" t="s">
        <v>60</v>
      </c>
      <c r="H62" s="15" t="s">
        <v>57</v>
      </c>
      <c r="I62" s="14" t="s">
        <v>53</v>
      </c>
      <c r="J62" s="14" t="s">
        <v>57</v>
      </c>
      <c r="K62" s="15" t="s">
        <v>53</v>
      </c>
      <c r="L62" s="14" t="s">
        <v>58</v>
      </c>
      <c r="M62" s="14" t="s">
        <v>62</v>
      </c>
      <c r="N62" s="15" t="s">
        <v>60</v>
      </c>
      <c r="O62" s="14" t="s">
        <v>58</v>
      </c>
      <c r="P62" s="14" t="s">
        <v>59</v>
      </c>
      <c r="Q62" s="15" t="s">
        <v>60</v>
      </c>
      <c r="R62" s="14" t="s">
        <v>59</v>
      </c>
      <c r="S62" s="14" t="s">
        <v>59</v>
      </c>
      <c r="T62" s="15" t="s">
        <v>59</v>
      </c>
      <c r="U62" s="14"/>
      <c r="V62" s="125"/>
      <c r="W62" s="125"/>
      <c r="X62" s="13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102"/>
    </row>
    <row r="63" spans="1:51" ht="15.75" customHeight="1" x14ac:dyDescent="0.2">
      <c r="A63" s="5">
        <v>13026</v>
      </c>
      <c r="B63" s="6" t="s">
        <v>31</v>
      </c>
      <c r="C63" s="8" t="s">
        <v>101</v>
      </c>
      <c r="D63" s="8" t="s">
        <v>37</v>
      </c>
      <c r="E63" s="9">
        <v>26</v>
      </c>
      <c r="F63" s="8" t="s">
        <v>244</v>
      </c>
      <c r="G63" s="8" t="s">
        <v>88</v>
      </c>
      <c r="H63" s="9">
        <v>22</v>
      </c>
      <c r="I63" s="8" t="s">
        <v>244</v>
      </c>
      <c r="J63" s="8" t="s">
        <v>88</v>
      </c>
      <c r="K63" s="9">
        <v>22</v>
      </c>
      <c r="L63" s="8" t="s">
        <v>34</v>
      </c>
      <c r="M63" s="8" t="s">
        <v>144</v>
      </c>
      <c r="N63" s="9">
        <v>27</v>
      </c>
      <c r="O63" s="8" t="s">
        <v>245</v>
      </c>
      <c r="P63" s="8" t="s">
        <v>67</v>
      </c>
      <c r="Q63" s="9">
        <v>23</v>
      </c>
      <c r="R63" s="8" t="s">
        <v>246</v>
      </c>
      <c r="S63" s="8" t="s">
        <v>247</v>
      </c>
      <c r="T63" s="9">
        <v>52</v>
      </c>
      <c r="U63" s="10">
        <v>271</v>
      </c>
      <c r="V63" s="124">
        <v>2.15</v>
      </c>
      <c r="W63" s="124" t="s">
        <v>46</v>
      </c>
      <c r="X63" s="129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101">
        <v>2.15</v>
      </c>
    </row>
    <row r="64" spans="1:51" ht="15.75" customHeight="1" x14ac:dyDescent="0.2">
      <c r="A64" s="21" t="s">
        <v>248</v>
      </c>
      <c r="B64" s="13" t="s">
        <v>51</v>
      </c>
      <c r="C64" s="14" t="s">
        <v>46</v>
      </c>
      <c r="D64" s="14" t="s">
        <v>46</v>
      </c>
      <c r="E64" s="15" t="s">
        <v>46</v>
      </c>
      <c r="F64" s="14" t="s">
        <v>46</v>
      </c>
      <c r="G64" s="14" t="s">
        <v>53</v>
      </c>
      <c r="H64" s="15" t="s">
        <v>46</v>
      </c>
      <c r="I64" s="14" t="s">
        <v>46</v>
      </c>
      <c r="J64" s="14" t="s">
        <v>53</v>
      </c>
      <c r="K64" s="15" t="s">
        <v>46</v>
      </c>
      <c r="L64" s="14" t="s">
        <v>46</v>
      </c>
      <c r="M64" s="14" t="s">
        <v>60</v>
      </c>
      <c r="N64" s="15" t="s">
        <v>46</v>
      </c>
      <c r="O64" s="14" t="s">
        <v>46</v>
      </c>
      <c r="P64" s="14" t="s">
        <v>58</v>
      </c>
      <c r="Q64" s="15" t="s">
        <v>46</v>
      </c>
      <c r="R64" s="14" t="s">
        <v>58</v>
      </c>
      <c r="S64" s="14" t="s">
        <v>58</v>
      </c>
      <c r="T64" s="15" t="s">
        <v>58</v>
      </c>
      <c r="U64" s="14"/>
      <c r="V64" s="125"/>
      <c r="W64" s="125"/>
      <c r="X64" s="13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102"/>
    </row>
    <row r="65" spans="1:51" ht="15.75" customHeight="1" x14ac:dyDescent="0.2">
      <c r="A65" s="5">
        <v>13027</v>
      </c>
      <c r="B65" s="6" t="s">
        <v>31</v>
      </c>
      <c r="C65" s="8" t="s">
        <v>34</v>
      </c>
      <c r="D65" s="8" t="s">
        <v>35</v>
      </c>
      <c r="E65" s="9">
        <v>24</v>
      </c>
      <c r="F65" s="8" t="s">
        <v>244</v>
      </c>
      <c r="G65" s="8" t="s">
        <v>93</v>
      </c>
      <c r="H65" s="9">
        <v>27</v>
      </c>
      <c r="I65" s="8" t="s">
        <v>32</v>
      </c>
      <c r="J65" s="8" t="s">
        <v>88</v>
      </c>
      <c r="K65" s="9">
        <v>42</v>
      </c>
      <c r="L65" s="8" t="s">
        <v>66</v>
      </c>
      <c r="M65" s="8" t="s">
        <v>43</v>
      </c>
      <c r="N65" s="9">
        <v>66</v>
      </c>
      <c r="O65" s="8" t="s">
        <v>244</v>
      </c>
      <c r="P65" s="8" t="s">
        <v>144</v>
      </c>
      <c r="Q65" s="9">
        <v>26</v>
      </c>
      <c r="R65" s="8" t="s">
        <v>180</v>
      </c>
      <c r="S65" s="8" t="s">
        <v>142</v>
      </c>
      <c r="T65" s="9">
        <v>80</v>
      </c>
      <c r="U65" s="10">
        <v>366</v>
      </c>
      <c r="V65" s="124">
        <v>4.38</v>
      </c>
      <c r="W65" s="124" t="s">
        <v>46</v>
      </c>
      <c r="X65" s="129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101">
        <v>4.38</v>
      </c>
    </row>
    <row r="66" spans="1:51" ht="15.75" customHeight="1" x14ac:dyDescent="0.2">
      <c r="A66" s="21" t="s">
        <v>252</v>
      </c>
      <c r="B66" s="13" t="s">
        <v>51</v>
      </c>
      <c r="C66" s="14" t="s">
        <v>46</v>
      </c>
      <c r="D66" s="14" t="s">
        <v>57</v>
      </c>
      <c r="E66" s="15" t="s">
        <v>46</v>
      </c>
      <c r="F66" s="14" t="s">
        <v>46</v>
      </c>
      <c r="G66" s="14" t="s">
        <v>60</v>
      </c>
      <c r="H66" s="15" t="s">
        <v>46</v>
      </c>
      <c r="I66" s="14" t="s">
        <v>53</v>
      </c>
      <c r="J66" s="14" t="s">
        <v>53</v>
      </c>
      <c r="K66" s="15" t="s">
        <v>53</v>
      </c>
      <c r="L66" s="14" t="s">
        <v>60</v>
      </c>
      <c r="M66" s="14" t="s">
        <v>59</v>
      </c>
      <c r="N66" s="15" t="s">
        <v>60</v>
      </c>
      <c r="O66" s="14" t="s">
        <v>46</v>
      </c>
      <c r="P66" s="14" t="s">
        <v>60</v>
      </c>
      <c r="Q66" s="15" t="s">
        <v>46</v>
      </c>
      <c r="R66" s="14" t="s">
        <v>61</v>
      </c>
      <c r="S66" s="14" t="s">
        <v>59</v>
      </c>
      <c r="T66" s="15" t="s">
        <v>59</v>
      </c>
      <c r="U66" s="14"/>
      <c r="V66" s="125"/>
      <c r="W66" s="125"/>
      <c r="X66" s="13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102"/>
    </row>
    <row r="67" spans="1:51" ht="15" customHeight="1" x14ac:dyDescent="0.2">
      <c r="A67" s="5">
        <v>13028</v>
      </c>
      <c r="B67" s="6" t="s">
        <v>31</v>
      </c>
      <c r="C67" s="8" t="s">
        <v>92</v>
      </c>
      <c r="D67" s="8" t="s">
        <v>88</v>
      </c>
      <c r="E67" s="9">
        <v>40</v>
      </c>
      <c r="F67" s="8" t="s">
        <v>253</v>
      </c>
      <c r="G67" s="8" t="s">
        <v>35</v>
      </c>
      <c r="H67" s="9">
        <v>25</v>
      </c>
      <c r="I67" s="8" t="s">
        <v>36</v>
      </c>
      <c r="J67" s="8" t="s">
        <v>35</v>
      </c>
      <c r="K67" s="9">
        <v>35</v>
      </c>
      <c r="L67" s="8" t="s">
        <v>92</v>
      </c>
      <c r="M67" s="8" t="s">
        <v>104</v>
      </c>
      <c r="N67" s="9">
        <v>43</v>
      </c>
      <c r="O67" s="8" t="s">
        <v>65</v>
      </c>
      <c r="P67" s="8" t="s">
        <v>88</v>
      </c>
      <c r="Q67" s="9">
        <v>29</v>
      </c>
      <c r="R67" s="8" t="s">
        <v>254</v>
      </c>
      <c r="S67" s="8" t="s">
        <v>180</v>
      </c>
      <c r="T67" s="9">
        <v>60</v>
      </c>
      <c r="U67" s="10">
        <v>319</v>
      </c>
      <c r="V67" s="124">
        <v>3.27</v>
      </c>
      <c r="W67" s="124" t="s">
        <v>46</v>
      </c>
      <c r="X67" s="129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101">
        <v>3.27</v>
      </c>
    </row>
    <row r="68" spans="1:51" ht="15.75" customHeight="1" x14ac:dyDescent="0.2">
      <c r="A68" s="21" t="s">
        <v>255</v>
      </c>
      <c r="B68" s="13" t="s">
        <v>51</v>
      </c>
      <c r="C68" s="14" t="s">
        <v>53</v>
      </c>
      <c r="D68" s="14" t="s">
        <v>53</v>
      </c>
      <c r="E68" s="15" t="s">
        <v>53</v>
      </c>
      <c r="F68" s="14" t="s">
        <v>46</v>
      </c>
      <c r="G68" s="14" t="s">
        <v>57</v>
      </c>
      <c r="H68" s="15" t="s">
        <v>46</v>
      </c>
      <c r="I68" s="14" t="s">
        <v>46</v>
      </c>
      <c r="J68" s="14" t="s">
        <v>57</v>
      </c>
      <c r="K68" s="15" t="s">
        <v>46</v>
      </c>
      <c r="L68" s="14" t="s">
        <v>53</v>
      </c>
      <c r="M68" s="14" t="s">
        <v>58</v>
      </c>
      <c r="N68" s="15" t="s">
        <v>53</v>
      </c>
      <c r="O68" s="14" t="s">
        <v>46</v>
      </c>
      <c r="P68" s="14" t="s">
        <v>53</v>
      </c>
      <c r="Q68" s="15" t="s">
        <v>46</v>
      </c>
      <c r="R68" s="14" t="s">
        <v>57</v>
      </c>
      <c r="S68" s="14" t="s">
        <v>61</v>
      </c>
      <c r="T68" s="15" t="s">
        <v>60</v>
      </c>
      <c r="U68" s="14"/>
      <c r="V68" s="125"/>
      <c r="W68" s="125"/>
      <c r="X68" s="13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102"/>
    </row>
    <row r="69" spans="1:51" ht="15.75" customHeight="1" x14ac:dyDescent="0.2">
      <c r="A69" s="5">
        <v>13029</v>
      </c>
      <c r="B69" s="6" t="s">
        <v>31</v>
      </c>
      <c r="C69" s="10">
        <v>61</v>
      </c>
      <c r="D69" s="10">
        <v>15</v>
      </c>
      <c r="E69" s="9">
        <v>76</v>
      </c>
      <c r="F69" s="10">
        <v>39</v>
      </c>
      <c r="G69" s="10">
        <v>11</v>
      </c>
      <c r="H69" s="9">
        <v>50</v>
      </c>
      <c r="I69" s="10">
        <v>58</v>
      </c>
      <c r="J69" s="10">
        <v>13</v>
      </c>
      <c r="K69" s="9">
        <v>71</v>
      </c>
      <c r="L69" s="10">
        <v>46</v>
      </c>
      <c r="M69" s="10">
        <v>12</v>
      </c>
      <c r="N69" s="9">
        <v>58</v>
      </c>
      <c r="O69" s="10">
        <v>46</v>
      </c>
      <c r="P69" s="10">
        <v>12</v>
      </c>
      <c r="Q69" s="9">
        <v>58</v>
      </c>
      <c r="R69" s="10">
        <v>40</v>
      </c>
      <c r="S69" s="10">
        <v>33</v>
      </c>
      <c r="T69" s="9">
        <v>73</v>
      </c>
      <c r="U69" s="10">
        <v>477</v>
      </c>
      <c r="V69" s="124">
        <v>7.42</v>
      </c>
      <c r="W69" s="124" t="s">
        <v>53</v>
      </c>
      <c r="X69" s="129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101">
        <v>7.42</v>
      </c>
    </row>
    <row r="70" spans="1:51" ht="15.75" customHeight="1" x14ac:dyDescent="0.2">
      <c r="A70" s="21" t="s">
        <v>260</v>
      </c>
      <c r="B70" s="13" t="s">
        <v>51</v>
      </c>
      <c r="C70" s="14" t="s">
        <v>62</v>
      </c>
      <c r="D70" s="14" t="s">
        <v>62</v>
      </c>
      <c r="E70" s="15" t="s">
        <v>62</v>
      </c>
      <c r="F70" s="14" t="s">
        <v>57</v>
      </c>
      <c r="G70" s="14" t="s">
        <v>58</v>
      </c>
      <c r="H70" s="15" t="s">
        <v>58</v>
      </c>
      <c r="I70" s="14" t="s">
        <v>61</v>
      </c>
      <c r="J70" s="14" t="s">
        <v>60</v>
      </c>
      <c r="K70" s="15" t="s">
        <v>61</v>
      </c>
      <c r="L70" s="14" t="s">
        <v>58</v>
      </c>
      <c r="M70" s="14" t="s">
        <v>60</v>
      </c>
      <c r="N70" s="15" t="s">
        <v>58</v>
      </c>
      <c r="O70" s="14" t="s">
        <v>58</v>
      </c>
      <c r="P70" s="14" t="s">
        <v>60</v>
      </c>
      <c r="Q70" s="15" t="s">
        <v>58</v>
      </c>
      <c r="R70" s="14" t="s">
        <v>59</v>
      </c>
      <c r="S70" s="14" t="s">
        <v>60</v>
      </c>
      <c r="T70" s="15" t="s">
        <v>61</v>
      </c>
      <c r="U70" s="14"/>
      <c r="V70" s="125"/>
      <c r="W70" s="125"/>
      <c r="X70" s="13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102"/>
    </row>
    <row r="71" spans="1:51" ht="15.75" customHeight="1" x14ac:dyDescent="0.2">
      <c r="A71" s="5">
        <v>13030</v>
      </c>
      <c r="B71" s="6" t="s">
        <v>31</v>
      </c>
      <c r="C71" s="10">
        <v>53</v>
      </c>
      <c r="D71" s="10">
        <v>16</v>
      </c>
      <c r="E71" s="9">
        <v>69</v>
      </c>
      <c r="F71" s="10">
        <v>38</v>
      </c>
      <c r="G71" s="10">
        <v>11</v>
      </c>
      <c r="H71" s="9">
        <v>49</v>
      </c>
      <c r="I71" s="10">
        <v>38</v>
      </c>
      <c r="J71" s="10">
        <v>17</v>
      </c>
      <c r="K71" s="9">
        <v>55</v>
      </c>
      <c r="L71" s="10">
        <v>40</v>
      </c>
      <c r="M71" s="10">
        <v>13</v>
      </c>
      <c r="N71" s="9">
        <v>53</v>
      </c>
      <c r="O71" s="10">
        <v>51</v>
      </c>
      <c r="P71" s="10">
        <v>13</v>
      </c>
      <c r="Q71" s="9">
        <v>64</v>
      </c>
      <c r="R71" s="10">
        <v>27</v>
      </c>
      <c r="S71" s="10">
        <v>26</v>
      </c>
      <c r="T71" s="9">
        <v>53</v>
      </c>
      <c r="U71" s="10">
        <v>439</v>
      </c>
      <c r="V71" s="124">
        <v>6.54</v>
      </c>
      <c r="W71" s="124" t="s">
        <v>53</v>
      </c>
      <c r="X71" s="129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101">
        <v>6.54</v>
      </c>
    </row>
    <row r="72" spans="1:51" ht="15.75" customHeight="1" x14ac:dyDescent="0.2">
      <c r="A72" s="21" t="s">
        <v>263</v>
      </c>
      <c r="B72" s="13" t="s">
        <v>51</v>
      </c>
      <c r="C72" s="14" t="s">
        <v>60</v>
      </c>
      <c r="D72" s="14" t="s">
        <v>59</v>
      </c>
      <c r="E72" s="15" t="s">
        <v>60</v>
      </c>
      <c r="F72" s="14" t="s">
        <v>57</v>
      </c>
      <c r="G72" s="14" t="s">
        <v>58</v>
      </c>
      <c r="H72" s="15" t="s">
        <v>57</v>
      </c>
      <c r="I72" s="14" t="s">
        <v>57</v>
      </c>
      <c r="J72" s="14" t="s">
        <v>59</v>
      </c>
      <c r="K72" s="15" t="s">
        <v>58</v>
      </c>
      <c r="L72" s="14" t="s">
        <v>58</v>
      </c>
      <c r="M72" s="14" t="s">
        <v>60</v>
      </c>
      <c r="N72" s="15" t="s">
        <v>58</v>
      </c>
      <c r="O72" s="14" t="s">
        <v>60</v>
      </c>
      <c r="P72" s="14" t="s">
        <v>60</v>
      </c>
      <c r="Q72" s="15" t="s">
        <v>60</v>
      </c>
      <c r="R72" s="14" t="s">
        <v>58</v>
      </c>
      <c r="S72" s="14" t="s">
        <v>58</v>
      </c>
      <c r="T72" s="15" t="s">
        <v>58</v>
      </c>
      <c r="U72" s="14"/>
      <c r="V72" s="125"/>
      <c r="W72" s="125"/>
      <c r="X72" s="13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102"/>
    </row>
    <row r="73" spans="1:51" ht="15" customHeight="1" x14ac:dyDescent="0.2">
      <c r="A73" s="5">
        <v>13031</v>
      </c>
      <c r="B73" s="6" t="s">
        <v>31</v>
      </c>
      <c r="C73" s="10">
        <v>32</v>
      </c>
      <c r="D73" s="10">
        <v>8</v>
      </c>
      <c r="E73" s="9">
        <v>40</v>
      </c>
      <c r="F73" s="10">
        <v>32</v>
      </c>
      <c r="G73" s="10">
        <v>10</v>
      </c>
      <c r="H73" s="9">
        <v>42</v>
      </c>
      <c r="I73" s="10">
        <v>33</v>
      </c>
      <c r="J73" s="10">
        <v>11</v>
      </c>
      <c r="K73" s="9">
        <v>44</v>
      </c>
      <c r="L73" s="10">
        <v>41</v>
      </c>
      <c r="M73" s="10">
        <v>18</v>
      </c>
      <c r="N73" s="9">
        <v>59</v>
      </c>
      <c r="O73" s="10">
        <v>44</v>
      </c>
      <c r="P73" s="10">
        <v>11</v>
      </c>
      <c r="Q73" s="9">
        <v>55</v>
      </c>
      <c r="R73" s="10">
        <v>38</v>
      </c>
      <c r="S73" s="10">
        <v>36</v>
      </c>
      <c r="T73" s="9">
        <v>74</v>
      </c>
      <c r="U73" s="10">
        <v>413</v>
      </c>
      <c r="V73" s="124">
        <v>5.77</v>
      </c>
      <c r="W73" s="124" t="s">
        <v>53</v>
      </c>
      <c r="X73" s="129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101">
        <v>5.77</v>
      </c>
    </row>
    <row r="74" spans="1:51" ht="15.75" customHeight="1" x14ac:dyDescent="0.2">
      <c r="A74" s="21" t="s">
        <v>267</v>
      </c>
      <c r="B74" s="13" t="s">
        <v>51</v>
      </c>
      <c r="C74" s="14" t="s">
        <v>53</v>
      </c>
      <c r="D74" s="14" t="s">
        <v>53</v>
      </c>
      <c r="E74" s="15" t="s">
        <v>53</v>
      </c>
      <c r="F74" s="14" t="s">
        <v>53</v>
      </c>
      <c r="G74" s="14" t="s">
        <v>58</v>
      </c>
      <c r="H74" s="15" t="s">
        <v>53</v>
      </c>
      <c r="I74" s="14" t="s">
        <v>53</v>
      </c>
      <c r="J74" s="14" t="s">
        <v>58</v>
      </c>
      <c r="K74" s="15" t="s">
        <v>53</v>
      </c>
      <c r="L74" s="14" t="s">
        <v>58</v>
      </c>
      <c r="M74" s="14" t="s">
        <v>59</v>
      </c>
      <c r="N74" s="15" t="s">
        <v>58</v>
      </c>
      <c r="O74" s="14" t="s">
        <v>58</v>
      </c>
      <c r="P74" s="14" t="s">
        <v>58</v>
      </c>
      <c r="Q74" s="15" t="s">
        <v>58</v>
      </c>
      <c r="R74" s="14" t="s">
        <v>62</v>
      </c>
      <c r="S74" s="14" t="s">
        <v>61</v>
      </c>
      <c r="T74" s="15" t="s">
        <v>61</v>
      </c>
      <c r="U74" s="14"/>
      <c r="V74" s="125"/>
      <c r="W74" s="125"/>
      <c r="X74" s="13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102"/>
    </row>
    <row r="75" spans="1:51" ht="15.75" customHeight="1" x14ac:dyDescent="0.2">
      <c r="A75" s="5">
        <v>13032</v>
      </c>
      <c r="B75" s="6" t="s">
        <v>31</v>
      </c>
      <c r="C75" s="8" t="s">
        <v>198</v>
      </c>
      <c r="D75" s="8" t="s">
        <v>93</v>
      </c>
      <c r="E75" s="9">
        <v>69</v>
      </c>
      <c r="F75" s="8" t="s">
        <v>268</v>
      </c>
      <c r="G75" s="8" t="s">
        <v>35</v>
      </c>
      <c r="H75" s="9">
        <v>34</v>
      </c>
      <c r="I75" s="8" t="s">
        <v>269</v>
      </c>
      <c r="J75" s="8" t="s">
        <v>88</v>
      </c>
      <c r="K75" s="9">
        <v>31</v>
      </c>
      <c r="L75" s="8" t="s">
        <v>92</v>
      </c>
      <c r="M75" s="8" t="s">
        <v>67</v>
      </c>
      <c r="N75" s="9">
        <v>42</v>
      </c>
      <c r="O75" s="8" t="s">
        <v>103</v>
      </c>
      <c r="P75" s="8" t="s">
        <v>88</v>
      </c>
      <c r="Q75" s="9">
        <v>41</v>
      </c>
      <c r="R75" s="8" t="s">
        <v>146</v>
      </c>
      <c r="S75" s="8" t="s">
        <v>270</v>
      </c>
      <c r="T75" s="9">
        <v>43</v>
      </c>
      <c r="U75" s="10">
        <v>349</v>
      </c>
      <c r="V75" s="124">
        <v>3.81</v>
      </c>
      <c r="W75" s="124" t="s">
        <v>46</v>
      </c>
      <c r="X75" s="129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101">
        <v>3.81</v>
      </c>
    </row>
    <row r="76" spans="1:51" ht="15.75" customHeight="1" x14ac:dyDescent="0.2">
      <c r="A76" s="21" t="s">
        <v>271</v>
      </c>
      <c r="B76" s="13" t="s">
        <v>51</v>
      </c>
      <c r="C76" s="14" t="s">
        <v>61</v>
      </c>
      <c r="D76" s="14" t="s">
        <v>60</v>
      </c>
      <c r="E76" s="15" t="s">
        <v>60</v>
      </c>
      <c r="F76" s="14" t="s">
        <v>46</v>
      </c>
      <c r="G76" s="14" t="s">
        <v>57</v>
      </c>
      <c r="H76" s="15" t="s">
        <v>46</v>
      </c>
      <c r="I76" s="14" t="s">
        <v>46</v>
      </c>
      <c r="J76" s="14" t="s">
        <v>53</v>
      </c>
      <c r="K76" s="15" t="s">
        <v>46</v>
      </c>
      <c r="L76" s="14" t="s">
        <v>53</v>
      </c>
      <c r="M76" s="14" t="s">
        <v>58</v>
      </c>
      <c r="N76" s="15" t="s">
        <v>53</v>
      </c>
      <c r="O76" s="14" t="s">
        <v>53</v>
      </c>
      <c r="P76" s="14" t="s">
        <v>53</v>
      </c>
      <c r="Q76" s="15" t="s">
        <v>53</v>
      </c>
      <c r="R76" s="14" t="s">
        <v>53</v>
      </c>
      <c r="S76" s="14" t="s">
        <v>57</v>
      </c>
      <c r="T76" s="15" t="s">
        <v>53</v>
      </c>
      <c r="U76" s="14"/>
      <c r="V76" s="125"/>
      <c r="W76" s="125"/>
      <c r="X76" s="13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102"/>
    </row>
    <row r="77" spans="1:51" ht="15" customHeight="1" x14ac:dyDescent="0.2">
      <c r="A77" s="5">
        <v>13033</v>
      </c>
      <c r="B77" s="6" t="s">
        <v>31</v>
      </c>
      <c r="C77" s="8" t="s">
        <v>141</v>
      </c>
      <c r="D77" s="8" t="s">
        <v>275</v>
      </c>
      <c r="E77" s="9">
        <v>26</v>
      </c>
      <c r="F77" s="8" t="s">
        <v>179</v>
      </c>
      <c r="G77" s="8" t="s">
        <v>35</v>
      </c>
      <c r="H77" s="9">
        <v>29</v>
      </c>
      <c r="I77" s="8" t="s">
        <v>244</v>
      </c>
      <c r="J77" s="8" t="s">
        <v>88</v>
      </c>
      <c r="K77" s="9">
        <v>22</v>
      </c>
      <c r="L77" s="8" t="s">
        <v>38</v>
      </c>
      <c r="M77" s="8" t="s">
        <v>104</v>
      </c>
      <c r="N77" s="9">
        <v>52</v>
      </c>
      <c r="O77" s="8" t="s">
        <v>89</v>
      </c>
      <c r="P77" s="8" t="s">
        <v>35</v>
      </c>
      <c r="Q77" s="9">
        <v>46</v>
      </c>
      <c r="R77" s="8" t="s">
        <v>245</v>
      </c>
      <c r="S77" s="8" t="s">
        <v>190</v>
      </c>
      <c r="T77" s="9">
        <v>34</v>
      </c>
      <c r="U77" s="10">
        <v>290</v>
      </c>
      <c r="V77" s="124">
        <v>2.58</v>
      </c>
      <c r="W77" s="124" t="s">
        <v>46</v>
      </c>
      <c r="X77" s="129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101">
        <v>2.58</v>
      </c>
    </row>
    <row r="78" spans="1:51" ht="15.75" customHeight="1" x14ac:dyDescent="0.2">
      <c r="A78" s="21" t="s">
        <v>277</v>
      </c>
      <c r="B78" s="13" t="s">
        <v>51</v>
      </c>
      <c r="C78" s="14" t="s">
        <v>46</v>
      </c>
      <c r="D78" s="14" t="s">
        <v>46</v>
      </c>
      <c r="E78" s="15" t="s">
        <v>46</v>
      </c>
      <c r="F78" s="14" t="s">
        <v>46</v>
      </c>
      <c r="G78" s="14" t="s">
        <v>57</v>
      </c>
      <c r="H78" s="15" t="s">
        <v>46</v>
      </c>
      <c r="I78" s="14" t="s">
        <v>46</v>
      </c>
      <c r="J78" s="14" t="s">
        <v>53</v>
      </c>
      <c r="K78" s="15" t="s">
        <v>46</v>
      </c>
      <c r="L78" s="14" t="s">
        <v>58</v>
      </c>
      <c r="M78" s="14" t="s">
        <v>58</v>
      </c>
      <c r="N78" s="15" t="s">
        <v>58</v>
      </c>
      <c r="O78" s="14" t="s">
        <v>57</v>
      </c>
      <c r="P78" s="14" t="s">
        <v>57</v>
      </c>
      <c r="Q78" s="15" t="s">
        <v>57</v>
      </c>
      <c r="R78" s="14" t="s">
        <v>46</v>
      </c>
      <c r="S78" s="14" t="s">
        <v>53</v>
      </c>
      <c r="T78" s="15" t="s">
        <v>46</v>
      </c>
      <c r="U78" s="14"/>
      <c r="V78" s="125"/>
      <c r="W78" s="125"/>
      <c r="X78" s="13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102"/>
    </row>
    <row r="79" spans="1:51" ht="15.75" customHeight="1" x14ac:dyDescent="0.2">
      <c r="A79" s="5">
        <v>13034</v>
      </c>
      <c r="B79" s="6" t="s">
        <v>31</v>
      </c>
      <c r="C79" s="8" t="s">
        <v>180</v>
      </c>
      <c r="D79" s="8" t="s">
        <v>88</v>
      </c>
      <c r="E79" s="9">
        <v>44</v>
      </c>
      <c r="F79" s="8" t="s">
        <v>101</v>
      </c>
      <c r="G79" s="8" t="s">
        <v>104</v>
      </c>
      <c r="H79" s="9">
        <v>33</v>
      </c>
      <c r="I79" s="8" t="s">
        <v>92</v>
      </c>
      <c r="J79" s="8" t="s">
        <v>88</v>
      </c>
      <c r="K79" s="9">
        <v>40</v>
      </c>
      <c r="L79" s="8" t="s">
        <v>105</v>
      </c>
      <c r="M79" s="8" t="s">
        <v>67</v>
      </c>
      <c r="N79" s="9">
        <v>50</v>
      </c>
      <c r="O79" s="8" t="s">
        <v>278</v>
      </c>
      <c r="P79" s="8" t="s">
        <v>104</v>
      </c>
      <c r="Q79" s="9">
        <v>60</v>
      </c>
      <c r="R79" s="8" t="s">
        <v>146</v>
      </c>
      <c r="S79" s="8" t="s">
        <v>41</v>
      </c>
      <c r="T79" s="9">
        <v>50</v>
      </c>
      <c r="U79" s="10">
        <v>365</v>
      </c>
      <c r="V79" s="124">
        <v>4.92</v>
      </c>
      <c r="W79" s="124" t="s">
        <v>46</v>
      </c>
      <c r="X79" s="129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101">
        <v>4.92</v>
      </c>
    </row>
    <row r="80" spans="1:51" ht="15.75" customHeight="1" x14ac:dyDescent="0.2">
      <c r="A80" s="21" t="s">
        <v>279</v>
      </c>
      <c r="B80" s="13" t="s">
        <v>51</v>
      </c>
      <c r="C80" s="14" t="s">
        <v>57</v>
      </c>
      <c r="D80" s="14" t="s">
        <v>53</v>
      </c>
      <c r="E80" s="15" t="s">
        <v>53</v>
      </c>
      <c r="F80" s="14" t="s">
        <v>46</v>
      </c>
      <c r="G80" s="14" t="s">
        <v>58</v>
      </c>
      <c r="H80" s="15" t="s">
        <v>46</v>
      </c>
      <c r="I80" s="14" t="s">
        <v>53</v>
      </c>
      <c r="J80" s="14" t="s">
        <v>53</v>
      </c>
      <c r="K80" s="15" t="s">
        <v>53</v>
      </c>
      <c r="L80" s="14" t="s">
        <v>58</v>
      </c>
      <c r="M80" s="14" t="s">
        <v>58</v>
      </c>
      <c r="N80" s="15" t="s">
        <v>58</v>
      </c>
      <c r="O80" s="14" t="s">
        <v>60</v>
      </c>
      <c r="P80" s="14" t="s">
        <v>58</v>
      </c>
      <c r="Q80" s="15" t="s">
        <v>60</v>
      </c>
      <c r="R80" s="14" t="s">
        <v>53</v>
      </c>
      <c r="S80" s="14" t="s">
        <v>60</v>
      </c>
      <c r="T80" s="15" t="s">
        <v>58</v>
      </c>
      <c r="U80" s="14"/>
      <c r="V80" s="125"/>
      <c r="W80" s="125"/>
      <c r="X80" s="13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102"/>
    </row>
    <row r="81" spans="1:51" ht="15" customHeight="1" x14ac:dyDescent="0.2">
      <c r="A81" s="5">
        <v>13035</v>
      </c>
      <c r="B81" s="6" t="s">
        <v>31</v>
      </c>
      <c r="C81" s="10">
        <v>63</v>
      </c>
      <c r="D81" s="10">
        <v>14</v>
      </c>
      <c r="E81" s="9">
        <v>77</v>
      </c>
      <c r="F81" s="10">
        <v>44</v>
      </c>
      <c r="G81" s="10">
        <v>13</v>
      </c>
      <c r="H81" s="9">
        <v>57</v>
      </c>
      <c r="I81" s="10">
        <v>50</v>
      </c>
      <c r="J81" s="10">
        <v>10</v>
      </c>
      <c r="K81" s="9">
        <v>60</v>
      </c>
      <c r="L81" s="10">
        <v>35</v>
      </c>
      <c r="M81" s="10">
        <v>10</v>
      </c>
      <c r="N81" s="9">
        <v>45</v>
      </c>
      <c r="O81" s="10">
        <v>35</v>
      </c>
      <c r="P81" s="10">
        <v>13</v>
      </c>
      <c r="Q81" s="9">
        <v>48</v>
      </c>
      <c r="R81" s="10">
        <v>26</v>
      </c>
      <c r="S81" s="10">
        <v>38</v>
      </c>
      <c r="T81" s="9">
        <v>64</v>
      </c>
      <c r="U81" s="10">
        <v>445</v>
      </c>
      <c r="V81" s="124">
        <v>6.88</v>
      </c>
      <c r="W81" s="124" t="s">
        <v>53</v>
      </c>
      <c r="X81" s="129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101">
        <v>6.88</v>
      </c>
    </row>
    <row r="82" spans="1:51" ht="15.75" customHeight="1" x14ac:dyDescent="0.2">
      <c r="A82" s="21" t="s">
        <v>282</v>
      </c>
      <c r="B82" s="13" t="s">
        <v>51</v>
      </c>
      <c r="C82" s="14" t="s">
        <v>62</v>
      </c>
      <c r="D82" s="14" t="s">
        <v>61</v>
      </c>
      <c r="E82" s="15" t="s">
        <v>62</v>
      </c>
      <c r="F82" s="14" t="s">
        <v>58</v>
      </c>
      <c r="G82" s="14" t="s">
        <v>60</v>
      </c>
      <c r="H82" s="15" t="s">
        <v>58</v>
      </c>
      <c r="I82" s="14" t="s">
        <v>60</v>
      </c>
      <c r="J82" s="14" t="s">
        <v>58</v>
      </c>
      <c r="K82" s="15" t="s">
        <v>60</v>
      </c>
      <c r="L82" s="14" t="s">
        <v>53</v>
      </c>
      <c r="M82" s="14" t="s">
        <v>58</v>
      </c>
      <c r="N82" s="15" t="s">
        <v>57</v>
      </c>
      <c r="O82" s="14" t="s">
        <v>53</v>
      </c>
      <c r="P82" s="14" t="s">
        <v>60</v>
      </c>
      <c r="Q82" s="15" t="s">
        <v>57</v>
      </c>
      <c r="R82" s="14" t="s">
        <v>58</v>
      </c>
      <c r="S82" s="14" t="s">
        <v>62</v>
      </c>
      <c r="T82" s="15" t="s">
        <v>60</v>
      </c>
      <c r="U82" s="14"/>
      <c r="V82" s="125"/>
      <c r="W82" s="125"/>
      <c r="X82" s="13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102"/>
    </row>
    <row r="83" spans="1:51" ht="15.75" customHeight="1" x14ac:dyDescent="0.2">
      <c r="A83" s="5">
        <v>13036</v>
      </c>
      <c r="B83" s="6" t="s">
        <v>31</v>
      </c>
      <c r="C83" s="8" t="s">
        <v>245</v>
      </c>
      <c r="D83" s="8" t="s">
        <v>67</v>
      </c>
      <c r="E83" s="9">
        <v>23</v>
      </c>
      <c r="F83" s="8" t="s">
        <v>40</v>
      </c>
      <c r="G83" s="8" t="s">
        <v>35</v>
      </c>
      <c r="H83" s="9">
        <v>15</v>
      </c>
      <c r="I83" s="8" t="s">
        <v>269</v>
      </c>
      <c r="J83" s="8" t="s">
        <v>88</v>
      </c>
      <c r="K83" s="9">
        <v>31</v>
      </c>
      <c r="L83" s="8" t="s">
        <v>275</v>
      </c>
      <c r="M83" s="8" t="s">
        <v>275</v>
      </c>
      <c r="N83" s="9">
        <v>14</v>
      </c>
      <c r="O83" s="8" t="s">
        <v>32</v>
      </c>
      <c r="P83" s="8" t="s">
        <v>88</v>
      </c>
      <c r="Q83" s="9">
        <v>42</v>
      </c>
      <c r="R83" s="8" t="s">
        <v>146</v>
      </c>
      <c r="S83" s="8" t="s">
        <v>190</v>
      </c>
      <c r="T83" s="9">
        <v>41</v>
      </c>
      <c r="U83" s="10">
        <v>257</v>
      </c>
      <c r="V83" s="124">
        <v>2.23</v>
      </c>
      <c r="W83" s="124" t="s">
        <v>46</v>
      </c>
      <c r="X83" s="129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101">
        <v>2.23</v>
      </c>
    </row>
    <row r="84" spans="1:51" ht="15.75" customHeight="1" x14ac:dyDescent="0.2">
      <c r="A84" s="21" t="s">
        <v>285</v>
      </c>
      <c r="B84" s="13" t="s">
        <v>51</v>
      </c>
      <c r="C84" s="14" t="s">
        <v>46</v>
      </c>
      <c r="D84" s="14" t="s">
        <v>58</v>
      </c>
      <c r="E84" s="15" t="s">
        <v>46</v>
      </c>
      <c r="F84" s="14" t="s">
        <v>46</v>
      </c>
      <c r="G84" s="14" t="s">
        <v>57</v>
      </c>
      <c r="H84" s="15" t="s">
        <v>46</v>
      </c>
      <c r="I84" s="14" t="s">
        <v>46</v>
      </c>
      <c r="J84" s="14" t="s">
        <v>53</v>
      </c>
      <c r="K84" s="15" t="s">
        <v>46</v>
      </c>
      <c r="L84" s="14" t="s">
        <v>46</v>
      </c>
      <c r="M84" s="14" t="s">
        <v>46</v>
      </c>
      <c r="N84" s="15" t="s">
        <v>46</v>
      </c>
      <c r="O84" s="14" t="s">
        <v>53</v>
      </c>
      <c r="P84" s="14" t="s">
        <v>53</v>
      </c>
      <c r="Q84" s="15" t="s">
        <v>53</v>
      </c>
      <c r="R84" s="14" t="s">
        <v>53</v>
      </c>
      <c r="S84" s="14" t="s">
        <v>53</v>
      </c>
      <c r="T84" s="15" t="s">
        <v>53</v>
      </c>
      <c r="U84" s="14"/>
      <c r="V84" s="125"/>
      <c r="W84" s="125"/>
      <c r="X84" s="13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102"/>
    </row>
    <row r="85" spans="1:51" ht="15.75" customHeight="1" x14ac:dyDescent="0.2">
      <c r="A85" s="5">
        <v>13037</v>
      </c>
      <c r="B85" s="6" t="s">
        <v>31</v>
      </c>
      <c r="C85" s="8" t="s">
        <v>38</v>
      </c>
      <c r="D85" s="8" t="s">
        <v>144</v>
      </c>
      <c r="E85" s="9">
        <v>53</v>
      </c>
      <c r="F85" s="8" t="s">
        <v>101</v>
      </c>
      <c r="G85" s="8" t="s">
        <v>143</v>
      </c>
      <c r="H85" s="9">
        <v>36</v>
      </c>
      <c r="I85" s="8" t="s">
        <v>180</v>
      </c>
      <c r="J85" s="8" t="s">
        <v>104</v>
      </c>
      <c r="K85" s="9">
        <v>47</v>
      </c>
      <c r="L85" s="8" t="s">
        <v>38</v>
      </c>
      <c r="M85" s="8" t="s">
        <v>93</v>
      </c>
      <c r="N85" s="9">
        <v>54</v>
      </c>
      <c r="O85" s="8" t="s">
        <v>286</v>
      </c>
      <c r="P85" s="8" t="s">
        <v>143</v>
      </c>
      <c r="Q85" s="9">
        <v>60</v>
      </c>
      <c r="R85" s="8" t="s">
        <v>270</v>
      </c>
      <c r="S85" s="8" t="s">
        <v>32</v>
      </c>
      <c r="T85" s="9">
        <v>57</v>
      </c>
      <c r="U85" s="10">
        <v>403</v>
      </c>
      <c r="V85" s="124">
        <v>5.5</v>
      </c>
      <c r="W85" s="124" t="s">
        <v>46</v>
      </c>
      <c r="X85" s="129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101">
        <v>5.5</v>
      </c>
    </row>
    <row r="86" spans="1:51" ht="15.75" customHeight="1" x14ac:dyDescent="0.2">
      <c r="A86" s="21" t="s">
        <v>287</v>
      </c>
      <c r="B86" s="13" t="s">
        <v>51</v>
      </c>
      <c r="C86" s="14" t="s">
        <v>58</v>
      </c>
      <c r="D86" s="14" t="s">
        <v>60</v>
      </c>
      <c r="E86" s="15" t="s">
        <v>58</v>
      </c>
      <c r="F86" s="14" t="s">
        <v>46</v>
      </c>
      <c r="G86" s="14" t="s">
        <v>61</v>
      </c>
      <c r="H86" s="15" t="s">
        <v>46</v>
      </c>
      <c r="I86" s="14" t="s">
        <v>57</v>
      </c>
      <c r="J86" s="14" t="s">
        <v>58</v>
      </c>
      <c r="K86" s="15" t="s">
        <v>57</v>
      </c>
      <c r="L86" s="14" t="s">
        <v>58</v>
      </c>
      <c r="M86" s="14" t="s">
        <v>60</v>
      </c>
      <c r="N86" s="15" t="s">
        <v>58</v>
      </c>
      <c r="O86" s="14" t="s">
        <v>58</v>
      </c>
      <c r="P86" s="14" t="s">
        <v>61</v>
      </c>
      <c r="Q86" s="15" t="s">
        <v>60</v>
      </c>
      <c r="R86" s="14" t="s">
        <v>57</v>
      </c>
      <c r="S86" s="14" t="s">
        <v>60</v>
      </c>
      <c r="T86" s="15" t="s">
        <v>58</v>
      </c>
      <c r="U86" s="14"/>
      <c r="V86" s="125"/>
      <c r="W86" s="125"/>
      <c r="X86" s="13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102"/>
    </row>
    <row r="87" spans="1:51" ht="15.75" customHeight="1" x14ac:dyDescent="0.2">
      <c r="A87" s="5">
        <v>13038</v>
      </c>
      <c r="B87" s="6" t="s">
        <v>31</v>
      </c>
      <c r="C87" s="10">
        <v>54</v>
      </c>
      <c r="D87" s="10">
        <v>12</v>
      </c>
      <c r="E87" s="9">
        <v>66</v>
      </c>
      <c r="F87" s="10">
        <v>48</v>
      </c>
      <c r="G87" s="22">
        <v>8</v>
      </c>
      <c r="H87" s="9">
        <v>55</v>
      </c>
      <c r="I87" s="10">
        <v>57</v>
      </c>
      <c r="J87" s="10">
        <v>11</v>
      </c>
      <c r="K87" s="9">
        <v>68</v>
      </c>
      <c r="L87" s="10">
        <v>32</v>
      </c>
      <c r="M87" s="10">
        <v>12</v>
      </c>
      <c r="N87" s="9">
        <v>44</v>
      </c>
      <c r="O87" s="10">
        <v>50</v>
      </c>
      <c r="P87" s="10">
        <v>8</v>
      </c>
      <c r="Q87" s="9">
        <v>58</v>
      </c>
      <c r="R87" s="10">
        <v>25</v>
      </c>
      <c r="S87" s="10">
        <v>31</v>
      </c>
      <c r="T87" s="9">
        <v>56</v>
      </c>
      <c r="U87" s="10">
        <v>439</v>
      </c>
      <c r="V87" s="124">
        <v>6.38</v>
      </c>
      <c r="W87" s="124" t="s">
        <v>53</v>
      </c>
      <c r="X87" s="129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101">
        <v>6.38</v>
      </c>
    </row>
    <row r="88" spans="1:51" ht="15.75" customHeight="1" x14ac:dyDescent="0.2">
      <c r="A88" s="21" t="s">
        <v>289</v>
      </c>
      <c r="B88" s="13" t="s">
        <v>51</v>
      </c>
      <c r="C88" s="14" t="s">
        <v>60</v>
      </c>
      <c r="D88" s="14" t="s">
        <v>60</v>
      </c>
      <c r="E88" s="15" t="s">
        <v>60</v>
      </c>
      <c r="F88" s="14" t="s">
        <v>60</v>
      </c>
      <c r="G88" s="14" t="s">
        <v>53</v>
      </c>
      <c r="H88" s="15" t="s">
        <v>58</v>
      </c>
      <c r="I88" s="14" t="s">
        <v>61</v>
      </c>
      <c r="J88" s="14" t="s">
        <v>58</v>
      </c>
      <c r="K88" s="15" t="s">
        <v>60</v>
      </c>
      <c r="L88" s="14" t="s">
        <v>53</v>
      </c>
      <c r="M88" s="14" t="s">
        <v>60</v>
      </c>
      <c r="N88" s="15" t="s">
        <v>53</v>
      </c>
      <c r="O88" s="14" t="s">
        <v>60</v>
      </c>
      <c r="P88" s="14" t="s">
        <v>53</v>
      </c>
      <c r="Q88" s="15" t="s">
        <v>58</v>
      </c>
      <c r="R88" s="14" t="s">
        <v>58</v>
      </c>
      <c r="S88" s="14" t="s">
        <v>60</v>
      </c>
      <c r="T88" s="15" t="s">
        <v>58</v>
      </c>
      <c r="U88" s="14"/>
      <c r="V88" s="125"/>
      <c r="W88" s="125"/>
      <c r="X88" s="13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102"/>
    </row>
    <row r="89" spans="1:51" ht="15" customHeight="1" x14ac:dyDescent="0.2">
      <c r="A89" s="5">
        <v>13039</v>
      </c>
      <c r="B89" s="6" t="s">
        <v>31</v>
      </c>
      <c r="C89" s="8" t="s">
        <v>290</v>
      </c>
      <c r="D89" s="8" t="s">
        <v>146</v>
      </c>
      <c r="E89" s="9">
        <v>70</v>
      </c>
      <c r="F89" s="8" t="s">
        <v>269</v>
      </c>
      <c r="G89" s="8" t="s">
        <v>104</v>
      </c>
      <c r="H89" s="9">
        <v>34</v>
      </c>
      <c r="I89" s="8" t="s">
        <v>182</v>
      </c>
      <c r="J89" s="8" t="s">
        <v>104</v>
      </c>
      <c r="K89" s="9">
        <v>53</v>
      </c>
      <c r="L89" s="8" t="s">
        <v>63</v>
      </c>
      <c r="M89" s="8" t="s">
        <v>88</v>
      </c>
      <c r="N89" s="9">
        <v>47</v>
      </c>
      <c r="O89" s="8" t="s">
        <v>291</v>
      </c>
      <c r="P89" s="8" t="s">
        <v>93</v>
      </c>
      <c r="Q89" s="9">
        <v>66</v>
      </c>
      <c r="R89" s="8" t="s">
        <v>103</v>
      </c>
      <c r="S89" s="8" t="s">
        <v>89</v>
      </c>
      <c r="T89" s="9">
        <v>70</v>
      </c>
      <c r="U89" s="10">
        <v>438</v>
      </c>
      <c r="V89" s="124">
        <v>6.04</v>
      </c>
      <c r="W89" s="124" t="s">
        <v>46</v>
      </c>
      <c r="X89" s="129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101">
        <v>6.04</v>
      </c>
    </row>
    <row r="90" spans="1:51" ht="15.75" customHeight="1" x14ac:dyDescent="0.2">
      <c r="A90" s="21" t="s">
        <v>292</v>
      </c>
      <c r="B90" s="13" t="s">
        <v>51</v>
      </c>
      <c r="C90" s="14" t="s">
        <v>60</v>
      </c>
      <c r="D90" s="14" t="s">
        <v>59</v>
      </c>
      <c r="E90" s="15" t="s">
        <v>61</v>
      </c>
      <c r="F90" s="14" t="s">
        <v>46</v>
      </c>
      <c r="G90" s="14" t="s">
        <v>58</v>
      </c>
      <c r="H90" s="15" t="s">
        <v>46</v>
      </c>
      <c r="I90" s="14" t="s">
        <v>58</v>
      </c>
      <c r="J90" s="14" t="s">
        <v>58</v>
      </c>
      <c r="K90" s="15" t="s">
        <v>58</v>
      </c>
      <c r="L90" s="14" t="s">
        <v>57</v>
      </c>
      <c r="M90" s="14" t="s">
        <v>53</v>
      </c>
      <c r="N90" s="15" t="s">
        <v>57</v>
      </c>
      <c r="O90" s="14" t="s">
        <v>60</v>
      </c>
      <c r="P90" s="14" t="s">
        <v>60</v>
      </c>
      <c r="Q90" s="15" t="s">
        <v>60</v>
      </c>
      <c r="R90" s="14" t="s">
        <v>60</v>
      </c>
      <c r="S90" s="14" t="s">
        <v>61</v>
      </c>
      <c r="T90" s="15" t="s">
        <v>61</v>
      </c>
      <c r="U90" s="14"/>
      <c r="V90" s="125"/>
      <c r="W90" s="125"/>
      <c r="X90" s="13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102"/>
    </row>
    <row r="91" spans="1:51" ht="15.75" customHeight="1" x14ac:dyDescent="0.2">
      <c r="A91" s="5">
        <v>13040</v>
      </c>
      <c r="B91" s="6" t="s">
        <v>31</v>
      </c>
      <c r="C91" s="10">
        <v>72</v>
      </c>
      <c r="D91" s="10">
        <v>18</v>
      </c>
      <c r="E91" s="9">
        <v>90</v>
      </c>
      <c r="F91" s="10">
        <v>63</v>
      </c>
      <c r="G91" s="10">
        <v>18</v>
      </c>
      <c r="H91" s="9">
        <v>81</v>
      </c>
      <c r="I91" s="10">
        <v>76</v>
      </c>
      <c r="J91" s="10">
        <v>14</v>
      </c>
      <c r="K91" s="9">
        <v>90</v>
      </c>
      <c r="L91" s="10">
        <v>71</v>
      </c>
      <c r="M91" s="10">
        <v>19</v>
      </c>
      <c r="N91" s="9">
        <v>90</v>
      </c>
      <c r="O91" s="10">
        <v>65</v>
      </c>
      <c r="P91" s="10">
        <v>15</v>
      </c>
      <c r="Q91" s="9">
        <v>80</v>
      </c>
      <c r="R91" s="10">
        <v>46</v>
      </c>
      <c r="S91" s="10">
        <v>44</v>
      </c>
      <c r="T91" s="9">
        <v>90</v>
      </c>
      <c r="U91" s="10">
        <v>624</v>
      </c>
      <c r="V91" s="124">
        <v>10</v>
      </c>
      <c r="W91" s="124" t="s">
        <v>53</v>
      </c>
      <c r="X91" s="129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101">
        <v>10</v>
      </c>
    </row>
    <row r="92" spans="1:51" ht="15.75" customHeight="1" x14ac:dyDescent="0.2">
      <c r="A92" s="21" t="s">
        <v>295</v>
      </c>
      <c r="B92" s="13" t="s">
        <v>51</v>
      </c>
      <c r="C92" s="14" t="s">
        <v>59</v>
      </c>
      <c r="D92" s="14" t="s">
        <v>59</v>
      </c>
      <c r="E92" s="15" t="s">
        <v>59</v>
      </c>
      <c r="F92" s="14" t="s">
        <v>62</v>
      </c>
      <c r="G92" s="14" t="s">
        <v>59</v>
      </c>
      <c r="H92" s="15" t="s">
        <v>59</v>
      </c>
      <c r="I92" s="14" t="s">
        <v>59</v>
      </c>
      <c r="J92" s="14" t="s">
        <v>61</v>
      </c>
      <c r="K92" s="15" t="s">
        <v>59</v>
      </c>
      <c r="L92" s="14" t="s">
        <v>59</v>
      </c>
      <c r="M92" s="14" t="s">
        <v>59</v>
      </c>
      <c r="N92" s="15" t="s">
        <v>59</v>
      </c>
      <c r="O92" s="14" t="s">
        <v>59</v>
      </c>
      <c r="P92" s="14" t="s">
        <v>62</v>
      </c>
      <c r="Q92" s="15" t="s">
        <v>59</v>
      </c>
      <c r="R92" s="14" t="s">
        <v>59</v>
      </c>
      <c r="S92" s="14" t="s">
        <v>59</v>
      </c>
      <c r="T92" s="15" t="s">
        <v>59</v>
      </c>
      <c r="U92" s="14"/>
      <c r="V92" s="125"/>
      <c r="W92" s="125"/>
      <c r="X92" s="13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102"/>
    </row>
    <row r="93" spans="1:51" ht="15.75" customHeight="1" x14ac:dyDescent="0.2">
      <c r="A93" s="5">
        <v>13041</v>
      </c>
      <c r="B93" s="6" t="s">
        <v>31</v>
      </c>
      <c r="C93" s="10">
        <v>67</v>
      </c>
      <c r="D93" s="10">
        <v>14</v>
      </c>
      <c r="E93" s="9">
        <v>81</v>
      </c>
      <c r="F93" s="10">
        <v>36</v>
      </c>
      <c r="G93" s="10">
        <v>10</v>
      </c>
      <c r="H93" s="9">
        <v>46</v>
      </c>
      <c r="I93" s="10">
        <v>64</v>
      </c>
      <c r="J93" s="10">
        <v>16</v>
      </c>
      <c r="K93" s="9">
        <v>80</v>
      </c>
      <c r="L93" s="10">
        <v>32</v>
      </c>
      <c r="M93" s="10">
        <v>8</v>
      </c>
      <c r="N93" s="9">
        <v>40</v>
      </c>
      <c r="O93" s="10">
        <v>32</v>
      </c>
      <c r="P93" s="10">
        <v>11</v>
      </c>
      <c r="Q93" s="9">
        <v>43</v>
      </c>
      <c r="R93" s="10">
        <v>20</v>
      </c>
      <c r="S93" s="10">
        <v>38</v>
      </c>
      <c r="T93" s="9">
        <v>58</v>
      </c>
      <c r="U93" s="10">
        <v>442</v>
      </c>
      <c r="V93" s="124">
        <v>6.96</v>
      </c>
      <c r="W93" s="124" t="s">
        <v>53</v>
      </c>
      <c r="X93" s="129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101">
        <v>6.96</v>
      </c>
    </row>
    <row r="94" spans="1:51" ht="15.75" customHeight="1" x14ac:dyDescent="0.2">
      <c r="A94" s="21" t="s">
        <v>297</v>
      </c>
      <c r="B94" s="13" t="s">
        <v>51</v>
      </c>
      <c r="C94" s="14" t="s">
        <v>59</v>
      </c>
      <c r="D94" s="14" t="s">
        <v>61</v>
      </c>
      <c r="E94" s="15" t="s">
        <v>59</v>
      </c>
      <c r="F94" s="14" t="s">
        <v>57</v>
      </c>
      <c r="G94" s="14" t="s">
        <v>58</v>
      </c>
      <c r="H94" s="15" t="s">
        <v>57</v>
      </c>
      <c r="I94" s="14" t="s">
        <v>59</v>
      </c>
      <c r="J94" s="14" t="s">
        <v>59</v>
      </c>
      <c r="K94" s="15" t="s">
        <v>59</v>
      </c>
      <c r="L94" s="14" t="s">
        <v>53</v>
      </c>
      <c r="M94" s="14" t="s">
        <v>53</v>
      </c>
      <c r="N94" s="15" t="s">
        <v>53</v>
      </c>
      <c r="O94" s="14" t="s">
        <v>53</v>
      </c>
      <c r="P94" s="14" t="s">
        <v>58</v>
      </c>
      <c r="Q94" s="15" t="s">
        <v>53</v>
      </c>
      <c r="R94" s="14" t="s">
        <v>53</v>
      </c>
      <c r="S94" s="14" t="s">
        <v>62</v>
      </c>
      <c r="T94" s="15" t="s">
        <v>58</v>
      </c>
      <c r="U94" s="14"/>
      <c r="V94" s="125"/>
      <c r="W94" s="125"/>
      <c r="X94" s="13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102"/>
    </row>
    <row r="95" spans="1:51" ht="15" customHeight="1" x14ac:dyDescent="0.2">
      <c r="A95" s="5">
        <v>13042</v>
      </c>
      <c r="B95" s="6" t="s">
        <v>31</v>
      </c>
      <c r="C95" s="8" t="s">
        <v>300</v>
      </c>
      <c r="D95" s="8" t="s">
        <v>143</v>
      </c>
      <c r="E95" s="9">
        <v>66</v>
      </c>
      <c r="F95" s="8" t="s">
        <v>197</v>
      </c>
      <c r="G95" s="8" t="s">
        <v>104</v>
      </c>
      <c r="H95" s="9">
        <v>35</v>
      </c>
      <c r="I95" s="8" t="s">
        <v>63</v>
      </c>
      <c r="J95" s="8" t="s">
        <v>67</v>
      </c>
      <c r="K95" s="9">
        <v>49</v>
      </c>
      <c r="L95" s="8" t="s">
        <v>92</v>
      </c>
      <c r="M95" s="8" t="s">
        <v>88</v>
      </c>
      <c r="N95" s="9">
        <v>40</v>
      </c>
      <c r="O95" s="8" t="s">
        <v>92</v>
      </c>
      <c r="P95" s="8" t="s">
        <v>35</v>
      </c>
      <c r="Q95" s="9">
        <v>41</v>
      </c>
      <c r="R95" s="8" t="s">
        <v>146</v>
      </c>
      <c r="S95" s="8" t="s">
        <v>103</v>
      </c>
      <c r="T95" s="9">
        <v>53</v>
      </c>
      <c r="U95" s="10">
        <v>376</v>
      </c>
      <c r="V95" s="124">
        <v>4.88</v>
      </c>
      <c r="W95" s="124" t="s">
        <v>46</v>
      </c>
      <c r="X95" s="129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101">
        <v>4.88</v>
      </c>
    </row>
    <row r="96" spans="1:51" ht="15.75" customHeight="1" x14ac:dyDescent="0.2">
      <c r="A96" s="21" t="s">
        <v>301</v>
      </c>
      <c r="B96" s="13" t="s">
        <v>51</v>
      </c>
      <c r="C96" s="14" t="s">
        <v>60</v>
      </c>
      <c r="D96" s="14" t="s">
        <v>61</v>
      </c>
      <c r="E96" s="15" t="s">
        <v>60</v>
      </c>
      <c r="F96" s="14" t="s">
        <v>46</v>
      </c>
      <c r="G96" s="14" t="s">
        <v>58</v>
      </c>
      <c r="H96" s="15" t="s">
        <v>46</v>
      </c>
      <c r="I96" s="14" t="s">
        <v>57</v>
      </c>
      <c r="J96" s="14" t="s">
        <v>58</v>
      </c>
      <c r="K96" s="15" t="s">
        <v>57</v>
      </c>
      <c r="L96" s="14" t="s">
        <v>53</v>
      </c>
      <c r="M96" s="14" t="s">
        <v>53</v>
      </c>
      <c r="N96" s="15" t="s">
        <v>53</v>
      </c>
      <c r="O96" s="14" t="s">
        <v>53</v>
      </c>
      <c r="P96" s="14" t="s">
        <v>57</v>
      </c>
      <c r="Q96" s="15" t="s">
        <v>53</v>
      </c>
      <c r="R96" s="14" t="s">
        <v>53</v>
      </c>
      <c r="S96" s="14" t="s">
        <v>60</v>
      </c>
      <c r="T96" s="15" t="s">
        <v>58</v>
      </c>
      <c r="U96" s="14"/>
      <c r="V96" s="125"/>
      <c r="W96" s="125"/>
      <c r="X96" s="13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102"/>
    </row>
    <row r="97" spans="1:51" ht="15" customHeight="1" x14ac:dyDescent="0.2">
      <c r="A97" s="5">
        <v>13043</v>
      </c>
      <c r="B97" s="6" t="s">
        <v>31</v>
      </c>
      <c r="C97" s="10">
        <v>53</v>
      </c>
      <c r="D97" s="10">
        <v>10</v>
      </c>
      <c r="E97" s="9">
        <v>63</v>
      </c>
      <c r="F97" s="10">
        <v>43</v>
      </c>
      <c r="G97" s="10">
        <v>14</v>
      </c>
      <c r="H97" s="9">
        <v>57</v>
      </c>
      <c r="I97" s="10">
        <v>61</v>
      </c>
      <c r="J97" s="10">
        <v>12</v>
      </c>
      <c r="K97" s="9">
        <v>73</v>
      </c>
      <c r="L97" s="10">
        <v>55</v>
      </c>
      <c r="M97" s="10">
        <v>20</v>
      </c>
      <c r="N97" s="9">
        <v>75</v>
      </c>
      <c r="O97" s="10">
        <v>52</v>
      </c>
      <c r="P97" s="10">
        <v>15</v>
      </c>
      <c r="Q97" s="9">
        <v>67</v>
      </c>
      <c r="R97" s="10">
        <v>48</v>
      </c>
      <c r="S97" s="10">
        <v>45</v>
      </c>
      <c r="T97" s="9">
        <v>93</v>
      </c>
      <c r="U97" s="10">
        <v>524</v>
      </c>
      <c r="V97" s="124">
        <v>7.92</v>
      </c>
      <c r="W97" s="124" t="s">
        <v>53</v>
      </c>
      <c r="X97" s="129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101">
        <v>7.92</v>
      </c>
    </row>
    <row r="98" spans="1:51" ht="15.75" customHeight="1" x14ac:dyDescent="0.2">
      <c r="A98" s="21" t="s">
        <v>305</v>
      </c>
      <c r="B98" s="13" t="s">
        <v>51</v>
      </c>
      <c r="C98" s="14" t="s">
        <v>60</v>
      </c>
      <c r="D98" s="14" t="s">
        <v>58</v>
      </c>
      <c r="E98" s="15" t="s">
        <v>60</v>
      </c>
      <c r="F98" s="14" t="s">
        <v>58</v>
      </c>
      <c r="G98" s="14" t="s">
        <v>61</v>
      </c>
      <c r="H98" s="15" t="s">
        <v>58</v>
      </c>
      <c r="I98" s="14" t="s">
        <v>62</v>
      </c>
      <c r="J98" s="14" t="s">
        <v>60</v>
      </c>
      <c r="K98" s="15" t="s">
        <v>61</v>
      </c>
      <c r="L98" s="14" t="s">
        <v>60</v>
      </c>
      <c r="M98" s="14" t="s">
        <v>59</v>
      </c>
      <c r="N98" s="15" t="s">
        <v>62</v>
      </c>
      <c r="O98" s="14" t="s">
        <v>60</v>
      </c>
      <c r="P98" s="14" t="s">
        <v>62</v>
      </c>
      <c r="Q98" s="15" t="s">
        <v>60</v>
      </c>
      <c r="R98" s="14" t="s">
        <v>59</v>
      </c>
      <c r="S98" s="14" t="s">
        <v>59</v>
      </c>
      <c r="T98" s="15" t="s">
        <v>59</v>
      </c>
      <c r="U98" s="14"/>
      <c r="V98" s="125"/>
      <c r="W98" s="125"/>
      <c r="X98" s="13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102"/>
    </row>
    <row r="99" spans="1:51" ht="15" customHeight="1" x14ac:dyDescent="0.2">
      <c r="A99" s="5">
        <v>13044</v>
      </c>
      <c r="B99" s="6" t="s">
        <v>31</v>
      </c>
      <c r="C99" s="8" t="s">
        <v>291</v>
      </c>
      <c r="D99" s="8" t="s">
        <v>144</v>
      </c>
      <c r="E99" s="9">
        <v>65</v>
      </c>
      <c r="F99" s="8" t="s">
        <v>141</v>
      </c>
      <c r="G99" s="8" t="s">
        <v>275</v>
      </c>
      <c r="H99" s="9">
        <v>26</v>
      </c>
      <c r="I99" s="8" t="s">
        <v>87</v>
      </c>
      <c r="J99" s="8" t="s">
        <v>88</v>
      </c>
      <c r="K99" s="9">
        <v>46</v>
      </c>
      <c r="L99" s="8" t="s">
        <v>102</v>
      </c>
      <c r="M99" s="8" t="s">
        <v>144</v>
      </c>
      <c r="N99" s="9">
        <v>57</v>
      </c>
      <c r="O99" s="8" t="s">
        <v>89</v>
      </c>
      <c r="P99" s="8" t="s">
        <v>93</v>
      </c>
      <c r="Q99" s="9">
        <v>50</v>
      </c>
      <c r="R99" s="8" t="s">
        <v>180</v>
      </c>
      <c r="S99" s="8" t="s">
        <v>286</v>
      </c>
      <c r="T99" s="9">
        <v>82</v>
      </c>
      <c r="U99" s="10">
        <v>412</v>
      </c>
      <c r="V99" s="124">
        <v>5.81</v>
      </c>
      <c r="W99" s="124" t="s">
        <v>46</v>
      </c>
      <c r="X99" s="129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101">
        <v>5.81</v>
      </c>
    </row>
    <row r="100" spans="1:51" ht="15.75" customHeight="1" x14ac:dyDescent="0.2">
      <c r="A100" s="21" t="s">
        <v>307</v>
      </c>
      <c r="B100" s="13" t="s">
        <v>51</v>
      </c>
      <c r="C100" s="14" t="s">
        <v>60</v>
      </c>
      <c r="D100" s="14" t="s">
        <v>60</v>
      </c>
      <c r="E100" s="15" t="s">
        <v>60</v>
      </c>
      <c r="F100" s="14" t="s">
        <v>46</v>
      </c>
      <c r="G100" s="14" t="s">
        <v>46</v>
      </c>
      <c r="H100" s="15" t="s">
        <v>46</v>
      </c>
      <c r="I100" s="14" t="s">
        <v>57</v>
      </c>
      <c r="J100" s="14" t="s">
        <v>53</v>
      </c>
      <c r="K100" s="15" t="s">
        <v>57</v>
      </c>
      <c r="L100" s="14" t="s">
        <v>58</v>
      </c>
      <c r="M100" s="14" t="s">
        <v>60</v>
      </c>
      <c r="N100" s="15" t="s">
        <v>58</v>
      </c>
      <c r="O100" s="14" t="s">
        <v>57</v>
      </c>
      <c r="P100" s="14" t="s">
        <v>60</v>
      </c>
      <c r="Q100" s="15" t="s">
        <v>58</v>
      </c>
      <c r="R100" s="14" t="s">
        <v>61</v>
      </c>
      <c r="S100" s="14" t="s">
        <v>59</v>
      </c>
      <c r="T100" s="15" t="s">
        <v>59</v>
      </c>
      <c r="U100" s="14"/>
      <c r="V100" s="125"/>
      <c r="W100" s="125"/>
      <c r="X100" s="13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102"/>
    </row>
    <row r="101" spans="1:51" ht="15.75" customHeight="1" x14ac:dyDescent="0.2">
      <c r="A101" s="5">
        <v>13045</v>
      </c>
      <c r="B101" s="6" t="s">
        <v>31</v>
      </c>
      <c r="C101" s="8" t="s">
        <v>253</v>
      </c>
      <c r="D101" s="8" t="s">
        <v>33</v>
      </c>
      <c r="E101" s="9">
        <v>18</v>
      </c>
      <c r="F101" s="8" t="s">
        <v>275</v>
      </c>
      <c r="G101" s="8" t="s">
        <v>226</v>
      </c>
      <c r="H101" s="9">
        <v>10</v>
      </c>
      <c r="I101" s="8" t="s">
        <v>309</v>
      </c>
      <c r="J101" s="8" t="s">
        <v>37</v>
      </c>
      <c r="K101" s="9">
        <v>12</v>
      </c>
      <c r="L101" s="8" t="s">
        <v>65</v>
      </c>
      <c r="M101" s="8" t="s">
        <v>40</v>
      </c>
      <c r="N101" s="9">
        <v>27</v>
      </c>
      <c r="O101" s="8" t="s">
        <v>37</v>
      </c>
      <c r="P101" s="8" t="s">
        <v>275</v>
      </c>
      <c r="Q101" s="9">
        <v>11</v>
      </c>
      <c r="R101" s="8" t="s">
        <v>91</v>
      </c>
      <c r="S101" s="8" t="s">
        <v>32</v>
      </c>
      <c r="T101" s="9">
        <v>56</v>
      </c>
      <c r="U101" s="10">
        <v>217</v>
      </c>
      <c r="V101" s="124">
        <v>1.77</v>
      </c>
      <c r="W101" s="124" t="s">
        <v>46</v>
      </c>
      <c r="X101" s="129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101">
        <v>1.77</v>
      </c>
    </row>
    <row r="102" spans="1:51" ht="15.75" customHeight="1" x14ac:dyDescent="0.2">
      <c r="A102" s="21" t="s">
        <v>310</v>
      </c>
      <c r="B102" s="13" t="s">
        <v>51</v>
      </c>
      <c r="C102" s="14" t="s">
        <v>46</v>
      </c>
      <c r="D102" s="14" t="s">
        <v>46</v>
      </c>
      <c r="E102" s="15" t="s">
        <v>46</v>
      </c>
      <c r="F102" s="14" t="s">
        <v>46</v>
      </c>
      <c r="G102" s="14" t="s">
        <v>46</v>
      </c>
      <c r="H102" s="15" t="s">
        <v>46</v>
      </c>
      <c r="I102" s="14" t="s">
        <v>46</v>
      </c>
      <c r="J102" s="14" t="s">
        <v>46</v>
      </c>
      <c r="K102" s="15" t="s">
        <v>46</v>
      </c>
      <c r="L102" s="14" t="s">
        <v>46</v>
      </c>
      <c r="M102" s="14" t="s">
        <v>46</v>
      </c>
      <c r="N102" s="15" t="s">
        <v>46</v>
      </c>
      <c r="O102" s="14" t="s">
        <v>46</v>
      </c>
      <c r="P102" s="14" t="s">
        <v>46</v>
      </c>
      <c r="Q102" s="15" t="s">
        <v>46</v>
      </c>
      <c r="R102" s="14" t="s">
        <v>53</v>
      </c>
      <c r="S102" s="14" t="s">
        <v>60</v>
      </c>
      <c r="T102" s="15" t="s">
        <v>58</v>
      </c>
      <c r="U102" s="14"/>
      <c r="V102" s="125"/>
      <c r="W102" s="125"/>
      <c r="X102" s="13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102"/>
    </row>
    <row r="103" spans="1:51" ht="15.75" customHeight="1" x14ac:dyDescent="0.2">
      <c r="A103" s="5">
        <v>13046</v>
      </c>
      <c r="B103" s="6" t="s">
        <v>31</v>
      </c>
      <c r="C103" s="8" t="s">
        <v>142</v>
      </c>
      <c r="D103" s="8" t="s">
        <v>64</v>
      </c>
      <c r="E103" s="9">
        <v>49</v>
      </c>
      <c r="F103" s="8" t="s">
        <v>105</v>
      </c>
      <c r="G103" s="8" t="s">
        <v>93</v>
      </c>
      <c r="H103" s="9">
        <v>53</v>
      </c>
      <c r="I103" s="8" t="s">
        <v>66</v>
      </c>
      <c r="J103" s="8" t="s">
        <v>104</v>
      </c>
      <c r="K103" s="9">
        <v>59</v>
      </c>
      <c r="L103" s="8" t="s">
        <v>312</v>
      </c>
      <c r="M103" s="8" t="s">
        <v>69</v>
      </c>
      <c r="N103" s="9">
        <v>79</v>
      </c>
      <c r="O103" s="8" t="s">
        <v>313</v>
      </c>
      <c r="P103" s="8" t="s">
        <v>143</v>
      </c>
      <c r="Q103" s="9">
        <v>68</v>
      </c>
      <c r="R103" s="8" t="s">
        <v>102</v>
      </c>
      <c r="S103" s="8" t="s">
        <v>145</v>
      </c>
      <c r="T103" s="9">
        <v>88</v>
      </c>
      <c r="U103" s="10">
        <v>485</v>
      </c>
      <c r="V103" s="124">
        <v>6.35</v>
      </c>
      <c r="W103" s="124" t="s">
        <v>46</v>
      </c>
      <c r="X103" s="129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101">
        <v>6.35</v>
      </c>
    </row>
    <row r="104" spans="1:51" ht="15.75" customHeight="1" x14ac:dyDescent="0.2">
      <c r="A104" s="21" t="s">
        <v>315</v>
      </c>
      <c r="B104" s="13" t="s">
        <v>51</v>
      </c>
      <c r="C104" s="14" t="s">
        <v>58</v>
      </c>
      <c r="D104" s="14" t="s">
        <v>46</v>
      </c>
      <c r="E104" s="15" t="s">
        <v>46</v>
      </c>
      <c r="F104" s="14" t="s">
        <v>58</v>
      </c>
      <c r="G104" s="14" t="s">
        <v>60</v>
      </c>
      <c r="H104" s="15" t="s">
        <v>58</v>
      </c>
      <c r="I104" s="14" t="s">
        <v>60</v>
      </c>
      <c r="J104" s="14" t="s">
        <v>58</v>
      </c>
      <c r="K104" s="15" t="s">
        <v>58</v>
      </c>
      <c r="L104" s="14" t="s">
        <v>62</v>
      </c>
      <c r="M104" s="14" t="s">
        <v>59</v>
      </c>
      <c r="N104" s="15" t="s">
        <v>62</v>
      </c>
      <c r="O104" s="14" t="s">
        <v>60</v>
      </c>
      <c r="P104" s="14" t="s">
        <v>61</v>
      </c>
      <c r="Q104" s="15" t="s">
        <v>60</v>
      </c>
      <c r="R104" s="14" t="s">
        <v>59</v>
      </c>
      <c r="S104" s="14" t="s">
        <v>59</v>
      </c>
      <c r="T104" s="15" t="s">
        <v>59</v>
      </c>
      <c r="U104" s="14"/>
      <c r="V104" s="125"/>
      <c r="W104" s="125"/>
      <c r="X104" s="13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102"/>
    </row>
    <row r="105" spans="1:51" ht="15" customHeight="1" x14ac:dyDescent="0.2">
      <c r="A105" s="5">
        <v>13047</v>
      </c>
      <c r="B105" s="6" t="s">
        <v>31</v>
      </c>
      <c r="C105" s="10">
        <v>33</v>
      </c>
      <c r="D105" s="10">
        <v>10</v>
      </c>
      <c r="E105" s="9">
        <v>43</v>
      </c>
      <c r="F105" s="10">
        <v>37</v>
      </c>
      <c r="G105" s="10">
        <v>10</v>
      </c>
      <c r="H105" s="9">
        <v>47</v>
      </c>
      <c r="I105" s="10">
        <v>50</v>
      </c>
      <c r="J105" s="10">
        <v>10</v>
      </c>
      <c r="K105" s="9">
        <v>60</v>
      </c>
      <c r="L105" s="10">
        <v>32</v>
      </c>
      <c r="M105" s="10">
        <v>13</v>
      </c>
      <c r="N105" s="9">
        <v>45</v>
      </c>
      <c r="O105" s="10">
        <v>32</v>
      </c>
      <c r="P105" s="10">
        <v>11</v>
      </c>
      <c r="Q105" s="9">
        <v>43</v>
      </c>
      <c r="R105" s="10">
        <v>33</v>
      </c>
      <c r="S105" s="10">
        <v>37</v>
      </c>
      <c r="T105" s="9">
        <v>70</v>
      </c>
      <c r="U105" s="10">
        <v>409</v>
      </c>
      <c r="V105" s="124">
        <v>6.15</v>
      </c>
      <c r="W105" s="124" t="s">
        <v>53</v>
      </c>
      <c r="X105" s="129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101">
        <v>6.15</v>
      </c>
    </row>
    <row r="106" spans="1:51" ht="15.75" customHeight="1" x14ac:dyDescent="0.2">
      <c r="A106" s="21" t="s">
        <v>316</v>
      </c>
      <c r="B106" s="13" t="s">
        <v>51</v>
      </c>
      <c r="C106" s="14" t="s">
        <v>53</v>
      </c>
      <c r="D106" s="14" t="s">
        <v>58</v>
      </c>
      <c r="E106" s="15" t="s">
        <v>53</v>
      </c>
      <c r="F106" s="14" t="s">
        <v>57</v>
      </c>
      <c r="G106" s="14" t="s">
        <v>58</v>
      </c>
      <c r="H106" s="15" t="s">
        <v>57</v>
      </c>
      <c r="I106" s="14" t="s">
        <v>60</v>
      </c>
      <c r="J106" s="14" t="s">
        <v>58</v>
      </c>
      <c r="K106" s="15" t="s">
        <v>60</v>
      </c>
      <c r="L106" s="14" t="s">
        <v>53</v>
      </c>
      <c r="M106" s="14" t="s">
        <v>60</v>
      </c>
      <c r="N106" s="15" t="s">
        <v>57</v>
      </c>
      <c r="O106" s="14" t="s">
        <v>53</v>
      </c>
      <c r="P106" s="14" t="s">
        <v>58</v>
      </c>
      <c r="Q106" s="15" t="s">
        <v>53</v>
      </c>
      <c r="R106" s="14" t="s">
        <v>60</v>
      </c>
      <c r="S106" s="14" t="s">
        <v>61</v>
      </c>
      <c r="T106" s="15" t="s">
        <v>61</v>
      </c>
      <c r="U106" s="14"/>
      <c r="V106" s="125"/>
      <c r="W106" s="125"/>
      <c r="X106" s="13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102"/>
    </row>
    <row r="107" spans="1:51" ht="15.75" customHeight="1" x14ac:dyDescent="0.2">
      <c r="A107" s="5">
        <v>13048</v>
      </c>
      <c r="B107" s="6" t="s">
        <v>31</v>
      </c>
      <c r="C107" s="10">
        <v>47</v>
      </c>
      <c r="D107" s="10">
        <v>9</v>
      </c>
      <c r="E107" s="9">
        <v>56</v>
      </c>
      <c r="F107" s="10">
        <v>51</v>
      </c>
      <c r="G107" s="10">
        <v>16</v>
      </c>
      <c r="H107" s="9">
        <v>67</v>
      </c>
      <c r="I107" s="10">
        <v>44</v>
      </c>
      <c r="J107" s="10">
        <v>16</v>
      </c>
      <c r="K107" s="9">
        <v>60</v>
      </c>
      <c r="L107" s="10">
        <v>60</v>
      </c>
      <c r="M107" s="10">
        <v>20</v>
      </c>
      <c r="N107" s="9">
        <v>80</v>
      </c>
      <c r="O107" s="10">
        <v>57</v>
      </c>
      <c r="P107" s="10">
        <v>19</v>
      </c>
      <c r="Q107" s="9">
        <v>76</v>
      </c>
      <c r="R107" s="10">
        <v>41</v>
      </c>
      <c r="S107" s="10">
        <v>46</v>
      </c>
      <c r="T107" s="9">
        <v>87</v>
      </c>
      <c r="U107" s="10">
        <v>529</v>
      </c>
      <c r="V107" s="124">
        <v>8.27</v>
      </c>
      <c r="W107" s="124" t="s">
        <v>53</v>
      </c>
      <c r="X107" s="129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101">
        <v>8.27</v>
      </c>
    </row>
    <row r="108" spans="1:51" ht="15.75" customHeight="1" x14ac:dyDescent="0.2">
      <c r="A108" s="21" t="s">
        <v>317</v>
      </c>
      <c r="B108" s="13" t="s">
        <v>51</v>
      </c>
      <c r="C108" s="14" t="s">
        <v>58</v>
      </c>
      <c r="D108" s="14" t="s">
        <v>57</v>
      </c>
      <c r="E108" s="15" t="s">
        <v>58</v>
      </c>
      <c r="F108" s="14" t="s">
        <v>60</v>
      </c>
      <c r="G108" s="14" t="s">
        <v>59</v>
      </c>
      <c r="H108" s="15" t="s">
        <v>60</v>
      </c>
      <c r="I108" s="14" t="s">
        <v>58</v>
      </c>
      <c r="J108" s="14" t="s">
        <v>59</v>
      </c>
      <c r="K108" s="15" t="s">
        <v>60</v>
      </c>
      <c r="L108" s="14" t="s">
        <v>62</v>
      </c>
      <c r="M108" s="14" t="s">
        <v>59</v>
      </c>
      <c r="N108" s="15" t="s">
        <v>59</v>
      </c>
      <c r="O108" s="14" t="s">
        <v>61</v>
      </c>
      <c r="P108" s="14" t="s">
        <v>59</v>
      </c>
      <c r="Q108" s="15" t="s">
        <v>62</v>
      </c>
      <c r="R108" s="14" t="s">
        <v>59</v>
      </c>
      <c r="S108" s="14" t="s">
        <v>59</v>
      </c>
      <c r="T108" s="15" t="s">
        <v>59</v>
      </c>
      <c r="U108" s="14"/>
      <c r="V108" s="125"/>
      <c r="W108" s="125"/>
      <c r="X108" s="13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102"/>
    </row>
    <row r="109" spans="1:51" ht="15" customHeight="1" x14ac:dyDescent="0.2">
      <c r="A109" s="5">
        <v>13049</v>
      </c>
      <c r="B109" s="6" t="s">
        <v>31</v>
      </c>
      <c r="C109" s="8" t="s">
        <v>180</v>
      </c>
      <c r="D109" s="8" t="s">
        <v>35</v>
      </c>
      <c r="E109" s="9">
        <v>45</v>
      </c>
      <c r="F109" s="8" t="s">
        <v>141</v>
      </c>
      <c r="G109" s="8" t="s">
        <v>67</v>
      </c>
      <c r="H109" s="9">
        <v>29</v>
      </c>
      <c r="I109" s="8" t="s">
        <v>269</v>
      </c>
      <c r="J109" s="8" t="s">
        <v>67</v>
      </c>
      <c r="K109" s="9">
        <v>33</v>
      </c>
      <c r="L109" s="8" t="s">
        <v>38</v>
      </c>
      <c r="M109" s="8" t="s">
        <v>143</v>
      </c>
      <c r="N109" s="9">
        <v>55</v>
      </c>
      <c r="O109" s="8" t="s">
        <v>105</v>
      </c>
      <c r="P109" s="8" t="s">
        <v>143</v>
      </c>
      <c r="Q109" s="9">
        <v>54</v>
      </c>
      <c r="R109" s="8" t="s">
        <v>32</v>
      </c>
      <c r="S109" s="8" t="s">
        <v>41</v>
      </c>
      <c r="T109" s="9">
        <v>64</v>
      </c>
      <c r="U109" s="10">
        <v>362</v>
      </c>
      <c r="V109" s="124">
        <v>4.3499999999999996</v>
      </c>
      <c r="W109" s="124" t="s">
        <v>46</v>
      </c>
      <c r="X109" s="129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101">
        <v>4.3499999999999996</v>
      </c>
    </row>
    <row r="110" spans="1:51" ht="15.75" customHeight="1" x14ac:dyDescent="0.2">
      <c r="A110" s="21" t="s">
        <v>318</v>
      </c>
      <c r="B110" s="13" t="s">
        <v>51</v>
      </c>
      <c r="C110" s="14" t="s">
        <v>57</v>
      </c>
      <c r="D110" s="14" t="s">
        <v>57</v>
      </c>
      <c r="E110" s="15" t="s">
        <v>57</v>
      </c>
      <c r="F110" s="14" t="s">
        <v>46</v>
      </c>
      <c r="G110" s="14" t="s">
        <v>58</v>
      </c>
      <c r="H110" s="15" t="s">
        <v>46</v>
      </c>
      <c r="I110" s="14" t="s">
        <v>46</v>
      </c>
      <c r="J110" s="14" t="s">
        <v>58</v>
      </c>
      <c r="K110" s="15" t="s">
        <v>46</v>
      </c>
      <c r="L110" s="14" t="s">
        <v>58</v>
      </c>
      <c r="M110" s="14" t="s">
        <v>61</v>
      </c>
      <c r="N110" s="15" t="s">
        <v>58</v>
      </c>
      <c r="O110" s="14" t="s">
        <v>58</v>
      </c>
      <c r="P110" s="14" t="s">
        <v>61</v>
      </c>
      <c r="Q110" s="15" t="s">
        <v>58</v>
      </c>
      <c r="R110" s="14" t="s">
        <v>60</v>
      </c>
      <c r="S110" s="14" t="s">
        <v>60</v>
      </c>
      <c r="T110" s="15" t="s">
        <v>60</v>
      </c>
      <c r="U110" s="14"/>
      <c r="V110" s="125"/>
      <c r="W110" s="125"/>
      <c r="X110" s="13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102"/>
    </row>
    <row r="111" spans="1:51" ht="15.75" customHeight="1" x14ac:dyDescent="0.2">
      <c r="A111" s="5">
        <v>13050</v>
      </c>
      <c r="B111" s="6" t="s">
        <v>31</v>
      </c>
      <c r="C111" s="10">
        <v>43</v>
      </c>
      <c r="D111" s="10">
        <v>13</v>
      </c>
      <c r="E111" s="9">
        <v>56</v>
      </c>
      <c r="F111" s="10">
        <v>40</v>
      </c>
      <c r="G111" s="10">
        <v>10</v>
      </c>
      <c r="H111" s="9">
        <v>50</v>
      </c>
      <c r="I111" s="10">
        <v>66</v>
      </c>
      <c r="J111" s="10">
        <v>8</v>
      </c>
      <c r="K111" s="9">
        <v>74</v>
      </c>
      <c r="L111" s="10">
        <v>33</v>
      </c>
      <c r="M111" s="10">
        <v>11</v>
      </c>
      <c r="N111" s="9">
        <v>44</v>
      </c>
      <c r="O111" s="10">
        <v>54</v>
      </c>
      <c r="P111" s="10">
        <v>13</v>
      </c>
      <c r="Q111" s="9">
        <v>67</v>
      </c>
      <c r="R111" s="10">
        <v>21</v>
      </c>
      <c r="S111" s="10">
        <v>22</v>
      </c>
      <c r="T111" s="9">
        <v>43</v>
      </c>
      <c r="U111" s="10">
        <v>422</v>
      </c>
      <c r="V111" s="124">
        <v>6.27</v>
      </c>
      <c r="W111" s="124" t="s">
        <v>53</v>
      </c>
      <c r="X111" s="129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101">
        <v>6.27</v>
      </c>
    </row>
    <row r="112" spans="1:51" ht="15.75" customHeight="1" x14ac:dyDescent="0.2">
      <c r="A112" s="21" t="s">
        <v>321</v>
      </c>
      <c r="B112" s="13" t="s">
        <v>51</v>
      </c>
      <c r="C112" s="14" t="s">
        <v>58</v>
      </c>
      <c r="D112" s="14" t="s">
        <v>60</v>
      </c>
      <c r="E112" s="15" t="s">
        <v>58</v>
      </c>
      <c r="F112" s="14" t="s">
        <v>58</v>
      </c>
      <c r="G112" s="14" t="s">
        <v>58</v>
      </c>
      <c r="H112" s="15" t="s">
        <v>58</v>
      </c>
      <c r="I112" s="14" t="s">
        <v>59</v>
      </c>
      <c r="J112" s="14" t="s">
        <v>53</v>
      </c>
      <c r="K112" s="15" t="s">
        <v>61</v>
      </c>
      <c r="L112" s="14" t="s">
        <v>53</v>
      </c>
      <c r="M112" s="14" t="s">
        <v>58</v>
      </c>
      <c r="N112" s="15" t="s">
        <v>53</v>
      </c>
      <c r="O112" s="14" t="s">
        <v>60</v>
      </c>
      <c r="P112" s="14" t="s">
        <v>60</v>
      </c>
      <c r="Q112" s="15" t="s">
        <v>60</v>
      </c>
      <c r="R112" s="14" t="s">
        <v>53</v>
      </c>
      <c r="S112" s="14" t="s">
        <v>53</v>
      </c>
      <c r="T112" s="15" t="s">
        <v>53</v>
      </c>
      <c r="U112" s="14"/>
      <c r="V112" s="125"/>
      <c r="W112" s="125"/>
      <c r="X112" s="13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102"/>
    </row>
    <row r="113" spans="1:51" ht="15.75" customHeight="1" x14ac:dyDescent="0.2">
      <c r="A113" s="5">
        <v>13051</v>
      </c>
      <c r="B113" s="6" t="s">
        <v>31</v>
      </c>
      <c r="C113" s="10">
        <v>34</v>
      </c>
      <c r="D113" s="10">
        <v>10</v>
      </c>
      <c r="E113" s="9">
        <v>44</v>
      </c>
      <c r="F113" s="10">
        <v>40</v>
      </c>
      <c r="G113" s="10">
        <v>15</v>
      </c>
      <c r="H113" s="9">
        <v>55</v>
      </c>
      <c r="I113" s="10">
        <v>37</v>
      </c>
      <c r="J113" s="10">
        <v>10</v>
      </c>
      <c r="K113" s="9">
        <v>47</v>
      </c>
      <c r="L113" s="10">
        <v>48</v>
      </c>
      <c r="M113" s="10">
        <v>18</v>
      </c>
      <c r="N113" s="9">
        <v>66</v>
      </c>
      <c r="O113" s="10">
        <v>52</v>
      </c>
      <c r="P113" s="10">
        <v>11</v>
      </c>
      <c r="Q113" s="9">
        <v>63</v>
      </c>
      <c r="R113" s="10">
        <v>44</v>
      </c>
      <c r="S113" s="10">
        <v>42</v>
      </c>
      <c r="T113" s="9">
        <v>86</v>
      </c>
      <c r="U113" s="10">
        <v>467</v>
      </c>
      <c r="V113" s="124">
        <v>6.85</v>
      </c>
      <c r="W113" s="124" t="s">
        <v>53</v>
      </c>
      <c r="X113" s="129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101">
        <v>6.85</v>
      </c>
    </row>
    <row r="114" spans="1:51" ht="15.75" customHeight="1" x14ac:dyDescent="0.2">
      <c r="A114" s="21" t="s">
        <v>323</v>
      </c>
      <c r="B114" s="13" t="s">
        <v>51</v>
      </c>
      <c r="C114" s="14" t="s">
        <v>53</v>
      </c>
      <c r="D114" s="14" t="s">
        <v>58</v>
      </c>
      <c r="E114" s="15" t="s">
        <v>53</v>
      </c>
      <c r="F114" s="14" t="s">
        <v>58</v>
      </c>
      <c r="G114" s="14" t="s">
        <v>62</v>
      </c>
      <c r="H114" s="15" t="s">
        <v>58</v>
      </c>
      <c r="I114" s="14" t="s">
        <v>57</v>
      </c>
      <c r="J114" s="14" t="s">
        <v>58</v>
      </c>
      <c r="K114" s="15" t="s">
        <v>57</v>
      </c>
      <c r="L114" s="14" t="s">
        <v>60</v>
      </c>
      <c r="M114" s="14" t="s">
        <v>59</v>
      </c>
      <c r="N114" s="15" t="s">
        <v>60</v>
      </c>
      <c r="O114" s="14" t="s">
        <v>60</v>
      </c>
      <c r="P114" s="14" t="s">
        <v>58</v>
      </c>
      <c r="Q114" s="15" t="s">
        <v>60</v>
      </c>
      <c r="R114" s="14" t="s">
        <v>59</v>
      </c>
      <c r="S114" s="14" t="s">
        <v>59</v>
      </c>
      <c r="T114" s="15" t="s">
        <v>59</v>
      </c>
      <c r="U114" s="14"/>
      <c r="V114" s="125"/>
      <c r="W114" s="125"/>
      <c r="X114" s="13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102"/>
    </row>
    <row r="115" spans="1:51" ht="15.75" customHeight="1" x14ac:dyDescent="0.2">
      <c r="A115" s="5">
        <v>13052</v>
      </c>
      <c r="B115" s="6" t="s">
        <v>31</v>
      </c>
      <c r="C115" s="10">
        <v>77</v>
      </c>
      <c r="D115" s="10">
        <v>20</v>
      </c>
      <c r="E115" s="9">
        <v>97</v>
      </c>
      <c r="F115" s="10">
        <v>58</v>
      </c>
      <c r="G115" s="10">
        <v>18</v>
      </c>
      <c r="H115" s="9">
        <v>76</v>
      </c>
      <c r="I115" s="10">
        <v>77</v>
      </c>
      <c r="J115" s="10">
        <v>19</v>
      </c>
      <c r="K115" s="9">
        <v>96</v>
      </c>
      <c r="L115" s="10">
        <v>62</v>
      </c>
      <c r="M115" s="10">
        <v>18</v>
      </c>
      <c r="N115" s="9">
        <v>80</v>
      </c>
      <c r="O115" s="10">
        <v>62</v>
      </c>
      <c r="P115" s="10">
        <v>15</v>
      </c>
      <c r="Q115" s="9">
        <v>77</v>
      </c>
      <c r="R115" s="10">
        <v>46</v>
      </c>
      <c r="S115" s="10">
        <v>43</v>
      </c>
      <c r="T115" s="9">
        <v>89</v>
      </c>
      <c r="U115" s="10">
        <v>619</v>
      </c>
      <c r="V115" s="124">
        <v>9.65</v>
      </c>
      <c r="W115" s="124" t="s">
        <v>53</v>
      </c>
      <c r="X115" s="129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101">
        <v>9.65</v>
      </c>
    </row>
    <row r="116" spans="1:51" ht="15.75" customHeight="1" x14ac:dyDescent="0.2">
      <c r="A116" s="21" t="s">
        <v>325</v>
      </c>
      <c r="B116" s="13" t="s">
        <v>51</v>
      </c>
      <c r="C116" s="14" t="s">
        <v>59</v>
      </c>
      <c r="D116" s="14" t="s">
        <v>59</v>
      </c>
      <c r="E116" s="15" t="s">
        <v>59</v>
      </c>
      <c r="F116" s="14" t="s">
        <v>61</v>
      </c>
      <c r="G116" s="14" t="s">
        <v>59</v>
      </c>
      <c r="H116" s="15" t="s">
        <v>62</v>
      </c>
      <c r="I116" s="14" t="s">
        <v>59</v>
      </c>
      <c r="J116" s="14" t="s">
        <v>59</v>
      </c>
      <c r="K116" s="15" t="s">
        <v>59</v>
      </c>
      <c r="L116" s="14" t="s">
        <v>62</v>
      </c>
      <c r="M116" s="14" t="s">
        <v>59</v>
      </c>
      <c r="N116" s="15" t="s">
        <v>59</v>
      </c>
      <c r="O116" s="14" t="s">
        <v>62</v>
      </c>
      <c r="P116" s="14" t="s">
        <v>62</v>
      </c>
      <c r="Q116" s="15" t="s">
        <v>62</v>
      </c>
      <c r="R116" s="14" t="s">
        <v>59</v>
      </c>
      <c r="S116" s="14" t="s">
        <v>59</v>
      </c>
      <c r="T116" s="15" t="s">
        <v>59</v>
      </c>
      <c r="U116" s="14"/>
      <c r="V116" s="125"/>
      <c r="W116" s="125"/>
      <c r="X116" s="13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102"/>
    </row>
    <row r="117" spans="1:51" ht="15.75" customHeight="1" x14ac:dyDescent="0.2">
      <c r="A117" s="5">
        <v>13053</v>
      </c>
      <c r="B117" s="6" t="s">
        <v>31</v>
      </c>
      <c r="C117" s="10">
        <v>68</v>
      </c>
      <c r="D117" s="10">
        <v>16</v>
      </c>
      <c r="E117" s="9">
        <v>84</v>
      </c>
      <c r="F117" s="10">
        <v>46</v>
      </c>
      <c r="G117" s="10">
        <v>14</v>
      </c>
      <c r="H117" s="9">
        <v>60</v>
      </c>
      <c r="I117" s="10">
        <v>60</v>
      </c>
      <c r="J117" s="10">
        <v>17</v>
      </c>
      <c r="K117" s="9">
        <v>77</v>
      </c>
      <c r="L117" s="10">
        <v>44</v>
      </c>
      <c r="M117" s="10">
        <v>11</v>
      </c>
      <c r="N117" s="9">
        <v>55</v>
      </c>
      <c r="O117" s="10">
        <v>50</v>
      </c>
      <c r="P117" s="10">
        <v>11</v>
      </c>
      <c r="Q117" s="9">
        <v>61</v>
      </c>
      <c r="R117" s="10">
        <v>36</v>
      </c>
      <c r="S117" s="10">
        <v>38</v>
      </c>
      <c r="T117" s="9">
        <v>74</v>
      </c>
      <c r="U117" s="10">
        <v>503</v>
      </c>
      <c r="V117" s="124">
        <v>7.88</v>
      </c>
      <c r="W117" s="124" t="s">
        <v>53</v>
      </c>
      <c r="X117" s="129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101">
        <v>7.88</v>
      </c>
    </row>
    <row r="118" spans="1:51" ht="15.75" customHeight="1" x14ac:dyDescent="0.2">
      <c r="A118" s="21" t="s">
        <v>327</v>
      </c>
      <c r="B118" s="13" t="s">
        <v>51</v>
      </c>
      <c r="C118" s="14" t="s">
        <v>59</v>
      </c>
      <c r="D118" s="14" t="s">
        <v>59</v>
      </c>
      <c r="E118" s="15" t="s">
        <v>59</v>
      </c>
      <c r="F118" s="14" t="s">
        <v>58</v>
      </c>
      <c r="G118" s="14" t="s">
        <v>61</v>
      </c>
      <c r="H118" s="15" t="s">
        <v>60</v>
      </c>
      <c r="I118" s="14" t="s">
        <v>62</v>
      </c>
      <c r="J118" s="14" t="s">
        <v>59</v>
      </c>
      <c r="K118" s="15" t="s">
        <v>62</v>
      </c>
      <c r="L118" s="14" t="s">
        <v>58</v>
      </c>
      <c r="M118" s="14" t="s">
        <v>58</v>
      </c>
      <c r="N118" s="15" t="s">
        <v>58</v>
      </c>
      <c r="O118" s="14" t="s">
        <v>60</v>
      </c>
      <c r="P118" s="14" t="s">
        <v>58</v>
      </c>
      <c r="Q118" s="15" t="s">
        <v>60</v>
      </c>
      <c r="R118" s="14" t="s">
        <v>61</v>
      </c>
      <c r="S118" s="14" t="s">
        <v>62</v>
      </c>
      <c r="T118" s="15" t="s">
        <v>61</v>
      </c>
      <c r="U118" s="14"/>
      <c r="V118" s="125"/>
      <c r="W118" s="125"/>
      <c r="X118" s="13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102"/>
    </row>
    <row r="119" spans="1:51" ht="15.75" customHeight="1" x14ac:dyDescent="0.2">
      <c r="A119" s="5">
        <v>13054</v>
      </c>
      <c r="B119" s="6" t="s">
        <v>31</v>
      </c>
      <c r="C119" s="10">
        <v>50</v>
      </c>
      <c r="D119" s="10">
        <v>12</v>
      </c>
      <c r="E119" s="9">
        <v>62</v>
      </c>
      <c r="F119" s="10">
        <v>36</v>
      </c>
      <c r="G119" s="10">
        <v>9</v>
      </c>
      <c r="H119" s="9">
        <v>45</v>
      </c>
      <c r="I119" s="10">
        <v>51</v>
      </c>
      <c r="J119" s="10">
        <v>13</v>
      </c>
      <c r="K119" s="9">
        <v>64</v>
      </c>
      <c r="L119" s="10">
        <v>58</v>
      </c>
      <c r="M119" s="10">
        <v>13</v>
      </c>
      <c r="N119" s="9">
        <v>71</v>
      </c>
      <c r="O119" s="10">
        <v>49</v>
      </c>
      <c r="P119" s="10">
        <v>16</v>
      </c>
      <c r="Q119" s="9">
        <v>65</v>
      </c>
      <c r="R119" s="10">
        <v>37</v>
      </c>
      <c r="S119" s="10">
        <v>43</v>
      </c>
      <c r="T119" s="9">
        <v>80</v>
      </c>
      <c r="U119" s="10">
        <v>487</v>
      </c>
      <c r="V119" s="124">
        <v>7.5</v>
      </c>
      <c r="W119" s="124" t="s">
        <v>53</v>
      </c>
      <c r="X119" s="129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101">
        <v>7.5</v>
      </c>
    </row>
    <row r="120" spans="1:51" ht="15.75" customHeight="1" x14ac:dyDescent="0.2">
      <c r="A120" s="21" t="s">
        <v>329</v>
      </c>
      <c r="B120" s="13" t="s">
        <v>51</v>
      </c>
      <c r="C120" s="14" t="s">
        <v>60</v>
      </c>
      <c r="D120" s="14" t="s">
        <v>60</v>
      </c>
      <c r="E120" s="15" t="s">
        <v>60</v>
      </c>
      <c r="F120" s="14" t="s">
        <v>57</v>
      </c>
      <c r="G120" s="14" t="s">
        <v>57</v>
      </c>
      <c r="H120" s="15" t="s">
        <v>57</v>
      </c>
      <c r="I120" s="14" t="s">
        <v>60</v>
      </c>
      <c r="J120" s="14" t="s">
        <v>60</v>
      </c>
      <c r="K120" s="15" t="s">
        <v>60</v>
      </c>
      <c r="L120" s="14" t="s">
        <v>61</v>
      </c>
      <c r="M120" s="14" t="s">
        <v>60</v>
      </c>
      <c r="N120" s="15" t="s">
        <v>61</v>
      </c>
      <c r="O120" s="14" t="s">
        <v>60</v>
      </c>
      <c r="P120" s="14" t="s">
        <v>59</v>
      </c>
      <c r="Q120" s="15" t="s">
        <v>60</v>
      </c>
      <c r="R120" s="14" t="s">
        <v>61</v>
      </c>
      <c r="S120" s="14" t="s">
        <v>59</v>
      </c>
      <c r="T120" s="15" t="s">
        <v>59</v>
      </c>
      <c r="U120" s="14"/>
      <c r="V120" s="125"/>
      <c r="W120" s="125"/>
      <c r="X120" s="13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102"/>
    </row>
    <row r="121" spans="1:51" ht="15" customHeight="1" x14ac:dyDescent="0.2">
      <c r="A121" s="5">
        <v>13055</v>
      </c>
      <c r="B121" s="6" t="s">
        <v>31</v>
      </c>
      <c r="C121" s="8" t="s">
        <v>37</v>
      </c>
      <c r="D121" s="8" t="s">
        <v>99</v>
      </c>
      <c r="E121" s="9">
        <v>4</v>
      </c>
      <c r="F121" s="8" t="s">
        <v>37</v>
      </c>
      <c r="G121" s="8" t="s">
        <v>226</v>
      </c>
      <c r="H121" s="9">
        <v>7</v>
      </c>
      <c r="I121" s="8" t="s">
        <v>101</v>
      </c>
      <c r="J121" s="8" t="s">
        <v>37</v>
      </c>
      <c r="K121" s="9">
        <v>26</v>
      </c>
      <c r="L121" s="8" t="s">
        <v>145</v>
      </c>
      <c r="M121" s="22">
        <v>8</v>
      </c>
      <c r="N121" s="9">
        <v>50</v>
      </c>
      <c r="O121" s="8" t="s">
        <v>92</v>
      </c>
      <c r="P121" s="8" t="s">
        <v>37</v>
      </c>
      <c r="Q121" s="9">
        <v>36</v>
      </c>
      <c r="R121" s="8" t="s">
        <v>34</v>
      </c>
      <c r="S121" s="8" t="s">
        <v>63</v>
      </c>
      <c r="T121" s="9">
        <v>54</v>
      </c>
      <c r="U121" s="10">
        <v>259</v>
      </c>
      <c r="V121" s="124">
        <v>2.08</v>
      </c>
      <c r="W121" s="124" t="s">
        <v>46</v>
      </c>
      <c r="X121" s="129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101">
        <v>2.08</v>
      </c>
    </row>
    <row r="122" spans="1:51" ht="15.75" customHeight="1" x14ac:dyDescent="0.2">
      <c r="A122" s="21" t="s">
        <v>330</v>
      </c>
      <c r="B122" s="13" t="s">
        <v>51</v>
      </c>
      <c r="C122" s="14" t="s">
        <v>46</v>
      </c>
      <c r="D122" s="14" t="s">
        <v>46</v>
      </c>
      <c r="E122" s="15" t="s">
        <v>46</v>
      </c>
      <c r="F122" s="14" t="s">
        <v>46</v>
      </c>
      <c r="G122" s="14" t="s">
        <v>46</v>
      </c>
      <c r="H122" s="15" t="s">
        <v>46</v>
      </c>
      <c r="I122" s="14" t="s">
        <v>46</v>
      </c>
      <c r="J122" s="14" t="s">
        <v>46</v>
      </c>
      <c r="K122" s="15" t="s">
        <v>46</v>
      </c>
      <c r="L122" s="14" t="s">
        <v>58</v>
      </c>
      <c r="M122" s="14" t="s">
        <v>53</v>
      </c>
      <c r="N122" s="15" t="s">
        <v>58</v>
      </c>
      <c r="O122" s="14" t="s">
        <v>53</v>
      </c>
      <c r="P122" s="14" t="s">
        <v>46</v>
      </c>
      <c r="Q122" s="15" t="s">
        <v>46</v>
      </c>
      <c r="R122" s="14" t="s">
        <v>46</v>
      </c>
      <c r="S122" s="14" t="s">
        <v>62</v>
      </c>
      <c r="T122" s="15" t="s">
        <v>46</v>
      </c>
      <c r="U122" s="14"/>
      <c r="V122" s="125"/>
      <c r="W122" s="125"/>
      <c r="X122" s="13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102"/>
    </row>
    <row r="123" spans="1:51" ht="15.75" customHeight="1" x14ac:dyDescent="0.2">
      <c r="A123" s="5">
        <v>13056</v>
      </c>
      <c r="B123" s="6" t="s">
        <v>31</v>
      </c>
      <c r="C123" s="8" t="s">
        <v>182</v>
      </c>
      <c r="D123" s="8" t="s">
        <v>37</v>
      </c>
      <c r="E123" s="9">
        <v>46</v>
      </c>
      <c r="F123" s="8" t="s">
        <v>331</v>
      </c>
      <c r="G123" s="8" t="s">
        <v>226</v>
      </c>
      <c r="H123" s="9">
        <v>12</v>
      </c>
      <c r="I123" s="8" t="s">
        <v>92</v>
      </c>
      <c r="J123" s="8" t="s">
        <v>88</v>
      </c>
      <c r="K123" s="9">
        <v>40</v>
      </c>
      <c r="L123" s="8" t="s">
        <v>332</v>
      </c>
      <c r="M123" s="8" t="s">
        <v>40</v>
      </c>
      <c r="N123" s="9">
        <v>18</v>
      </c>
      <c r="O123" s="8" t="s">
        <v>92</v>
      </c>
      <c r="P123" s="8" t="s">
        <v>64</v>
      </c>
      <c r="Q123" s="9">
        <v>37</v>
      </c>
      <c r="R123" s="8" t="s">
        <v>253</v>
      </c>
      <c r="S123" s="8" t="s">
        <v>41</v>
      </c>
      <c r="T123" s="9">
        <v>46</v>
      </c>
      <c r="U123" s="10">
        <v>261</v>
      </c>
      <c r="V123" s="124">
        <v>1.35</v>
      </c>
      <c r="W123" s="124" t="s">
        <v>46</v>
      </c>
      <c r="X123" s="129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101">
        <v>1.35</v>
      </c>
    </row>
    <row r="124" spans="1:51" ht="15.75" customHeight="1" x14ac:dyDescent="0.2">
      <c r="A124" s="21" t="s">
        <v>333</v>
      </c>
      <c r="B124" s="13" t="s">
        <v>51</v>
      </c>
      <c r="C124" s="14" t="s">
        <v>58</v>
      </c>
      <c r="D124" s="14" t="s">
        <v>46</v>
      </c>
      <c r="E124" s="15" t="s">
        <v>46</v>
      </c>
      <c r="F124" s="14" t="s">
        <v>46</v>
      </c>
      <c r="G124" s="14" t="s">
        <v>46</v>
      </c>
      <c r="H124" s="15" t="s">
        <v>46</v>
      </c>
      <c r="I124" s="14" t="s">
        <v>53</v>
      </c>
      <c r="J124" s="14" t="s">
        <v>53</v>
      </c>
      <c r="K124" s="15" t="s">
        <v>53</v>
      </c>
      <c r="L124" s="14" t="s">
        <v>46</v>
      </c>
      <c r="M124" s="14" t="s">
        <v>46</v>
      </c>
      <c r="N124" s="15" t="s">
        <v>46</v>
      </c>
      <c r="O124" s="14" t="s">
        <v>53</v>
      </c>
      <c r="P124" s="14" t="s">
        <v>46</v>
      </c>
      <c r="Q124" s="15" t="s">
        <v>46</v>
      </c>
      <c r="R124" s="14" t="s">
        <v>46</v>
      </c>
      <c r="S124" s="14" t="s">
        <v>60</v>
      </c>
      <c r="T124" s="15" t="s">
        <v>46</v>
      </c>
      <c r="U124" s="14"/>
      <c r="V124" s="125"/>
      <c r="W124" s="125"/>
      <c r="X124" s="13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102"/>
    </row>
    <row r="125" spans="1:51" ht="15.75" customHeight="1" x14ac:dyDescent="0.2">
      <c r="A125" s="5">
        <v>13057</v>
      </c>
      <c r="B125" s="6" t="s">
        <v>31</v>
      </c>
      <c r="C125" s="8" t="s">
        <v>99</v>
      </c>
      <c r="D125" s="8" t="s">
        <v>99</v>
      </c>
      <c r="E125" s="9">
        <v>0</v>
      </c>
      <c r="F125" s="8" t="s">
        <v>99</v>
      </c>
      <c r="G125" s="8" t="s">
        <v>99</v>
      </c>
      <c r="H125" s="9">
        <v>0</v>
      </c>
      <c r="I125" s="8" t="s">
        <v>225</v>
      </c>
      <c r="J125" s="8" t="s">
        <v>64</v>
      </c>
      <c r="K125" s="9">
        <v>5</v>
      </c>
      <c r="L125" s="8" t="s">
        <v>40</v>
      </c>
      <c r="M125" s="8" t="s">
        <v>37</v>
      </c>
      <c r="N125" s="9">
        <v>10</v>
      </c>
      <c r="O125" s="8" t="s">
        <v>179</v>
      </c>
      <c r="P125" s="8" t="s">
        <v>33</v>
      </c>
      <c r="Q125" s="9">
        <v>22</v>
      </c>
      <c r="R125" s="8" t="s">
        <v>253</v>
      </c>
      <c r="S125" s="8" t="s">
        <v>32</v>
      </c>
      <c r="T125" s="9">
        <v>50</v>
      </c>
      <c r="U125" s="10">
        <v>160</v>
      </c>
      <c r="V125" s="124">
        <v>1.04</v>
      </c>
      <c r="W125" s="124" t="s">
        <v>46</v>
      </c>
      <c r="X125" s="129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101">
        <v>1.04</v>
      </c>
    </row>
    <row r="126" spans="1:51" ht="15.75" customHeight="1" x14ac:dyDescent="0.2">
      <c r="A126" s="21" t="s">
        <v>334</v>
      </c>
      <c r="B126" s="13" t="s">
        <v>51</v>
      </c>
      <c r="C126" s="14" t="s">
        <v>46</v>
      </c>
      <c r="D126" s="14" t="s">
        <v>46</v>
      </c>
      <c r="E126" s="15" t="s">
        <v>46</v>
      </c>
      <c r="F126" s="14" t="s">
        <v>46</v>
      </c>
      <c r="G126" s="14" t="s">
        <v>46</v>
      </c>
      <c r="H126" s="15" t="s">
        <v>46</v>
      </c>
      <c r="I126" s="14" t="s">
        <v>46</v>
      </c>
      <c r="J126" s="14" t="s">
        <v>46</v>
      </c>
      <c r="K126" s="15" t="s">
        <v>46</v>
      </c>
      <c r="L126" s="14" t="s">
        <v>46</v>
      </c>
      <c r="M126" s="14" t="s">
        <v>46</v>
      </c>
      <c r="N126" s="15" t="s">
        <v>46</v>
      </c>
      <c r="O126" s="14" t="s">
        <v>46</v>
      </c>
      <c r="P126" s="14" t="s">
        <v>46</v>
      </c>
      <c r="Q126" s="15" t="s">
        <v>46</v>
      </c>
      <c r="R126" s="14" t="s">
        <v>46</v>
      </c>
      <c r="S126" s="14" t="s">
        <v>60</v>
      </c>
      <c r="T126" s="15" t="s">
        <v>46</v>
      </c>
      <c r="U126" s="14"/>
      <c r="V126" s="125"/>
      <c r="W126" s="125"/>
      <c r="X126" s="13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102"/>
    </row>
    <row r="127" spans="1:51" ht="15.75" customHeight="1" x14ac:dyDescent="0.2">
      <c r="A127" s="5">
        <v>13058</v>
      </c>
      <c r="B127" s="6" t="s">
        <v>31</v>
      </c>
      <c r="C127" s="10">
        <v>55</v>
      </c>
      <c r="D127" s="10">
        <v>9</v>
      </c>
      <c r="E127" s="9">
        <v>64</v>
      </c>
      <c r="F127" s="10">
        <v>37</v>
      </c>
      <c r="G127" s="22">
        <v>8</v>
      </c>
      <c r="H127" s="23">
        <v>45</v>
      </c>
      <c r="I127" s="10">
        <v>49</v>
      </c>
      <c r="J127" s="10">
        <v>8</v>
      </c>
      <c r="K127" s="9">
        <v>57</v>
      </c>
      <c r="L127" s="10">
        <v>39</v>
      </c>
      <c r="M127" s="22">
        <v>8</v>
      </c>
      <c r="N127" s="23">
        <v>47</v>
      </c>
      <c r="O127" s="10">
        <v>48</v>
      </c>
      <c r="P127" s="10">
        <v>10</v>
      </c>
      <c r="Q127" s="9">
        <v>58</v>
      </c>
      <c r="R127" s="10">
        <v>20</v>
      </c>
      <c r="S127" s="10">
        <v>36</v>
      </c>
      <c r="T127" s="9">
        <v>56</v>
      </c>
      <c r="U127" s="22">
        <v>417</v>
      </c>
      <c r="V127" s="124">
        <v>6.15</v>
      </c>
      <c r="W127" s="124" t="s">
        <v>53</v>
      </c>
      <c r="X127" s="129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101">
        <v>6.15</v>
      </c>
    </row>
    <row r="128" spans="1:51" ht="15.75" customHeight="1" x14ac:dyDescent="0.2">
      <c r="A128" s="21" t="s">
        <v>335</v>
      </c>
      <c r="B128" s="13" t="s">
        <v>51</v>
      </c>
      <c r="C128" s="14" t="s">
        <v>60</v>
      </c>
      <c r="D128" s="14" t="s">
        <v>57</v>
      </c>
      <c r="E128" s="15" t="s">
        <v>60</v>
      </c>
      <c r="F128" s="14" t="s">
        <v>57</v>
      </c>
      <c r="G128" s="14" t="s">
        <v>53</v>
      </c>
      <c r="H128" s="15" t="s">
        <v>57</v>
      </c>
      <c r="I128" s="14" t="s">
        <v>60</v>
      </c>
      <c r="J128" s="14" t="s">
        <v>53</v>
      </c>
      <c r="K128" s="15" t="s">
        <v>58</v>
      </c>
      <c r="L128" s="14" t="s">
        <v>57</v>
      </c>
      <c r="M128" s="14" t="s">
        <v>53</v>
      </c>
      <c r="N128" s="15" t="s">
        <v>57</v>
      </c>
      <c r="O128" s="14" t="s">
        <v>60</v>
      </c>
      <c r="P128" s="14" t="s">
        <v>58</v>
      </c>
      <c r="Q128" s="15" t="s">
        <v>58</v>
      </c>
      <c r="R128" s="14" t="s">
        <v>53</v>
      </c>
      <c r="S128" s="14" t="s">
        <v>61</v>
      </c>
      <c r="T128" s="15" t="s">
        <v>58</v>
      </c>
      <c r="U128" s="14"/>
      <c r="V128" s="125"/>
      <c r="W128" s="125"/>
      <c r="X128" s="13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102"/>
    </row>
    <row r="129" spans="1:51" ht="15.75" customHeight="1" x14ac:dyDescent="0.2">
      <c r="A129" s="5">
        <v>13059</v>
      </c>
      <c r="B129" s="6" t="s">
        <v>31</v>
      </c>
      <c r="C129" s="8" t="s">
        <v>32</v>
      </c>
      <c r="D129" s="8" t="s">
        <v>88</v>
      </c>
      <c r="E129" s="9">
        <v>42</v>
      </c>
      <c r="F129" s="8" t="s">
        <v>309</v>
      </c>
      <c r="G129" s="8" t="s">
        <v>232</v>
      </c>
      <c r="H129" s="9">
        <v>9</v>
      </c>
      <c r="I129" s="8" t="s">
        <v>101</v>
      </c>
      <c r="J129" s="8" t="s">
        <v>37</v>
      </c>
      <c r="K129" s="9">
        <v>26</v>
      </c>
      <c r="L129" s="8" t="s">
        <v>269</v>
      </c>
      <c r="M129" s="8" t="s">
        <v>226</v>
      </c>
      <c r="N129" s="9">
        <v>26</v>
      </c>
      <c r="O129" s="8" t="s">
        <v>92</v>
      </c>
      <c r="P129" s="8" t="s">
        <v>275</v>
      </c>
      <c r="Q129" s="9">
        <v>39</v>
      </c>
      <c r="R129" s="8" t="s">
        <v>332</v>
      </c>
      <c r="S129" s="8" t="s">
        <v>63</v>
      </c>
      <c r="T129" s="9">
        <v>51</v>
      </c>
      <c r="U129" s="10">
        <v>277</v>
      </c>
      <c r="V129" s="124">
        <v>1.77</v>
      </c>
      <c r="W129" s="124" t="s">
        <v>46</v>
      </c>
      <c r="X129" s="129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101">
        <v>1.77</v>
      </c>
    </row>
    <row r="130" spans="1:51" ht="15.75" customHeight="1" x14ac:dyDescent="0.2">
      <c r="A130" s="21" t="s">
        <v>339</v>
      </c>
      <c r="B130" s="13" t="s">
        <v>51</v>
      </c>
      <c r="C130" s="14" t="s">
        <v>53</v>
      </c>
      <c r="D130" s="14" t="s">
        <v>53</v>
      </c>
      <c r="E130" s="15" t="s">
        <v>53</v>
      </c>
      <c r="F130" s="14" t="s">
        <v>46</v>
      </c>
      <c r="G130" s="14" t="s">
        <v>46</v>
      </c>
      <c r="H130" s="15" t="s">
        <v>46</v>
      </c>
      <c r="I130" s="14" t="s">
        <v>46</v>
      </c>
      <c r="J130" s="14" t="s">
        <v>46</v>
      </c>
      <c r="K130" s="15" t="s">
        <v>46</v>
      </c>
      <c r="L130" s="14" t="s">
        <v>46</v>
      </c>
      <c r="M130" s="14" t="s">
        <v>46</v>
      </c>
      <c r="N130" s="15" t="s">
        <v>46</v>
      </c>
      <c r="O130" s="14" t="s">
        <v>53</v>
      </c>
      <c r="P130" s="14" t="s">
        <v>46</v>
      </c>
      <c r="Q130" s="15" t="s">
        <v>46</v>
      </c>
      <c r="R130" s="14" t="s">
        <v>46</v>
      </c>
      <c r="S130" s="14" t="s">
        <v>62</v>
      </c>
      <c r="T130" s="15" t="s">
        <v>46</v>
      </c>
      <c r="U130" s="14"/>
      <c r="V130" s="125"/>
      <c r="W130" s="125"/>
      <c r="X130" s="13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102"/>
    </row>
    <row r="131" spans="1:51" ht="15" customHeight="1" x14ac:dyDescent="0.2">
      <c r="A131" s="5">
        <v>13060</v>
      </c>
      <c r="B131" s="6" t="s">
        <v>31</v>
      </c>
      <c r="C131" s="10">
        <v>47</v>
      </c>
      <c r="D131" s="10">
        <v>10</v>
      </c>
      <c r="E131" s="9">
        <v>57</v>
      </c>
      <c r="F131" s="10">
        <v>33</v>
      </c>
      <c r="G131" s="10">
        <v>13</v>
      </c>
      <c r="H131" s="9">
        <v>46</v>
      </c>
      <c r="I131" s="10">
        <v>53</v>
      </c>
      <c r="J131" s="10">
        <v>14</v>
      </c>
      <c r="K131" s="9">
        <v>67</v>
      </c>
      <c r="L131" s="10">
        <v>49</v>
      </c>
      <c r="M131" s="10">
        <v>17</v>
      </c>
      <c r="N131" s="9">
        <v>66</v>
      </c>
      <c r="O131" s="10">
        <v>58</v>
      </c>
      <c r="P131" s="10">
        <v>18</v>
      </c>
      <c r="Q131" s="9">
        <v>76</v>
      </c>
      <c r="R131" s="10">
        <v>46</v>
      </c>
      <c r="S131" s="10">
        <v>44</v>
      </c>
      <c r="T131" s="9">
        <v>90</v>
      </c>
      <c r="U131" s="10">
        <v>501</v>
      </c>
      <c r="V131" s="124">
        <v>7.54</v>
      </c>
      <c r="W131" s="124" t="s">
        <v>53</v>
      </c>
      <c r="X131" s="129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101">
        <v>7.54</v>
      </c>
    </row>
    <row r="132" spans="1:51" ht="15.75" customHeight="1" x14ac:dyDescent="0.2">
      <c r="A132" s="21" t="s">
        <v>340</v>
      </c>
      <c r="B132" s="13" t="s">
        <v>51</v>
      </c>
      <c r="C132" s="14" t="s">
        <v>58</v>
      </c>
      <c r="D132" s="14" t="s">
        <v>58</v>
      </c>
      <c r="E132" s="15" t="s">
        <v>58</v>
      </c>
      <c r="F132" s="14" t="s">
        <v>53</v>
      </c>
      <c r="G132" s="14" t="s">
        <v>60</v>
      </c>
      <c r="H132" s="15" t="s">
        <v>57</v>
      </c>
      <c r="I132" s="14" t="s">
        <v>60</v>
      </c>
      <c r="J132" s="14" t="s">
        <v>61</v>
      </c>
      <c r="K132" s="15" t="s">
        <v>60</v>
      </c>
      <c r="L132" s="14" t="s">
        <v>60</v>
      </c>
      <c r="M132" s="14" t="s">
        <v>59</v>
      </c>
      <c r="N132" s="15" t="s">
        <v>60</v>
      </c>
      <c r="O132" s="14" t="s">
        <v>61</v>
      </c>
      <c r="P132" s="14" t="s">
        <v>59</v>
      </c>
      <c r="Q132" s="15" t="s">
        <v>62</v>
      </c>
      <c r="R132" s="14" t="s">
        <v>59</v>
      </c>
      <c r="S132" s="14" t="s">
        <v>59</v>
      </c>
      <c r="T132" s="15" t="s">
        <v>59</v>
      </c>
      <c r="U132" s="14"/>
      <c r="V132" s="125"/>
      <c r="W132" s="125"/>
      <c r="X132" s="13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102"/>
    </row>
    <row r="133" spans="1:51" ht="15" customHeight="1" x14ac:dyDescent="0.2">
      <c r="A133" s="5">
        <v>13061</v>
      </c>
      <c r="B133" s="6" t="s">
        <v>31</v>
      </c>
      <c r="C133" s="8" t="s">
        <v>65</v>
      </c>
      <c r="D133" s="8" t="s">
        <v>226</v>
      </c>
      <c r="E133" s="9">
        <v>24</v>
      </c>
      <c r="F133" s="8" t="s">
        <v>101</v>
      </c>
      <c r="G133" s="8" t="s">
        <v>88</v>
      </c>
      <c r="H133" s="9">
        <v>30</v>
      </c>
      <c r="I133" s="8" t="s">
        <v>65</v>
      </c>
      <c r="J133" s="8" t="s">
        <v>88</v>
      </c>
      <c r="K133" s="9">
        <v>29</v>
      </c>
      <c r="L133" s="8" t="s">
        <v>92</v>
      </c>
      <c r="M133" s="8" t="s">
        <v>93</v>
      </c>
      <c r="N133" s="9">
        <v>45</v>
      </c>
      <c r="O133" s="8" t="s">
        <v>103</v>
      </c>
      <c r="P133" s="8" t="s">
        <v>88</v>
      </c>
      <c r="Q133" s="9">
        <v>41</v>
      </c>
      <c r="R133" s="8" t="s">
        <v>146</v>
      </c>
      <c r="S133" s="8" t="s">
        <v>63</v>
      </c>
      <c r="T133" s="9">
        <v>59</v>
      </c>
      <c r="U133" s="10">
        <v>305</v>
      </c>
      <c r="V133" s="124">
        <v>3</v>
      </c>
      <c r="W133" s="124" t="s">
        <v>46</v>
      </c>
      <c r="X133" s="129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101">
        <v>3</v>
      </c>
    </row>
    <row r="134" spans="1:51" ht="15.75" customHeight="1" x14ac:dyDescent="0.2">
      <c r="A134" s="21" t="s">
        <v>342</v>
      </c>
      <c r="B134" s="13" t="s">
        <v>51</v>
      </c>
      <c r="C134" s="14" t="s">
        <v>46</v>
      </c>
      <c r="D134" s="14" t="s">
        <v>46</v>
      </c>
      <c r="E134" s="15" t="s">
        <v>46</v>
      </c>
      <c r="F134" s="14" t="s">
        <v>46</v>
      </c>
      <c r="G134" s="14" t="s">
        <v>53</v>
      </c>
      <c r="H134" s="15" t="s">
        <v>46</v>
      </c>
      <c r="I134" s="14" t="s">
        <v>46</v>
      </c>
      <c r="J134" s="14" t="s">
        <v>53</v>
      </c>
      <c r="K134" s="15" t="s">
        <v>46</v>
      </c>
      <c r="L134" s="14" t="s">
        <v>53</v>
      </c>
      <c r="M134" s="14" t="s">
        <v>60</v>
      </c>
      <c r="N134" s="15" t="s">
        <v>57</v>
      </c>
      <c r="O134" s="14" t="s">
        <v>53</v>
      </c>
      <c r="P134" s="14" t="s">
        <v>53</v>
      </c>
      <c r="Q134" s="15" t="s">
        <v>53</v>
      </c>
      <c r="R134" s="14" t="s">
        <v>53</v>
      </c>
      <c r="S134" s="14" t="s">
        <v>62</v>
      </c>
      <c r="T134" s="15" t="s">
        <v>58</v>
      </c>
      <c r="U134" s="14"/>
      <c r="V134" s="125"/>
      <c r="W134" s="125"/>
      <c r="X134" s="13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102"/>
    </row>
    <row r="135" spans="1:51" ht="15" customHeight="1" x14ac:dyDescent="0.2">
      <c r="A135" s="5">
        <v>13062</v>
      </c>
      <c r="B135" s="6" t="s">
        <v>31</v>
      </c>
      <c r="C135" s="10">
        <v>54</v>
      </c>
      <c r="D135" s="10">
        <v>8</v>
      </c>
      <c r="E135" s="9">
        <v>62</v>
      </c>
      <c r="F135" s="10">
        <v>49</v>
      </c>
      <c r="G135" s="10">
        <v>11</v>
      </c>
      <c r="H135" s="9">
        <v>60</v>
      </c>
      <c r="I135" s="10">
        <v>64</v>
      </c>
      <c r="J135" s="10">
        <v>13</v>
      </c>
      <c r="K135" s="9">
        <v>77</v>
      </c>
      <c r="L135" s="10">
        <v>32</v>
      </c>
      <c r="M135" s="10">
        <v>11</v>
      </c>
      <c r="N135" s="9">
        <v>43</v>
      </c>
      <c r="O135" s="10">
        <v>33</v>
      </c>
      <c r="P135" s="10">
        <v>9</v>
      </c>
      <c r="Q135" s="9">
        <v>42</v>
      </c>
      <c r="R135" s="10">
        <v>20</v>
      </c>
      <c r="S135" s="10">
        <v>33</v>
      </c>
      <c r="T135" s="9">
        <v>53</v>
      </c>
      <c r="U135" s="10">
        <v>432</v>
      </c>
      <c r="V135" s="124">
        <v>6.65</v>
      </c>
      <c r="W135" s="124" t="s">
        <v>53</v>
      </c>
      <c r="X135" s="129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101">
        <v>6.65</v>
      </c>
    </row>
    <row r="136" spans="1:51" ht="15.75" customHeight="1" x14ac:dyDescent="0.2">
      <c r="A136" s="21" t="s">
        <v>344</v>
      </c>
      <c r="B136" s="13" t="s">
        <v>51</v>
      </c>
      <c r="C136" s="14" t="s">
        <v>60</v>
      </c>
      <c r="D136" s="14" t="s">
        <v>53</v>
      </c>
      <c r="E136" s="15" t="s">
        <v>60</v>
      </c>
      <c r="F136" s="14" t="s">
        <v>60</v>
      </c>
      <c r="G136" s="14" t="s">
        <v>58</v>
      </c>
      <c r="H136" s="15" t="s">
        <v>60</v>
      </c>
      <c r="I136" s="14" t="s">
        <v>59</v>
      </c>
      <c r="J136" s="14" t="s">
        <v>60</v>
      </c>
      <c r="K136" s="15" t="s">
        <v>62</v>
      </c>
      <c r="L136" s="14" t="s">
        <v>53</v>
      </c>
      <c r="M136" s="14" t="s">
        <v>58</v>
      </c>
      <c r="N136" s="15" t="s">
        <v>53</v>
      </c>
      <c r="O136" s="14" t="s">
        <v>53</v>
      </c>
      <c r="P136" s="14" t="s">
        <v>57</v>
      </c>
      <c r="Q136" s="15" t="s">
        <v>53</v>
      </c>
      <c r="R136" s="14" t="s">
        <v>53</v>
      </c>
      <c r="S136" s="14" t="s">
        <v>60</v>
      </c>
      <c r="T136" s="15" t="s">
        <v>58</v>
      </c>
      <c r="U136" s="14"/>
      <c r="V136" s="125"/>
      <c r="W136" s="125"/>
      <c r="X136" s="13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102"/>
    </row>
    <row r="137" spans="1:51" ht="15.75" customHeight="1" x14ac:dyDescent="0.2">
      <c r="A137" s="5">
        <v>13063</v>
      </c>
      <c r="B137" s="6" t="s">
        <v>31</v>
      </c>
      <c r="C137" s="10">
        <v>33</v>
      </c>
      <c r="D137" s="10">
        <v>13</v>
      </c>
      <c r="E137" s="9">
        <v>46</v>
      </c>
      <c r="F137" s="10">
        <v>33</v>
      </c>
      <c r="G137" s="22">
        <v>8</v>
      </c>
      <c r="H137" s="23">
        <v>41</v>
      </c>
      <c r="I137" s="10">
        <v>49</v>
      </c>
      <c r="J137" s="10">
        <v>8</v>
      </c>
      <c r="K137" s="9">
        <v>57</v>
      </c>
      <c r="L137" s="10">
        <v>32</v>
      </c>
      <c r="M137" s="10">
        <v>9</v>
      </c>
      <c r="N137" s="9">
        <v>41</v>
      </c>
      <c r="O137" s="10">
        <v>32</v>
      </c>
      <c r="P137" s="10">
        <v>10</v>
      </c>
      <c r="Q137" s="9">
        <v>42</v>
      </c>
      <c r="R137" s="10">
        <v>34</v>
      </c>
      <c r="S137" s="10">
        <v>36</v>
      </c>
      <c r="T137" s="9">
        <v>70</v>
      </c>
      <c r="U137" s="22">
        <v>392</v>
      </c>
      <c r="V137" s="124">
        <v>5.69</v>
      </c>
      <c r="W137" s="124" t="s">
        <v>53</v>
      </c>
      <c r="X137" s="129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101">
        <v>5.69</v>
      </c>
    </row>
    <row r="138" spans="1:51" ht="15.75" customHeight="1" x14ac:dyDescent="0.2">
      <c r="A138" s="21" t="s">
        <v>346</v>
      </c>
      <c r="B138" s="13" t="s">
        <v>51</v>
      </c>
      <c r="C138" s="14" t="s">
        <v>53</v>
      </c>
      <c r="D138" s="14" t="s">
        <v>60</v>
      </c>
      <c r="E138" s="15" t="s">
        <v>57</v>
      </c>
      <c r="F138" s="14" t="s">
        <v>53</v>
      </c>
      <c r="G138" s="14" t="s">
        <v>53</v>
      </c>
      <c r="H138" s="15" t="s">
        <v>53</v>
      </c>
      <c r="I138" s="14" t="s">
        <v>60</v>
      </c>
      <c r="J138" s="14" t="s">
        <v>53</v>
      </c>
      <c r="K138" s="15" t="s">
        <v>58</v>
      </c>
      <c r="L138" s="14" t="s">
        <v>53</v>
      </c>
      <c r="M138" s="14" t="s">
        <v>57</v>
      </c>
      <c r="N138" s="15" t="s">
        <v>53</v>
      </c>
      <c r="O138" s="14" t="s">
        <v>53</v>
      </c>
      <c r="P138" s="14" t="s">
        <v>58</v>
      </c>
      <c r="Q138" s="15" t="s">
        <v>53</v>
      </c>
      <c r="R138" s="14" t="s">
        <v>60</v>
      </c>
      <c r="S138" s="14" t="s">
        <v>61</v>
      </c>
      <c r="T138" s="15" t="s">
        <v>61</v>
      </c>
      <c r="U138" s="14"/>
      <c r="V138" s="125"/>
      <c r="W138" s="125"/>
      <c r="X138" s="13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102"/>
    </row>
    <row r="139" spans="1:51" ht="15.75" customHeight="1" x14ac:dyDescent="0.2">
      <c r="A139" s="5">
        <v>13064</v>
      </c>
      <c r="B139" s="6" t="s">
        <v>31</v>
      </c>
      <c r="C139" s="10">
        <v>65</v>
      </c>
      <c r="D139" s="10">
        <v>16</v>
      </c>
      <c r="E139" s="9">
        <v>81</v>
      </c>
      <c r="F139" s="10">
        <v>55</v>
      </c>
      <c r="G139" s="10">
        <v>19</v>
      </c>
      <c r="H139" s="9">
        <v>74</v>
      </c>
      <c r="I139" s="10">
        <v>54</v>
      </c>
      <c r="J139" s="10">
        <v>16</v>
      </c>
      <c r="K139" s="9">
        <v>70</v>
      </c>
      <c r="L139" s="10">
        <v>59</v>
      </c>
      <c r="M139" s="10">
        <v>20</v>
      </c>
      <c r="N139" s="9">
        <v>79</v>
      </c>
      <c r="O139" s="10">
        <v>63</v>
      </c>
      <c r="P139" s="10">
        <v>18</v>
      </c>
      <c r="Q139" s="9">
        <v>81</v>
      </c>
      <c r="R139" s="10">
        <v>48</v>
      </c>
      <c r="S139" s="10">
        <v>43</v>
      </c>
      <c r="T139" s="9">
        <v>91</v>
      </c>
      <c r="U139" s="10">
        <v>586</v>
      </c>
      <c r="V139" s="124">
        <v>9.23</v>
      </c>
      <c r="W139" s="124" t="s">
        <v>53</v>
      </c>
      <c r="X139" s="129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101">
        <v>9.23</v>
      </c>
    </row>
    <row r="140" spans="1:51" ht="15.75" customHeight="1" x14ac:dyDescent="0.2">
      <c r="A140" s="21" t="s">
        <v>350</v>
      </c>
      <c r="B140" s="13" t="s">
        <v>51</v>
      </c>
      <c r="C140" s="14" t="s">
        <v>59</v>
      </c>
      <c r="D140" s="14" t="s">
        <v>59</v>
      </c>
      <c r="E140" s="15" t="s">
        <v>59</v>
      </c>
      <c r="F140" s="14" t="s">
        <v>60</v>
      </c>
      <c r="G140" s="14" t="s">
        <v>59</v>
      </c>
      <c r="H140" s="15" t="s">
        <v>61</v>
      </c>
      <c r="I140" s="14" t="s">
        <v>60</v>
      </c>
      <c r="J140" s="14" t="s">
        <v>59</v>
      </c>
      <c r="K140" s="15" t="s">
        <v>61</v>
      </c>
      <c r="L140" s="14" t="s">
        <v>61</v>
      </c>
      <c r="M140" s="14" t="s">
        <v>59</v>
      </c>
      <c r="N140" s="15" t="s">
        <v>62</v>
      </c>
      <c r="O140" s="14" t="s">
        <v>62</v>
      </c>
      <c r="P140" s="14" t="s">
        <v>59</v>
      </c>
      <c r="Q140" s="15" t="s">
        <v>59</v>
      </c>
      <c r="R140" s="14" t="s">
        <v>59</v>
      </c>
      <c r="S140" s="14" t="s">
        <v>59</v>
      </c>
      <c r="T140" s="15" t="s">
        <v>59</v>
      </c>
      <c r="U140" s="14"/>
      <c r="V140" s="125"/>
      <c r="W140" s="125"/>
      <c r="X140" s="13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102"/>
    </row>
    <row r="141" spans="1:51" ht="15.75" customHeight="1" x14ac:dyDescent="0.2">
      <c r="A141" s="5">
        <v>13065</v>
      </c>
      <c r="B141" s="6" t="s">
        <v>31</v>
      </c>
      <c r="C141" s="8" t="s">
        <v>105</v>
      </c>
      <c r="D141" s="8" t="s">
        <v>88</v>
      </c>
      <c r="E141" s="9">
        <v>48</v>
      </c>
      <c r="F141" s="8" t="s">
        <v>92</v>
      </c>
      <c r="G141" s="8" t="s">
        <v>33</v>
      </c>
      <c r="H141" s="9">
        <v>34</v>
      </c>
      <c r="I141" s="8" t="s">
        <v>244</v>
      </c>
      <c r="J141" s="8" t="s">
        <v>64</v>
      </c>
      <c r="K141" s="9">
        <v>19</v>
      </c>
      <c r="L141" s="8" t="s">
        <v>103</v>
      </c>
      <c r="M141" s="8" t="s">
        <v>88</v>
      </c>
      <c r="N141" s="9">
        <v>41</v>
      </c>
      <c r="O141" s="8" t="s">
        <v>63</v>
      </c>
      <c r="P141" s="8" t="s">
        <v>67</v>
      </c>
      <c r="Q141" s="9">
        <v>49</v>
      </c>
      <c r="R141" s="8" t="s">
        <v>91</v>
      </c>
      <c r="S141" s="8" t="s">
        <v>142</v>
      </c>
      <c r="T141" s="9">
        <v>66</v>
      </c>
      <c r="U141" s="10">
        <v>347</v>
      </c>
      <c r="V141" s="124">
        <v>4.08</v>
      </c>
      <c r="W141" s="124" t="s">
        <v>46</v>
      </c>
      <c r="X141" s="129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101">
        <v>4.08</v>
      </c>
    </row>
    <row r="142" spans="1:51" ht="15.75" customHeight="1" x14ac:dyDescent="0.2">
      <c r="A142" s="21" t="s">
        <v>351</v>
      </c>
      <c r="B142" s="13" t="s">
        <v>51</v>
      </c>
      <c r="C142" s="14" t="s">
        <v>58</v>
      </c>
      <c r="D142" s="14" t="s">
        <v>53</v>
      </c>
      <c r="E142" s="15" t="s">
        <v>57</v>
      </c>
      <c r="F142" s="14" t="s">
        <v>53</v>
      </c>
      <c r="G142" s="14" t="s">
        <v>46</v>
      </c>
      <c r="H142" s="15" t="s">
        <v>46</v>
      </c>
      <c r="I142" s="14" t="s">
        <v>46</v>
      </c>
      <c r="J142" s="14" t="s">
        <v>46</v>
      </c>
      <c r="K142" s="15" t="s">
        <v>46</v>
      </c>
      <c r="L142" s="14" t="s">
        <v>53</v>
      </c>
      <c r="M142" s="14" t="s">
        <v>53</v>
      </c>
      <c r="N142" s="15" t="s">
        <v>53</v>
      </c>
      <c r="O142" s="14" t="s">
        <v>57</v>
      </c>
      <c r="P142" s="14" t="s">
        <v>58</v>
      </c>
      <c r="Q142" s="15" t="s">
        <v>57</v>
      </c>
      <c r="R142" s="14" t="s">
        <v>53</v>
      </c>
      <c r="S142" s="14" t="s">
        <v>59</v>
      </c>
      <c r="T142" s="15" t="s">
        <v>60</v>
      </c>
      <c r="U142" s="14"/>
      <c r="V142" s="125"/>
      <c r="W142" s="125"/>
      <c r="X142" s="13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102"/>
    </row>
    <row r="143" spans="1:51" ht="15.75" customHeight="1" x14ac:dyDescent="0.2">
      <c r="A143" s="5">
        <v>13066</v>
      </c>
      <c r="B143" s="6" t="s">
        <v>31</v>
      </c>
      <c r="C143" s="10">
        <v>62</v>
      </c>
      <c r="D143" s="10">
        <v>13</v>
      </c>
      <c r="E143" s="9">
        <v>75</v>
      </c>
      <c r="F143" s="10">
        <v>32</v>
      </c>
      <c r="G143" s="10">
        <v>16</v>
      </c>
      <c r="H143" s="9">
        <v>48</v>
      </c>
      <c r="I143" s="10">
        <v>52</v>
      </c>
      <c r="J143" s="10">
        <v>13</v>
      </c>
      <c r="K143" s="9">
        <v>65</v>
      </c>
      <c r="L143" s="10">
        <v>46</v>
      </c>
      <c r="M143" s="10">
        <v>18</v>
      </c>
      <c r="N143" s="9">
        <v>64</v>
      </c>
      <c r="O143" s="10">
        <v>50</v>
      </c>
      <c r="P143" s="10">
        <v>20</v>
      </c>
      <c r="Q143" s="9">
        <v>70</v>
      </c>
      <c r="R143" s="10">
        <v>38</v>
      </c>
      <c r="S143" s="10">
        <v>44</v>
      </c>
      <c r="T143" s="9">
        <v>82</v>
      </c>
      <c r="U143" s="10">
        <v>508</v>
      </c>
      <c r="V143" s="124">
        <v>7.92</v>
      </c>
      <c r="W143" s="124" t="s">
        <v>53</v>
      </c>
      <c r="X143" s="129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101">
        <v>7.92</v>
      </c>
    </row>
    <row r="144" spans="1:51" ht="15.75" customHeight="1" x14ac:dyDescent="0.2">
      <c r="A144" s="21" t="s">
        <v>354</v>
      </c>
      <c r="B144" s="13" t="s">
        <v>51</v>
      </c>
      <c r="C144" s="14" t="s">
        <v>62</v>
      </c>
      <c r="D144" s="14" t="s">
        <v>60</v>
      </c>
      <c r="E144" s="15" t="s">
        <v>62</v>
      </c>
      <c r="F144" s="14" t="s">
        <v>53</v>
      </c>
      <c r="G144" s="14" t="s">
        <v>59</v>
      </c>
      <c r="H144" s="15" t="s">
        <v>57</v>
      </c>
      <c r="I144" s="14" t="s">
        <v>60</v>
      </c>
      <c r="J144" s="14" t="s">
        <v>60</v>
      </c>
      <c r="K144" s="15" t="s">
        <v>60</v>
      </c>
      <c r="L144" s="14" t="s">
        <v>58</v>
      </c>
      <c r="M144" s="14" t="s">
        <v>59</v>
      </c>
      <c r="N144" s="15" t="s">
        <v>60</v>
      </c>
      <c r="O144" s="14" t="s">
        <v>60</v>
      </c>
      <c r="P144" s="14" t="s">
        <v>59</v>
      </c>
      <c r="Q144" s="15" t="s">
        <v>61</v>
      </c>
      <c r="R144" s="14" t="s">
        <v>62</v>
      </c>
      <c r="S144" s="14" t="s">
        <v>59</v>
      </c>
      <c r="T144" s="15" t="s">
        <v>59</v>
      </c>
      <c r="U144" s="14"/>
      <c r="V144" s="125"/>
      <c r="W144" s="125"/>
      <c r="X144" s="13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102"/>
    </row>
    <row r="145" spans="1:51" ht="15.75" customHeight="1" x14ac:dyDescent="0.2">
      <c r="A145" s="5">
        <v>13067</v>
      </c>
      <c r="B145" s="6" t="s">
        <v>31</v>
      </c>
      <c r="C145" s="10">
        <v>37</v>
      </c>
      <c r="D145" s="10">
        <v>9</v>
      </c>
      <c r="E145" s="9">
        <v>46</v>
      </c>
      <c r="F145" s="10">
        <v>43</v>
      </c>
      <c r="G145" s="10">
        <v>12</v>
      </c>
      <c r="H145" s="9">
        <v>55</v>
      </c>
      <c r="I145" s="10">
        <v>48</v>
      </c>
      <c r="J145" s="10">
        <v>9</v>
      </c>
      <c r="K145" s="9">
        <v>57</v>
      </c>
      <c r="L145" s="10">
        <v>56</v>
      </c>
      <c r="M145" s="10">
        <v>17</v>
      </c>
      <c r="N145" s="9">
        <v>73</v>
      </c>
      <c r="O145" s="10">
        <v>67</v>
      </c>
      <c r="P145" s="10">
        <v>16</v>
      </c>
      <c r="Q145" s="9">
        <v>83</v>
      </c>
      <c r="R145" s="10">
        <v>38</v>
      </c>
      <c r="S145" s="10">
        <v>43</v>
      </c>
      <c r="T145" s="9">
        <v>81</v>
      </c>
      <c r="U145" s="10">
        <v>495</v>
      </c>
      <c r="V145" s="124">
        <v>7.58</v>
      </c>
      <c r="W145" s="124" t="s">
        <v>53</v>
      </c>
      <c r="X145" s="129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101">
        <v>7.58</v>
      </c>
    </row>
    <row r="146" spans="1:51" ht="15.75" customHeight="1" x14ac:dyDescent="0.2">
      <c r="A146" s="21" t="s">
        <v>355</v>
      </c>
      <c r="B146" s="13" t="s">
        <v>51</v>
      </c>
      <c r="C146" s="14" t="s">
        <v>57</v>
      </c>
      <c r="D146" s="14" t="s">
        <v>57</v>
      </c>
      <c r="E146" s="15" t="s">
        <v>57</v>
      </c>
      <c r="F146" s="14" t="s">
        <v>58</v>
      </c>
      <c r="G146" s="14" t="s">
        <v>60</v>
      </c>
      <c r="H146" s="15" t="s">
        <v>58</v>
      </c>
      <c r="I146" s="14" t="s">
        <v>60</v>
      </c>
      <c r="J146" s="14" t="s">
        <v>57</v>
      </c>
      <c r="K146" s="15" t="s">
        <v>58</v>
      </c>
      <c r="L146" s="14" t="s">
        <v>61</v>
      </c>
      <c r="M146" s="14" t="s">
        <v>59</v>
      </c>
      <c r="N146" s="15" t="s">
        <v>61</v>
      </c>
      <c r="O146" s="14" t="s">
        <v>59</v>
      </c>
      <c r="P146" s="14" t="s">
        <v>59</v>
      </c>
      <c r="Q146" s="15" t="s">
        <v>59</v>
      </c>
      <c r="R146" s="14" t="s">
        <v>62</v>
      </c>
      <c r="S146" s="14" t="s">
        <v>59</v>
      </c>
      <c r="T146" s="15" t="s">
        <v>59</v>
      </c>
      <c r="U146" s="14"/>
      <c r="V146" s="125"/>
      <c r="W146" s="125"/>
      <c r="X146" s="13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102"/>
    </row>
    <row r="147" spans="1:51" ht="15.75" customHeight="1" x14ac:dyDescent="0.2">
      <c r="A147" s="5">
        <v>13068</v>
      </c>
      <c r="B147" s="6" t="s">
        <v>31</v>
      </c>
      <c r="C147" s="10">
        <v>62</v>
      </c>
      <c r="D147" s="10">
        <v>13</v>
      </c>
      <c r="E147" s="9">
        <v>75</v>
      </c>
      <c r="F147" s="10">
        <v>33</v>
      </c>
      <c r="G147" s="10">
        <v>15</v>
      </c>
      <c r="H147" s="9">
        <v>48</v>
      </c>
      <c r="I147" s="10">
        <v>39</v>
      </c>
      <c r="J147" s="10">
        <v>10</v>
      </c>
      <c r="K147" s="9">
        <v>49</v>
      </c>
      <c r="L147" s="10">
        <v>46</v>
      </c>
      <c r="M147" s="10">
        <v>13</v>
      </c>
      <c r="N147" s="9">
        <v>59</v>
      </c>
      <c r="O147" s="10">
        <v>50</v>
      </c>
      <c r="P147" s="10">
        <v>14</v>
      </c>
      <c r="Q147" s="9">
        <v>64</v>
      </c>
      <c r="R147" s="10">
        <v>37</v>
      </c>
      <c r="S147" s="10">
        <v>40</v>
      </c>
      <c r="T147" s="9">
        <v>77</v>
      </c>
      <c r="U147" s="10">
        <v>470</v>
      </c>
      <c r="V147" s="124">
        <v>7.15</v>
      </c>
      <c r="W147" s="124" t="s">
        <v>53</v>
      </c>
      <c r="X147" s="129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101">
        <v>7.15</v>
      </c>
    </row>
    <row r="148" spans="1:51" ht="15.75" customHeight="1" x14ac:dyDescent="0.2">
      <c r="A148" s="21" t="s">
        <v>358</v>
      </c>
      <c r="B148" s="13" t="s">
        <v>51</v>
      </c>
      <c r="C148" s="14" t="s">
        <v>62</v>
      </c>
      <c r="D148" s="14" t="s">
        <v>60</v>
      </c>
      <c r="E148" s="15" t="s">
        <v>62</v>
      </c>
      <c r="F148" s="14" t="s">
        <v>53</v>
      </c>
      <c r="G148" s="14" t="s">
        <v>62</v>
      </c>
      <c r="H148" s="15" t="s">
        <v>57</v>
      </c>
      <c r="I148" s="14" t="s">
        <v>57</v>
      </c>
      <c r="J148" s="14" t="s">
        <v>58</v>
      </c>
      <c r="K148" s="15" t="s">
        <v>57</v>
      </c>
      <c r="L148" s="14" t="s">
        <v>58</v>
      </c>
      <c r="M148" s="14" t="s">
        <v>60</v>
      </c>
      <c r="N148" s="15" t="s">
        <v>58</v>
      </c>
      <c r="O148" s="14" t="s">
        <v>60</v>
      </c>
      <c r="P148" s="14" t="s">
        <v>61</v>
      </c>
      <c r="Q148" s="15" t="s">
        <v>60</v>
      </c>
      <c r="R148" s="14" t="s">
        <v>61</v>
      </c>
      <c r="S148" s="14" t="s">
        <v>59</v>
      </c>
      <c r="T148" s="15" t="s">
        <v>62</v>
      </c>
      <c r="U148" s="14"/>
      <c r="V148" s="125"/>
      <c r="W148" s="125"/>
      <c r="X148" s="13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102"/>
    </row>
    <row r="149" spans="1:51" ht="15.75" customHeight="1" x14ac:dyDescent="0.2">
      <c r="A149" s="5">
        <v>13069</v>
      </c>
      <c r="B149" s="6" t="s">
        <v>31</v>
      </c>
      <c r="C149" s="8" t="s">
        <v>92</v>
      </c>
      <c r="D149" s="8" t="s">
        <v>35</v>
      </c>
      <c r="E149" s="9">
        <v>41</v>
      </c>
      <c r="F149" s="8" t="s">
        <v>179</v>
      </c>
      <c r="G149" s="8" t="s">
        <v>88</v>
      </c>
      <c r="H149" s="9">
        <v>28</v>
      </c>
      <c r="I149" s="8" t="s">
        <v>36</v>
      </c>
      <c r="J149" s="8" t="s">
        <v>67</v>
      </c>
      <c r="K149" s="9">
        <v>36</v>
      </c>
      <c r="L149" s="8" t="s">
        <v>269</v>
      </c>
      <c r="M149" s="8" t="s">
        <v>88</v>
      </c>
      <c r="N149" s="9">
        <v>31</v>
      </c>
      <c r="O149" s="8" t="s">
        <v>253</v>
      </c>
      <c r="P149" s="8" t="s">
        <v>88</v>
      </c>
      <c r="Q149" s="9">
        <v>24</v>
      </c>
      <c r="R149" s="8" t="s">
        <v>146</v>
      </c>
      <c r="S149" s="8" t="s">
        <v>41</v>
      </c>
      <c r="T149" s="9">
        <v>50</v>
      </c>
      <c r="U149" s="10">
        <v>304</v>
      </c>
      <c r="V149" s="124">
        <v>2.65</v>
      </c>
      <c r="W149" s="124" t="s">
        <v>46</v>
      </c>
      <c r="X149" s="129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101">
        <v>2.65</v>
      </c>
    </row>
    <row r="150" spans="1:51" ht="15.75" customHeight="1" x14ac:dyDescent="0.2">
      <c r="A150" s="21" t="s">
        <v>359</v>
      </c>
      <c r="B150" s="13" t="s">
        <v>51</v>
      </c>
      <c r="C150" s="14" t="s">
        <v>53</v>
      </c>
      <c r="D150" s="14" t="s">
        <v>57</v>
      </c>
      <c r="E150" s="15" t="s">
        <v>53</v>
      </c>
      <c r="F150" s="14" t="s">
        <v>46</v>
      </c>
      <c r="G150" s="14" t="s">
        <v>53</v>
      </c>
      <c r="H150" s="15" t="s">
        <v>46</v>
      </c>
      <c r="I150" s="14" t="s">
        <v>46</v>
      </c>
      <c r="J150" s="14" t="s">
        <v>58</v>
      </c>
      <c r="K150" s="15" t="s">
        <v>46</v>
      </c>
      <c r="L150" s="14" t="s">
        <v>46</v>
      </c>
      <c r="M150" s="14" t="s">
        <v>53</v>
      </c>
      <c r="N150" s="15" t="s">
        <v>46</v>
      </c>
      <c r="O150" s="14" t="s">
        <v>46</v>
      </c>
      <c r="P150" s="14" t="s">
        <v>53</v>
      </c>
      <c r="Q150" s="15" t="s">
        <v>46</v>
      </c>
      <c r="R150" s="14" t="s">
        <v>53</v>
      </c>
      <c r="S150" s="14" t="s">
        <v>60</v>
      </c>
      <c r="T150" s="15" t="s">
        <v>58</v>
      </c>
      <c r="U150" s="14"/>
      <c r="V150" s="125"/>
      <c r="W150" s="125"/>
      <c r="X150" s="13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102"/>
    </row>
    <row r="151" spans="1:51" ht="15" customHeight="1" x14ac:dyDescent="0.2">
      <c r="A151" s="5">
        <v>13070</v>
      </c>
      <c r="B151" s="6" t="s">
        <v>31</v>
      </c>
      <c r="C151" s="10">
        <v>35</v>
      </c>
      <c r="D151" s="10">
        <v>8</v>
      </c>
      <c r="E151" s="9">
        <v>43</v>
      </c>
      <c r="F151" s="10">
        <v>32</v>
      </c>
      <c r="G151" s="10">
        <v>12</v>
      </c>
      <c r="H151" s="9">
        <v>44</v>
      </c>
      <c r="I151" s="10">
        <v>36</v>
      </c>
      <c r="J151" s="10">
        <v>8</v>
      </c>
      <c r="K151" s="9">
        <v>44</v>
      </c>
      <c r="L151" s="10">
        <v>50</v>
      </c>
      <c r="M151" s="10">
        <v>18</v>
      </c>
      <c r="N151" s="9">
        <v>68</v>
      </c>
      <c r="O151" s="10">
        <v>55</v>
      </c>
      <c r="P151" s="10">
        <v>14</v>
      </c>
      <c r="Q151" s="9">
        <v>69</v>
      </c>
      <c r="R151" s="10">
        <v>35</v>
      </c>
      <c r="S151" s="10">
        <v>47</v>
      </c>
      <c r="T151" s="9">
        <v>82</v>
      </c>
      <c r="U151" s="10">
        <v>452</v>
      </c>
      <c r="V151" s="124">
        <v>6.35</v>
      </c>
      <c r="W151" s="124" t="s">
        <v>53</v>
      </c>
      <c r="X151" s="129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101">
        <v>6.35</v>
      </c>
    </row>
    <row r="152" spans="1:51" ht="15.75" customHeight="1" x14ac:dyDescent="0.2">
      <c r="A152" s="21" t="s">
        <v>361</v>
      </c>
      <c r="B152" s="13" t="s">
        <v>51</v>
      </c>
      <c r="C152" s="14" t="s">
        <v>53</v>
      </c>
      <c r="D152" s="14" t="s">
        <v>53</v>
      </c>
      <c r="E152" s="15" t="s">
        <v>53</v>
      </c>
      <c r="F152" s="14" t="s">
        <v>53</v>
      </c>
      <c r="G152" s="14" t="s">
        <v>60</v>
      </c>
      <c r="H152" s="15" t="s">
        <v>53</v>
      </c>
      <c r="I152" s="14" t="s">
        <v>57</v>
      </c>
      <c r="J152" s="14" t="s">
        <v>53</v>
      </c>
      <c r="K152" s="15" t="s">
        <v>53</v>
      </c>
      <c r="L152" s="14" t="s">
        <v>60</v>
      </c>
      <c r="M152" s="14" t="s">
        <v>59</v>
      </c>
      <c r="N152" s="15" t="s">
        <v>60</v>
      </c>
      <c r="O152" s="14" t="s">
        <v>60</v>
      </c>
      <c r="P152" s="14" t="s">
        <v>61</v>
      </c>
      <c r="Q152" s="15" t="s">
        <v>60</v>
      </c>
      <c r="R152" s="14" t="s">
        <v>61</v>
      </c>
      <c r="S152" s="14" t="s">
        <v>59</v>
      </c>
      <c r="T152" s="15" t="s">
        <v>59</v>
      </c>
      <c r="U152" s="14"/>
      <c r="V152" s="125"/>
      <c r="W152" s="125"/>
      <c r="X152" s="13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102"/>
    </row>
    <row r="153" spans="1:51" ht="15.75" customHeight="1" x14ac:dyDescent="0.2">
      <c r="A153" s="5">
        <v>13071</v>
      </c>
      <c r="B153" s="6" t="s">
        <v>31</v>
      </c>
      <c r="C153" s="10">
        <v>70</v>
      </c>
      <c r="D153" s="10">
        <v>20</v>
      </c>
      <c r="E153" s="9">
        <v>90</v>
      </c>
      <c r="F153" s="10">
        <v>32</v>
      </c>
      <c r="G153" s="10">
        <v>13</v>
      </c>
      <c r="H153" s="9">
        <v>45</v>
      </c>
      <c r="I153" s="10">
        <v>65</v>
      </c>
      <c r="J153" s="10">
        <v>13</v>
      </c>
      <c r="K153" s="9">
        <v>78</v>
      </c>
      <c r="L153" s="10">
        <v>32</v>
      </c>
      <c r="M153" s="10">
        <v>12</v>
      </c>
      <c r="N153" s="9">
        <v>44</v>
      </c>
      <c r="O153" s="10">
        <v>58</v>
      </c>
      <c r="P153" s="10">
        <v>10</v>
      </c>
      <c r="Q153" s="9">
        <v>68</v>
      </c>
      <c r="R153" s="10">
        <v>38</v>
      </c>
      <c r="S153" s="10">
        <v>41</v>
      </c>
      <c r="T153" s="9">
        <v>79</v>
      </c>
      <c r="U153" s="10">
        <v>504</v>
      </c>
      <c r="V153" s="124">
        <v>7.69</v>
      </c>
      <c r="W153" s="124" t="s">
        <v>53</v>
      </c>
      <c r="X153" s="129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101">
        <v>7.69</v>
      </c>
    </row>
    <row r="154" spans="1:51" ht="15.75" customHeight="1" x14ac:dyDescent="0.2">
      <c r="A154" s="21" t="s">
        <v>363</v>
      </c>
      <c r="B154" s="13" t="s">
        <v>51</v>
      </c>
      <c r="C154" s="14" t="s">
        <v>59</v>
      </c>
      <c r="D154" s="14" t="s">
        <v>59</v>
      </c>
      <c r="E154" s="15" t="s">
        <v>59</v>
      </c>
      <c r="F154" s="14" t="s">
        <v>53</v>
      </c>
      <c r="G154" s="14" t="s">
        <v>60</v>
      </c>
      <c r="H154" s="15" t="s">
        <v>57</v>
      </c>
      <c r="I154" s="14" t="s">
        <v>59</v>
      </c>
      <c r="J154" s="14" t="s">
        <v>60</v>
      </c>
      <c r="K154" s="15" t="s">
        <v>62</v>
      </c>
      <c r="L154" s="14" t="s">
        <v>53</v>
      </c>
      <c r="M154" s="14" t="s">
        <v>60</v>
      </c>
      <c r="N154" s="15" t="s">
        <v>53</v>
      </c>
      <c r="O154" s="14" t="s">
        <v>61</v>
      </c>
      <c r="P154" s="14" t="s">
        <v>58</v>
      </c>
      <c r="Q154" s="15" t="s">
        <v>60</v>
      </c>
      <c r="R154" s="14" t="s">
        <v>62</v>
      </c>
      <c r="S154" s="14" t="s">
        <v>59</v>
      </c>
      <c r="T154" s="15" t="s">
        <v>62</v>
      </c>
      <c r="U154" s="14"/>
      <c r="V154" s="125"/>
      <c r="W154" s="125"/>
      <c r="X154" s="13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102"/>
    </row>
    <row r="155" spans="1:51" ht="15.75" customHeight="1" x14ac:dyDescent="0.2">
      <c r="A155" s="5">
        <v>13072</v>
      </c>
      <c r="B155" s="6" t="s">
        <v>31</v>
      </c>
      <c r="C155" s="8" t="s">
        <v>365</v>
      </c>
      <c r="D155" s="8" t="s">
        <v>33</v>
      </c>
      <c r="E155" s="9">
        <v>49</v>
      </c>
      <c r="F155" s="8" t="s">
        <v>99</v>
      </c>
      <c r="G155" s="8" t="s">
        <v>33</v>
      </c>
      <c r="H155" s="9">
        <v>2</v>
      </c>
      <c r="I155" s="8" t="s">
        <v>253</v>
      </c>
      <c r="J155" s="8" t="s">
        <v>88</v>
      </c>
      <c r="K155" s="9">
        <v>24</v>
      </c>
      <c r="L155" s="8" t="s">
        <v>92</v>
      </c>
      <c r="M155" s="8" t="s">
        <v>35</v>
      </c>
      <c r="N155" s="9">
        <v>41</v>
      </c>
      <c r="O155" s="8" t="s">
        <v>92</v>
      </c>
      <c r="P155" s="8" t="s">
        <v>88</v>
      </c>
      <c r="Q155" s="9">
        <v>40</v>
      </c>
      <c r="R155" s="8" t="s">
        <v>199</v>
      </c>
      <c r="S155" s="8" t="s">
        <v>366</v>
      </c>
      <c r="T155" s="9">
        <v>60</v>
      </c>
      <c r="U155" s="10">
        <v>297</v>
      </c>
      <c r="V155" s="124">
        <v>3</v>
      </c>
      <c r="W155" s="124" t="s">
        <v>46</v>
      </c>
      <c r="X155" s="129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101">
        <v>3</v>
      </c>
    </row>
    <row r="156" spans="1:51" ht="15.75" customHeight="1" x14ac:dyDescent="0.2">
      <c r="A156" s="21" t="s">
        <v>367</v>
      </c>
      <c r="B156" s="13" t="s">
        <v>51</v>
      </c>
      <c r="C156" s="14" t="s">
        <v>58</v>
      </c>
      <c r="D156" s="14" t="s">
        <v>46</v>
      </c>
      <c r="E156" s="15" t="s">
        <v>46</v>
      </c>
      <c r="F156" s="14" t="s">
        <v>46</v>
      </c>
      <c r="G156" s="14" t="s">
        <v>46</v>
      </c>
      <c r="H156" s="15" t="s">
        <v>46</v>
      </c>
      <c r="I156" s="14" t="s">
        <v>46</v>
      </c>
      <c r="J156" s="14" t="s">
        <v>53</v>
      </c>
      <c r="K156" s="15" t="s">
        <v>46</v>
      </c>
      <c r="L156" s="14" t="s">
        <v>53</v>
      </c>
      <c r="M156" s="14" t="s">
        <v>57</v>
      </c>
      <c r="N156" s="15" t="s">
        <v>53</v>
      </c>
      <c r="O156" s="14" t="s">
        <v>53</v>
      </c>
      <c r="P156" s="14" t="s">
        <v>53</v>
      </c>
      <c r="Q156" s="15" t="s">
        <v>53</v>
      </c>
      <c r="R156" s="14" t="s">
        <v>60</v>
      </c>
      <c r="S156" s="14" t="s">
        <v>58</v>
      </c>
      <c r="T156" s="15" t="s">
        <v>60</v>
      </c>
      <c r="U156" s="14"/>
      <c r="V156" s="125"/>
      <c r="W156" s="125"/>
      <c r="X156" s="13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102"/>
    </row>
    <row r="157" spans="1:51" ht="15.75" customHeight="1" x14ac:dyDescent="0.2">
      <c r="A157" s="5">
        <v>13073</v>
      </c>
      <c r="B157" s="6" t="s">
        <v>31</v>
      </c>
      <c r="C157" s="8" t="s">
        <v>368</v>
      </c>
      <c r="D157" s="8" t="s">
        <v>143</v>
      </c>
      <c r="E157" s="9">
        <v>81</v>
      </c>
      <c r="F157" s="8" t="s">
        <v>369</v>
      </c>
      <c r="G157" s="8" t="s">
        <v>93</v>
      </c>
      <c r="H157" s="9">
        <v>30</v>
      </c>
      <c r="I157" s="8" t="s">
        <v>89</v>
      </c>
      <c r="J157" s="8" t="s">
        <v>88</v>
      </c>
      <c r="K157" s="9">
        <v>45</v>
      </c>
      <c r="L157" s="8" t="s">
        <v>180</v>
      </c>
      <c r="M157" s="8" t="s">
        <v>67</v>
      </c>
      <c r="N157" s="9">
        <v>46</v>
      </c>
      <c r="O157" s="8" t="s">
        <v>92</v>
      </c>
      <c r="P157" s="8" t="s">
        <v>104</v>
      </c>
      <c r="Q157" s="9">
        <v>43</v>
      </c>
      <c r="R157" s="8" t="s">
        <v>41</v>
      </c>
      <c r="S157" s="8" t="s">
        <v>105</v>
      </c>
      <c r="T157" s="9">
        <v>70</v>
      </c>
      <c r="U157" s="10">
        <v>410</v>
      </c>
      <c r="V157" s="124">
        <v>5.77</v>
      </c>
      <c r="W157" s="124" t="s">
        <v>46</v>
      </c>
      <c r="X157" s="129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101">
        <v>5.77</v>
      </c>
    </row>
    <row r="158" spans="1:51" ht="15.75" customHeight="1" x14ac:dyDescent="0.2">
      <c r="A158" s="21" t="s">
        <v>370</v>
      </c>
      <c r="B158" s="13" t="s">
        <v>51</v>
      </c>
      <c r="C158" s="14" t="s">
        <v>59</v>
      </c>
      <c r="D158" s="14" t="s">
        <v>61</v>
      </c>
      <c r="E158" s="15" t="s">
        <v>59</v>
      </c>
      <c r="F158" s="14" t="s">
        <v>46</v>
      </c>
      <c r="G158" s="14" t="s">
        <v>60</v>
      </c>
      <c r="H158" s="15" t="s">
        <v>46</v>
      </c>
      <c r="I158" s="14" t="s">
        <v>57</v>
      </c>
      <c r="J158" s="14" t="s">
        <v>53</v>
      </c>
      <c r="K158" s="15" t="s">
        <v>57</v>
      </c>
      <c r="L158" s="14" t="s">
        <v>57</v>
      </c>
      <c r="M158" s="14" t="s">
        <v>58</v>
      </c>
      <c r="N158" s="15" t="s">
        <v>57</v>
      </c>
      <c r="O158" s="14" t="s">
        <v>53</v>
      </c>
      <c r="P158" s="14" t="s">
        <v>58</v>
      </c>
      <c r="Q158" s="15" t="s">
        <v>53</v>
      </c>
      <c r="R158" s="14" t="s">
        <v>60</v>
      </c>
      <c r="S158" s="14" t="s">
        <v>59</v>
      </c>
      <c r="T158" s="15" t="s">
        <v>61</v>
      </c>
      <c r="U158" s="14"/>
      <c r="V158" s="125"/>
      <c r="W158" s="125"/>
      <c r="X158" s="13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102"/>
    </row>
    <row r="159" spans="1:51" ht="15.75" customHeight="1" x14ac:dyDescent="0.2">
      <c r="A159" s="5">
        <v>13074</v>
      </c>
      <c r="B159" s="6" t="s">
        <v>31</v>
      </c>
      <c r="C159" s="8" t="s">
        <v>244</v>
      </c>
      <c r="D159" s="8" t="s">
        <v>40</v>
      </c>
      <c r="E159" s="9">
        <v>20</v>
      </c>
      <c r="F159" s="8" t="s">
        <v>332</v>
      </c>
      <c r="G159" s="8" t="s">
        <v>88</v>
      </c>
      <c r="H159" s="9">
        <v>20</v>
      </c>
      <c r="I159" s="8" t="s">
        <v>34</v>
      </c>
      <c r="J159" s="8" t="s">
        <v>88</v>
      </c>
      <c r="K159" s="9">
        <v>23</v>
      </c>
      <c r="L159" s="8" t="s">
        <v>92</v>
      </c>
      <c r="M159" s="8" t="s">
        <v>67</v>
      </c>
      <c r="N159" s="9">
        <v>42</v>
      </c>
      <c r="O159" s="8" t="s">
        <v>186</v>
      </c>
      <c r="P159" s="8" t="s">
        <v>40</v>
      </c>
      <c r="Q159" s="9">
        <v>24</v>
      </c>
      <c r="R159" s="8" t="s">
        <v>146</v>
      </c>
      <c r="S159" s="8" t="s">
        <v>32</v>
      </c>
      <c r="T159" s="9">
        <v>54</v>
      </c>
      <c r="U159" s="10">
        <v>271</v>
      </c>
      <c r="V159" s="124">
        <v>2.54</v>
      </c>
      <c r="W159" s="124" t="s">
        <v>46</v>
      </c>
      <c r="X159" s="129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101">
        <v>2.54</v>
      </c>
    </row>
    <row r="160" spans="1:51" ht="15.75" customHeight="1" x14ac:dyDescent="0.2">
      <c r="A160" s="21" t="s">
        <v>371</v>
      </c>
      <c r="B160" s="13" t="s">
        <v>51</v>
      </c>
      <c r="C160" s="14" t="s">
        <v>46</v>
      </c>
      <c r="D160" s="14" t="s">
        <v>46</v>
      </c>
      <c r="E160" s="15" t="s">
        <v>46</v>
      </c>
      <c r="F160" s="14" t="s">
        <v>46</v>
      </c>
      <c r="G160" s="14" t="s">
        <v>53</v>
      </c>
      <c r="H160" s="15" t="s">
        <v>46</v>
      </c>
      <c r="I160" s="14" t="s">
        <v>46</v>
      </c>
      <c r="J160" s="14" t="s">
        <v>53</v>
      </c>
      <c r="K160" s="15" t="s">
        <v>46</v>
      </c>
      <c r="L160" s="14" t="s">
        <v>53</v>
      </c>
      <c r="M160" s="14" t="s">
        <v>58</v>
      </c>
      <c r="N160" s="15" t="s">
        <v>53</v>
      </c>
      <c r="O160" s="14" t="s">
        <v>46</v>
      </c>
      <c r="P160" s="14" t="s">
        <v>46</v>
      </c>
      <c r="Q160" s="15" t="s">
        <v>46</v>
      </c>
      <c r="R160" s="14" t="s">
        <v>53</v>
      </c>
      <c r="S160" s="14" t="s">
        <v>60</v>
      </c>
      <c r="T160" s="15" t="s">
        <v>58</v>
      </c>
      <c r="U160" s="14"/>
      <c r="V160" s="125"/>
      <c r="W160" s="125"/>
      <c r="X160" s="13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102"/>
    </row>
    <row r="161" spans="1:51" ht="15.75" customHeight="1" x14ac:dyDescent="0.2">
      <c r="A161" s="5">
        <v>13075</v>
      </c>
      <c r="B161" s="6" t="s">
        <v>31</v>
      </c>
      <c r="C161" s="10">
        <v>32</v>
      </c>
      <c r="D161" s="10">
        <v>8</v>
      </c>
      <c r="E161" s="9">
        <v>40</v>
      </c>
      <c r="F161" s="10">
        <v>35</v>
      </c>
      <c r="G161" s="10">
        <v>12</v>
      </c>
      <c r="H161" s="9">
        <v>47</v>
      </c>
      <c r="I161" s="10">
        <v>49</v>
      </c>
      <c r="J161" s="10">
        <v>8</v>
      </c>
      <c r="K161" s="9">
        <v>57</v>
      </c>
      <c r="L161" s="10">
        <v>43</v>
      </c>
      <c r="M161" s="10">
        <v>14</v>
      </c>
      <c r="N161" s="9">
        <v>57</v>
      </c>
      <c r="O161" s="10">
        <v>42</v>
      </c>
      <c r="P161" s="10">
        <v>17</v>
      </c>
      <c r="Q161" s="9">
        <v>59</v>
      </c>
      <c r="R161" s="10">
        <v>31</v>
      </c>
      <c r="S161" s="10">
        <v>40</v>
      </c>
      <c r="T161" s="9">
        <v>71</v>
      </c>
      <c r="U161" s="10">
        <v>429</v>
      </c>
      <c r="V161" s="124">
        <v>6.31</v>
      </c>
      <c r="W161" s="124" t="s">
        <v>53</v>
      </c>
      <c r="X161" s="129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101">
        <v>6.31</v>
      </c>
    </row>
    <row r="162" spans="1:51" ht="15.75" customHeight="1" x14ac:dyDescent="0.2">
      <c r="A162" s="21" t="s">
        <v>373</v>
      </c>
      <c r="B162" s="13" t="s">
        <v>51</v>
      </c>
      <c r="C162" s="14" t="s">
        <v>53</v>
      </c>
      <c r="D162" s="14" t="s">
        <v>53</v>
      </c>
      <c r="E162" s="15" t="s">
        <v>53</v>
      </c>
      <c r="F162" s="14" t="s">
        <v>53</v>
      </c>
      <c r="G162" s="14" t="s">
        <v>60</v>
      </c>
      <c r="H162" s="15" t="s">
        <v>57</v>
      </c>
      <c r="I162" s="14" t="s">
        <v>60</v>
      </c>
      <c r="J162" s="14" t="s">
        <v>53</v>
      </c>
      <c r="K162" s="15" t="s">
        <v>58</v>
      </c>
      <c r="L162" s="14" t="s">
        <v>58</v>
      </c>
      <c r="M162" s="14" t="s">
        <v>61</v>
      </c>
      <c r="N162" s="15" t="s">
        <v>58</v>
      </c>
      <c r="O162" s="14" t="s">
        <v>58</v>
      </c>
      <c r="P162" s="14" t="s">
        <v>59</v>
      </c>
      <c r="Q162" s="15" t="s">
        <v>58</v>
      </c>
      <c r="R162" s="14" t="s">
        <v>60</v>
      </c>
      <c r="S162" s="14" t="s">
        <v>59</v>
      </c>
      <c r="T162" s="15" t="s">
        <v>61</v>
      </c>
      <c r="U162" s="14"/>
      <c r="V162" s="125"/>
      <c r="W162" s="125"/>
      <c r="X162" s="13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102"/>
    </row>
    <row r="163" spans="1:51" ht="15.75" customHeight="1" x14ac:dyDescent="0.2">
      <c r="A163" s="5">
        <v>13076</v>
      </c>
      <c r="B163" s="6" t="s">
        <v>31</v>
      </c>
      <c r="C163" s="8" t="s">
        <v>92</v>
      </c>
      <c r="D163" s="8" t="s">
        <v>88</v>
      </c>
      <c r="E163" s="9">
        <v>40</v>
      </c>
      <c r="F163" s="8" t="s">
        <v>186</v>
      </c>
      <c r="G163" s="8" t="s">
        <v>35</v>
      </c>
      <c r="H163" s="9">
        <v>27</v>
      </c>
      <c r="I163" s="8" t="s">
        <v>92</v>
      </c>
      <c r="J163" s="8" t="s">
        <v>67</v>
      </c>
      <c r="K163" s="9">
        <v>42</v>
      </c>
      <c r="L163" s="8" t="s">
        <v>92</v>
      </c>
      <c r="M163" s="8" t="s">
        <v>144</v>
      </c>
      <c r="N163" s="9">
        <v>44</v>
      </c>
      <c r="O163" s="8" t="s">
        <v>180</v>
      </c>
      <c r="P163" s="8" t="s">
        <v>67</v>
      </c>
      <c r="Q163" s="9">
        <v>46</v>
      </c>
      <c r="R163" s="8" t="s">
        <v>63</v>
      </c>
      <c r="S163" s="8" t="s">
        <v>66</v>
      </c>
      <c r="T163" s="9">
        <v>87</v>
      </c>
      <c r="U163" s="10">
        <v>390</v>
      </c>
      <c r="V163" s="124">
        <v>5.12</v>
      </c>
      <c r="W163" s="124" t="s">
        <v>46</v>
      </c>
      <c r="X163" s="129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101">
        <v>5.12</v>
      </c>
    </row>
    <row r="164" spans="1:51" ht="15.75" customHeight="1" x14ac:dyDescent="0.2">
      <c r="A164" s="21" t="s">
        <v>374</v>
      </c>
      <c r="B164" s="13" t="s">
        <v>51</v>
      </c>
      <c r="C164" s="14" t="s">
        <v>53</v>
      </c>
      <c r="D164" s="14" t="s">
        <v>53</v>
      </c>
      <c r="E164" s="15" t="s">
        <v>53</v>
      </c>
      <c r="F164" s="14" t="s">
        <v>46</v>
      </c>
      <c r="G164" s="14" t="s">
        <v>57</v>
      </c>
      <c r="H164" s="15" t="s">
        <v>46</v>
      </c>
      <c r="I164" s="14" t="s">
        <v>53</v>
      </c>
      <c r="J164" s="14" t="s">
        <v>58</v>
      </c>
      <c r="K164" s="15" t="s">
        <v>53</v>
      </c>
      <c r="L164" s="14" t="s">
        <v>53</v>
      </c>
      <c r="M164" s="14" t="s">
        <v>60</v>
      </c>
      <c r="N164" s="15" t="s">
        <v>53</v>
      </c>
      <c r="O164" s="14" t="s">
        <v>57</v>
      </c>
      <c r="P164" s="14" t="s">
        <v>58</v>
      </c>
      <c r="Q164" s="15" t="s">
        <v>57</v>
      </c>
      <c r="R164" s="14" t="s">
        <v>62</v>
      </c>
      <c r="S164" s="14" t="s">
        <v>59</v>
      </c>
      <c r="T164" s="15" t="s">
        <v>59</v>
      </c>
      <c r="U164" s="14"/>
      <c r="V164" s="125"/>
      <c r="W164" s="125"/>
      <c r="X164" s="13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102"/>
    </row>
    <row r="165" spans="1:51" ht="15.75" customHeight="1" x14ac:dyDescent="0.2">
      <c r="A165" s="5">
        <v>13077</v>
      </c>
      <c r="B165" s="6" t="s">
        <v>31</v>
      </c>
      <c r="C165" s="10">
        <v>50</v>
      </c>
      <c r="D165" s="10">
        <v>13</v>
      </c>
      <c r="E165" s="9">
        <v>63</v>
      </c>
      <c r="F165" s="10">
        <v>42</v>
      </c>
      <c r="G165" s="10">
        <v>13</v>
      </c>
      <c r="H165" s="9">
        <v>55</v>
      </c>
      <c r="I165" s="10">
        <v>63</v>
      </c>
      <c r="J165" s="10">
        <v>10</v>
      </c>
      <c r="K165" s="9">
        <v>73</v>
      </c>
      <c r="L165" s="10">
        <v>47</v>
      </c>
      <c r="M165" s="10">
        <v>13</v>
      </c>
      <c r="N165" s="9">
        <v>60</v>
      </c>
      <c r="O165" s="10">
        <v>53</v>
      </c>
      <c r="P165" s="10">
        <v>11</v>
      </c>
      <c r="Q165" s="9">
        <v>64</v>
      </c>
      <c r="R165" s="10">
        <v>39</v>
      </c>
      <c r="S165" s="10">
        <v>38</v>
      </c>
      <c r="T165" s="9">
        <v>77</v>
      </c>
      <c r="U165" s="10">
        <v>490</v>
      </c>
      <c r="V165" s="124">
        <v>7.62</v>
      </c>
      <c r="W165" s="124" t="s">
        <v>53</v>
      </c>
      <c r="X165" s="129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101">
        <v>7.62</v>
      </c>
    </row>
    <row r="166" spans="1:51" ht="15.75" customHeight="1" x14ac:dyDescent="0.2">
      <c r="A166" s="21" t="s">
        <v>376</v>
      </c>
      <c r="B166" s="13" t="s">
        <v>51</v>
      </c>
      <c r="C166" s="14" t="s">
        <v>60</v>
      </c>
      <c r="D166" s="14" t="s">
        <v>60</v>
      </c>
      <c r="E166" s="15" t="s">
        <v>60</v>
      </c>
      <c r="F166" s="14" t="s">
        <v>58</v>
      </c>
      <c r="G166" s="14" t="s">
        <v>60</v>
      </c>
      <c r="H166" s="15" t="s">
        <v>58</v>
      </c>
      <c r="I166" s="14" t="s">
        <v>62</v>
      </c>
      <c r="J166" s="14" t="s">
        <v>58</v>
      </c>
      <c r="K166" s="15" t="s">
        <v>61</v>
      </c>
      <c r="L166" s="14" t="s">
        <v>58</v>
      </c>
      <c r="M166" s="14" t="s">
        <v>60</v>
      </c>
      <c r="N166" s="15" t="s">
        <v>60</v>
      </c>
      <c r="O166" s="14" t="s">
        <v>60</v>
      </c>
      <c r="P166" s="14" t="s">
        <v>58</v>
      </c>
      <c r="Q166" s="15" t="s">
        <v>60</v>
      </c>
      <c r="R166" s="14" t="s">
        <v>62</v>
      </c>
      <c r="S166" s="14" t="s">
        <v>62</v>
      </c>
      <c r="T166" s="15" t="s">
        <v>62</v>
      </c>
      <c r="U166" s="14"/>
      <c r="V166" s="125"/>
      <c r="W166" s="125"/>
      <c r="X166" s="13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102"/>
    </row>
    <row r="167" spans="1:51" ht="15.75" customHeight="1" x14ac:dyDescent="0.2">
      <c r="A167" s="5">
        <v>13078</v>
      </c>
      <c r="B167" s="6" t="s">
        <v>31</v>
      </c>
      <c r="C167" s="10">
        <v>42</v>
      </c>
      <c r="D167" s="22">
        <v>8</v>
      </c>
      <c r="E167" s="23">
        <v>50</v>
      </c>
      <c r="F167" s="10">
        <v>32</v>
      </c>
      <c r="G167" s="10">
        <v>11</v>
      </c>
      <c r="H167" s="9">
        <v>43</v>
      </c>
      <c r="I167" s="10">
        <v>38</v>
      </c>
      <c r="J167" s="10">
        <v>14</v>
      </c>
      <c r="K167" s="9">
        <v>52</v>
      </c>
      <c r="L167" s="10">
        <v>35</v>
      </c>
      <c r="M167" s="10">
        <v>12</v>
      </c>
      <c r="N167" s="9">
        <v>47</v>
      </c>
      <c r="O167" s="10">
        <v>45</v>
      </c>
      <c r="P167" s="10">
        <v>14</v>
      </c>
      <c r="Q167" s="9">
        <v>59</v>
      </c>
      <c r="R167" s="10">
        <v>35</v>
      </c>
      <c r="S167" s="10">
        <v>48</v>
      </c>
      <c r="T167" s="9">
        <v>83</v>
      </c>
      <c r="U167" s="22">
        <v>435</v>
      </c>
      <c r="V167" s="124">
        <v>6.58</v>
      </c>
      <c r="W167" s="124" t="s">
        <v>53</v>
      </c>
      <c r="X167" s="129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101">
        <v>6.58</v>
      </c>
    </row>
    <row r="168" spans="1:51" ht="15.75" customHeight="1" x14ac:dyDescent="0.2">
      <c r="A168" s="21" t="s">
        <v>379</v>
      </c>
      <c r="B168" s="13" t="s">
        <v>51</v>
      </c>
      <c r="C168" s="14" t="s">
        <v>58</v>
      </c>
      <c r="D168" s="14" t="s">
        <v>53</v>
      </c>
      <c r="E168" s="15" t="s">
        <v>58</v>
      </c>
      <c r="F168" s="14" t="s">
        <v>53</v>
      </c>
      <c r="G168" s="14" t="s">
        <v>58</v>
      </c>
      <c r="H168" s="15" t="s">
        <v>53</v>
      </c>
      <c r="I168" s="14" t="s">
        <v>57</v>
      </c>
      <c r="J168" s="14" t="s">
        <v>61</v>
      </c>
      <c r="K168" s="15" t="s">
        <v>58</v>
      </c>
      <c r="L168" s="14" t="s">
        <v>53</v>
      </c>
      <c r="M168" s="14" t="s">
        <v>60</v>
      </c>
      <c r="N168" s="15" t="s">
        <v>57</v>
      </c>
      <c r="O168" s="14" t="s">
        <v>58</v>
      </c>
      <c r="P168" s="14" t="s">
        <v>61</v>
      </c>
      <c r="Q168" s="15" t="s">
        <v>58</v>
      </c>
      <c r="R168" s="14" t="s">
        <v>61</v>
      </c>
      <c r="S168" s="14" t="s">
        <v>59</v>
      </c>
      <c r="T168" s="15" t="s">
        <v>59</v>
      </c>
      <c r="U168" s="14"/>
      <c r="V168" s="125"/>
      <c r="W168" s="125"/>
      <c r="X168" s="13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102"/>
    </row>
    <row r="169" spans="1:51" ht="15.75" customHeight="1" x14ac:dyDescent="0.2">
      <c r="A169" s="5">
        <v>13079</v>
      </c>
      <c r="B169" s="6" t="s">
        <v>31</v>
      </c>
      <c r="C169" s="10">
        <v>67</v>
      </c>
      <c r="D169" s="10">
        <v>17</v>
      </c>
      <c r="E169" s="9">
        <v>84</v>
      </c>
      <c r="F169" s="10">
        <v>36</v>
      </c>
      <c r="G169" s="10">
        <v>15</v>
      </c>
      <c r="H169" s="9">
        <v>51</v>
      </c>
      <c r="I169" s="10">
        <v>57</v>
      </c>
      <c r="J169" s="10">
        <v>18</v>
      </c>
      <c r="K169" s="9">
        <v>75</v>
      </c>
      <c r="L169" s="10">
        <v>50</v>
      </c>
      <c r="M169" s="10">
        <v>15</v>
      </c>
      <c r="N169" s="9">
        <v>65</v>
      </c>
      <c r="O169" s="10">
        <v>52</v>
      </c>
      <c r="P169" s="10">
        <v>19</v>
      </c>
      <c r="Q169" s="9">
        <v>71</v>
      </c>
      <c r="R169" s="10">
        <v>39</v>
      </c>
      <c r="S169" s="10">
        <v>48</v>
      </c>
      <c r="T169" s="9">
        <v>87</v>
      </c>
      <c r="U169" s="10">
        <v>543</v>
      </c>
      <c r="V169" s="124">
        <v>8.5399999999999991</v>
      </c>
      <c r="W169" s="124" t="s">
        <v>53</v>
      </c>
      <c r="X169" s="129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101">
        <v>8.5399999999999991</v>
      </c>
    </row>
    <row r="170" spans="1:51" ht="15.75" customHeight="1" x14ac:dyDescent="0.2">
      <c r="A170" s="21" t="s">
        <v>380</v>
      </c>
      <c r="B170" s="13" t="s">
        <v>51</v>
      </c>
      <c r="C170" s="14" t="s">
        <v>59</v>
      </c>
      <c r="D170" s="14" t="s">
        <v>59</v>
      </c>
      <c r="E170" s="15" t="s">
        <v>59</v>
      </c>
      <c r="F170" s="14" t="s">
        <v>57</v>
      </c>
      <c r="G170" s="14" t="s">
        <v>62</v>
      </c>
      <c r="H170" s="15" t="s">
        <v>58</v>
      </c>
      <c r="I170" s="14" t="s">
        <v>61</v>
      </c>
      <c r="J170" s="14" t="s">
        <v>59</v>
      </c>
      <c r="K170" s="15" t="s">
        <v>62</v>
      </c>
      <c r="L170" s="14" t="s">
        <v>60</v>
      </c>
      <c r="M170" s="14" t="s">
        <v>62</v>
      </c>
      <c r="N170" s="15" t="s">
        <v>60</v>
      </c>
      <c r="O170" s="14" t="s">
        <v>60</v>
      </c>
      <c r="P170" s="14" t="s">
        <v>59</v>
      </c>
      <c r="Q170" s="15" t="s">
        <v>61</v>
      </c>
      <c r="R170" s="14" t="s">
        <v>62</v>
      </c>
      <c r="S170" s="14" t="s">
        <v>59</v>
      </c>
      <c r="T170" s="15" t="s">
        <v>59</v>
      </c>
      <c r="U170" s="14"/>
      <c r="V170" s="125"/>
      <c r="W170" s="125"/>
      <c r="X170" s="13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102"/>
    </row>
    <row r="171" spans="1:51" ht="15.75" customHeight="1" x14ac:dyDescent="0.2">
      <c r="A171" s="5">
        <v>13080</v>
      </c>
      <c r="B171" s="6" t="s">
        <v>31</v>
      </c>
      <c r="C171" s="8" t="s">
        <v>145</v>
      </c>
      <c r="D171" s="8" t="s">
        <v>40</v>
      </c>
      <c r="E171" s="9">
        <v>49</v>
      </c>
      <c r="F171" s="8" t="s">
        <v>268</v>
      </c>
      <c r="G171" s="8" t="s">
        <v>67</v>
      </c>
      <c r="H171" s="9">
        <v>35</v>
      </c>
      <c r="I171" s="8" t="s">
        <v>92</v>
      </c>
      <c r="J171" s="8" t="s">
        <v>88</v>
      </c>
      <c r="K171" s="9">
        <v>40</v>
      </c>
      <c r="L171" s="8" t="s">
        <v>180</v>
      </c>
      <c r="M171" s="8" t="s">
        <v>104</v>
      </c>
      <c r="N171" s="9">
        <v>47</v>
      </c>
      <c r="O171" s="8" t="s">
        <v>63</v>
      </c>
      <c r="P171" s="8" t="s">
        <v>67</v>
      </c>
      <c r="Q171" s="9">
        <v>49</v>
      </c>
      <c r="R171" s="8" t="s">
        <v>70</v>
      </c>
      <c r="S171" s="8" t="s">
        <v>145</v>
      </c>
      <c r="T171" s="9">
        <v>78</v>
      </c>
      <c r="U171" s="10">
        <v>394</v>
      </c>
      <c r="V171" s="124">
        <v>4.38</v>
      </c>
      <c r="W171" s="124" t="s">
        <v>46</v>
      </c>
      <c r="X171" s="129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101">
        <v>4.38</v>
      </c>
    </row>
    <row r="172" spans="1:51" ht="15.75" customHeight="1" x14ac:dyDescent="0.2">
      <c r="A172" s="21" t="s">
        <v>383</v>
      </c>
      <c r="B172" s="13" t="s">
        <v>51</v>
      </c>
      <c r="C172" s="14" t="s">
        <v>58</v>
      </c>
      <c r="D172" s="14" t="s">
        <v>46</v>
      </c>
      <c r="E172" s="15" t="s">
        <v>46</v>
      </c>
      <c r="F172" s="14" t="s">
        <v>46</v>
      </c>
      <c r="G172" s="14" t="s">
        <v>58</v>
      </c>
      <c r="H172" s="15" t="s">
        <v>46</v>
      </c>
      <c r="I172" s="14" t="s">
        <v>53</v>
      </c>
      <c r="J172" s="14" t="s">
        <v>53</v>
      </c>
      <c r="K172" s="15" t="s">
        <v>53</v>
      </c>
      <c r="L172" s="14" t="s">
        <v>57</v>
      </c>
      <c r="M172" s="14" t="s">
        <v>58</v>
      </c>
      <c r="N172" s="15" t="s">
        <v>57</v>
      </c>
      <c r="O172" s="14" t="s">
        <v>57</v>
      </c>
      <c r="P172" s="14" t="s">
        <v>58</v>
      </c>
      <c r="Q172" s="15" t="s">
        <v>57</v>
      </c>
      <c r="R172" s="14" t="s">
        <v>61</v>
      </c>
      <c r="S172" s="14" t="s">
        <v>59</v>
      </c>
      <c r="T172" s="15" t="s">
        <v>62</v>
      </c>
      <c r="U172" s="14"/>
      <c r="V172" s="125"/>
      <c r="W172" s="125"/>
      <c r="X172" s="13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102"/>
    </row>
    <row r="173" spans="1:51" ht="15.75" customHeight="1" x14ac:dyDescent="0.2">
      <c r="A173" s="5">
        <v>13081</v>
      </c>
      <c r="B173" s="6" t="s">
        <v>31</v>
      </c>
      <c r="C173" s="10">
        <v>45</v>
      </c>
      <c r="D173" s="10">
        <v>8</v>
      </c>
      <c r="E173" s="9">
        <v>53</v>
      </c>
      <c r="F173" s="10">
        <v>41</v>
      </c>
      <c r="G173" s="10">
        <v>9</v>
      </c>
      <c r="H173" s="9">
        <v>50</v>
      </c>
      <c r="I173" s="10">
        <v>62</v>
      </c>
      <c r="J173" s="10">
        <v>10</v>
      </c>
      <c r="K173" s="9">
        <v>72</v>
      </c>
      <c r="L173" s="10">
        <v>32</v>
      </c>
      <c r="M173" s="10">
        <v>13</v>
      </c>
      <c r="N173" s="9">
        <v>45</v>
      </c>
      <c r="O173" s="10">
        <v>47</v>
      </c>
      <c r="P173" s="10">
        <v>12</v>
      </c>
      <c r="Q173" s="9">
        <v>59</v>
      </c>
      <c r="R173" s="10">
        <v>30</v>
      </c>
      <c r="S173" s="10">
        <v>40</v>
      </c>
      <c r="T173" s="9">
        <v>70</v>
      </c>
      <c r="U173" s="10">
        <v>450</v>
      </c>
      <c r="V173" s="124">
        <v>7</v>
      </c>
      <c r="W173" s="124" t="s">
        <v>53</v>
      </c>
      <c r="X173" s="129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101">
        <v>7</v>
      </c>
    </row>
    <row r="174" spans="1:51" ht="15.75" customHeight="1" x14ac:dyDescent="0.2">
      <c r="A174" s="21" t="s">
        <v>384</v>
      </c>
      <c r="B174" s="13" t="s">
        <v>51</v>
      </c>
      <c r="C174" s="14" t="s">
        <v>58</v>
      </c>
      <c r="D174" s="14" t="s">
        <v>53</v>
      </c>
      <c r="E174" s="15" t="s">
        <v>58</v>
      </c>
      <c r="F174" s="14" t="s">
        <v>58</v>
      </c>
      <c r="G174" s="14" t="s">
        <v>57</v>
      </c>
      <c r="H174" s="15" t="s">
        <v>58</v>
      </c>
      <c r="I174" s="14" t="s">
        <v>62</v>
      </c>
      <c r="J174" s="14" t="s">
        <v>58</v>
      </c>
      <c r="K174" s="15" t="s">
        <v>61</v>
      </c>
      <c r="L174" s="14" t="s">
        <v>53</v>
      </c>
      <c r="M174" s="14" t="s">
        <v>60</v>
      </c>
      <c r="N174" s="15" t="s">
        <v>57</v>
      </c>
      <c r="O174" s="14" t="s">
        <v>58</v>
      </c>
      <c r="P174" s="14" t="s">
        <v>60</v>
      </c>
      <c r="Q174" s="15" t="s">
        <v>58</v>
      </c>
      <c r="R174" s="14" t="s">
        <v>60</v>
      </c>
      <c r="S174" s="14" t="s">
        <v>59</v>
      </c>
      <c r="T174" s="15" t="s">
        <v>61</v>
      </c>
      <c r="U174" s="14"/>
      <c r="V174" s="125"/>
      <c r="W174" s="125"/>
      <c r="X174" s="13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102"/>
    </row>
    <row r="175" spans="1:51" ht="15.75" customHeight="1" x14ac:dyDescent="0.2">
      <c r="A175" s="5">
        <v>13082</v>
      </c>
      <c r="B175" s="6" t="s">
        <v>31</v>
      </c>
      <c r="C175" s="10">
        <v>75</v>
      </c>
      <c r="D175" s="10">
        <v>20</v>
      </c>
      <c r="E175" s="9">
        <v>95</v>
      </c>
      <c r="F175" s="10">
        <v>46</v>
      </c>
      <c r="G175" s="10">
        <v>12</v>
      </c>
      <c r="H175" s="9">
        <v>58</v>
      </c>
      <c r="I175" s="10">
        <v>65</v>
      </c>
      <c r="J175" s="10">
        <v>20</v>
      </c>
      <c r="K175" s="9">
        <v>85</v>
      </c>
      <c r="L175" s="10">
        <v>40</v>
      </c>
      <c r="M175" s="10">
        <v>13</v>
      </c>
      <c r="N175" s="9">
        <v>53</v>
      </c>
      <c r="O175" s="10">
        <v>53</v>
      </c>
      <c r="P175" s="10">
        <v>17</v>
      </c>
      <c r="Q175" s="9">
        <v>70</v>
      </c>
      <c r="R175" s="10">
        <v>33</v>
      </c>
      <c r="S175" s="10">
        <v>30</v>
      </c>
      <c r="T175" s="9">
        <v>63</v>
      </c>
      <c r="U175" s="10">
        <v>521</v>
      </c>
      <c r="V175" s="124">
        <v>8.08</v>
      </c>
      <c r="W175" s="124" t="s">
        <v>53</v>
      </c>
      <c r="X175" s="129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101">
        <v>8.08</v>
      </c>
    </row>
    <row r="176" spans="1:51" ht="15.75" customHeight="1" x14ac:dyDescent="0.2">
      <c r="A176" s="21" t="s">
        <v>385</v>
      </c>
      <c r="B176" s="13" t="s">
        <v>51</v>
      </c>
      <c r="C176" s="14" t="s">
        <v>59</v>
      </c>
      <c r="D176" s="14" t="s">
        <v>59</v>
      </c>
      <c r="E176" s="15" t="s">
        <v>59</v>
      </c>
      <c r="F176" s="14" t="s">
        <v>58</v>
      </c>
      <c r="G176" s="14" t="s">
        <v>60</v>
      </c>
      <c r="H176" s="15" t="s">
        <v>58</v>
      </c>
      <c r="I176" s="14" t="s">
        <v>59</v>
      </c>
      <c r="J176" s="14" t="s">
        <v>59</v>
      </c>
      <c r="K176" s="15" t="s">
        <v>59</v>
      </c>
      <c r="L176" s="14" t="s">
        <v>58</v>
      </c>
      <c r="M176" s="14" t="s">
        <v>60</v>
      </c>
      <c r="N176" s="15" t="s">
        <v>58</v>
      </c>
      <c r="O176" s="14" t="s">
        <v>60</v>
      </c>
      <c r="P176" s="14" t="s">
        <v>59</v>
      </c>
      <c r="Q176" s="15" t="s">
        <v>61</v>
      </c>
      <c r="R176" s="14" t="s">
        <v>60</v>
      </c>
      <c r="S176" s="14" t="s">
        <v>60</v>
      </c>
      <c r="T176" s="15" t="s">
        <v>60</v>
      </c>
      <c r="U176" s="14"/>
      <c r="V176" s="125"/>
      <c r="W176" s="125"/>
      <c r="X176" s="13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102"/>
    </row>
    <row r="177" spans="1:51" ht="15.75" customHeight="1" x14ac:dyDescent="0.2">
      <c r="A177" s="5">
        <v>13083</v>
      </c>
      <c r="B177" s="6" t="s">
        <v>31</v>
      </c>
      <c r="C177" s="10">
        <v>60</v>
      </c>
      <c r="D177" s="10">
        <v>14</v>
      </c>
      <c r="E177" s="9">
        <v>74</v>
      </c>
      <c r="F177" s="10">
        <v>57</v>
      </c>
      <c r="G177" s="10">
        <v>11</v>
      </c>
      <c r="H177" s="9">
        <v>68</v>
      </c>
      <c r="I177" s="10">
        <v>64</v>
      </c>
      <c r="J177" s="10">
        <v>11</v>
      </c>
      <c r="K177" s="9">
        <v>75</v>
      </c>
      <c r="L177" s="10">
        <v>40</v>
      </c>
      <c r="M177" s="10">
        <v>14</v>
      </c>
      <c r="N177" s="9">
        <v>54</v>
      </c>
      <c r="O177" s="10">
        <v>59</v>
      </c>
      <c r="P177" s="10">
        <v>18</v>
      </c>
      <c r="Q177" s="9">
        <v>77</v>
      </c>
      <c r="R177" s="10">
        <v>40</v>
      </c>
      <c r="S177" s="10">
        <v>38</v>
      </c>
      <c r="T177" s="9">
        <v>78</v>
      </c>
      <c r="U177" s="10">
        <v>519</v>
      </c>
      <c r="V177" s="124">
        <v>8.08</v>
      </c>
      <c r="W177" s="124" t="s">
        <v>53</v>
      </c>
      <c r="X177" s="129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101">
        <v>8.08</v>
      </c>
    </row>
    <row r="178" spans="1:51" ht="15.75" customHeight="1" x14ac:dyDescent="0.2">
      <c r="A178" s="21" t="s">
        <v>387</v>
      </c>
      <c r="B178" s="13" t="s">
        <v>51</v>
      </c>
      <c r="C178" s="14" t="s">
        <v>62</v>
      </c>
      <c r="D178" s="14" t="s">
        <v>61</v>
      </c>
      <c r="E178" s="15" t="s">
        <v>61</v>
      </c>
      <c r="F178" s="14" t="s">
        <v>61</v>
      </c>
      <c r="G178" s="14" t="s">
        <v>58</v>
      </c>
      <c r="H178" s="15" t="s">
        <v>60</v>
      </c>
      <c r="I178" s="14" t="s">
        <v>59</v>
      </c>
      <c r="J178" s="14" t="s">
        <v>58</v>
      </c>
      <c r="K178" s="15" t="s">
        <v>62</v>
      </c>
      <c r="L178" s="14" t="s">
        <v>58</v>
      </c>
      <c r="M178" s="14" t="s">
        <v>61</v>
      </c>
      <c r="N178" s="15" t="s">
        <v>58</v>
      </c>
      <c r="O178" s="14" t="s">
        <v>61</v>
      </c>
      <c r="P178" s="14" t="s">
        <v>59</v>
      </c>
      <c r="Q178" s="15" t="s">
        <v>62</v>
      </c>
      <c r="R178" s="14" t="s">
        <v>59</v>
      </c>
      <c r="S178" s="14" t="s">
        <v>62</v>
      </c>
      <c r="T178" s="15" t="s">
        <v>62</v>
      </c>
      <c r="U178" s="14"/>
      <c r="V178" s="125"/>
      <c r="W178" s="125"/>
      <c r="X178" s="13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102"/>
    </row>
    <row r="179" spans="1:51" ht="15.75" customHeight="1" x14ac:dyDescent="0.2">
      <c r="A179" s="5">
        <v>13084</v>
      </c>
      <c r="B179" s="6" t="s">
        <v>31</v>
      </c>
      <c r="C179" s="8" t="s">
        <v>142</v>
      </c>
      <c r="D179" s="8" t="s">
        <v>143</v>
      </c>
      <c r="E179" s="9">
        <v>58</v>
      </c>
      <c r="F179" s="8" t="s">
        <v>70</v>
      </c>
      <c r="G179" s="8" t="s">
        <v>35</v>
      </c>
      <c r="H179" s="9">
        <v>44</v>
      </c>
      <c r="I179" s="8" t="s">
        <v>102</v>
      </c>
      <c r="J179" s="8" t="s">
        <v>88</v>
      </c>
      <c r="K179" s="9">
        <v>53</v>
      </c>
      <c r="L179" s="8" t="s">
        <v>253</v>
      </c>
      <c r="M179" s="8" t="s">
        <v>104</v>
      </c>
      <c r="N179" s="9">
        <v>27</v>
      </c>
      <c r="O179" s="8" t="s">
        <v>101</v>
      </c>
      <c r="P179" s="8" t="s">
        <v>88</v>
      </c>
      <c r="Q179" s="9">
        <v>30</v>
      </c>
      <c r="R179" s="8" t="s">
        <v>145</v>
      </c>
      <c r="S179" s="8" t="s">
        <v>105</v>
      </c>
      <c r="T179" s="9">
        <v>83</v>
      </c>
      <c r="U179" s="10">
        <v>384</v>
      </c>
      <c r="V179" s="124">
        <v>4.88</v>
      </c>
      <c r="W179" s="124" t="s">
        <v>46</v>
      </c>
      <c r="X179" s="129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101">
        <v>4.88</v>
      </c>
    </row>
    <row r="180" spans="1:51" ht="15.75" customHeight="1" x14ac:dyDescent="0.2">
      <c r="A180" s="21" t="s">
        <v>389</v>
      </c>
      <c r="B180" s="13" t="s">
        <v>51</v>
      </c>
      <c r="C180" s="14" t="s">
        <v>58</v>
      </c>
      <c r="D180" s="14" t="s">
        <v>61</v>
      </c>
      <c r="E180" s="15" t="s">
        <v>58</v>
      </c>
      <c r="F180" s="14" t="s">
        <v>53</v>
      </c>
      <c r="G180" s="14" t="s">
        <v>57</v>
      </c>
      <c r="H180" s="15" t="s">
        <v>53</v>
      </c>
      <c r="I180" s="14" t="s">
        <v>58</v>
      </c>
      <c r="J180" s="14" t="s">
        <v>53</v>
      </c>
      <c r="K180" s="15" t="s">
        <v>58</v>
      </c>
      <c r="L180" s="14" t="s">
        <v>46</v>
      </c>
      <c r="M180" s="14" t="s">
        <v>58</v>
      </c>
      <c r="N180" s="15" t="s">
        <v>46</v>
      </c>
      <c r="O180" s="14" t="s">
        <v>46</v>
      </c>
      <c r="P180" s="14" t="s">
        <v>53</v>
      </c>
      <c r="Q180" s="15" t="s">
        <v>46</v>
      </c>
      <c r="R180" s="14" t="s">
        <v>59</v>
      </c>
      <c r="S180" s="14" t="s">
        <v>59</v>
      </c>
      <c r="T180" s="15" t="s">
        <v>59</v>
      </c>
      <c r="U180" s="14"/>
      <c r="V180" s="125"/>
      <c r="W180" s="125"/>
      <c r="X180" s="13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102"/>
    </row>
    <row r="181" spans="1:51" ht="15.75" customHeight="1" x14ac:dyDescent="0.2">
      <c r="A181" s="5">
        <v>13085</v>
      </c>
      <c r="B181" s="6" t="s">
        <v>31</v>
      </c>
      <c r="C181" s="8" t="s">
        <v>290</v>
      </c>
      <c r="D181" s="8" t="s">
        <v>104</v>
      </c>
      <c r="E181" s="9">
        <v>61</v>
      </c>
      <c r="F181" s="8" t="s">
        <v>66</v>
      </c>
      <c r="G181" s="8" t="s">
        <v>143</v>
      </c>
      <c r="H181" s="9">
        <v>62</v>
      </c>
      <c r="I181" s="8" t="s">
        <v>70</v>
      </c>
      <c r="J181" s="8" t="s">
        <v>93</v>
      </c>
      <c r="K181" s="9">
        <v>48</v>
      </c>
      <c r="L181" s="8" t="s">
        <v>181</v>
      </c>
      <c r="M181" s="8" t="s">
        <v>39</v>
      </c>
      <c r="N181" s="9">
        <v>67</v>
      </c>
      <c r="O181" s="8" t="s">
        <v>34</v>
      </c>
      <c r="P181" s="8" t="s">
        <v>144</v>
      </c>
      <c r="Q181" s="9">
        <v>27</v>
      </c>
      <c r="R181" s="8" t="s">
        <v>87</v>
      </c>
      <c r="S181" s="8" t="s">
        <v>66</v>
      </c>
      <c r="T181" s="9">
        <v>86</v>
      </c>
      <c r="U181" s="10">
        <v>454</v>
      </c>
      <c r="V181" s="124">
        <v>6.62</v>
      </c>
      <c r="W181" s="124" t="s">
        <v>46</v>
      </c>
      <c r="X181" s="129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101">
        <v>6.62</v>
      </c>
    </row>
    <row r="182" spans="1:51" ht="15.75" customHeight="1" x14ac:dyDescent="0.2">
      <c r="A182" s="21" t="s">
        <v>391</v>
      </c>
      <c r="B182" s="13" t="s">
        <v>51</v>
      </c>
      <c r="C182" s="14" t="s">
        <v>60</v>
      </c>
      <c r="D182" s="14" t="s">
        <v>58</v>
      </c>
      <c r="E182" s="15" t="s">
        <v>60</v>
      </c>
      <c r="F182" s="14" t="s">
        <v>60</v>
      </c>
      <c r="G182" s="14" t="s">
        <v>61</v>
      </c>
      <c r="H182" s="15" t="s">
        <v>60</v>
      </c>
      <c r="I182" s="14" t="s">
        <v>53</v>
      </c>
      <c r="J182" s="14" t="s">
        <v>60</v>
      </c>
      <c r="K182" s="15" t="s">
        <v>57</v>
      </c>
      <c r="L182" s="14" t="s">
        <v>60</v>
      </c>
      <c r="M182" s="14" t="s">
        <v>59</v>
      </c>
      <c r="N182" s="15" t="s">
        <v>60</v>
      </c>
      <c r="O182" s="14" t="s">
        <v>46</v>
      </c>
      <c r="P182" s="14" t="s">
        <v>60</v>
      </c>
      <c r="Q182" s="15" t="s">
        <v>46</v>
      </c>
      <c r="R182" s="14" t="s">
        <v>62</v>
      </c>
      <c r="S182" s="14" t="s">
        <v>59</v>
      </c>
      <c r="T182" s="15" t="s">
        <v>59</v>
      </c>
      <c r="U182" s="14"/>
      <c r="V182" s="125"/>
      <c r="W182" s="125"/>
      <c r="X182" s="13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102"/>
    </row>
    <row r="183" spans="1:51" ht="15.75" customHeight="1" x14ac:dyDescent="0.2">
      <c r="A183" s="5">
        <v>13087</v>
      </c>
      <c r="B183" s="6" t="s">
        <v>31</v>
      </c>
      <c r="C183" s="10">
        <v>53</v>
      </c>
      <c r="D183" s="10">
        <v>19</v>
      </c>
      <c r="E183" s="9">
        <v>72</v>
      </c>
      <c r="F183" s="10">
        <v>40</v>
      </c>
      <c r="G183" s="10">
        <v>19</v>
      </c>
      <c r="H183" s="9">
        <v>59</v>
      </c>
      <c r="I183" s="10">
        <v>52</v>
      </c>
      <c r="J183" s="10">
        <v>15</v>
      </c>
      <c r="K183" s="9">
        <v>67</v>
      </c>
      <c r="L183" s="10">
        <v>35</v>
      </c>
      <c r="M183" s="10">
        <v>13</v>
      </c>
      <c r="N183" s="9">
        <v>48</v>
      </c>
      <c r="O183" s="10">
        <v>37</v>
      </c>
      <c r="P183" s="10">
        <v>11</v>
      </c>
      <c r="Q183" s="9">
        <v>48</v>
      </c>
      <c r="R183" s="10">
        <v>44</v>
      </c>
      <c r="S183" s="10">
        <v>43</v>
      </c>
      <c r="T183" s="9">
        <v>87</v>
      </c>
      <c r="U183" s="10">
        <v>488</v>
      </c>
      <c r="V183" s="124">
        <v>7.27</v>
      </c>
      <c r="W183" s="124" t="s">
        <v>53</v>
      </c>
      <c r="X183" s="129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101">
        <v>7.27</v>
      </c>
    </row>
    <row r="184" spans="1:51" ht="15.75" customHeight="1" x14ac:dyDescent="0.2">
      <c r="A184" s="21" t="s">
        <v>393</v>
      </c>
      <c r="B184" s="13" t="s">
        <v>51</v>
      </c>
      <c r="C184" s="14" t="s">
        <v>60</v>
      </c>
      <c r="D184" s="14" t="s">
        <v>59</v>
      </c>
      <c r="E184" s="15" t="s">
        <v>61</v>
      </c>
      <c r="F184" s="14" t="s">
        <v>58</v>
      </c>
      <c r="G184" s="14" t="s">
        <v>59</v>
      </c>
      <c r="H184" s="15" t="s">
        <v>58</v>
      </c>
      <c r="I184" s="14" t="s">
        <v>60</v>
      </c>
      <c r="J184" s="14" t="s">
        <v>62</v>
      </c>
      <c r="K184" s="15" t="s">
        <v>60</v>
      </c>
      <c r="L184" s="14" t="s">
        <v>53</v>
      </c>
      <c r="M184" s="14" t="s">
        <v>60</v>
      </c>
      <c r="N184" s="15" t="s">
        <v>57</v>
      </c>
      <c r="O184" s="14" t="s">
        <v>57</v>
      </c>
      <c r="P184" s="14" t="s">
        <v>58</v>
      </c>
      <c r="Q184" s="15" t="s">
        <v>57</v>
      </c>
      <c r="R184" s="14" t="s">
        <v>59</v>
      </c>
      <c r="S184" s="14" t="s">
        <v>59</v>
      </c>
      <c r="T184" s="15" t="s">
        <v>59</v>
      </c>
      <c r="U184" s="14"/>
      <c r="V184" s="125"/>
      <c r="W184" s="125"/>
      <c r="X184" s="13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102"/>
    </row>
    <row r="185" spans="1:51" ht="15.75" customHeight="1" x14ac:dyDescent="0.2">
      <c r="A185" s="5">
        <v>13088</v>
      </c>
      <c r="B185" s="6" t="s">
        <v>31</v>
      </c>
      <c r="C185" s="10">
        <v>36</v>
      </c>
      <c r="D185" s="10">
        <v>10</v>
      </c>
      <c r="E185" s="9">
        <v>46</v>
      </c>
      <c r="F185" s="10">
        <v>35</v>
      </c>
      <c r="G185" s="10">
        <v>14</v>
      </c>
      <c r="H185" s="9">
        <v>49</v>
      </c>
      <c r="I185" s="10">
        <v>33</v>
      </c>
      <c r="J185" s="10">
        <v>10</v>
      </c>
      <c r="K185" s="9">
        <v>43</v>
      </c>
      <c r="L185" s="10">
        <v>38</v>
      </c>
      <c r="M185" s="10">
        <v>15</v>
      </c>
      <c r="N185" s="9">
        <v>53</v>
      </c>
      <c r="O185" s="10">
        <v>42</v>
      </c>
      <c r="P185" s="10">
        <v>12</v>
      </c>
      <c r="Q185" s="9">
        <v>54</v>
      </c>
      <c r="R185" s="10">
        <v>31</v>
      </c>
      <c r="S185" s="10">
        <v>44</v>
      </c>
      <c r="T185" s="9">
        <v>75</v>
      </c>
      <c r="U185" s="10">
        <v>425</v>
      </c>
      <c r="V185" s="124">
        <v>6.27</v>
      </c>
      <c r="W185" s="124" t="s">
        <v>53</v>
      </c>
      <c r="X185" s="129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101">
        <v>6.27</v>
      </c>
    </row>
    <row r="186" spans="1:51" ht="15.75" customHeight="1" x14ac:dyDescent="0.2">
      <c r="A186" s="21" t="s">
        <v>395</v>
      </c>
      <c r="B186" s="13" t="s">
        <v>51</v>
      </c>
      <c r="C186" s="14" t="s">
        <v>57</v>
      </c>
      <c r="D186" s="14" t="s">
        <v>58</v>
      </c>
      <c r="E186" s="15" t="s">
        <v>57</v>
      </c>
      <c r="F186" s="14" t="s">
        <v>53</v>
      </c>
      <c r="G186" s="14" t="s">
        <v>61</v>
      </c>
      <c r="H186" s="15" t="s">
        <v>57</v>
      </c>
      <c r="I186" s="14" t="s">
        <v>53</v>
      </c>
      <c r="J186" s="14" t="s">
        <v>58</v>
      </c>
      <c r="K186" s="15" t="s">
        <v>53</v>
      </c>
      <c r="L186" s="14" t="s">
        <v>57</v>
      </c>
      <c r="M186" s="14" t="s">
        <v>62</v>
      </c>
      <c r="N186" s="15" t="s">
        <v>58</v>
      </c>
      <c r="O186" s="14" t="s">
        <v>58</v>
      </c>
      <c r="P186" s="14" t="s">
        <v>60</v>
      </c>
      <c r="Q186" s="15" t="s">
        <v>58</v>
      </c>
      <c r="R186" s="14" t="s">
        <v>60</v>
      </c>
      <c r="S186" s="14" t="s">
        <v>59</v>
      </c>
      <c r="T186" s="15" t="s">
        <v>62</v>
      </c>
      <c r="U186" s="14"/>
      <c r="V186" s="125"/>
      <c r="W186" s="125"/>
      <c r="X186" s="13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102"/>
    </row>
    <row r="187" spans="1:51" ht="15.75" customHeight="1" x14ac:dyDescent="0.2">
      <c r="A187" s="5">
        <v>13089</v>
      </c>
      <c r="B187" s="6" t="s">
        <v>31</v>
      </c>
      <c r="C187" s="10">
        <v>62</v>
      </c>
      <c r="D187" s="10">
        <v>18</v>
      </c>
      <c r="E187" s="9">
        <v>80</v>
      </c>
      <c r="F187" s="10">
        <v>54</v>
      </c>
      <c r="G187" s="10">
        <v>15</v>
      </c>
      <c r="H187" s="9">
        <v>69</v>
      </c>
      <c r="I187" s="10">
        <v>54</v>
      </c>
      <c r="J187" s="10">
        <v>15</v>
      </c>
      <c r="K187" s="9">
        <v>69</v>
      </c>
      <c r="L187" s="10">
        <v>40</v>
      </c>
      <c r="M187" s="10">
        <v>18</v>
      </c>
      <c r="N187" s="9">
        <v>58</v>
      </c>
      <c r="O187" s="10">
        <v>47</v>
      </c>
      <c r="P187" s="10">
        <v>19</v>
      </c>
      <c r="Q187" s="9">
        <v>66</v>
      </c>
      <c r="R187" s="10">
        <v>40</v>
      </c>
      <c r="S187" s="10">
        <v>43</v>
      </c>
      <c r="T187" s="9">
        <v>83</v>
      </c>
      <c r="U187" s="10">
        <v>522</v>
      </c>
      <c r="V187" s="124">
        <v>7.88</v>
      </c>
      <c r="W187" s="124" t="s">
        <v>53</v>
      </c>
      <c r="X187" s="129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101">
        <v>7.88</v>
      </c>
    </row>
    <row r="188" spans="1:51" ht="15.75" customHeight="1" x14ac:dyDescent="0.2">
      <c r="A188" s="21" t="s">
        <v>399</v>
      </c>
      <c r="B188" s="13" t="s">
        <v>51</v>
      </c>
      <c r="C188" s="14" t="s">
        <v>62</v>
      </c>
      <c r="D188" s="14" t="s">
        <v>59</v>
      </c>
      <c r="E188" s="15" t="s">
        <v>59</v>
      </c>
      <c r="F188" s="14" t="s">
        <v>60</v>
      </c>
      <c r="G188" s="14" t="s">
        <v>62</v>
      </c>
      <c r="H188" s="15" t="s">
        <v>60</v>
      </c>
      <c r="I188" s="14" t="s">
        <v>60</v>
      </c>
      <c r="J188" s="14" t="s">
        <v>62</v>
      </c>
      <c r="K188" s="15" t="s">
        <v>60</v>
      </c>
      <c r="L188" s="14" t="s">
        <v>58</v>
      </c>
      <c r="M188" s="14" t="s">
        <v>59</v>
      </c>
      <c r="N188" s="15" t="s">
        <v>58</v>
      </c>
      <c r="O188" s="14" t="s">
        <v>58</v>
      </c>
      <c r="P188" s="14" t="s">
        <v>59</v>
      </c>
      <c r="Q188" s="15" t="s">
        <v>60</v>
      </c>
      <c r="R188" s="14" t="s">
        <v>59</v>
      </c>
      <c r="S188" s="14" t="s">
        <v>59</v>
      </c>
      <c r="T188" s="15" t="s">
        <v>59</v>
      </c>
      <c r="U188" s="14"/>
      <c r="V188" s="125"/>
      <c r="W188" s="125"/>
      <c r="X188" s="13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102"/>
    </row>
    <row r="189" spans="1:51" ht="15.75" customHeight="1" x14ac:dyDescent="0.2">
      <c r="A189" s="5">
        <v>13090</v>
      </c>
      <c r="B189" s="6" t="s">
        <v>31</v>
      </c>
      <c r="C189" s="10">
        <v>55</v>
      </c>
      <c r="D189" s="10">
        <v>14</v>
      </c>
      <c r="E189" s="9">
        <v>69</v>
      </c>
      <c r="F189" s="10">
        <v>33</v>
      </c>
      <c r="G189" s="10">
        <v>13</v>
      </c>
      <c r="H189" s="9">
        <v>46</v>
      </c>
      <c r="I189" s="10">
        <v>53</v>
      </c>
      <c r="J189" s="10">
        <v>12</v>
      </c>
      <c r="K189" s="9">
        <v>65</v>
      </c>
      <c r="L189" s="10">
        <v>50</v>
      </c>
      <c r="M189" s="10">
        <v>16</v>
      </c>
      <c r="N189" s="9">
        <v>66</v>
      </c>
      <c r="O189" s="10">
        <v>41</v>
      </c>
      <c r="P189" s="10">
        <v>13</v>
      </c>
      <c r="Q189" s="9">
        <v>54</v>
      </c>
      <c r="R189" s="10">
        <v>45</v>
      </c>
      <c r="S189" s="10">
        <v>35</v>
      </c>
      <c r="T189" s="9">
        <v>80</v>
      </c>
      <c r="U189" s="10">
        <v>481</v>
      </c>
      <c r="V189" s="124">
        <v>7.38</v>
      </c>
      <c r="W189" s="124" t="s">
        <v>53</v>
      </c>
      <c r="X189" s="129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101">
        <v>7.38</v>
      </c>
    </row>
    <row r="190" spans="1:51" ht="15.75" customHeight="1" x14ac:dyDescent="0.2">
      <c r="A190" s="21" t="s">
        <v>400</v>
      </c>
      <c r="B190" s="13" t="s">
        <v>51</v>
      </c>
      <c r="C190" s="14" t="s">
        <v>60</v>
      </c>
      <c r="D190" s="14" t="s">
        <v>61</v>
      </c>
      <c r="E190" s="15" t="s">
        <v>60</v>
      </c>
      <c r="F190" s="14" t="s">
        <v>53</v>
      </c>
      <c r="G190" s="14" t="s">
        <v>60</v>
      </c>
      <c r="H190" s="15" t="s">
        <v>57</v>
      </c>
      <c r="I190" s="14" t="s">
        <v>60</v>
      </c>
      <c r="J190" s="14" t="s">
        <v>60</v>
      </c>
      <c r="K190" s="15" t="s">
        <v>60</v>
      </c>
      <c r="L190" s="14" t="s">
        <v>60</v>
      </c>
      <c r="M190" s="14" t="s">
        <v>59</v>
      </c>
      <c r="N190" s="15" t="s">
        <v>60</v>
      </c>
      <c r="O190" s="14" t="s">
        <v>58</v>
      </c>
      <c r="P190" s="14" t="s">
        <v>60</v>
      </c>
      <c r="Q190" s="15" t="s">
        <v>58</v>
      </c>
      <c r="R190" s="14" t="s">
        <v>59</v>
      </c>
      <c r="S190" s="14" t="s">
        <v>61</v>
      </c>
      <c r="T190" s="15" t="s">
        <v>59</v>
      </c>
      <c r="U190" s="14"/>
      <c r="V190" s="125"/>
      <c r="W190" s="125"/>
      <c r="X190" s="13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102"/>
    </row>
    <row r="191" spans="1:51" ht="15.75" customHeight="1" x14ac:dyDescent="0.2">
      <c r="A191" s="5">
        <v>13091</v>
      </c>
      <c r="B191" s="6" t="s">
        <v>31</v>
      </c>
      <c r="C191" s="8" t="s">
        <v>102</v>
      </c>
      <c r="D191" s="8" t="s">
        <v>37</v>
      </c>
      <c r="E191" s="9">
        <v>49</v>
      </c>
      <c r="F191" s="8" t="s">
        <v>92</v>
      </c>
      <c r="G191" s="8" t="s">
        <v>64</v>
      </c>
      <c r="H191" s="9">
        <v>37</v>
      </c>
      <c r="I191" s="8" t="s">
        <v>278</v>
      </c>
      <c r="J191" s="22">
        <v>8</v>
      </c>
      <c r="K191" s="9">
        <v>53</v>
      </c>
      <c r="L191" s="8" t="s">
        <v>179</v>
      </c>
      <c r="M191" s="8" t="s">
        <v>35</v>
      </c>
      <c r="N191" s="9">
        <v>29</v>
      </c>
      <c r="O191" s="8" t="s">
        <v>269</v>
      </c>
      <c r="P191" s="8" t="s">
        <v>37</v>
      </c>
      <c r="Q191" s="9">
        <v>27</v>
      </c>
      <c r="R191" s="8" t="s">
        <v>180</v>
      </c>
      <c r="S191" s="8" t="s">
        <v>366</v>
      </c>
      <c r="T191" s="9">
        <v>65</v>
      </c>
      <c r="U191" s="10">
        <v>345</v>
      </c>
      <c r="V191" s="124">
        <v>2.88</v>
      </c>
      <c r="W191" s="124" t="s">
        <v>46</v>
      </c>
      <c r="X191" s="129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101">
        <v>2.88</v>
      </c>
    </row>
    <row r="192" spans="1:51" ht="15.75" customHeight="1" x14ac:dyDescent="0.2">
      <c r="A192" s="21" t="s">
        <v>402</v>
      </c>
      <c r="B192" s="13" t="s">
        <v>51</v>
      </c>
      <c r="C192" s="14" t="s">
        <v>58</v>
      </c>
      <c r="D192" s="14" t="s">
        <v>46</v>
      </c>
      <c r="E192" s="15" t="s">
        <v>46</v>
      </c>
      <c r="F192" s="14" t="s">
        <v>53</v>
      </c>
      <c r="G192" s="14" t="s">
        <v>46</v>
      </c>
      <c r="H192" s="15" t="s">
        <v>46</v>
      </c>
      <c r="I192" s="14" t="s">
        <v>60</v>
      </c>
      <c r="J192" s="14" t="s">
        <v>53</v>
      </c>
      <c r="K192" s="15" t="s">
        <v>58</v>
      </c>
      <c r="L192" s="14" t="s">
        <v>46</v>
      </c>
      <c r="M192" s="14" t="s">
        <v>57</v>
      </c>
      <c r="N192" s="15" t="s">
        <v>46</v>
      </c>
      <c r="O192" s="14" t="s">
        <v>46</v>
      </c>
      <c r="P192" s="14" t="s">
        <v>46</v>
      </c>
      <c r="Q192" s="15" t="s">
        <v>46</v>
      </c>
      <c r="R192" s="14" t="s">
        <v>61</v>
      </c>
      <c r="S192" s="14" t="s">
        <v>58</v>
      </c>
      <c r="T192" s="15" t="s">
        <v>60</v>
      </c>
      <c r="U192" s="14"/>
      <c r="V192" s="125"/>
      <c r="W192" s="125"/>
      <c r="X192" s="13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102"/>
    </row>
    <row r="193" spans="1:51" ht="15.75" customHeight="1" x14ac:dyDescent="0.2">
      <c r="A193" s="5">
        <v>13092</v>
      </c>
      <c r="B193" s="6" t="s">
        <v>31</v>
      </c>
      <c r="C193" s="8" t="s">
        <v>103</v>
      </c>
      <c r="D193" s="8" t="s">
        <v>35</v>
      </c>
      <c r="E193" s="9">
        <v>42</v>
      </c>
      <c r="F193" s="8" t="s">
        <v>92</v>
      </c>
      <c r="G193" s="8" t="s">
        <v>67</v>
      </c>
      <c r="H193" s="9">
        <v>42</v>
      </c>
      <c r="I193" s="8" t="s">
        <v>34</v>
      </c>
      <c r="J193" s="8" t="s">
        <v>67</v>
      </c>
      <c r="K193" s="9">
        <v>25</v>
      </c>
      <c r="L193" s="8" t="s">
        <v>70</v>
      </c>
      <c r="M193" s="8" t="s">
        <v>93</v>
      </c>
      <c r="N193" s="9">
        <v>48</v>
      </c>
      <c r="O193" s="8" t="s">
        <v>65</v>
      </c>
      <c r="P193" s="8" t="s">
        <v>144</v>
      </c>
      <c r="Q193" s="9">
        <v>33</v>
      </c>
      <c r="R193" s="8" t="s">
        <v>32</v>
      </c>
      <c r="S193" s="8" t="s">
        <v>142</v>
      </c>
      <c r="T193" s="9">
        <v>78</v>
      </c>
      <c r="U193" s="10">
        <v>366</v>
      </c>
      <c r="V193" s="124">
        <v>4.54</v>
      </c>
      <c r="W193" s="124" t="s">
        <v>46</v>
      </c>
      <c r="X193" s="129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101">
        <v>4.54</v>
      </c>
    </row>
    <row r="194" spans="1:51" ht="15.75" customHeight="1" x14ac:dyDescent="0.2">
      <c r="A194" s="21" t="s">
        <v>404</v>
      </c>
      <c r="B194" s="13" t="s">
        <v>51</v>
      </c>
      <c r="C194" s="14" t="s">
        <v>53</v>
      </c>
      <c r="D194" s="14" t="s">
        <v>57</v>
      </c>
      <c r="E194" s="15" t="s">
        <v>53</v>
      </c>
      <c r="F194" s="14" t="s">
        <v>53</v>
      </c>
      <c r="G194" s="14" t="s">
        <v>58</v>
      </c>
      <c r="H194" s="15" t="s">
        <v>53</v>
      </c>
      <c r="I194" s="14" t="s">
        <v>46</v>
      </c>
      <c r="J194" s="14" t="s">
        <v>58</v>
      </c>
      <c r="K194" s="15" t="s">
        <v>46</v>
      </c>
      <c r="L194" s="14" t="s">
        <v>53</v>
      </c>
      <c r="M194" s="14" t="s">
        <v>60</v>
      </c>
      <c r="N194" s="15" t="s">
        <v>57</v>
      </c>
      <c r="O194" s="14" t="s">
        <v>46</v>
      </c>
      <c r="P194" s="14" t="s">
        <v>60</v>
      </c>
      <c r="Q194" s="15" t="s">
        <v>46</v>
      </c>
      <c r="R194" s="14" t="s">
        <v>60</v>
      </c>
      <c r="S194" s="14" t="s">
        <v>59</v>
      </c>
      <c r="T194" s="15" t="s">
        <v>62</v>
      </c>
      <c r="U194" s="14"/>
      <c r="V194" s="125"/>
      <c r="W194" s="125"/>
      <c r="X194" s="13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102"/>
    </row>
    <row r="195" spans="1:51" ht="15.75" customHeight="1" x14ac:dyDescent="0.2">
      <c r="A195" s="5">
        <v>13093</v>
      </c>
      <c r="B195" s="6" t="s">
        <v>31</v>
      </c>
      <c r="C195" s="10">
        <v>37</v>
      </c>
      <c r="D195" s="10">
        <v>15</v>
      </c>
      <c r="E195" s="9">
        <v>52</v>
      </c>
      <c r="F195" s="10">
        <v>32</v>
      </c>
      <c r="G195" s="10">
        <v>13</v>
      </c>
      <c r="H195" s="9">
        <v>45</v>
      </c>
      <c r="I195" s="10">
        <v>46</v>
      </c>
      <c r="J195" s="10">
        <v>8</v>
      </c>
      <c r="K195" s="9">
        <v>54</v>
      </c>
      <c r="L195" s="10">
        <v>41</v>
      </c>
      <c r="M195" s="10">
        <v>14</v>
      </c>
      <c r="N195" s="9">
        <v>55</v>
      </c>
      <c r="O195" s="10">
        <v>40</v>
      </c>
      <c r="P195" s="10">
        <v>19</v>
      </c>
      <c r="Q195" s="9">
        <v>59</v>
      </c>
      <c r="R195" s="10">
        <v>45</v>
      </c>
      <c r="S195" s="10">
        <v>44</v>
      </c>
      <c r="T195" s="9">
        <v>89</v>
      </c>
      <c r="U195" s="10">
        <v>459</v>
      </c>
      <c r="V195" s="124">
        <v>6.92</v>
      </c>
      <c r="W195" s="124" t="s">
        <v>53</v>
      </c>
      <c r="X195" s="129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101">
        <v>6.92</v>
      </c>
    </row>
    <row r="196" spans="1:51" ht="15.75" customHeight="1" x14ac:dyDescent="0.2">
      <c r="A196" s="21" t="s">
        <v>405</v>
      </c>
      <c r="B196" s="13" t="s">
        <v>51</v>
      </c>
      <c r="C196" s="14" t="s">
        <v>57</v>
      </c>
      <c r="D196" s="14" t="s">
        <v>62</v>
      </c>
      <c r="E196" s="15" t="s">
        <v>58</v>
      </c>
      <c r="F196" s="14" t="s">
        <v>53</v>
      </c>
      <c r="G196" s="14" t="s">
        <v>60</v>
      </c>
      <c r="H196" s="15" t="s">
        <v>57</v>
      </c>
      <c r="I196" s="14" t="s">
        <v>58</v>
      </c>
      <c r="J196" s="14" t="s">
        <v>53</v>
      </c>
      <c r="K196" s="15" t="s">
        <v>58</v>
      </c>
      <c r="L196" s="14" t="s">
        <v>58</v>
      </c>
      <c r="M196" s="14" t="s">
        <v>61</v>
      </c>
      <c r="N196" s="15" t="s">
        <v>58</v>
      </c>
      <c r="O196" s="14" t="s">
        <v>58</v>
      </c>
      <c r="P196" s="14" t="s">
        <v>59</v>
      </c>
      <c r="Q196" s="15" t="s">
        <v>58</v>
      </c>
      <c r="R196" s="14" t="s">
        <v>59</v>
      </c>
      <c r="S196" s="14" t="s">
        <v>59</v>
      </c>
      <c r="T196" s="15" t="s">
        <v>59</v>
      </c>
      <c r="U196" s="14"/>
      <c r="V196" s="125"/>
      <c r="W196" s="125"/>
      <c r="X196" s="13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102"/>
    </row>
    <row r="197" spans="1:51" ht="15.75" customHeight="1" x14ac:dyDescent="0.2">
      <c r="A197" s="5">
        <v>13094</v>
      </c>
      <c r="B197" s="6" t="s">
        <v>31</v>
      </c>
      <c r="C197" s="10">
        <v>34</v>
      </c>
      <c r="D197" s="10">
        <v>9</v>
      </c>
      <c r="E197" s="9">
        <v>43</v>
      </c>
      <c r="F197" s="10">
        <v>67</v>
      </c>
      <c r="G197" s="10">
        <v>15</v>
      </c>
      <c r="H197" s="9">
        <v>82</v>
      </c>
      <c r="I197" s="10">
        <v>51</v>
      </c>
      <c r="J197" s="10">
        <v>13</v>
      </c>
      <c r="K197" s="9">
        <v>64</v>
      </c>
      <c r="L197" s="10">
        <v>63</v>
      </c>
      <c r="M197" s="10">
        <v>18</v>
      </c>
      <c r="N197" s="9">
        <v>81</v>
      </c>
      <c r="O197" s="10">
        <v>56</v>
      </c>
      <c r="P197" s="10">
        <v>14</v>
      </c>
      <c r="Q197" s="9">
        <v>70</v>
      </c>
      <c r="R197" s="10">
        <v>40</v>
      </c>
      <c r="S197" s="10">
        <v>43</v>
      </c>
      <c r="T197" s="9">
        <v>83</v>
      </c>
      <c r="U197" s="10">
        <v>521</v>
      </c>
      <c r="V197" s="124">
        <v>8.27</v>
      </c>
      <c r="W197" s="124" t="s">
        <v>53</v>
      </c>
      <c r="X197" s="129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101">
        <v>8.27</v>
      </c>
    </row>
    <row r="198" spans="1:51" ht="15.75" customHeight="1" x14ac:dyDescent="0.2">
      <c r="A198" s="21" t="s">
        <v>406</v>
      </c>
      <c r="B198" s="13" t="s">
        <v>51</v>
      </c>
      <c r="C198" s="14" t="s">
        <v>53</v>
      </c>
      <c r="D198" s="14" t="s">
        <v>57</v>
      </c>
      <c r="E198" s="15" t="s">
        <v>53</v>
      </c>
      <c r="F198" s="14" t="s">
        <v>59</v>
      </c>
      <c r="G198" s="14" t="s">
        <v>62</v>
      </c>
      <c r="H198" s="15" t="s">
        <v>59</v>
      </c>
      <c r="I198" s="14" t="s">
        <v>60</v>
      </c>
      <c r="J198" s="14" t="s">
        <v>60</v>
      </c>
      <c r="K198" s="15" t="s">
        <v>60</v>
      </c>
      <c r="L198" s="14" t="s">
        <v>62</v>
      </c>
      <c r="M198" s="14" t="s">
        <v>59</v>
      </c>
      <c r="N198" s="15" t="s">
        <v>59</v>
      </c>
      <c r="O198" s="14" t="s">
        <v>61</v>
      </c>
      <c r="P198" s="14" t="s">
        <v>61</v>
      </c>
      <c r="Q198" s="15" t="s">
        <v>61</v>
      </c>
      <c r="R198" s="14" t="s">
        <v>59</v>
      </c>
      <c r="S198" s="14" t="s">
        <v>59</v>
      </c>
      <c r="T198" s="15" t="s">
        <v>59</v>
      </c>
      <c r="U198" s="14"/>
      <c r="V198" s="125"/>
      <c r="W198" s="125"/>
      <c r="X198" s="13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102"/>
    </row>
    <row r="199" spans="1:51" ht="15.75" customHeight="1" x14ac:dyDescent="0.2">
      <c r="A199" s="5">
        <v>13095</v>
      </c>
      <c r="B199" s="6" t="s">
        <v>31</v>
      </c>
      <c r="C199" s="8" t="s">
        <v>105</v>
      </c>
      <c r="D199" s="8" t="s">
        <v>35</v>
      </c>
      <c r="E199" s="9">
        <v>49</v>
      </c>
      <c r="F199" s="8" t="s">
        <v>92</v>
      </c>
      <c r="G199" s="8" t="s">
        <v>144</v>
      </c>
      <c r="H199" s="9">
        <v>44</v>
      </c>
      <c r="I199" s="8" t="s">
        <v>34</v>
      </c>
      <c r="J199" s="8" t="s">
        <v>35</v>
      </c>
      <c r="K199" s="9">
        <v>24</v>
      </c>
      <c r="L199" s="8" t="s">
        <v>286</v>
      </c>
      <c r="M199" s="8" t="s">
        <v>104</v>
      </c>
      <c r="N199" s="9">
        <v>57</v>
      </c>
      <c r="O199" s="8" t="s">
        <v>102</v>
      </c>
      <c r="P199" s="8" t="s">
        <v>67</v>
      </c>
      <c r="Q199" s="9">
        <v>55</v>
      </c>
      <c r="R199" s="8" t="s">
        <v>145</v>
      </c>
      <c r="S199" s="8" t="s">
        <v>180</v>
      </c>
      <c r="T199" s="9">
        <v>79</v>
      </c>
      <c r="U199" s="10">
        <v>401</v>
      </c>
      <c r="V199" s="124">
        <v>5.42</v>
      </c>
      <c r="W199" s="124" t="s">
        <v>46</v>
      </c>
      <c r="X199" s="129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101">
        <v>5.42</v>
      </c>
    </row>
    <row r="200" spans="1:51" ht="15.75" customHeight="1" x14ac:dyDescent="0.2">
      <c r="A200" s="21" t="s">
        <v>408</v>
      </c>
      <c r="B200" s="13" t="s">
        <v>51</v>
      </c>
      <c r="C200" s="14" t="s">
        <v>58</v>
      </c>
      <c r="D200" s="14" t="s">
        <v>57</v>
      </c>
      <c r="E200" s="15" t="s">
        <v>57</v>
      </c>
      <c r="F200" s="14" t="s">
        <v>53</v>
      </c>
      <c r="G200" s="14" t="s">
        <v>60</v>
      </c>
      <c r="H200" s="15" t="s">
        <v>53</v>
      </c>
      <c r="I200" s="14" t="s">
        <v>46</v>
      </c>
      <c r="J200" s="14" t="s">
        <v>57</v>
      </c>
      <c r="K200" s="15" t="s">
        <v>46</v>
      </c>
      <c r="L200" s="14" t="s">
        <v>58</v>
      </c>
      <c r="M200" s="14" t="s">
        <v>58</v>
      </c>
      <c r="N200" s="15" t="s">
        <v>58</v>
      </c>
      <c r="O200" s="14" t="s">
        <v>58</v>
      </c>
      <c r="P200" s="14" t="s">
        <v>58</v>
      </c>
      <c r="Q200" s="15" t="s">
        <v>58</v>
      </c>
      <c r="R200" s="14" t="s">
        <v>59</v>
      </c>
      <c r="S200" s="14" t="s">
        <v>61</v>
      </c>
      <c r="T200" s="15" t="s">
        <v>62</v>
      </c>
      <c r="U200" s="14"/>
      <c r="V200" s="125"/>
      <c r="W200" s="125"/>
      <c r="X200" s="13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102"/>
    </row>
    <row r="201" spans="1:51" ht="15.75" customHeight="1" x14ac:dyDescent="0.2">
      <c r="A201" s="5">
        <v>13096</v>
      </c>
      <c r="B201" s="6" t="s">
        <v>31</v>
      </c>
      <c r="C201" s="10">
        <v>52</v>
      </c>
      <c r="D201" s="10">
        <v>11</v>
      </c>
      <c r="E201" s="9">
        <v>63</v>
      </c>
      <c r="F201" s="10">
        <v>52</v>
      </c>
      <c r="G201" s="10">
        <v>12</v>
      </c>
      <c r="H201" s="9">
        <v>64</v>
      </c>
      <c r="I201" s="10">
        <v>50</v>
      </c>
      <c r="J201" s="10">
        <v>11</v>
      </c>
      <c r="K201" s="9">
        <v>61</v>
      </c>
      <c r="L201" s="10">
        <v>49</v>
      </c>
      <c r="M201" s="10">
        <v>13</v>
      </c>
      <c r="N201" s="9">
        <v>62</v>
      </c>
      <c r="O201" s="10">
        <v>50</v>
      </c>
      <c r="P201" s="10">
        <v>17</v>
      </c>
      <c r="Q201" s="9">
        <v>67</v>
      </c>
      <c r="R201" s="10">
        <v>43</v>
      </c>
      <c r="S201" s="10">
        <v>40</v>
      </c>
      <c r="T201" s="9">
        <v>83</v>
      </c>
      <c r="U201" s="10">
        <v>497</v>
      </c>
      <c r="V201" s="124">
        <v>7.65</v>
      </c>
      <c r="W201" s="124" t="s">
        <v>53</v>
      </c>
      <c r="X201" s="129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101">
        <v>7.65</v>
      </c>
    </row>
    <row r="202" spans="1:51" ht="15.75" customHeight="1" x14ac:dyDescent="0.2">
      <c r="A202" s="21" t="s">
        <v>409</v>
      </c>
      <c r="B202" s="13" t="s">
        <v>51</v>
      </c>
      <c r="C202" s="14" t="s">
        <v>60</v>
      </c>
      <c r="D202" s="14" t="s">
        <v>58</v>
      </c>
      <c r="E202" s="15" t="s">
        <v>60</v>
      </c>
      <c r="F202" s="14" t="s">
        <v>60</v>
      </c>
      <c r="G202" s="14" t="s">
        <v>60</v>
      </c>
      <c r="H202" s="15" t="s">
        <v>60</v>
      </c>
      <c r="I202" s="14" t="s">
        <v>60</v>
      </c>
      <c r="J202" s="14" t="s">
        <v>58</v>
      </c>
      <c r="K202" s="15" t="s">
        <v>60</v>
      </c>
      <c r="L202" s="14" t="s">
        <v>60</v>
      </c>
      <c r="M202" s="14" t="s">
        <v>60</v>
      </c>
      <c r="N202" s="15" t="s">
        <v>60</v>
      </c>
      <c r="O202" s="14" t="s">
        <v>60</v>
      </c>
      <c r="P202" s="14" t="s">
        <v>59</v>
      </c>
      <c r="Q202" s="15" t="s">
        <v>60</v>
      </c>
      <c r="R202" s="14" t="s">
        <v>59</v>
      </c>
      <c r="S202" s="14" t="s">
        <v>59</v>
      </c>
      <c r="T202" s="15" t="s">
        <v>59</v>
      </c>
      <c r="U202" s="14"/>
      <c r="V202" s="125"/>
      <c r="W202" s="125"/>
      <c r="X202" s="13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102"/>
    </row>
    <row r="203" spans="1:51" ht="15.75" customHeight="1" x14ac:dyDescent="0.2">
      <c r="A203" s="5">
        <v>13097</v>
      </c>
      <c r="B203" s="6" t="s">
        <v>31</v>
      </c>
      <c r="C203" s="8" t="s">
        <v>179</v>
      </c>
      <c r="D203" s="8" t="s">
        <v>88</v>
      </c>
      <c r="E203" s="9">
        <v>28</v>
      </c>
      <c r="F203" s="8" t="s">
        <v>92</v>
      </c>
      <c r="G203" s="8" t="s">
        <v>35</v>
      </c>
      <c r="H203" s="9">
        <v>41</v>
      </c>
      <c r="I203" s="8" t="s">
        <v>63</v>
      </c>
      <c r="J203" s="8" t="s">
        <v>88</v>
      </c>
      <c r="K203" s="9">
        <v>47</v>
      </c>
      <c r="L203" s="8" t="s">
        <v>365</v>
      </c>
      <c r="M203" s="8" t="s">
        <v>93</v>
      </c>
      <c r="N203" s="9">
        <v>60</v>
      </c>
      <c r="O203" s="8" t="s">
        <v>105</v>
      </c>
      <c r="P203" s="8" t="s">
        <v>104</v>
      </c>
      <c r="Q203" s="9">
        <v>51</v>
      </c>
      <c r="R203" s="8" t="s">
        <v>34</v>
      </c>
      <c r="S203" s="8" t="s">
        <v>180</v>
      </c>
      <c r="T203" s="9">
        <v>51</v>
      </c>
      <c r="U203" s="10">
        <v>375</v>
      </c>
      <c r="V203" s="124">
        <v>4.58</v>
      </c>
      <c r="W203" s="124" t="s">
        <v>46</v>
      </c>
      <c r="X203" s="129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101">
        <v>4.58</v>
      </c>
    </row>
    <row r="204" spans="1:51" ht="15.75" customHeight="1" x14ac:dyDescent="0.2">
      <c r="A204" s="21" t="s">
        <v>411</v>
      </c>
      <c r="B204" s="13" t="s">
        <v>51</v>
      </c>
      <c r="C204" s="14" t="s">
        <v>46</v>
      </c>
      <c r="D204" s="14" t="s">
        <v>53</v>
      </c>
      <c r="E204" s="15" t="s">
        <v>46</v>
      </c>
      <c r="F204" s="14" t="s">
        <v>53</v>
      </c>
      <c r="G204" s="14" t="s">
        <v>57</v>
      </c>
      <c r="H204" s="15" t="s">
        <v>53</v>
      </c>
      <c r="I204" s="14" t="s">
        <v>57</v>
      </c>
      <c r="J204" s="14" t="s">
        <v>53</v>
      </c>
      <c r="K204" s="15" t="s">
        <v>57</v>
      </c>
      <c r="L204" s="14" t="s">
        <v>58</v>
      </c>
      <c r="M204" s="14" t="s">
        <v>60</v>
      </c>
      <c r="N204" s="15" t="s">
        <v>60</v>
      </c>
      <c r="O204" s="14" t="s">
        <v>58</v>
      </c>
      <c r="P204" s="14" t="s">
        <v>58</v>
      </c>
      <c r="Q204" s="15" t="s">
        <v>58</v>
      </c>
      <c r="R204" s="14" t="s">
        <v>46</v>
      </c>
      <c r="S204" s="14" t="s">
        <v>61</v>
      </c>
      <c r="T204" s="15" t="s">
        <v>46</v>
      </c>
      <c r="U204" s="14"/>
      <c r="V204" s="125"/>
      <c r="W204" s="125"/>
      <c r="X204" s="13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102"/>
    </row>
    <row r="205" spans="1:51" ht="15.75" customHeight="1" x14ac:dyDescent="0.2">
      <c r="A205" s="5">
        <v>13098</v>
      </c>
      <c r="B205" s="6" t="s">
        <v>31</v>
      </c>
      <c r="C205" s="10">
        <v>67</v>
      </c>
      <c r="D205" s="10">
        <v>20</v>
      </c>
      <c r="E205" s="9">
        <v>87</v>
      </c>
      <c r="F205" s="10">
        <v>51</v>
      </c>
      <c r="G205" s="10">
        <v>18</v>
      </c>
      <c r="H205" s="9">
        <v>69</v>
      </c>
      <c r="I205" s="10">
        <v>69</v>
      </c>
      <c r="J205" s="10">
        <v>16</v>
      </c>
      <c r="K205" s="9">
        <v>85</v>
      </c>
      <c r="L205" s="10">
        <v>44</v>
      </c>
      <c r="M205" s="10">
        <v>19</v>
      </c>
      <c r="N205" s="9">
        <v>63</v>
      </c>
      <c r="O205" s="10">
        <v>60</v>
      </c>
      <c r="P205" s="10">
        <v>16</v>
      </c>
      <c r="Q205" s="9">
        <v>76</v>
      </c>
      <c r="R205" s="10">
        <v>31</v>
      </c>
      <c r="S205" s="10">
        <v>43</v>
      </c>
      <c r="T205" s="9">
        <v>74</v>
      </c>
      <c r="U205" s="10">
        <v>566</v>
      </c>
      <c r="V205" s="124">
        <v>8.73</v>
      </c>
      <c r="W205" s="124" t="s">
        <v>53</v>
      </c>
      <c r="X205" s="129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101">
        <v>8.73</v>
      </c>
    </row>
    <row r="206" spans="1:51" ht="15.75" customHeight="1" x14ac:dyDescent="0.2">
      <c r="A206" s="21" t="s">
        <v>413</v>
      </c>
      <c r="B206" s="13" t="s">
        <v>51</v>
      </c>
      <c r="C206" s="14" t="s">
        <v>59</v>
      </c>
      <c r="D206" s="14" t="s">
        <v>59</v>
      </c>
      <c r="E206" s="15" t="s">
        <v>59</v>
      </c>
      <c r="F206" s="14" t="s">
        <v>60</v>
      </c>
      <c r="G206" s="14" t="s">
        <v>59</v>
      </c>
      <c r="H206" s="15" t="s">
        <v>60</v>
      </c>
      <c r="I206" s="14" t="s">
        <v>59</v>
      </c>
      <c r="J206" s="14" t="s">
        <v>59</v>
      </c>
      <c r="K206" s="15" t="s">
        <v>59</v>
      </c>
      <c r="L206" s="14" t="s">
        <v>58</v>
      </c>
      <c r="M206" s="14" t="s">
        <v>59</v>
      </c>
      <c r="N206" s="15" t="s">
        <v>60</v>
      </c>
      <c r="O206" s="14" t="s">
        <v>62</v>
      </c>
      <c r="P206" s="14" t="s">
        <v>59</v>
      </c>
      <c r="Q206" s="15" t="s">
        <v>62</v>
      </c>
      <c r="R206" s="14" t="s">
        <v>60</v>
      </c>
      <c r="S206" s="14" t="s">
        <v>59</v>
      </c>
      <c r="T206" s="15" t="s">
        <v>61</v>
      </c>
      <c r="U206" s="14"/>
      <c r="V206" s="125"/>
      <c r="W206" s="125"/>
      <c r="X206" s="13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102"/>
    </row>
    <row r="207" spans="1:51" ht="15.75" customHeight="1" x14ac:dyDescent="0.2">
      <c r="A207" s="5">
        <v>13099</v>
      </c>
      <c r="B207" s="6" t="s">
        <v>31</v>
      </c>
      <c r="C207" s="10">
        <v>65</v>
      </c>
      <c r="D207" s="10">
        <v>19</v>
      </c>
      <c r="E207" s="9">
        <v>84</v>
      </c>
      <c r="F207" s="10">
        <v>52</v>
      </c>
      <c r="G207" s="10">
        <v>16</v>
      </c>
      <c r="H207" s="9">
        <v>68</v>
      </c>
      <c r="I207" s="10">
        <v>63</v>
      </c>
      <c r="J207" s="10">
        <v>15</v>
      </c>
      <c r="K207" s="9">
        <v>78</v>
      </c>
      <c r="L207" s="10">
        <v>43</v>
      </c>
      <c r="M207" s="10">
        <v>16</v>
      </c>
      <c r="N207" s="9">
        <v>59</v>
      </c>
      <c r="O207" s="10">
        <v>48</v>
      </c>
      <c r="P207" s="10">
        <v>14</v>
      </c>
      <c r="Q207" s="9">
        <v>62</v>
      </c>
      <c r="R207" s="10">
        <v>38</v>
      </c>
      <c r="S207" s="10">
        <v>45</v>
      </c>
      <c r="T207" s="9">
        <v>83</v>
      </c>
      <c r="U207" s="10">
        <v>526</v>
      </c>
      <c r="V207" s="124">
        <v>8.19</v>
      </c>
      <c r="W207" s="124" t="s">
        <v>53</v>
      </c>
      <c r="X207" s="129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101">
        <v>8.19</v>
      </c>
    </row>
    <row r="208" spans="1:51" ht="15.75" customHeight="1" x14ac:dyDescent="0.2">
      <c r="A208" s="21" t="s">
        <v>415</v>
      </c>
      <c r="B208" s="13" t="s">
        <v>51</v>
      </c>
      <c r="C208" s="14" t="s">
        <v>59</v>
      </c>
      <c r="D208" s="14" t="s">
        <v>59</v>
      </c>
      <c r="E208" s="15" t="s">
        <v>59</v>
      </c>
      <c r="F208" s="14" t="s">
        <v>60</v>
      </c>
      <c r="G208" s="14" t="s">
        <v>59</v>
      </c>
      <c r="H208" s="15" t="s">
        <v>60</v>
      </c>
      <c r="I208" s="14" t="s">
        <v>62</v>
      </c>
      <c r="J208" s="14" t="s">
        <v>62</v>
      </c>
      <c r="K208" s="15" t="s">
        <v>62</v>
      </c>
      <c r="L208" s="14" t="s">
        <v>58</v>
      </c>
      <c r="M208" s="14" t="s">
        <v>59</v>
      </c>
      <c r="N208" s="15" t="s">
        <v>58</v>
      </c>
      <c r="O208" s="14" t="s">
        <v>60</v>
      </c>
      <c r="P208" s="14" t="s">
        <v>61</v>
      </c>
      <c r="Q208" s="15" t="s">
        <v>60</v>
      </c>
      <c r="R208" s="14" t="s">
        <v>62</v>
      </c>
      <c r="S208" s="14" t="s">
        <v>59</v>
      </c>
      <c r="T208" s="15" t="s">
        <v>59</v>
      </c>
      <c r="U208" s="14"/>
      <c r="V208" s="125"/>
      <c r="W208" s="125"/>
      <c r="X208" s="13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102"/>
    </row>
    <row r="209" spans="1:51" ht="15.75" customHeight="1" x14ac:dyDescent="0.2">
      <c r="A209" s="5">
        <v>13100</v>
      </c>
      <c r="B209" s="6" t="s">
        <v>31</v>
      </c>
      <c r="C209" s="10">
        <v>60</v>
      </c>
      <c r="D209" s="10">
        <v>18</v>
      </c>
      <c r="E209" s="9">
        <v>78</v>
      </c>
      <c r="F209" s="10">
        <v>63</v>
      </c>
      <c r="G209" s="10">
        <v>15</v>
      </c>
      <c r="H209" s="9">
        <v>78</v>
      </c>
      <c r="I209" s="10">
        <v>68</v>
      </c>
      <c r="J209" s="10">
        <v>15</v>
      </c>
      <c r="K209" s="9">
        <v>83</v>
      </c>
      <c r="L209" s="10">
        <v>36</v>
      </c>
      <c r="M209" s="10">
        <v>15</v>
      </c>
      <c r="N209" s="9">
        <v>51</v>
      </c>
      <c r="O209" s="10">
        <v>43</v>
      </c>
      <c r="P209" s="10">
        <v>14</v>
      </c>
      <c r="Q209" s="9">
        <v>57</v>
      </c>
      <c r="R209" s="10">
        <v>38</v>
      </c>
      <c r="S209" s="10">
        <v>44</v>
      </c>
      <c r="T209" s="9">
        <v>82</v>
      </c>
      <c r="U209" s="10">
        <v>525</v>
      </c>
      <c r="V209" s="124">
        <v>8.4600000000000009</v>
      </c>
      <c r="W209" s="124" t="s">
        <v>53</v>
      </c>
      <c r="X209" s="129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101">
        <v>8.4600000000000009</v>
      </c>
    </row>
    <row r="210" spans="1:51" ht="15.75" customHeight="1" x14ac:dyDescent="0.2">
      <c r="A210" s="21" t="s">
        <v>419</v>
      </c>
      <c r="B210" s="13" t="s">
        <v>51</v>
      </c>
      <c r="C210" s="14" t="s">
        <v>62</v>
      </c>
      <c r="D210" s="14" t="s">
        <v>59</v>
      </c>
      <c r="E210" s="15" t="s">
        <v>62</v>
      </c>
      <c r="F210" s="14" t="s">
        <v>62</v>
      </c>
      <c r="G210" s="14" t="s">
        <v>62</v>
      </c>
      <c r="H210" s="15" t="s">
        <v>62</v>
      </c>
      <c r="I210" s="14" t="s">
        <v>59</v>
      </c>
      <c r="J210" s="14" t="s">
        <v>62</v>
      </c>
      <c r="K210" s="15" t="s">
        <v>59</v>
      </c>
      <c r="L210" s="14" t="s">
        <v>57</v>
      </c>
      <c r="M210" s="14" t="s">
        <v>62</v>
      </c>
      <c r="N210" s="15" t="s">
        <v>58</v>
      </c>
      <c r="O210" s="14" t="s">
        <v>58</v>
      </c>
      <c r="P210" s="14" t="s">
        <v>61</v>
      </c>
      <c r="Q210" s="15" t="s">
        <v>58</v>
      </c>
      <c r="R210" s="14" t="s">
        <v>62</v>
      </c>
      <c r="S210" s="14" t="s">
        <v>59</v>
      </c>
      <c r="T210" s="15" t="s">
        <v>59</v>
      </c>
      <c r="U210" s="14"/>
      <c r="V210" s="125"/>
      <c r="W210" s="125"/>
      <c r="X210" s="13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102"/>
    </row>
    <row r="211" spans="1:51" ht="15.75" customHeight="1" x14ac:dyDescent="0.2">
      <c r="A211" s="5">
        <v>13101</v>
      </c>
      <c r="B211" s="6" t="s">
        <v>31</v>
      </c>
      <c r="C211" s="10">
        <v>54</v>
      </c>
      <c r="D211" s="34" t="s">
        <v>84</v>
      </c>
      <c r="E211" s="9">
        <v>58</v>
      </c>
      <c r="F211" s="10">
        <v>32</v>
      </c>
      <c r="G211" s="10">
        <v>12</v>
      </c>
      <c r="H211" s="9">
        <v>44</v>
      </c>
      <c r="I211" s="10">
        <v>32</v>
      </c>
      <c r="J211" s="10">
        <v>10</v>
      </c>
      <c r="K211" s="9">
        <v>42</v>
      </c>
      <c r="L211" s="10">
        <v>45</v>
      </c>
      <c r="M211" s="10">
        <v>13</v>
      </c>
      <c r="N211" s="9">
        <v>58</v>
      </c>
      <c r="O211" s="10">
        <v>32</v>
      </c>
      <c r="P211" s="10">
        <v>14</v>
      </c>
      <c r="Q211" s="9">
        <v>46</v>
      </c>
      <c r="R211" s="10">
        <v>40</v>
      </c>
      <c r="S211" s="10">
        <v>35</v>
      </c>
      <c r="T211" s="9">
        <v>75</v>
      </c>
      <c r="U211" s="10">
        <v>421</v>
      </c>
      <c r="V211" s="124">
        <v>6.15</v>
      </c>
      <c r="W211" s="124" t="s">
        <v>53</v>
      </c>
      <c r="X211" s="129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101">
        <v>6.15</v>
      </c>
    </row>
    <row r="212" spans="1:51" ht="15.75" customHeight="1" x14ac:dyDescent="0.2">
      <c r="A212" s="21" t="s">
        <v>421</v>
      </c>
      <c r="B212" s="13" t="s">
        <v>51</v>
      </c>
      <c r="C212" s="14" t="s">
        <v>60</v>
      </c>
      <c r="D212" s="14" t="s">
        <v>53</v>
      </c>
      <c r="E212" s="15" t="s">
        <v>58</v>
      </c>
      <c r="F212" s="14" t="s">
        <v>53</v>
      </c>
      <c r="G212" s="14" t="s">
        <v>60</v>
      </c>
      <c r="H212" s="15" t="s">
        <v>53</v>
      </c>
      <c r="I212" s="14" t="s">
        <v>53</v>
      </c>
      <c r="J212" s="14" t="s">
        <v>58</v>
      </c>
      <c r="K212" s="15" t="s">
        <v>53</v>
      </c>
      <c r="L212" s="14" t="s">
        <v>58</v>
      </c>
      <c r="M212" s="14" t="s">
        <v>60</v>
      </c>
      <c r="N212" s="15" t="s">
        <v>58</v>
      </c>
      <c r="O212" s="14" t="s">
        <v>53</v>
      </c>
      <c r="P212" s="14" t="s">
        <v>61</v>
      </c>
      <c r="Q212" s="15" t="s">
        <v>57</v>
      </c>
      <c r="R212" s="14" t="s">
        <v>59</v>
      </c>
      <c r="S212" s="14" t="s">
        <v>61</v>
      </c>
      <c r="T212" s="15" t="s">
        <v>62</v>
      </c>
      <c r="U212" s="14"/>
      <c r="V212" s="125"/>
      <c r="W212" s="125"/>
      <c r="X212" s="13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102"/>
    </row>
    <row r="213" spans="1:51" ht="15.75" customHeight="1" x14ac:dyDescent="0.2">
      <c r="A213" s="5">
        <v>13102</v>
      </c>
      <c r="B213" s="6" t="s">
        <v>31</v>
      </c>
      <c r="C213" s="10">
        <v>34</v>
      </c>
      <c r="D213" s="10">
        <v>11</v>
      </c>
      <c r="E213" s="9">
        <v>45</v>
      </c>
      <c r="F213" s="10">
        <v>32</v>
      </c>
      <c r="G213" s="10">
        <v>11</v>
      </c>
      <c r="H213" s="9">
        <v>43</v>
      </c>
      <c r="I213" s="10">
        <v>40</v>
      </c>
      <c r="J213" s="10">
        <v>9</v>
      </c>
      <c r="K213" s="9">
        <v>49</v>
      </c>
      <c r="L213" s="10">
        <v>40</v>
      </c>
      <c r="M213" s="10">
        <v>13</v>
      </c>
      <c r="N213" s="9">
        <v>53</v>
      </c>
      <c r="O213" s="10">
        <v>37</v>
      </c>
      <c r="P213" s="10">
        <v>11</v>
      </c>
      <c r="Q213" s="9">
        <v>48</v>
      </c>
      <c r="R213" s="10">
        <v>36</v>
      </c>
      <c r="S213" s="10">
        <v>40</v>
      </c>
      <c r="T213" s="9">
        <v>76</v>
      </c>
      <c r="U213" s="10">
        <v>406</v>
      </c>
      <c r="V213" s="124">
        <v>6.08</v>
      </c>
      <c r="W213" s="124" t="s">
        <v>53</v>
      </c>
      <c r="X213" s="129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101">
        <v>6.08</v>
      </c>
    </row>
    <row r="214" spans="1:51" ht="15.75" customHeight="1" x14ac:dyDescent="0.2">
      <c r="A214" s="21" t="s">
        <v>424</v>
      </c>
      <c r="B214" s="13" t="s">
        <v>51</v>
      </c>
      <c r="C214" s="14" t="s">
        <v>53</v>
      </c>
      <c r="D214" s="14" t="s">
        <v>58</v>
      </c>
      <c r="E214" s="15" t="s">
        <v>57</v>
      </c>
      <c r="F214" s="14" t="s">
        <v>53</v>
      </c>
      <c r="G214" s="14" t="s">
        <v>58</v>
      </c>
      <c r="H214" s="15" t="s">
        <v>53</v>
      </c>
      <c r="I214" s="14" t="s">
        <v>58</v>
      </c>
      <c r="J214" s="14" t="s">
        <v>57</v>
      </c>
      <c r="K214" s="15" t="s">
        <v>57</v>
      </c>
      <c r="L214" s="14" t="s">
        <v>58</v>
      </c>
      <c r="M214" s="14" t="s">
        <v>60</v>
      </c>
      <c r="N214" s="15" t="s">
        <v>58</v>
      </c>
      <c r="O214" s="14" t="s">
        <v>57</v>
      </c>
      <c r="P214" s="14" t="s">
        <v>58</v>
      </c>
      <c r="Q214" s="15" t="s">
        <v>57</v>
      </c>
      <c r="R214" s="14" t="s">
        <v>61</v>
      </c>
      <c r="S214" s="14" t="s">
        <v>59</v>
      </c>
      <c r="T214" s="15" t="s">
        <v>62</v>
      </c>
      <c r="U214" s="14"/>
      <c r="V214" s="125"/>
      <c r="W214" s="125"/>
      <c r="X214" s="13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102"/>
    </row>
    <row r="215" spans="1:51" ht="15.75" customHeight="1" x14ac:dyDescent="0.2">
      <c r="A215" s="5">
        <v>13103</v>
      </c>
      <c r="B215" s="6" t="s">
        <v>31</v>
      </c>
      <c r="C215" s="10">
        <v>49</v>
      </c>
      <c r="D215" s="10">
        <v>17</v>
      </c>
      <c r="E215" s="9">
        <v>66</v>
      </c>
      <c r="F215" s="10">
        <v>32</v>
      </c>
      <c r="G215" s="10">
        <v>13</v>
      </c>
      <c r="H215" s="9">
        <v>45</v>
      </c>
      <c r="I215" s="10">
        <v>37</v>
      </c>
      <c r="J215" s="10">
        <v>8</v>
      </c>
      <c r="K215" s="9">
        <v>45</v>
      </c>
      <c r="L215" s="10">
        <v>32</v>
      </c>
      <c r="M215" s="10">
        <v>14</v>
      </c>
      <c r="N215" s="9">
        <v>46</v>
      </c>
      <c r="O215" s="10">
        <v>37</v>
      </c>
      <c r="P215" s="10">
        <v>11</v>
      </c>
      <c r="Q215" s="9">
        <v>48</v>
      </c>
      <c r="R215" s="10">
        <v>24</v>
      </c>
      <c r="S215" s="10">
        <v>36</v>
      </c>
      <c r="T215" s="9">
        <v>60</v>
      </c>
      <c r="U215" s="10">
        <v>402</v>
      </c>
      <c r="V215" s="124">
        <v>6.08</v>
      </c>
      <c r="W215" s="124" t="s">
        <v>53</v>
      </c>
      <c r="X215" s="129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101">
        <v>6.08</v>
      </c>
    </row>
    <row r="216" spans="1:51" ht="15.75" customHeight="1" x14ac:dyDescent="0.2">
      <c r="A216" s="21" t="s">
        <v>425</v>
      </c>
      <c r="B216" s="13" t="s">
        <v>51</v>
      </c>
      <c r="C216" s="14" t="s">
        <v>60</v>
      </c>
      <c r="D216" s="14" t="s">
        <v>59</v>
      </c>
      <c r="E216" s="15" t="s">
        <v>60</v>
      </c>
      <c r="F216" s="14" t="s">
        <v>53</v>
      </c>
      <c r="G216" s="14" t="s">
        <v>60</v>
      </c>
      <c r="H216" s="15" t="s">
        <v>57</v>
      </c>
      <c r="I216" s="14" t="s">
        <v>57</v>
      </c>
      <c r="J216" s="14" t="s">
        <v>53</v>
      </c>
      <c r="K216" s="15" t="s">
        <v>57</v>
      </c>
      <c r="L216" s="14" t="s">
        <v>53</v>
      </c>
      <c r="M216" s="14" t="s">
        <v>61</v>
      </c>
      <c r="N216" s="15" t="s">
        <v>57</v>
      </c>
      <c r="O216" s="14" t="s">
        <v>57</v>
      </c>
      <c r="P216" s="14" t="s">
        <v>58</v>
      </c>
      <c r="Q216" s="15" t="s">
        <v>57</v>
      </c>
      <c r="R216" s="14" t="s">
        <v>57</v>
      </c>
      <c r="S216" s="14" t="s">
        <v>61</v>
      </c>
      <c r="T216" s="15" t="s">
        <v>60</v>
      </c>
      <c r="U216" s="14"/>
      <c r="V216" s="125"/>
      <c r="W216" s="125"/>
      <c r="X216" s="13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102"/>
    </row>
    <row r="217" spans="1:51" ht="15.75" customHeight="1" x14ac:dyDescent="0.2">
      <c r="A217" s="5">
        <v>13104</v>
      </c>
      <c r="B217" s="6" t="s">
        <v>31</v>
      </c>
      <c r="C217" s="8" t="s">
        <v>70</v>
      </c>
      <c r="D217" s="8" t="s">
        <v>226</v>
      </c>
      <c r="E217" s="9">
        <v>38</v>
      </c>
      <c r="F217" s="8" t="s">
        <v>331</v>
      </c>
      <c r="G217" s="8" t="s">
        <v>64</v>
      </c>
      <c r="H217" s="9">
        <v>14</v>
      </c>
      <c r="I217" s="8" t="s">
        <v>141</v>
      </c>
      <c r="J217" s="8" t="s">
        <v>88</v>
      </c>
      <c r="K217" s="9">
        <v>27</v>
      </c>
      <c r="L217" s="8" t="s">
        <v>64</v>
      </c>
      <c r="M217" s="8" t="s">
        <v>35</v>
      </c>
      <c r="N217" s="9">
        <v>14</v>
      </c>
      <c r="O217" s="8" t="s">
        <v>92</v>
      </c>
      <c r="P217" s="8" t="s">
        <v>40</v>
      </c>
      <c r="Q217" s="9">
        <v>38</v>
      </c>
      <c r="R217" s="8" t="s">
        <v>332</v>
      </c>
      <c r="S217" s="8" t="s">
        <v>89</v>
      </c>
      <c r="T217" s="9">
        <v>49</v>
      </c>
      <c r="U217" s="10">
        <v>269</v>
      </c>
      <c r="V217" s="124">
        <v>1.27</v>
      </c>
      <c r="W217" s="124" t="s">
        <v>46</v>
      </c>
      <c r="X217" s="129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101">
        <v>1.27</v>
      </c>
    </row>
    <row r="218" spans="1:51" ht="15.75" customHeight="1" x14ac:dyDescent="0.2">
      <c r="A218" s="21" t="s">
        <v>428</v>
      </c>
      <c r="B218" s="13" t="s">
        <v>51</v>
      </c>
      <c r="C218" s="14" t="s">
        <v>53</v>
      </c>
      <c r="D218" s="14" t="s">
        <v>46</v>
      </c>
      <c r="E218" s="15" t="s">
        <v>46</v>
      </c>
      <c r="F218" s="14" t="s">
        <v>46</v>
      </c>
      <c r="G218" s="14" t="s">
        <v>46</v>
      </c>
      <c r="H218" s="15" t="s">
        <v>46</v>
      </c>
      <c r="I218" s="14" t="s">
        <v>46</v>
      </c>
      <c r="J218" s="14" t="s">
        <v>53</v>
      </c>
      <c r="K218" s="15" t="s">
        <v>46</v>
      </c>
      <c r="L218" s="14" t="s">
        <v>46</v>
      </c>
      <c r="M218" s="14" t="s">
        <v>57</v>
      </c>
      <c r="N218" s="15" t="s">
        <v>46</v>
      </c>
      <c r="O218" s="14" t="s">
        <v>53</v>
      </c>
      <c r="P218" s="14" t="s">
        <v>46</v>
      </c>
      <c r="Q218" s="15" t="s">
        <v>46</v>
      </c>
      <c r="R218" s="14" t="s">
        <v>46</v>
      </c>
      <c r="S218" s="14" t="s">
        <v>61</v>
      </c>
      <c r="T218" s="15" t="s">
        <v>46</v>
      </c>
      <c r="U218" s="14"/>
      <c r="V218" s="125"/>
      <c r="W218" s="125"/>
      <c r="X218" s="13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102"/>
    </row>
    <row r="219" spans="1:51" ht="15.75" customHeight="1" x14ac:dyDescent="0.2">
      <c r="A219" s="5">
        <v>13105</v>
      </c>
      <c r="B219" s="6" t="s">
        <v>31</v>
      </c>
      <c r="C219" s="10">
        <v>47</v>
      </c>
      <c r="D219" s="10">
        <v>18</v>
      </c>
      <c r="E219" s="9">
        <v>65</v>
      </c>
      <c r="F219" s="10">
        <v>32</v>
      </c>
      <c r="G219" s="10">
        <v>12</v>
      </c>
      <c r="H219" s="9">
        <v>44</v>
      </c>
      <c r="I219" s="10">
        <v>38</v>
      </c>
      <c r="J219" s="10">
        <v>8</v>
      </c>
      <c r="K219" s="9">
        <v>46</v>
      </c>
      <c r="L219" s="10">
        <v>46</v>
      </c>
      <c r="M219" s="10">
        <v>13</v>
      </c>
      <c r="N219" s="9">
        <v>59</v>
      </c>
      <c r="O219" s="10">
        <v>34</v>
      </c>
      <c r="P219" s="10">
        <v>17</v>
      </c>
      <c r="Q219" s="9">
        <v>51</v>
      </c>
      <c r="R219" s="10">
        <v>46</v>
      </c>
      <c r="S219" s="10">
        <v>43</v>
      </c>
      <c r="T219" s="9">
        <v>89</v>
      </c>
      <c r="U219" s="10">
        <v>457</v>
      </c>
      <c r="V219" s="124">
        <v>6.77</v>
      </c>
      <c r="W219" s="124" t="s">
        <v>53</v>
      </c>
      <c r="X219" s="129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101">
        <v>6.77</v>
      </c>
    </row>
    <row r="220" spans="1:51" ht="15.75" customHeight="1" x14ac:dyDescent="0.2">
      <c r="A220" s="21" t="s">
        <v>429</v>
      </c>
      <c r="B220" s="13" t="s">
        <v>51</v>
      </c>
      <c r="C220" s="14" t="s">
        <v>58</v>
      </c>
      <c r="D220" s="14" t="s">
        <v>59</v>
      </c>
      <c r="E220" s="15" t="s">
        <v>60</v>
      </c>
      <c r="F220" s="14" t="s">
        <v>53</v>
      </c>
      <c r="G220" s="14" t="s">
        <v>60</v>
      </c>
      <c r="H220" s="15" t="s">
        <v>53</v>
      </c>
      <c r="I220" s="14" t="s">
        <v>57</v>
      </c>
      <c r="J220" s="14" t="s">
        <v>53</v>
      </c>
      <c r="K220" s="15" t="s">
        <v>57</v>
      </c>
      <c r="L220" s="14" t="s">
        <v>58</v>
      </c>
      <c r="M220" s="14" t="s">
        <v>60</v>
      </c>
      <c r="N220" s="15" t="s">
        <v>58</v>
      </c>
      <c r="O220" s="14" t="s">
        <v>53</v>
      </c>
      <c r="P220" s="14" t="s">
        <v>59</v>
      </c>
      <c r="Q220" s="15" t="s">
        <v>58</v>
      </c>
      <c r="R220" s="14" t="s">
        <v>59</v>
      </c>
      <c r="S220" s="14" t="s">
        <v>59</v>
      </c>
      <c r="T220" s="15" t="s">
        <v>59</v>
      </c>
      <c r="U220" s="14"/>
      <c r="V220" s="125"/>
      <c r="W220" s="125"/>
      <c r="X220" s="13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102"/>
    </row>
    <row r="221" spans="1:51" ht="15.75" customHeight="1" x14ac:dyDescent="0.2">
      <c r="A221" s="5">
        <v>13106</v>
      </c>
      <c r="B221" s="6" t="s">
        <v>31</v>
      </c>
      <c r="C221" s="10">
        <v>53</v>
      </c>
      <c r="D221" s="10">
        <v>10</v>
      </c>
      <c r="E221" s="9">
        <v>63</v>
      </c>
      <c r="F221" s="10">
        <v>42</v>
      </c>
      <c r="G221" s="10">
        <v>16</v>
      </c>
      <c r="H221" s="9">
        <v>58</v>
      </c>
      <c r="I221" s="10">
        <v>46</v>
      </c>
      <c r="J221" s="10">
        <v>10</v>
      </c>
      <c r="K221" s="9">
        <v>56</v>
      </c>
      <c r="L221" s="10">
        <v>38</v>
      </c>
      <c r="M221" s="10">
        <v>14</v>
      </c>
      <c r="N221" s="9">
        <v>52</v>
      </c>
      <c r="O221" s="10">
        <v>47</v>
      </c>
      <c r="P221" s="10">
        <v>13</v>
      </c>
      <c r="Q221" s="9">
        <v>60</v>
      </c>
      <c r="R221" s="10">
        <v>33</v>
      </c>
      <c r="S221" s="10">
        <v>45</v>
      </c>
      <c r="T221" s="9">
        <v>78</v>
      </c>
      <c r="U221" s="10">
        <v>451</v>
      </c>
      <c r="V221" s="124">
        <v>6.81</v>
      </c>
      <c r="W221" s="124" t="s">
        <v>53</v>
      </c>
      <c r="X221" s="129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101">
        <v>6.81</v>
      </c>
    </row>
    <row r="222" spans="1:51" ht="15.75" customHeight="1" x14ac:dyDescent="0.2">
      <c r="A222" s="21" t="s">
        <v>432</v>
      </c>
      <c r="B222" s="13" t="s">
        <v>51</v>
      </c>
      <c r="C222" s="14" t="s">
        <v>60</v>
      </c>
      <c r="D222" s="14" t="s">
        <v>58</v>
      </c>
      <c r="E222" s="15" t="s">
        <v>60</v>
      </c>
      <c r="F222" s="14" t="s">
        <v>58</v>
      </c>
      <c r="G222" s="14" t="s">
        <v>59</v>
      </c>
      <c r="H222" s="15" t="s">
        <v>58</v>
      </c>
      <c r="I222" s="14" t="s">
        <v>58</v>
      </c>
      <c r="J222" s="14" t="s">
        <v>58</v>
      </c>
      <c r="K222" s="15" t="s">
        <v>58</v>
      </c>
      <c r="L222" s="14" t="s">
        <v>57</v>
      </c>
      <c r="M222" s="14" t="s">
        <v>61</v>
      </c>
      <c r="N222" s="15" t="s">
        <v>58</v>
      </c>
      <c r="O222" s="14" t="s">
        <v>58</v>
      </c>
      <c r="P222" s="14" t="s">
        <v>60</v>
      </c>
      <c r="Q222" s="15" t="s">
        <v>60</v>
      </c>
      <c r="R222" s="14" t="s">
        <v>60</v>
      </c>
      <c r="S222" s="14" t="s">
        <v>59</v>
      </c>
      <c r="T222" s="15" t="s">
        <v>62</v>
      </c>
      <c r="U222" s="14"/>
      <c r="V222" s="125"/>
      <c r="W222" s="125"/>
      <c r="X222" s="13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102"/>
    </row>
    <row r="223" spans="1:51" ht="15.75" customHeight="1" x14ac:dyDescent="0.2">
      <c r="A223" s="5">
        <v>13107</v>
      </c>
      <c r="B223" s="6" t="s">
        <v>31</v>
      </c>
      <c r="C223" s="8" t="s">
        <v>244</v>
      </c>
      <c r="D223" s="8" t="s">
        <v>225</v>
      </c>
      <c r="E223" s="9">
        <v>14</v>
      </c>
      <c r="F223" s="8" t="s">
        <v>225</v>
      </c>
      <c r="G223" s="8" t="s">
        <v>225</v>
      </c>
      <c r="H223" s="11" t="s">
        <v>225</v>
      </c>
      <c r="I223" s="8" t="s">
        <v>225</v>
      </c>
      <c r="J223" s="8" t="s">
        <v>225</v>
      </c>
      <c r="K223" s="11" t="s">
        <v>225</v>
      </c>
      <c r="L223" s="8" t="s">
        <v>225</v>
      </c>
      <c r="M223" s="8" t="s">
        <v>99</v>
      </c>
      <c r="N223" s="9">
        <v>0</v>
      </c>
      <c r="O223" s="8" t="s">
        <v>225</v>
      </c>
      <c r="P223" s="8" t="s">
        <v>226</v>
      </c>
      <c r="Q223" s="9">
        <v>3</v>
      </c>
      <c r="R223" s="8" t="s">
        <v>225</v>
      </c>
      <c r="S223" s="8" t="s">
        <v>225</v>
      </c>
      <c r="T223" s="11" t="s">
        <v>225</v>
      </c>
      <c r="U223" s="10">
        <v>17</v>
      </c>
      <c r="V223" s="124" t="s">
        <v>434</v>
      </c>
      <c r="W223" s="124" t="s">
        <v>434</v>
      </c>
      <c r="X223" s="129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101" t="s">
        <v>434</v>
      </c>
    </row>
    <row r="224" spans="1:51" ht="15.75" customHeight="1" x14ac:dyDescent="0.2">
      <c r="A224" s="21" t="s">
        <v>436</v>
      </c>
      <c r="B224" s="13" t="s">
        <v>51</v>
      </c>
      <c r="C224" s="14" t="s">
        <v>46</v>
      </c>
      <c r="D224" s="14" t="s">
        <v>46</v>
      </c>
      <c r="E224" s="15" t="s">
        <v>46</v>
      </c>
      <c r="F224" s="14" t="s">
        <v>46</v>
      </c>
      <c r="G224" s="14" t="s">
        <v>46</v>
      </c>
      <c r="H224" s="15" t="s">
        <v>46</v>
      </c>
      <c r="I224" s="14" t="s">
        <v>46</v>
      </c>
      <c r="J224" s="14" t="s">
        <v>46</v>
      </c>
      <c r="K224" s="15" t="s">
        <v>46</v>
      </c>
      <c r="L224" s="14" t="s">
        <v>46</v>
      </c>
      <c r="M224" s="14" t="s">
        <v>46</v>
      </c>
      <c r="N224" s="15" t="s">
        <v>46</v>
      </c>
      <c r="O224" s="14" t="s">
        <v>46</v>
      </c>
      <c r="P224" s="14" t="s">
        <v>46</v>
      </c>
      <c r="Q224" s="15" t="s">
        <v>46</v>
      </c>
      <c r="R224" s="14" t="s">
        <v>46</v>
      </c>
      <c r="S224" s="14" t="s">
        <v>46</v>
      </c>
      <c r="T224" s="15" t="s">
        <v>46</v>
      </c>
      <c r="U224" s="14"/>
      <c r="V224" s="125"/>
      <c r="W224" s="125"/>
      <c r="X224" s="13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102"/>
    </row>
    <row r="225" spans="1:51" ht="15.75" customHeight="1" x14ac:dyDescent="0.2">
      <c r="A225" s="5">
        <v>13108</v>
      </c>
      <c r="B225" s="6" t="s">
        <v>31</v>
      </c>
      <c r="C225" s="8" t="s">
        <v>186</v>
      </c>
      <c r="D225" s="8" t="s">
        <v>88</v>
      </c>
      <c r="E225" s="9">
        <v>26</v>
      </c>
      <c r="F225" s="8" t="s">
        <v>92</v>
      </c>
      <c r="G225" s="8" t="s">
        <v>67</v>
      </c>
      <c r="H225" s="9">
        <v>42</v>
      </c>
      <c r="I225" s="8" t="s">
        <v>309</v>
      </c>
      <c r="J225" s="8" t="s">
        <v>40</v>
      </c>
      <c r="K225" s="9">
        <v>14</v>
      </c>
      <c r="L225" s="8" t="s">
        <v>92</v>
      </c>
      <c r="M225" s="8" t="s">
        <v>35</v>
      </c>
      <c r="N225" s="9">
        <v>41</v>
      </c>
      <c r="O225" s="8" t="s">
        <v>103</v>
      </c>
      <c r="P225" s="8" t="s">
        <v>35</v>
      </c>
      <c r="Q225" s="9">
        <v>42</v>
      </c>
      <c r="R225" s="8" t="s">
        <v>70</v>
      </c>
      <c r="S225" s="8" t="s">
        <v>41</v>
      </c>
      <c r="T225" s="9">
        <v>65</v>
      </c>
      <c r="U225" s="10">
        <v>319</v>
      </c>
      <c r="V225" s="124">
        <v>3.77</v>
      </c>
      <c r="W225" s="124" t="s">
        <v>46</v>
      </c>
      <c r="X225" s="129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101">
        <v>3.77</v>
      </c>
    </row>
    <row r="226" spans="1:51" ht="15.75" customHeight="1" x14ac:dyDescent="0.2">
      <c r="A226" s="21" t="s">
        <v>438</v>
      </c>
      <c r="B226" s="13" t="s">
        <v>51</v>
      </c>
      <c r="C226" s="14" t="s">
        <v>46</v>
      </c>
      <c r="D226" s="14" t="s">
        <v>53</v>
      </c>
      <c r="E226" s="15" t="s">
        <v>46</v>
      </c>
      <c r="F226" s="14" t="s">
        <v>53</v>
      </c>
      <c r="G226" s="14" t="s">
        <v>58</v>
      </c>
      <c r="H226" s="15" t="s">
        <v>53</v>
      </c>
      <c r="I226" s="14" t="s">
        <v>46</v>
      </c>
      <c r="J226" s="14" t="s">
        <v>46</v>
      </c>
      <c r="K226" s="15" t="s">
        <v>46</v>
      </c>
      <c r="L226" s="14" t="s">
        <v>53</v>
      </c>
      <c r="M226" s="14" t="s">
        <v>57</v>
      </c>
      <c r="N226" s="15" t="s">
        <v>53</v>
      </c>
      <c r="O226" s="14" t="s">
        <v>53</v>
      </c>
      <c r="P226" s="14" t="s">
        <v>57</v>
      </c>
      <c r="Q226" s="15" t="s">
        <v>53</v>
      </c>
      <c r="R226" s="14" t="s">
        <v>61</v>
      </c>
      <c r="S226" s="14" t="s">
        <v>60</v>
      </c>
      <c r="T226" s="15" t="s">
        <v>60</v>
      </c>
      <c r="U226" s="14"/>
      <c r="V226" s="125"/>
      <c r="W226" s="125"/>
      <c r="X226" s="13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102"/>
    </row>
    <row r="227" spans="1:51" ht="15.75" customHeight="1" x14ac:dyDescent="0.2">
      <c r="A227" s="5">
        <v>13109</v>
      </c>
      <c r="B227" s="6" t="s">
        <v>31</v>
      </c>
      <c r="C227" s="8" t="s">
        <v>92</v>
      </c>
      <c r="D227" s="8" t="s">
        <v>68</v>
      </c>
      <c r="E227" s="9">
        <v>47</v>
      </c>
      <c r="F227" s="8" t="s">
        <v>186</v>
      </c>
      <c r="G227" s="8" t="s">
        <v>144</v>
      </c>
      <c r="H227" s="9">
        <v>30</v>
      </c>
      <c r="I227" s="8" t="s">
        <v>92</v>
      </c>
      <c r="J227" s="8" t="s">
        <v>35</v>
      </c>
      <c r="K227" s="9">
        <v>41</v>
      </c>
      <c r="L227" s="8" t="s">
        <v>331</v>
      </c>
      <c r="M227" s="8" t="s">
        <v>104</v>
      </c>
      <c r="N227" s="9">
        <v>20</v>
      </c>
      <c r="O227" s="8" t="s">
        <v>179</v>
      </c>
      <c r="P227" s="8" t="s">
        <v>35</v>
      </c>
      <c r="Q227" s="9">
        <v>29</v>
      </c>
      <c r="R227" s="8" t="s">
        <v>32</v>
      </c>
      <c r="S227" s="8" t="s">
        <v>180</v>
      </c>
      <c r="T227" s="9">
        <v>70</v>
      </c>
      <c r="U227" s="10">
        <v>326</v>
      </c>
      <c r="V227" s="124">
        <v>3.62</v>
      </c>
      <c r="W227" s="124" t="s">
        <v>46</v>
      </c>
      <c r="X227" s="129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101">
        <v>3.62</v>
      </c>
    </row>
    <row r="228" spans="1:51" ht="15.75" customHeight="1" x14ac:dyDescent="0.2">
      <c r="A228" s="21" t="s">
        <v>440</v>
      </c>
      <c r="B228" s="13" t="s">
        <v>51</v>
      </c>
      <c r="C228" s="14" t="s">
        <v>53</v>
      </c>
      <c r="D228" s="14" t="s">
        <v>62</v>
      </c>
      <c r="E228" s="15" t="s">
        <v>57</v>
      </c>
      <c r="F228" s="14" t="s">
        <v>46</v>
      </c>
      <c r="G228" s="14" t="s">
        <v>60</v>
      </c>
      <c r="H228" s="15" t="s">
        <v>46</v>
      </c>
      <c r="I228" s="14" t="s">
        <v>53</v>
      </c>
      <c r="J228" s="14" t="s">
        <v>57</v>
      </c>
      <c r="K228" s="15" t="s">
        <v>53</v>
      </c>
      <c r="L228" s="14" t="s">
        <v>46</v>
      </c>
      <c r="M228" s="14" t="s">
        <v>58</v>
      </c>
      <c r="N228" s="15" t="s">
        <v>46</v>
      </c>
      <c r="O228" s="14" t="s">
        <v>46</v>
      </c>
      <c r="P228" s="14" t="s">
        <v>57</v>
      </c>
      <c r="Q228" s="15" t="s">
        <v>46</v>
      </c>
      <c r="R228" s="14" t="s">
        <v>60</v>
      </c>
      <c r="S228" s="14" t="s">
        <v>61</v>
      </c>
      <c r="T228" s="15" t="s">
        <v>61</v>
      </c>
      <c r="U228" s="14"/>
      <c r="V228" s="125"/>
      <c r="W228" s="125"/>
      <c r="X228" s="13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102"/>
    </row>
    <row r="229" spans="1:51" ht="15.75" customHeight="1" x14ac:dyDescent="0.2">
      <c r="A229" s="5">
        <v>13110</v>
      </c>
      <c r="B229" s="6" t="s">
        <v>31</v>
      </c>
      <c r="C229" s="10">
        <v>52</v>
      </c>
      <c r="D229" s="10">
        <v>9</v>
      </c>
      <c r="E229" s="9">
        <v>61</v>
      </c>
      <c r="F229" s="10">
        <v>44</v>
      </c>
      <c r="G229" s="10">
        <v>10</v>
      </c>
      <c r="H229" s="9">
        <v>54</v>
      </c>
      <c r="I229" s="10">
        <v>41</v>
      </c>
      <c r="J229" s="10">
        <v>8</v>
      </c>
      <c r="K229" s="9">
        <v>49</v>
      </c>
      <c r="L229" s="10">
        <v>32</v>
      </c>
      <c r="M229" s="10">
        <v>9</v>
      </c>
      <c r="N229" s="9">
        <v>41</v>
      </c>
      <c r="O229" s="10">
        <v>36</v>
      </c>
      <c r="P229" s="10">
        <v>8</v>
      </c>
      <c r="Q229" s="9">
        <v>44</v>
      </c>
      <c r="R229" s="10">
        <v>26</v>
      </c>
      <c r="S229" s="10">
        <v>40</v>
      </c>
      <c r="T229" s="9">
        <v>66</v>
      </c>
      <c r="U229" s="10">
        <v>408</v>
      </c>
      <c r="V229" s="124">
        <v>5.92</v>
      </c>
      <c r="W229" s="124" t="s">
        <v>53</v>
      </c>
      <c r="X229" s="129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101">
        <v>5.92</v>
      </c>
    </row>
    <row r="230" spans="1:51" ht="15.75" customHeight="1" x14ac:dyDescent="0.2">
      <c r="A230" s="21" t="s">
        <v>442</v>
      </c>
      <c r="B230" s="13" t="s">
        <v>51</v>
      </c>
      <c r="C230" s="14" t="s">
        <v>60</v>
      </c>
      <c r="D230" s="14" t="s">
        <v>57</v>
      </c>
      <c r="E230" s="15" t="s">
        <v>60</v>
      </c>
      <c r="F230" s="14" t="s">
        <v>58</v>
      </c>
      <c r="G230" s="14" t="s">
        <v>58</v>
      </c>
      <c r="H230" s="15" t="s">
        <v>58</v>
      </c>
      <c r="I230" s="14" t="s">
        <v>58</v>
      </c>
      <c r="J230" s="14" t="s">
        <v>53</v>
      </c>
      <c r="K230" s="15" t="s">
        <v>57</v>
      </c>
      <c r="L230" s="14" t="s">
        <v>53</v>
      </c>
      <c r="M230" s="14" t="s">
        <v>57</v>
      </c>
      <c r="N230" s="15" t="s">
        <v>53</v>
      </c>
      <c r="O230" s="14" t="s">
        <v>57</v>
      </c>
      <c r="P230" s="14" t="s">
        <v>53</v>
      </c>
      <c r="Q230" s="15" t="s">
        <v>53</v>
      </c>
      <c r="R230" s="14" t="s">
        <v>58</v>
      </c>
      <c r="S230" s="14" t="s">
        <v>59</v>
      </c>
      <c r="T230" s="15" t="s">
        <v>60</v>
      </c>
      <c r="U230" s="14"/>
      <c r="V230" s="125"/>
      <c r="W230" s="125"/>
      <c r="X230" s="13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102"/>
    </row>
    <row r="231" spans="1:51" ht="15.75" customHeight="1" x14ac:dyDescent="0.2">
      <c r="A231" s="5">
        <v>13111</v>
      </c>
      <c r="B231" s="6" t="s">
        <v>31</v>
      </c>
      <c r="C231" s="10">
        <v>57</v>
      </c>
      <c r="D231" s="10">
        <v>17</v>
      </c>
      <c r="E231" s="9">
        <v>74</v>
      </c>
      <c r="F231" s="10">
        <v>42</v>
      </c>
      <c r="G231" s="10">
        <v>13</v>
      </c>
      <c r="H231" s="9">
        <v>55</v>
      </c>
      <c r="I231" s="10">
        <v>41</v>
      </c>
      <c r="J231" s="10">
        <v>15</v>
      </c>
      <c r="K231" s="9">
        <v>56</v>
      </c>
      <c r="L231" s="10">
        <v>51</v>
      </c>
      <c r="M231" s="10">
        <v>14</v>
      </c>
      <c r="N231" s="9">
        <v>65</v>
      </c>
      <c r="O231" s="10">
        <v>55</v>
      </c>
      <c r="P231" s="10">
        <v>16</v>
      </c>
      <c r="Q231" s="9">
        <v>71</v>
      </c>
      <c r="R231" s="10">
        <v>47</v>
      </c>
      <c r="S231" s="10">
        <v>44</v>
      </c>
      <c r="T231" s="9">
        <v>91</v>
      </c>
      <c r="U231" s="10">
        <v>513</v>
      </c>
      <c r="V231" s="124">
        <v>7.77</v>
      </c>
      <c r="W231" s="124" t="s">
        <v>53</v>
      </c>
      <c r="X231" s="129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101">
        <v>7.77</v>
      </c>
    </row>
    <row r="232" spans="1:51" ht="15.75" customHeight="1" x14ac:dyDescent="0.2">
      <c r="A232" s="21" t="s">
        <v>444</v>
      </c>
      <c r="B232" s="13" t="s">
        <v>51</v>
      </c>
      <c r="C232" s="14" t="s">
        <v>61</v>
      </c>
      <c r="D232" s="14" t="s">
        <v>59</v>
      </c>
      <c r="E232" s="15" t="s">
        <v>61</v>
      </c>
      <c r="F232" s="14" t="s">
        <v>58</v>
      </c>
      <c r="G232" s="14" t="s">
        <v>60</v>
      </c>
      <c r="H232" s="15" t="s">
        <v>58</v>
      </c>
      <c r="I232" s="14" t="s">
        <v>58</v>
      </c>
      <c r="J232" s="14" t="s">
        <v>62</v>
      </c>
      <c r="K232" s="15" t="s">
        <v>58</v>
      </c>
      <c r="L232" s="14" t="s">
        <v>60</v>
      </c>
      <c r="M232" s="14" t="s">
        <v>61</v>
      </c>
      <c r="N232" s="15" t="s">
        <v>60</v>
      </c>
      <c r="O232" s="14" t="s">
        <v>60</v>
      </c>
      <c r="P232" s="14" t="s">
        <v>59</v>
      </c>
      <c r="Q232" s="15" t="s">
        <v>61</v>
      </c>
      <c r="R232" s="14" t="s">
        <v>59</v>
      </c>
      <c r="S232" s="14" t="s">
        <v>59</v>
      </c>
      <c r="T232" s="15" t="s">
        <v>59</v>
      </c>
      <c r="U232" s="14"/>
      <c r="V232" s="125"/>
      <c r="W232" s="125"/>
      <c r="X232" s="13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102"/>
    </row>
    <row r="233" spans="1:51" ht="15.75" customHeight="1" x14ac:dyDescent="0.2">
      <c r="A233" s="5">
        <v>13112</v>
      </c>
      <c r="B233" s="6" t="s">
        <v>31</v>
      </c>
      <c r="C233" s="10">
        <v>54</v>
      </c>
      <c r="D233" s="10">
        <v>14</v>
      </c>
      <c r="E233" s="9">
        <v>68</v>
      </c>
      <c r="F233" s="10">
        <v>41</v>
      </c>
      <c r="G233" s="10">
        <v>15</v>
      </c>
      <c r="H233" s="9">
        <v>56</v>
      </c>
      <c r="I233" s="10">
        <v>70</v>
      </c>
      <c r="J233" s="10">
        <v>16</v>
      </c>
      <c r="K233" s="9">
        <v>86</v>
      </c>
      <c r="L233" s="10">
        <v>52</v>
      </c>
      <c r="M233" s="10">
        <v>19</v>
      </c>
      <c r="N233" s="9">
        <v>71</v>
      </c>
      <c r="O233" s="10">
        <v>51</v>
      </c>
      <c r="P233" s="10">
        <v>16</v>
      </c>
      <c r="Q233" s="9">
        <v>67</v>
      </c>
      <c r="R233" s="10">
        <v>44</v>
      </c>
      <c r="S233" s="10">
        <v>45</v>
      </c>
      <c r="T233" s="9">
        <v>89</v>
      </c>
      <c r="U233" s="10">
        <v>545</v>
      </c>
      <c r="V233" s="124">
        <v>8.19</v>
      </c>
      <c r="W233" s="124" t="s">
        <v>53</v>
      </c>
      <c r="X233" s="129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101">
        <v>8.19</v>
      </c>
    </row>
    <row r="234" spans="1:51" ht="15.75" customHeight="1" x14ac:dyDescent="0.2">
      <c r="A234" s="21" t="s">
        <v>445</v>
      </c>
      <c r="B234" s="13" t="s">
        <v>51</v>
      </c>
      <c r="C234" s="14" t="s">
        <v>60</v>
      </c>
      <c r="D234" s="14" t="s">
        <v>61</v>
      </c>
      <c r="E234" s="15" t="s">
        <v>60</v>
      </c>
      <c r="F234" s="14" t="s">
        <v>58</v>
      </c>
      <c r="G234" s="14" t="s">
        <v>62</v>
      </c>
      <c r="H234" s="15" t="s">
        <v>58</v>
      </c>
      <c r="I234" s="14" t="s">
        <v>59</v>
      </c>
      <c r="J234" s="14" t="s">
        <v>59</v>
      </c>
      <c r="K234" s="15" t="s">
        <v>59</v>
      </c>
      <c r="L234" s="14" t="s">
        <v>60</v>
      </c>
      <c r="M234" s="14" t="s">
        <v>59</v>
      </c>
      <c r="N234" s="15" t="s">
        <v>61</v>
      </c>
      <c r="O234" s="14" t="s">
        <v>60</v>
      </c>
      <c r="P234" s="14" t="s">
        <v>59</v>
      </c>
      <c r="Q234" s="15" t="s">
        <v>60</v>
      </c>
      <c r="R234" s="14" t="s">
        <v>59</v>
      </c>
      <c r="S234" s="14" t="s">
        <v>59</v>
      </c>
      <c r="T234" s="15" t="s">
        <v>59</v>
      </c>
      <c r="U234" s="14"/>
      <c r="V234" s="125"/>
      <c r="W234" s="125"/>
      <c r="X234" s="13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102"/>
    </row>
    <row r="235" spans="1:51" ht="15.75" customHeight="1" x14ac:dyDescent="0.2">
      <c r="A235" s="5">
        <v>13113</v>
      </c>
      <c r="B235" s="6" t="s">
        <v>31</v>
      </c>
      <c r="C235" s="8" t="s">
        <v>268</v>
      </c>
      <c r="D235" s="8" t="s">
        <v>226</v>
      </c>
      <c r="E235" s="9">
        <v>28</v>
      </c>
      <c r="F235" s="8" t="s">
        <v>186</v>
      </c>
      <c r="G235" s="8" t="s">
        <v>64</v>
      </c>
      <c r="H235" s="9">
        <v>23</v>
      </c>
      <c r="I235" s="8" t="s">
        <v>92</v>
      </c>
      <c r="J235" s="8" t="s">
        <v>88</v>
      </c>
      <c r="K235" s="9">
        <v>40</v>
      </c>
      <c r="L235" s="8" t="s">
        <v>34</v>
      </c>
      <c r="M235" s="8" t="s">
        <v>104</v>
      </c>
      <c r="N235" s="9">
        <v>26</v>
      </c>
      <c r="O235" s="8" t="s">
        <v>92</v>
      </c>
      <c r="P235" s="8" t="s">
        <v>88</v>
      </c>
      <c r="Q235" s="9">
        <v>40</v>
      </c>
      <c r="R235" s="8" t="s">
        <v>37</v>
      </c>
      <c r="S235" s="8" t="s">
        <v>32</v>
      </c>
      <c r="T235" s="9">
        <v>38</v>
      </c>
      <c r="U235" s="10">
        <v>277</v>
      </c>
      <c r="V235" s="124">
        <v>2.15</v>
      </c>
      <c r="W235" s="124" t="s">
        <v>46</v>
      </c>
      <c r="X235" s="129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101">
        <v>2.15</v>
      </c>
    </row>
    <row r="236" spans="1:51" ht="15.75" customHeight="1" x14ac:dyDescent="0.2">
      <c r="A236" s="21" t="s">
        <v>447</v>
      </c>
      <c r="B236" s="13" t="s">
        <v>51</v>
      </c>
      <c r="C236" s="14" t="s">
        <v>46</v>
      </c>
      <c r="D236" s="14" t="s">
        <v>46</v>
      </c>
      <c r="E236" s="15" t="s">
        <v>46</v>
      </c>
      <c r="F236" s="14" t="s">
        <v>46</v>
      </c>
      <c r="G236" s="14" t="s">
        <v>46</v>
      </c>
      <c r="H236" s="15" t="s">
        <v>46</v>
      </c>
      <c r="I236" s="14" t="s">
        <v>53</v>
      </c>
      <c r="J236" s="14" t="s">
        <v>53</v>
      </c>
      <c r="K236" s="15" t="s">
        <v>53</v>
      </c>
      <c r="L236" s="14" t="s">
        <v>46</v>
      </c>
      <c r="M236" s="14" t="s">
        <v>58</v>
      </c>
      <c r="N236" s="15" t="s">
        <v>46</v>
      </c>
      <c r="O236" s="14" t="s">
        <v>53</v>
      </c>
      <c r="P236" s="14" t="s">
        <v>53</v>
      </c>
      <c r="Q236" s="15" t="s">
        <v>53</v>
      </c>
      <c r="R236" s="14" t="s">
        <v>46</v>
      </c>
      <c r="S236" s="14" t="s">
        <v>60</v>
      </c>
      <c r="T236" s="15" t="s">
        <v>46</v>
      </c>
      <c r="U236" s="14"/>
      <c r="V236" s="125"/>
      <c r="W236" s="125"/>
      <c r="X236" s="13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102"/>
    </row>
    <row r="237" spans="1:51" ht="15.75" customHeight="1" x14ac:dyDescent="0.2">
      <c r="A237" s="5">
        <v>13114</v>
      </c>
      <c r="B237" s="6" t="s">
        <v>31</v>
      </c>
      <c r="C237" s="10">
        <v>36</v>
      </c>
      <c r="D237" s="10">
        <v>8</v>
      </c>
      <c r="E237" s="9">
        <v>44</v>
      </c>
      <c r="F237" s="10">
        <v>39</v>
      </c>
      <c r="G237" s="10">
        <v>10</v>
      </c>
      <c r="H237" s="9">
        <v>49</v>
      </c>
      <c r="I237" s="10">
        <v>32</v>
      </c>
      <c r="J237" s="10">
        <v>8</v>
      </c>
      <c r="K237" s="9">
        <v>40</v>
      </c>
      <c r="L237" s="10">
        <v>32</v>
      </c>
      <c r="M237" s="10">
        <v>10</v>
      </c>
      <c r="N237" s="9">
        <v>42</v>
      </c>
      <c r="O237" s="10">
        <v>50</v>
      </c>
      <c r="P237" s="10">
        <v>14</v>
      </c>
      <c r="Q237" s="9">
        <v>64</v>
      </c>
      <c r="R237" s="10">
        <v>44</v>
      </c>
      <c r="S237" s="10">
        <v>46</v>
      </c>
      <c r="T237" s="9">
        <v>90</v>
      </c>
      <c r="U237" s="10">
        <v>426</v>
      </c>
      <c r="V237" s="124">
        <v>6.04</v>
      </c>
      <c r="W237" s="124" t="s">
        <v>53</v>
      </c>
      <c r="X237" s="129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101">
        <v>6.04</v>
      </c>
    </row>
    <row r="238" spans="1:51" ht="15.75" customHeight="1" x14ac:dyDescent="0.2">
      <c r="A238" s="21" t="s">
        <v>448</v>
      </c>
      <c r="B238" s="13" t="s">
        <v>51</v>
      </c>
      <c r="C238" s="14" t="s">
        <v>57</v>
      </c>
      <c r="D238" s="14" t="s">
        <v>53</v>
      </c>
      <c r="E238" s="15" t="s">
        <v>53</v>
      </c>
      <c r="F238" s="14" t="s">
        <v>57</v>
      </c>
      <c r="G238" s="14" t="s">
        <v>58</v>
      </c>
      <c r="H238" s="15" t="s">
        <v>57</v>
      </c>
      <c r="I238" s="14" t="s">
        <v>53</v>
      </c>
      <c r="J238" s="14" t="s">
        <v>53</v>
      </c>
      <c r="K238" s="15" t="s">
        <v>53</v>
      </c>
      <c r="L238" s="14" t="s">
        <v>53</v>
      </c>
      <c r="M238" s="14" t="s">
        <v>58</v>
      </c>
      <c r="N238" s="15" t="s">
        <v>53</v>
      </c>
      <c r="O238" s="14" t="s">
        <v>60</v>
      </c>
      <c r="P238" s="14" t="s">
        <v>61</v>
      </c>
      <c r="Q238" s="15" t="s">
        <v>60</v>
      </c>
      <c r="R238" s="14" t="s">
        <v>59</v>
      </c>
      <c r="S238" s="14" t="s">
        <v>59</v>
      </c>
      <c r="T238" s="15" t="s">
        <v>59</v>
      </c>
      <c r="U238" s="14"/>
      <c r="V238" s="125"/>
      <c r="W238" s="125"/>
      <c r="X238" s="13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102"/>
    </row>
    <row r="239" spans="1:51" ht="15.75" customHeight="1" x14ac:dyDescent="0.2">
      <c r="A239" s="5">
        <v>13115</v>
      </c>
      <c r="B239" s="6" t="s">
        <v>31</v>
      </c>
      <c r="C239" s="10">
        <v>69</v>
      </c>
      <c r="D239" s="10">
        <v>18</v>
      </c>
      <c r="E239" s="9">
        <v>87</v>
      </c>
      <c r="F239" s="10">
        <v>42</v>
      </c>
      <c r="G239" s="10">
        <v>19</v>
      </c>
      <c r="H239" s="9">
        <v>61</v>
      </c>
      <c r="I239" s="10">
        <v>65</v>
      </c>
      <c r="J239" s="10">
        <v>12</v>
      </c>
      <c r="K239" s="9">
        <v>77</v>
      </c>
      <c r="L239" s="10">
        <v>40</v>
      </c>
      <c r="M239" s="10">
        <v>17</v>
      </c>
      <c r="N239" s="9">
        <v>57</v>
      </c>
      <c r="O239" s="10">
        <v>54</v>
      </c>
      <c r="P239" s="10">
        <v>18</v>
      </c>
      <c r="Q239" s="9">
        <v>72</v>
      </c>
      <c r="R239" s="10">
        <v>30</v>
      </c>
      <c r="S239" s="10">
        <v>44</v>
      </c>
      <c r="T239" s="9">
        <v>74</v>
      </c>
      <c r="U239" s="10">
        <v>533</v>
      </c>
      <c r="V239" s="124">
        <v>8.23</v>
      </c>
      <c r="W239" s="124" t="s">
        <v>53</v>
      </c>
      <c r="X239" s="129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101">
        <v>8.23</v>
      </c>
    </row>
    <row r="240" spans="1:51" ht="15.75" customHeight="1" x14ac:dyDescent="0.2">
      <c r="A240" s="21" t="s">
        <v>452</v>
      </c>
      <c r="B240" s="13" t="s">
        <v>51</v>
      </c>
      <c r="C240" s="14" t="s">
        <v>59</v>
      </c>
      <c r="D240" s="14" t="s">
        <v>59</v>
      </c>
      <c r="E240" s="15" t="s">
        <v>59</v>
      </c>
      <c r="F240" s="14" t="s">
        <v>58</v>
      </c>
      <c r="G240" s="14" t="s">
        <v>59</v>
      </c>
      <c r="H240" s="15" t="s">
        <v>60</v>
      </c>
      <c r="I240" s="14" t="s">
        <v>59</v>
      </c>
      <c r="J240" s="14" t="s">
        <v>60</v>
      </c>
      <c r="K240" s="15" t="s">
        <v>62</v>
      </c>
      <c r="L240" s="14" t="s">
        <v>58</v>
      </c>
      <c r="M240" s="14" t="s">
        <v>59</v>
      </c>
      <c r="N240" s="15" t="s">
        <v>58</v>
      </c>
      <c r="O240" s="14" t="s">
        <v>60</v>
      </c>
      <c r="P240" s="14" t="s">
        <v>59</v>
      </c>
      <c r="Q240" s="15" t="s">
        <v>61</v>
      </c>
      <c r="R240" s="14" t="s">
        <v>60</v>
      </c>
      <c r="S240" s="14" t="s">
        <v>59</v>
      </c>
      <c r="T240" s="15" t="s">
        <v>61</v>
      </c>
      <c r="U240" s="14"/>
      <c r="V240" s="125"/>
      <c r="W240" s="125"/>
      <c r="X240" s="13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102"/>
    </row>
    <row r="241" spans="1:51" ht="15.75" customHeight="1" x14ac:dyDescent="0.2">
      <c r="A241" s="5">
        <v>13116</v>
      </c>
      <c r="B241" s="6" t="s">
        <v>31</v>
      </c>
      <c r="C241" s="10">
        <v>66</v>
      </c>
      <c r="D241" s="10">
        <v>15</v>
      </c>
      <c r="E241" s="9">
        <v>81</v>
      </c>
      <c r="F241" s="10">
        <v>40</v>
      </c>
      <c r="G241" s="10">
        <v>16</v>
      </c>
      <c r="H241" s="9">
        <v>56</v>
      </c>
      <c r="I241" s="10">
        <v>63</v>
      </c>
      <c r="J241" s="10">
        <v>12</v>
      </c>
      <c r="K241" s="9">
        <v>75</v>
      </c>
      <c r="L241" s="10">
        <v>55</v>
      </c>
      <c r="M241" s="10">
        <v>20</v>
      </c>
      <c r="N241" s="9">
        <v>75</v>
      </c>
      <c r="O241" s="10">
        <v>53</v>
      </c>
      <c r="P241" s="10">
        <v>19</v>
      </c>
      <c r="Q241" s="9">
        <v>72</v>
      </c>
      <c r="R241" s="10">
        <v>40</v>
      </c>
      <c r="S241" s="10">
        <v>42</v>
      </c>
      <c r="T241" s="9">
        <v>82</v>
      </c>
      <c r="U241" s="10">
        <v>539</v>
      </c>
      <c r="V241" s="124">
        <v>8.73</v>
      </c>
      <c r="W241" s="124" t="s">
        <v>53</v>
      </c>
      <c r="X241" s="129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101">
        <v>8.73</v>
      </c>
    </row>
    <row r="242" spans="1:51" ht="15.75" customHeight="1" x14ac:dyDescent="0.2">
      <c r="A242" s="21" t="s">
        <v>453</v>
      </c>
      <c r="B242" s="13" t="s">
        <v>51</v>
      </c>
      <c r="C242" s="14" t="s">
        <v>59</v>
      </c>
      <c r="D242" s="14" t="s">
        <v>62</v>
      </c>
      <c r="E242" s="15" t="s">
        <v>59</v>
      </c>
      <c r="F242" s="14" t="s">
        <v>58</v>
      </c>
      <c r="G242" s="14" t="s">
        <v>59</v>
      </c>
      <c r="H242" s="15" t="s">
        <v>58</v>
      </c>
      <c r="I242" s="14" t="s">
        <v>62</v>
      </c>
      <c r="J242" s="14" t="s">
        <v>60</v>
      </c>
      <c r="K242" s="15" t="s">
        <v>62</v>
      </c>
      <c r="L242" s="14" t="s">
        <v>60</v>
      </c>
      <c r="M242" s="14" t="s">
        <v>59</v>
      </c>
      <c r="N242" s="15" t="s">
        <v>62</v>
      </c>
      <c r="O242" s="14" t="s">
        <v>60</v>
      </c>
      <c r="P242" s="14" t="s">
        <v>59</v>
      </c>
      <c r="Q242" s="15" t="s">
        <v>61</v>
      </c>
      <c r="R242" s="14" t="s">
        <v>59</v>
      </c>
      <c r="S242" s="14" t="s">
        <v>59</v>
      </c>
      <c r="T242" s="15" t="s">
        <v>59</v>
      </c>
      <c r="U242" s="14"/>
      <c r="V242" s="125"/>
      <c r="W242" s="125"/>
      <c r="X242" s="13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102"/>
    </row>
    <row r="243" spans="1:51" ht="15.75" customHeight="1" x14ac:dyDescent="0.2">
      <c r="A243" s="5">
        <v>13117</v>
      </c>
      <c r="B243" s="6" t="s">
        <v>31</v>
      </c>
      <c r="C243" s="10">
        <v>55</v>
      </c>
      <c r="D243" s="10">
        <v>13</v>
      </c>
      <c r="E243" s="9">
        <v>68</v>
      </c>
      <c r="F243" s="10">
        <v>42</v>
      </c>
      <c r="G243" s="10">
        <v>16</v>
      </c>
      <c r="H243" s="9">
        <v>58</v>
      </c>
      <c r="I243" s="10">
        <v>52</v>
      </c>
      <c r="J243" s="10">
        <v>13</v>
      </c>
      <c r="K243" s="9">
        <v>65</v>
      </c>
      <c r="L243" s="10">
        <v>58</v>
      </c>
      <c r="M243" s="10">
        <v>16</v>
      </c>
      <c r="N243" s="9">
        <v>74</v>
      </c>
      <c r="O243" s="10">
        <v>49</v>
      </c>
      <c r="P243" s="10">
        <v>15</v>
      </c>
      <c r="Q243" s="9">
        <v>64</v>
      </c>
      <c r="R243" s="10">
        <v>44</v>
      </c>
      <c r="S243" s="10">
        <v>46</v>
      </c>
      <c r="T243" s="9">
        <v>90</v>
      </c>
      <c r="U243" s="10">
        <v>525</v>
      </c>
      <c r="V243" s="124">
        <v>7.77</v>
      </c>
      <c r="W243" s="124" t="s">
        <v>53</v>
      </c>
      <c r="X243" s="129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101">
        <v>7.77</v>
      </c>
    </row>
    <row r="244" spans="1:51" ht="15.75" customHeight="1" x14ac:dyDescent="0.2">
      <c r="A244" s="21" t="s">
        <v>455</v>
      </c>
      <c r="B244" s="13" t="s">
        <v>51</v>
      </c>
      <c r="C244" s="14" t="s">
        <v>60</v>
      </c>
      <c r="D244" s="14" t="s">
        <v>60</v>
      </c>
      <c r="E244" s="15" t="s">
        <v>60</v>
      </c>
      <c r="F244" s="14" t="s">
        <v>58</v>
      </c>
      <c r="G244" s="14" t="s">
        <v>59</v>
      </c>
      <c r="H244" s="15" t="s">
        <v>58</v>
      </c>
      <c r="I244" s="14" t="s">
        <v>60</v>
      </c>
      <c r="J244" s="14" t="s">
        <v>60</v>
      </c>
      <c r="K244" s="15" t="s">
        <v>60</v>
      </c>
      <c r="L244" s="14" t="s">
        <v>61</v>
      </c>
      <c r="M244" s="14" t="s">
        <v>59</v>
      </c>
      <c r="N244" s="15" t="s">
        <v>61</v>
      </c>
      <c r="O244" s="14" t="s">
        <v>60</v>
      </c>
      <c r="P244" s="14" t="s">
        <v>62</v>
      </c>
      <c r="Q244" s="15" t="s">
        <v>60</v>
      </c>
      <c r="R244" s="14" t="s">
        <v>59</v>
      </c>
      <c r="S244" s="14" t="s">
        <v>59</v>
      </c>
      <c r="T244" s="15" t="s">
        <v>59</v>
      </c>
      <c r="U244" s="14"/>
      <c r="V244" s="125"/>
      <c r="W244" s="125"/>
      <c r="X244" s="13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102"/>
    </row>
    <row r="245" spans="1:51" ht="15.75" customHeight="1" x14ac:dyDescent="0.2">
      <c r="A245" s="5">
        <v>13118</v>
      </c>
      <c r="B245" s="6" t="s">
        <v>31</v>
      </c>
      <c r="C245" s="8" t="s">
        <v>87</v>
      </c>
      <c r="D245" s="8" t="s">
        <v>144</v>
      </c>
      <c r="E245" s="9">
        <v>50</v>
      </c>
      <c r="F245" s="8" t="s">
        <v>92</v>
      </c>
      <c r="G245" s="8" t="s">
        <v>143</v>
      </c>
      <c r="H245" s="9">
        <v>46</v>
      </c>
      <c r="I245" s="8" t="s">
        <v>365</v>
      </c>
      <c r="J245" s="8" t="s">
        <v>104</v>
      </c>
      <c r="K245" s="9">
        <v>58</v>
      </c>
      <c r="L245" s="8" t="s">
        <v>182</v>
      </c>
      <c r="M245" s="8" t="s">
        <v>104</v>
      </c>
      <c r="N245" s="9">
        <v>53</v>
      </c>
      <c r="O245" s="8" t="s">
        <v>332</v>
      </c>
      <c r="P245" s="8" t="s">
        <v>67</v>
      </c>
      <c r="Q245" s="9">
        <v>22</v>
      </c>
      <c r="R245" s="8" t="s">
        <v>456</v>
      </c>
      <c r="S245" s="8" t="s">
        <v>92</v>
      </c>
      <c r="T245" s="9">
        <v>60</v>
      </c>
      <c r="U245" s="10">
        <v>391</v>
      </c>
      <c r="V245" s="124">
        <v>5.88</v>
      </c>
      <c r="W245" s="124" t="s">
        <v>46</v>
      </c>
      <c r="X245" s="129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101">
        <v>5.88</v>
      </c>
    </row>
    <row r="246" spans="1:51" ht="15.75" customHeight="1" x14ac:dyDescent="0.2">
      <c r="A246" s="21" t="s">
        <v>457</v>
      </c>
      <c r="B246" s="13" t="s">
        <v>51</v>
      </c>
      <c r="C246" s="14" t="s">
        <v>57</v>
      </c>
      <c r="D246" s="14" t="s">
        <v>60</v>
      </c>
      <c r="E246" s="15" t="s">
        <v>58</v>
      </c>
      <c r="F246" s="14" t="s">
        <v>53</v>
      </c>
      <c r="G246" s="14" t="s">
        <v>61</v>
      </c>
      <c r="H246" s="15" t="s">
        <v>57</v>
      </c>
      <c r="I246" s="14" t="s">
        <v>58</v>
      </c>
      <c r="J246" s="14" t="s">
        <v>58</v>
      </c>
      <c r="K246" s="15" t="s">
        <v>58</v>
      </c>
      <c r="L246" s="14" t="s">
        <v>58</v>
      </c>
      <c r="M246" s="14" t="s">
        <v>58</v>
      </c>
      <c r="N246" s="15" t="s">
        <v>58</v>
      </c>
      <c r="O246" s="14" t="s">
        <v>46</v>
      </c>
      <c r="P246" s="14" t="s">
        <v>58</v>
      </c>
      <c r="Q246" s="15" t="s">
        <v>46</v>
      </c>
      <c r="R246" s="14" t="s">
        <v>58</v>
      </c>
      <c r="S246" s="14" t="s">
        <v>60</v>
      </c>
      <c r="T246" s="15" t="s">
        <v>60</v>
      </c>
      <c r="U246" s="14"/>
      <c r="V246" s="125"/>
      <c r="W246" s="125"/>
      <c r="X246" s="13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102"/>
    </row>
    <row r="247" spans="1:51" ht="15.75" customHeight="1" x14ac:dyDescent="0.2">
      <c r="A247" s="5">
        <v>13119</v>
      </c>
      <c r="B247" s="6" t="s">
        <v>31</v>
      </c>
      <c r="C247" s="10">
        <v>71</v>
      </c>
      <c r="D247" s="10">
        <v>12</v>
      </c>
      <c r="E247" s="9">
        <v>83</v>
      </c>
      <c r="F247" s="10">
        <v>57</v>
      </c>
      <c r="G247" s="10">
        <v>13</v>
      </c>
      <c r="H247" s="9">
        <v>70</v>
      </c>
      <c r="I247" s="10">
        <v>60</v>
      </c>
      <c r="J247" s="10">
        <v>14</v>
      </c>
      <c r="K247" s="9">
        <v>74</v>
      </c>
      <c r="L247" s="10">
        <v>39</v>
      </c>
      <c r="M247" s="10">
        <v>16</v>
      </c>
      <c r="N247" s="9">
        <v>55</v>
      </c>
      <c r="O247" s="10">
        <v>43</v>
      </c>
      <c r="P247" s="10">
        <v>13</v>
      </c>
      <c r="Q247" s="9">
        <v>56</v>
      </c>
      <c r="R247" s="10">
        <v>48</v>
      </c>
      <c r="S247" s="10">
        <v>48</v>
      </c>
      <c r="T247" s="9">
        <v>96</v>
      </c>
      <c r="U247" s="10">
        <v>539</v>
      </c>
      <c r="V247" s="124">
        <v>8.23</v>
      </c>
      <c r="W247" s="124" t="s">
        <v>53</v>
      </c>
      <c r="X247" s="129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101">
        <v>8.23</v>
      </c>
    </row>
    <row r="248" spans="1:51" ht="15.75" customHeight="1" x14ac:dyDescent="0.2">
      <c r="A248" s="21" t="s">
        <v>459</v>
      </c>
      <c r="B248" s="13" t="s">
        <v>51</v>
      </c>
      <c r="C248" s="14" t="s">
        <v>59</v>
      </c>
      <c r="D248" s="14" t="s">
        <v>60</v>
      </c>
      <c r="E248" s="15" t="s">
        <v>59</v>
      </c>
      <c r="F248" s="14" t="s">
        <v>61</v>
      </c>
      <c r="G248" s="14" t="s">
        <v>60</v>
      </c>
      <c r="H248" s="15" t="s">
        <v>61</v>
      </c>
      <c r="I248" s="14" t="s">
        <v>62</v>
      </c>
      <c r="J248" s="14" t="s">
        <v>61</v>
      </c>
      <c r="K248" s="15" t="s">
        <v>61</v>
      </c>
      <c r="L248" s="14" t="s">
        <v>57</v>
      </c>
      <c r="M248" s="14" t="s">
        <v>59</v>
      </c>
      <c r="N248" s="15" t="s">
        <v>58</v>
      </c>
      <c r="O248" s="14" t="s">
        <v>58</v>
      </c>
      <c r="P248" s="14" t="s">
        <v>60</v>
      </c>
      <c r="Q248" s="15" t="s">
        <v>58</v>
      </c>
      <c r="R248" s="14" t="s">
        <v>59</v>
      </c>
      <c r="S248" s="14" t="s">
        <v>59</v>
      </c>
      <c r="T248" s="15" t="s">
        <v>59</v>
      </c>
      <c r="U248" s="14"/>
      <c r="V248" s="125"/>
      <c r="W248" s="125"/>
      <c r="X248" s="13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102"/>
    </row>
    <row r="249" spans="1:51" ht="15.75" customHeight="1" x14ac:dyDescent="0.2">
      <c r="A249" s="5">
        <v>13120</v>
      </c>
      <c r="B249" s="6" t="s">
        <v>31</v>
      </c>
      <c r="C249" s="10">
        <v>53</v>
      </c>
      <c r="D249" s="10">
        <v>9</v>
      </c>
      <c r="E249" s="9">
        <v>62</v>
      </c>
      <c r="F249" s="10">
        <v>56</v>
      </c>
      <c r="G249" s="10">
        <v>11</v>
      </c>
      <c r="H249" s="9">
        <v>67</v>
      </c>
      <c r="I249" s="10">
        <v>55</v>
      </c>
      <c r="J249" s="10">
        <v>12</v>
      </c>
      <c r="K249" s="9">
        <v>67</v>
      </c>
      <c r="L249" s="10">
        <v>48</v>
      </c>
      <c r="M249" s="10">
        <v>13</v>
      </c>
      <c r="N249" s="9">
        <v>61</v>
      </c>
      <c r="O249" s="10">
        <v>54</v>
      </c>
      <c r="P249" s="10">
        <v>11</v>
      </c>
      <c r="Q249" s="9">
        <v>65</v>
      </c>
      <c r="R249" s="10">
        <v>36</v>
      </c>
      <c r="S249" s="10">
        <v>34</v>
      </c>
      <c r="T249" s="9">
        <v>70</v>
      </c>
      <c r="U249" s="10">
        <v>488</v>
      </c>
      <c r="V249" s="124">
        <v>7.42</v>
      </c>
      <c r="W249" s="124" t="s">
        <v>53</v>
      </c>
      <c r="X249" s="129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101">
        <v>7.42</v>
      </c>
    </row>
    <row r="250" spans="1:51" ht="15.75" customHeight="1" x14ac:dyDescent="0.2">
      <c r="A250" s="21" t="s">
        <v>460</v>
      </c>
      <c r="B250" s="13" t="s">
        <v>51</v>
      </c>
      <c r="C250" s="14" t="s">
        <v>60</v>
      </c>
      <c r="D250" s="14" t="s">
        <v>57</v>
      </c>
      <c r="E250" s="15" t="s">
        <v>60</v>
      </c>
      <c r="F250" s="14" t="s">
        <v>61</v>
      </c>
      <c r="G250" s="14" t="s">
        <v>58</v>
      </c>
      <c r="H250" s="15" t="s">
        <v>60</v>
      </c>
      <c r="I250" s="14" t="s">
        <v>60</v>
      </c>
      <c r="J250" s="14" t="s">
        <v>60</v>
      </c>
      <c r="K250" s="15" t="s">
        <v>60</v>
      </c>
      <c r="L250" s="14" t="s">
        <v>60</v>
      </c>
      <c r="M250" s="14" t="s">
        <v>60</v>
      </c>
      <c r="N250" s="15" t="s">
        <v>60</v>
      </c>
      <c r="O250" s="14" t="s">
        <v>60</v>
      </c>
      <c r="P250" s="14" t="s">
        <v>58</v>
      </c>
      <c r="Q250" s="15" t="s">
        <v>60</v>
      </c>
      <c r="R250" s="14" t="s">
        <v>61</v>
      </c>
      <c r="S250" s="14" t="s">
        <v>60</v>
      </c>
      <c r="T250" s="15" t="s">
        <v>61</v>
      </c>
      <c r="U250" s="14"/>
      <c r="V250" s="125"/>
      <c r="W250" s="125"/>
      <c r="X250" s="13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102"/>
    </row>
    <row r="251" spans="1:51" ht="15.75" customHeight="1" x14ac:dyDescent="0.2">
      <c r="A251" s="5">
        <v>13121</v>
      </c>
      <c r="B251" s="6" t="s">
        <v>31</v>
      </c>
      <c r="C251" s="10">
        <v>61</v>
      </c>
      <c r="D251" s="10">
        <v>17</v>
      </c>
      <c r="E251" s="9">
        <v>78</v>
      </c>
      <c r="F251" s="10">
        <v>58</v>
      </c>
      <c r="G251" s="10">
        <v>12</v>
      </c>
      <c r="H251" s="9">
        <v>70</v>
      </c>
      <c r="I251" s="10">
        <v>63</v>
      </c>
      <c r="J251" s="10">
        <v>9</v>
      </c>
      <c r="K251" s="9">
        <v>72</v>
      </c>
      <c r="L251" s="10">
        <v>46</v>
      </c>
      <c r="M251" s="10">
        <v>15</v>
      </c>
      <c r="N251" s="9">
        <v>61</v>
      </c>
      <c r="O251" s="10">
        <v>54</v>
      </c>
      <c r="P251" s="10">
        <v>10</v>
      </c>
      <c r="Q251" s="9">
        <v>64</v>
      </c>
      <c r="R251" s="10">
        <v>44</v>
      </c>
      <c r="S251" s="10">
        <v>40</v>
      </c>
      <c r="T251" s="9">
        <v>84</v>
      </c>
      <c r="U251" s="10">
        <v>529</v>
      </c>
      <c r="V251" s="124">
        <v>8.31</v>
      </c>
      <c r="W251" s="124" t="s">
        <v>53</v>
      </c>
      <c r="X251" s="129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101">
        <v>8.31</v>
      </c>
    </row>
    <row r="252" spans="1:51" ht="15.75" customHeight="1" x14ac:dyDescent="0.2">
      <c r="A252" s="21" t="s">
        <v>466</v>
      </c>
      <c r="B252" s="13" t="s">
        <v>51</v>
      </c>
      <c r="C252" s="14" t="s">
        <v>62</v>
      </c>
      <c r="D252" s="14" t="s">
        <v>59</v>
      </c>
      <c r="E252" s="15" t="s">
        <v>62</v>
      </c>
      <c r="F252" s="14" t="s">
        <v>61</v>
      </c>
      <c r="G252" s="14" t="s">
        <v>60</v>
      </c>
      <c r="H252" s="15" t="s">
        <v>61</v>
      </c>
      <c r="I252" s="14" t="s">
        <v>62</v>
      </c>
      <c r="J252" s="14" t="s">
        <v>57</v>
      </c>
      <c r="K252" s="15" t="s">
        <v>61</v>
      </c>
      <c r="L252" s="14" t="s">
        <v>58</v>
      </c>
      <c r="M252" s="14" t="s">
        <v>62</v>
      </c>
      <c r="N252" s="15" t="s">
        <v>60</v>
      </c>
      <c r="O252" s="14" t="s">
        <v>60</v>
      </c>
      <c r="P252" s="14" t="s">
        <v>58</v>
      </c>
      <c r="Q252" s="15" t="s">
        <v>60</v>
      </c>
      <c r="R252" s="14" t="s">
        <v>59</v>
      </c>
      <c r="S252" s="14" t="s">
        <v>59</v>
      </c>
      <c r="T252" s="15" t="s">
        <v>59</v>
      </c>
      <c r="U252" s="14"/>
      <c r="V252" s="125"/>
      <c r="W252" s="125"/>
      <c r="X252" s="13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102"/>
    </row>
    <row r="253" spans="1:51" ht="15.75" customHeight="1" x14ac:dyDescent="0.2">
      <c r="A253" s="5">
        <v>13122</v>
      </c>
      <c r="B253" s="6" t="s">
        <v>31</v>
      </c>
      <c r="C253" s="10">
        <v>46</v>
      </c>
      <c r="D253" s="10">
        <v>12</v>
      </c>
      <c r="E253" s="9">
        <v>58</v>
      </c>
      <c r="F253" s="10">
        <v>40</v>
      </c>
      <c r="G253" s="10">
        <v>12</v>
      </c>
      <c r="H253" s="9">
        <v>52</v>
      </c>
      <c r="I253" s="10">
        <v>41</v>
      </c>
      <c r="J253" s="10">
        <v>15</v>
      </c>
      <c r="K253" s="9">
        <v>56</v>
      </c>
      <c r="L253" s="10">
        <v>40</v>
      </c>
      <c r="M253" s="10">
        <v>13</v>
      </c>
      <c r="N253" s="9">
        <v>53</v>
      </c>
      <c r="O253" s="10">
        <v>51</v>
      </c>
      <c r="P253" s="10">
        <v>14</v>
      </c>
      <c r="Q253" s="9">
        <v>65</v>
      </c>
      <c r="R253" s="10">
        <v>38</v>
      </c>
      <c r="S253" s="10">
        <v>38</v>
      </c>
      <c r="T253" s="9">
        <v>76</v>
      </c>
      <c r="U253" s="10">
        <v>458</v>
      </c>
      <c r="V253" s="124">
        <v>7</v>
      </c>
      <c r="W253" s="124" t="s">
        <v>53</v>
      </c>
      <c r="X253" s="129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101">
        <v>7</v>
      </c>
    </row>
    <row r="254" spans="1:51" ht="15.75" customHeight="1" x14ac:dyDescent="0.2">
      <c r="A254" s="21" t="s">
        <v>467</v>
      </c>
      <c r="B254" s="13" t="s">
        <v>51</v>
      </c>
      <c r="C254" s="14" t="s">
        <v>58</v>
      </c>
      <c r="D254" s="14" t="s">
        <v>60</v>
      </c>
      <c r="E254" s="15" t="s">
        <v>58</v>
      </c>
      <c r="F254" s="14" t="s">
        <v>58</v>
      </c>
      <c r="G254" s="14" t="s">
        <v>60</v>
      </c>
      <c r="H254" s="15" t="s">
        <v>58</v>
      </c>
      <c r="I254" s="14" t="s">
        <v>58</v>
      </c>
      <c r="J254" s="14" t="s">
        <v>62</v>
      </c>
      <c r="K254" s="15" t="s">
        <v>58</v>
      </c>
      <c r="L254" s="14" t="s">
        <v>58</v>
      </c>
      <c r="M254" s="14" t="s">
        <v>60</v>
      </c>
      <c r="N254" s="15" t="s">
        <v>58</v>
      </c>
      <c r="O254" s="14" t="s">
        <v>60</v>
      </c>
      <c r="P254" s="14" t="s">
        <v>61</v>
      </c>
      <c r="Q254" s="15" t="s">
        <v>60</v>
      </c>
      <c r="R254" s="14" t="s">
        <v>62</v>
      </c>
      <c r="S254" s="14" t="s">
        <v>62</v>
      </c>
      <c r="T254" s="15" t="s">
        <v>62</v>
      </c>
      <c r="U254" s="14"/>
      <c r="V254" s="125"/>
      <c r="W254" s="125"/>
      <c r="X254" s="13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102"/>
    </row>
    <row r="255" spans="1:51" ht="15.75" customHeight="1" x14ac:dyDescent="0.2">
      <c r="A255" s="5">
        <v>13123</v>
      </c>
      <c r="B255" s="6" t="s">
        <v>31</v>
      </c>
      <c r="C255" s="8" t="s">
        <v>290</v>
      </c>
      <c r="D255" s="8" t="s">
        <v>35</v>
      </c>
      <c r="E255" s="9">
        <v>59</v>
      </c>
      <c r="F255" s="8" t="s">
        <v>65</v>
      </c>
      <c r="G255" s="8" t="s">
        <v>67</v>
      </c>
      <c r="H255" s="9">
        <v>31</v>
      </c>
      <c r="I255" s="8" t="s">
        <v>180</v>
      </c>
      <c r="J255" s="8" t="s">
        <v>88</v>
      </c>
      <c r="K255" s="9">
        <v>44</v>
      </c>
      <c r="L255" s="8" t="s">
        <v>87</v>
      </c>
      <c r="M255" s="8" t="s">
        <v>104</v>
      </c>
      <c r="N255" s="9">
        <v>49</v>
      </c>
      <c r="O255" s="8" t="s">
        <v>102</v>
      </c>
      <c r="P255" s="8" t="s">
        <v>88</v>
      </c>
      <c r="Q255" s="9">
        <v>53</v>
      </c>
      <c r="R255" s="8" t="s">
        <v>41</v>
      </c>
      <c r="S255" s="8" t="s">
        <v>180</v>
      </c>
      <c r="T255" s="9">
        <v>66</v>
      </c>
      <c r="U255" s="10">
        <v>395</v>
      </c>
      <c r="V255" s="124">
        <v>5.12</v>
      </c>
      <c r="W255" s="124" t="s">
        <v>46</v>
      </c>
      <c r="X255" s="129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101">
        <v>5.12</v>
      </c>
    </row>
    <row r="256" spans="1:51" ht="15.75" customHeight="1" x14ac:dyDescent="0.2">
      <c r="A256" s="21" t="s">
        <v>469</v>
      </c>
      <c r="B256" s="13" t="s">
        <v>51</v>
      </c>
      <c r="C256" s="14" t="s">
        <v>60</v>
      </c>
      <c r="D256" s="14" t="s">
        <v>57</v>
      </c>
      <c r="E256" s="15" t="s">
        <v>58</v>
      </c>
      <c r="F256" s="14" t="s">
        <v>46</v>
      </c>
      <c r="G256" s="14" t="s">
        <v>58</v>
      </c>
      <c r="H256" s="15" t="s">
        <v>46</v>
      </c>
      <c r="I256" s="14" t="s">
        <v>57</v>
      </c>
      <c r="J256" s="14" t="s">
        <v>53</v>
      </c>
      <c r="K256" s="15" t="s">
        <v>53</v>
      </c>
      <c r="L256" s="14" t="s">
        <v>57</v>
      </c>
      <c r="M256" s="14" t="s">
        <v>58</v>
      </c>
      <c r="N256" s="15" t="s">
        <v>57</v>
      </c>
      <c r="O256" s="14" t="s">
        <v>58</v>
      </c>
      <c r="P256" s="14" t="s">
        <v>53</v>
      </c>
      <c r="Q256" s="15" t="s">
        <v>58</v>
      </c>
      <c r="R256" s="14" t="s">
        <v>60</v>
      </c>
      <c r="S256" s="14" t="s">
        <v>61</v>
      </c>
      <c r="T256" s="15" t="s">
        <v>60</v>
      </c>
      <c r="U256" s="14"/>
      <c r="V256" s="125"/>
      <c r="W256" s="125"/>
      <c r="X256" s="13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102"/>
    </row>
    <row r="257" spans="1:51" ht="15.75" customHeight="1" x14ac:dyDescent="0.2">
      <c r="A257" s="5">
        <v>13124</v>
      </c>
      <c r="B257" s="6" t="s">
        <v>31</v>
      </c>
      <c r="C257" s="8" t="s">
        <v>92</v>
      </c>
      <c r="D257" s="8" t="s">
        <v>275</v>
      </c>
      <c r="E257" s="9">
        <v>39</v>
      </c>
      <c r="F257" s="8" t="s">
        <v>92</v>
      </c>
      <c r="G257" s="8" t="s">
        <v>144</v>
      </c>
      <c r="H257" s="9">
        <v>44</v>
      </c>
      <c r="I257" s="8" t="s">
        <v>179</v>
      </c>
      <c r="J257" s="8" t="s">
        <v>88</v>
      </c>
      <c r="K257" s="9">
        <v>28</v>
      </c>
      <c r="L257" s="8" t="s">
        <v>92</v>
      </c>
      <c r="M257" s="8" t="s">
        <v>104</v>
      </c>
      <c r="N257" s="9">
        <v>43</v>
      </c>
      <c r="O257" s="8" t="s">
        <v>92</v>
      </c>
      <c r="P257" s="8" t="s">
        <v>35</v>
      </c>
      <c r="Q257" s="9">
        <v>41</v>
      </c>
      <c r="R257" s="8" t="s">
        <v>70</v>
      </c>
      <c r="S257" s="8" t="s">
        <v>180</v>
      </c>
      <c r="T257" s="9">
        <v>71</v>
      </c>
      <c r="U257" s="10">
        <v>363</v>
      </c>
      <c r="V257" s="124">
        <v>4.04</v>
      </c>
      <c r="W257" s="124" t="s">
        <v>46</v>
      </c>
      <c r="X257" s="129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101">
        <v>4.04</v>
      </c>
    </row>
    <row r="258" spans="1:51" ht="15.75" customHeight="1" x14ac:dyDescent="0.2">
      <c r="A258" s="21" t="s">
        <v>470</v>
      </c>
      <c r="B258" s="13" t="s">
        <v>51</v>
      </c>
      <c r="C258" s="14" t="s">
        <v>53</v>
      </c>
      <c r="D258" s="14" t="s">
        <v>46</v>
      </c>
      <c r="E258" s="15" t="s">
        <v>46</v>
      </c>
      <c r="F258" s="14" t="s">
        <v>53</v>
      </c>
      <c r="G258" s="14" t="s">
        <v>60</v>
      </c>
      <c r="H258" s="15" t="s">
        <v>53</v>
      </c>
      <c r="I258" s="14" t="s">
        <v>46</v>
      </c>
      <c r="J258" s="14" t="s">
        <v>53</v>
      </c>
      <c r="K258" s="15" t="s">
        <v>46</v>
      </c>
      <c r="L258" s="14" t="s">
        <v>53</v>
      </c>
      <c r="M258" s="14" t="s">
        <v>58</v>
      </c>
      <c r="N258" s="15" t="s">
        <v>53</v>
      </c>
      <c r="O258" s="14" t="s">
        <v>53</v>
      </c>
      <c r="P258" s="14" t="s">
        <v>57</v>
      </c>
      <c r="Q258" s="15" t="s">
        <v>53</v>
      </c>
      <c r="R258" s="14" t="s">
        <v>61</v>
      </c>
      <c r="S258" s="14" t="s">
        <v>61</v>
      </c>
      <c r="T258" s="15" t="s">
        <v>61</v>
      </c>
      <c r="U258" s="14"/>
      <c r="V258" s="125"/>
      <c r="W258" s="125"/>
      <c r="X258" s="13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102"/>
    </row>
    <row r="259" spans="1:51" ht="15.75" customHeight="1" x14ac:dyDescent="0.2">
      <c r="A259" s="5">
        <v>13125</v>
      </c>
      <c r="B259" s="6" t="s">
        <v>31</v>
      </c>
      <c r="C259" s="10">
        <v>48</v>
      </c>
      <c r="D259" s="10">
        <v>13</v>
      </c>
      <c r="E259" s="9">
        <v>61</v>
      </c>
      <c r="F259" s="10">
        <v>52</v>
      </c>
      <c r="G259" s="10">
        <v>13</v>
      </c>
      <c r="H259" s="9">
        <v>65</v>
      </c>
      <c r="I259" s="10">
        <v>55</v>
      </c>
      <c r="J259" s="10">
        <v>10</v>
      </c>
      <c r="K259" s="9">
        <v>65</v>
      </c>
      <c r="L259" s="10">
        <v>56</v>
      </c>
      <c r="M259" s="10">
        <v>18</v>
      </c>
      <c r="N259" s="9">
        <v>74</v>
      </c>
      <c r="O259" s="10">
        <v>64</v>
      </c>
      <c r="P259" s="10">
        <v>12</v>
      </c>
      <c r="Q259" s="9">
        <v>76</v>
      </c>
      <c r="R259" s="10">
        <v>48</v>
      </c>
      <c r="S259" s="10">
        <v>42</v>
      </c>
      <c r="T259" s="9">
        <v>90</v>
      </c>
      <c r="U259" s="10">
        <v>531</v>
      </c>
      <c r="V259" s="124">
        <v>8.1199999999999992</v>
      </c>
      <c r="W259" s="124" t="s">
        <v>53</v>
      </c>
      <c r="X259" s="129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101">
        <v>8.1199999999999992</v>
      </c>
    </row>
    <row r="260" spans="1:51" ht="15.75" customHeight="1" x14ac:dyDescent="0.2">
      <c r="A260" s="21" t="s">
        <v>471</v>
      </c>
      <c r="B260" s="13" t="s">
        <v>51</v>
      </c>
      <c r="C260" s="14" t="s">
        <v>60</v>
      </c>
      <c r="D260" s="14" t="s">
        <v>60</v>
      </c>
      <c r="E260" s="15" t="s">
        <v>60</v>
      </c>
      <c r="F260" s="14" t="s">
        <v>60</v>
      </c>
      <c r="G260" s="14" t="s">
        <v>60</v>
      </c>
      <c r="H260" s="15" t="s">
        <v>60</v>
      </c>
      <c r="I260" s="14" t="s">
        <v>60</v>
      </c>
      <c r="J260" s="14" t="s">
        <v>58</v>
      </c>
      <c r="K260" s="15" t="s">
        <v>60</v>
      </c>
      <c r="L260" s="14" t="s">
        <v>61</v>
      </c>
      <c r="M260" s="14" t="s">
        <v>59</v>
      </c>
      <c r="N260" s="15" t="s">
        <v>61</v>
      </c>
      <c r="O260" s="14" t="s">
        <v>59</v>
      </c>
      <c r="P260" s="14" t="s">
        <v>60</v>
      </c>
      <c r="Q260" s="15" t="s">
        <v>62</v>
      </c>
      <c r="R260" s="14" t="s">
        <v>59</v>
      </c>
      <c r="S260" s="14" t="s">
        <v>59</v>
      </c>
      <c r="T260" s="15" t="s">
        <v>59</v>
      </c>
      <c r="U260" s="14"/>
      <c r="V260" s="125"/>
      <c r="W260" s="125"/>
      <c r="X260" s="13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102"/>
    </row>
    <row r="261" spans="1:51" ht="15.75" customHeight="1" x14ac:dyDescent="0.2">
      <c r="A261" s="5">
        <v>13126</v>
      </c>
      <c r="B261" s="6" t="s">
        <v>31</v>
      </c>
      <c r="C261" s="10">
        <v>66</v>
      </c>
      <c r="D261" s="10">
        <v>17</v>
      </c>
      <c r="E261" s="9">
        <v>83</v>
      </c>
      <c r="F261" s="10">
        <v>41</v>
      </c>
      <c r="G261" s="10">
        <v>15</v>
      </c>
      <c r="H261" s="9">
        <v>56</v>
      </c>
      <c r="I261" s="10">
        <v>57</v>
      </c>
      <c r="J261" s="10">
        <v>13</v>
      </c>
      <c r="K261" s="9">
        <v>70</v>
      </c>
      <c r="L261" s="10">
        <v>40</v>
      </c>
      <c r="M261" s="10">
        <v>15</v>
      </c>
      <c r="N261" s="9">
        <v>55</v>
      </c>
      <c r="O261" s="10">
        <v>53</v>
      </c>
      <c r="P261" s="10">
        <v>14</v>
      </c>
      <c r="Q261" s="9">
        <v>67</v>
      </c>
      <c r="R261" s="10">
        <v>38</v>
      </c>
      <c r="S261" s="10">
        <v>47</v>
      </c>
      <c r="T261" s="9">
        <v>85</v>
      </c>
      <c r="U261" s="10">
        <v>519</v>
      </c>
      <c r="V261" s="124">
        <v>8.1199999999999992</v>
      </c>
      <c r="W261" s="124" t="s">
        <v>53</v>
      </c>
      <c r="X261" s="129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101">
        <v>8.1199999999999992</v>
      </c>
    </row>
    <row r="262" spans="1:51" ht="15.75" customHeight="1" x14ac:dyDescent="0.2">
      <c r="A262" s="21" t="s">
        <v>473</v>
      </c>
      <c r="B262" s="13" t="s">
        <v>51</v>
      </c>
      <c r="C262" s="14" t="s">
        <v>59</v>
      </c>
      <c r="D262" s="14" t="s">
        <v>59</v>
      </c>
      <c r="E262" s="15" t="s">
        <v>59</v>
      </c>
      <c r="F262" s="14" t="s">
        <v>58</v>
      </c>
      <c r="G262" s="14" t="s">
        <v>62</v>
      </c>
      <c r="H262" s="15" t="s">
        <v>58</v>
      </c>
      <c r="I262" s="14" t="s">
        <v>61</v>
      </c>
      <c r="J262" s="14" t="s">
        <v>60</v>
      </c>
      <c r="K262" s="15" t="s">
        <v>61</v>
      </c>
      <c r="L262" s="14" t="s">
        <v>58</v>
      </c>
      <c r="M262" s="14" t="s">
        <v>62</v>
      </c>
      <c r="N262" s="15" t="s">
        <v>58</v>
      </c>
      <c r="O262" s="14" t="s">
        <v>60</v>
      </c>
      <c r="P262" s="14" t="s">
        <v>61</v>
      </c>
      <c r="Q262" s="15" t="s">
        <v>60</v>
      </c>
      <c r="R262" s="14" t="s">
        <v>62</v>
      </c>
      <c r="S262" s="14" t="s">
        <v>59</v>
      </c>
      <c r="T262" s="15" t="s">
        <v>59</v>
      </c>
      <c r="U262" s="14"/>
      <c r="V262" s="125"/>
      <c r="W262" s="125"/>
      <c r="X262" s="13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102"/>
    </row>
    <row r="263" spans="1:51" ht="15.75" customHeight="1" x14ac:dyDescent="0.2">
      <c r="A263" s="5">
        <v>13127</v>
      </c>
      <c r="B263" s="6" t="s">
        <v>31</v>
      </c>
      <c r="C263" s="10">
        <v>55</v>
      </c>
      <c r="D263" s="10">
        <v>16</v>
      </c>
      <c r="E263" s="9">
        <v>71</v>
      </c>
      <c r="F263" s="10">
        <v>49</v>
      </c>
      <c r="G263" s="10">
        <v>15</v>
      </c>
      <c r="H263" s="9">
        <v>64</v>
      </c>
      <c r="I263" s="10">
        <v>68</v>
      </c>
      <c r="J263" s="10">
        <v>10</v>
      </c>
      <c r="K263" s="9">
        <v>78</v>
      </c>
      <c r="L263" s="10">
        <v>50</v>
      </c>
      <c r="M263" s="10">
        <v>17</v>
      </c>
      <c r="N263" s="9">
        <v>67</v>
      </c>
      <c r="O263" s="10">
        <v>43</v>
      </c>
      <c r="P263" s="10">
        <v>14</v>
      </c>
      <c r="Q263" s="9">
        <v>57</v>
      </c>
      <c r="R263" s="10">
        <v>38</v>
      </c>
      <c r="S263" s="10">
        <v>45</v>
      </c>
      <c r="T263" s="9">
        <v>83</v>
      </c>
      <c r="U263" s="10">
        <v>525</v>
      </c>
      <c r="V263" s="124">
        <v>8.15</v>
      </c>
      <c r="W263" s="124" t="s">
        <v>53</v>
      </c>
      <c r="X263" s="129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101">
        <v>8.15</v>
      </c>
    </row>
    <row r="264" spans="1:51" ht="15.75" customHeight="1" x14ac:dyDescent="0.2">
      <c r="A264" s="21" t="s">
        <v>475</v>
      </c>
      <c r="B264" s="13" t="s">
        <v>51</v>
      </c>
      <c r="C264" s="14" t="s">
        <v>60</v>
      </c>
      <c r="D264" s="14" t="s">
        <v>59</v>
      </c>
      <c r="E264" s="15" t="s">
        <v>61</v>
      </c>
      <c r="F264" s="14" t="s">
        <v>60</v>
      </c>
      <c r="G264" s="14" t="s">
        <v>62</v>
      </c>
      <c r="H264" s="15" t="s">
        <v>60</v>
      </c>
      <c r="I264" s="14" t="s">
        <v>59</v>
      </c>
      <c r="J264" s="14" t="s">
        <v>58</v>
      </c>
      <c r="K264" s="15" t="s">
        <v>62</v>
      </c>
      <c r="L264" s="14" t="s">
        <v>60</v>
      </c>
      <c r="M264" s="14" t="s">
        <v>59</v>
      </c>
      <c r="N264" s="15" t="s">
        <v>60</v>
      </c>
      <c r="O264" s="14" t="s">
        <v>58</v>
      </c>
      <c r="P264" s="14" t="s">
        <v>61</v>
      </c>
      <c r="Q264" s="15" t="s">
        <v>58</v>
      </c>
      <c r="R264" s="14" t="s">
        <v>62</v>
      </c>
      <c r="S264" s="14" t="s">
        <v>59</v>
      </c>
      <c r="T264" s="15" t="s">
        <v>59</v>
      </c>
      <c r="U264" s="14"/>
      <c r="V264" s="125"/>
      <c r="W264" s="125"/>
      <c r="X264" s="13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102"/>
    </row>
    <row r="265" spans="1:51" ht="15.75" customHeight="1" x14ac:dyDescent="0.2">
      <c r="A265" s="5">
        <v>13128</v>
      </c>
      <c r="B265" s="6" t="s">
        <v>31</v>
      </c>
      <c r="C265" s="8" t="s">
        <v>244</v>
      </c>
      <c r="D265" s="8" t="s">
        <v>88</v>
      </c>
      <c r="E265" s="9">
        <v>22</v>
      </c>
      <c r="F265" s="8" t="s">
        <v>37</v>
      </c>
      <c r="G265" s="8" t="s">
        <v>35</v>
      </c>
      <c r="H265" s="9">
        <v>13</v>
      </c>
      <c r="I265" s="8" t="s">
        <v>65</v>
      </c>
      <c r="J265" s="8" t="s">
        <v>88</v>
      </c>
      <c r="K265" s="9">
        <v>29</v>
      </c>
      <c r="L265" s="8" t="s">
        <v>92</v>
      </c>
      <c r="M265" s="8" t="s">
        <v>104</v>
      </c>
      <c r="N265" s="9">
        <v>43</v>
      </c>
      <c r="O265" s="8" t="s">
        <v>92</v>
      </c>
      <c r="P265" s="8" t="s">
        <v>40</v>
      </c>
      <c r="Q265" s="9">
        <v>38</v>
      </c>
      <c r="R265" s="8" t="s">
        <v>41</v>
      </c>
      <c r="S265" s="8" t="s">
        <v>286</v>
      </c>
      <c r="T265" s="9">
        <v>76</v>
      </c>
      <c r="U265" s="10">
        <v>318</v>
      </c>
      <c r="V265" s="124">
        <v>3.08</v>
      </c>
      <c r="W265" s="124" t="s">
        <v>46</v>
      </c>
      <c r="X265" s="129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101">
        <v>3.08</v>
      </c>
    </row>
    <row r="266" spans="1:51" ht="15.75" customHeight="1" x14ac:dyDescent="0.2">
      <c r="A266" s="21" t="s">
        <v>477</v>
      </c>
      <c r="B266" s="13" t="s">
        <v>51</v>
      </c>
      <c r="C266" s="14" t="s">
        <v>46</v>
      </c>
      <c r="D266" s="14" t="s">
        <v>53</v>
      </c>
      <c r="E266" s="15" t="s">
        <v>46</v>
      </c>
      <c r="F266" s="14" t="s">
        <v>46</v>
      </c>
      <c r="G266" s="14" t="s">
        <v>57</v>
      </c>
      <c r="H266" s="15" t="s">
        <v>46</v>
      </c>
      <c r="I266" s="14" t="s">
        <v>46</v>
      </c>
      <c r="J266" s="14" t="s">
        <v>53</v>
      </c>
      <c r="K266" s="15" t="s">
        <v>46</v>
      </c>
      <c r="L266" s="14" t="s">
        <v>53</v>
      </c>
      <c r="M266" s="14" t="s">
        <v>58</v>
      </c>
      <c r="N266" s="15" t="s">
        <v>53</v>
      </c>
      <c r="O266" s="14" t="s">
        <v>53</v>
      </c>
      <c r="P266" s="14" t="s">
        <v>46</v>
      </c>
      <c r="Q266" s="15" t="s">
        <v>46</v>
      </c>
      <c r="R266" s="14" t="s">
        <v>60</v>
      </c>
      <c r="S266" s="14" t="s">
        <v>59</v>
      </c>
      <c r="T266" s="15" t="s">
        <v>62</v>
      </c>
      <c r="U266" s="14"/>
      <c r="V266" s="125"/>
      <c r="W266" s="125"/>
      <c r="X266" s="13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102"/>
    </row>
    <row r="267" spans="1:51" ht="15.75" customHeight="1" x14ac:dyDescent="0.2">
      <c r="A267" s="5">
        <v>13129</v>
      </c>
      <c r="B267" s="6" t="s">
        <v>31</v>
      </c>
      <c r="C267" s="10">
        <v>37</v>
      </c>
      <c r="D267" s="10">
        <v>11</v>
      </c>
      <c r="E267" s="9">
        <v>48</v>
      </c>
      <c r="F267" s="10">
        <v>43</v>
      </c>
      <c r="G267" s="10">
        <v>15</v>
      </c>
      <c r="H267" s="9">
        <v>58</v>
      </c>
      <c r="I267" s="22">
        <v>32</v>
      </c>
      <c r="J267" s="10">
        <v>9</v>
      </c>
      <c r="K267" s="23">
        <v>41</v>
      </c>
      <c r="L267" s="10">
        <v>36</v>
      </c>
      <c r="M267" s="10">
        <v>13</v>
      </c>
      <c r="N267" s="9">
        <v>49</v>
      </c>
      <c r="O267" s="10">
        <v>49</v>
      </c>
      <c r="P267" s="10">
        <v>13</v>
      </c>
      <c r="Q267" s="9">
        <v>62</v>
      </c>
      <c r="R267" s="10">
        <v>40</v>
      </c>
      <c r="S267" s="10">
        <v>40</v>
      </c>
      <c r="T267" s="9">
        <v>80</v>
      </c>
      <c r="U267" s="10">
        <v>433</v>
      </c>
      <c r="V267" s="124">
        <v>6.5</v>
      </c>
      <c r="W267" s="124" t="s">
        <v>53</v>
      </c>
      <c r="X267" s="129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101">
        <v>6.5</v>
      </c>
    </row>
    <row r="268" spans="1:51" ht="15.75" customHeight="1" x14ac:dyDescent="0.2">
      <c r="A268" s="21" t="s">
        <v>478</v>
      </c>
      <c r="B268" s="13" t="s">
        <v>51</v>
      </c>
      <c r="C268" s="14" t="s">
        <v>57</v>
      </c>
      <c r="D268" s="14" t="s">
        <v>58</v>
      </c>
      <c r="E268" s="15" t="s">
        <v>57</v>
      </c>
      <c r="F268" s="14" t="s">
        <v>58</v>
      </c>
      <c r="G268" s="14" t="s">
        <v>62</v>
      </c>
      <c r="H268" s="15" t="s">
        <v>58</v>
      </c>
      <c r="I268" s="14" t="s">
        <v>53</v>
      </c>
      <c r="J268" s="14" t="s">
        <v>57</v>
      </c>
      <c r="K268" s="15" t="s">
        <v>53</v>
      </c>
      <c r="L268" s="14" t="s">
        <v>57</v>
      </c>
      <c r="M268" s="14" t="s">
        <v>60</v>
      </c>
      <c r="N268" s="15" t="s">
        <v>57</v>
      </c>
      <c r="O268" s="14" t="s">
        <v>60</v>
      </c>
      <c r="P268" s="14" t="s">
        <v>60</v>
      </c>
      <c r="Q268" s="15" t="s">
        <v>60</v>
      </c>
      <c r="R268" s="14" t="s">
        <v>59</v>
      </c>
      <c r="S268" s="14" t="s">
        <v>59</v>
      </c>
      <c r="T268" s="15" t="s">
        <v>59</v>
      </c>
      <c r="U268" s="14"/>
      <c r="V268" s="125"/>
      <c r="W268" s="125"/>
      <c r="X268" s="13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102"/>
    </row>
    <row r="269" spans="1:51" ht="15.75" customHeight="1" x14ac:dyDescent="0.2">
      <c r="A269" s="5">
        <v>13130</v>
      </c>
      <c r="B269" s="6" t="s">
        <v>31</v>
      </c>
      <c r="C269" s="10">
        <v>49</v>
      </c>
      <c r="D269" s="10">
        <v>13</v>
      </c>
      <c r="E269" s="9">
        <v>62</v>
      </c>
      <c r="F269" s="10">
        <v>40</v>
      </c>
      <c r="G269" s="10">
        <v>14</v>
      </c>
      <c r="H269" s="9">
        <v>54</v>
      </c>
      <c r="I269" s="10">
        <v>46</v>
      </c>
      <c r="J269" s="10">
        <v>11</v>
      </c>
      <c r="K269" s="9">
        <v>57</v>
      </c>
      <c r="L269" s="10">
        <v>42</v>
      </c>
      <c r="M269" s="10">
        <v>10</v>
      </c>
      <c r="N269" s="9">
        <v>52</v>
      </c>
      <c r="O269" s="10">
        <v>45</v>
      </c>
      <c r="P269" s="10">
        <v>10</v>
      </c>
      <c r="Q269" s="9">
        <v>55</v>
      </c>
      <c r="R269" s="10">
        <v>20</v>
      </c>
      <c r="S269" s="10">
        <v>34</v>
      </c>
      <c r="T269" s="9">
        <v>54</v>
      </c>
      <c r="U269" s="10">
        <v>432</v>
      </c>
      <c r="V269" s="124">
        <v>6.65</v>
      </c>
      <c r="W269" s="124" t="s">
        <v>53</v>
      </c>
      <c r="X269" s="129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101">
        <v>6.65</v>
      </c>
    </row>
    <row r="270" spans="1:51" ht="15.75" customHeight="1" x14ac:dyDescent="0.2">
      <c r="A270" s="21" t="s">
        <v>479</v>
      </c>
      <c r="B270" s="13" t="s">
        <v>51</v>
      </c>
      <c r="C270" s="14" t="s">
        <v>60</v>
      </c>
      <c r="D270" s="14" t="s">
        <v>60</v>
      </c>
      <c r="E270" s="15" t="s">
        <v>60</v>
      </c>
      <c r="F270" s="14" t="s">
        <v>58</v>
      </c>
      <c r="G270" s="14" t="s">
        <v>61</v>
      </c>
      <c r="H270" s="15" t="s">
        <v>58</v>
      </c>
      <c r="I270" s="14" t="s">
        <v>58</v>
      </c>
      <c r="J270" s="14" t="s">
        <v>58</v>
      </c>
      <c r="K270" s="15" t="s">
        <v>58</v>
      </c>
      <c r="L270" s="14" t="s">
        <v>58</v>
      </c>
      <c r="M270" s="14" t="s">
        <v>58</v>
      </c>
      <c r="N270" s="15" t="s">
        <v>58</v>
      </c>
      <c r="O270" s="14" t="s">
        <v>58</v>
      </c>
      <c r="P270" s="14" t="s">
        <v>58</v>
      </c>
      <c r="Q270" s="15" t="s">
        <v>58</v>
      </c>
      <c r="R270" s="14" t="s">
        <v>53</v>
      </c>
      <c r="S270" s="14" t="s">
        <v>60</v>
      </c>
      <c r="T270" s="15" t="s">
        <v>58</v>
      </c>
      <c r="U270" s="14"/>
      <c r="V270" s="125"/>
      <c r="W270" s="125"/>
      <c r="X270" s="13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102"/>
    </row>
    <row r="271" spans="1:51" ht="15.75" customHeight="1" x14ac:dyDescent="0.2">
      <c r="A271" s="5">
        <v>13131</v>
      </c>
      <c r="B271" s="6" t="s">
        <v>31</v>
      </c>
      <c r="C271" s="8" t="s">
        <v>70</v>
      </c>
      <c r="D271" s="8" t="s">
        <v>40</v>
      </c>
      <c r="E271" s="9">
        <v>41</v>
      </c>
      <c r="F271" s="8" t="s">
        <v>369</v>
      </c>
      <c r="G271" s="8" t="s">
        <v>88</v>
      </c>
      <c r="H271" s="9">
        <v>25</v>
      </c>
      <c r="I271" s="8" t="s">
        <v>245</v>
      </c>
      <c r="J271" s="8" t="s">
        <v>88</v>
      </c>
      <c r="K271" s="9">
        <v>21</v>
      </c>
      <c r="L271" s="8" t="s">
        <v>70</v>
      </c>
      <c r="M271" s="8" t="s">
        <v>35</v>
      </c>
      <c r="N271" s="9">
        <v>44</v>
      </c>
      <c r="O271" s="8" t="s">
        <v>269</v>
      </c>
      <c r="P271" s="8" t="s">
        <v>88</v>
      </c>
      <c r="Q271" s="9">
        <v>31</v>
      </c>
      <c r="R271" s="8" t="s">
        <v>199</v>
      </c>
      <c r="S271" s="8" t="s">
        <v>142</v>
      </c>
      <c r="T271" s="9">
        <v>75</v>
      </c>
      <c r="U271" s="10">
        <v>334</v>
      </c>
      <c r="V271" s="124">
        <v>3.12</v>
      </c>
      <c r="W271" s="124" t="s">
        <v>46</v>
      </c>
      <c r="X271" s="129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101">
        <v>3.12</v>
      </c>
    </row>
    <row r="272" spans="1:51" ht="15.75" customHeight="1" x14ac:dyDescent="0.2">
      <c r="A272" s="21" t="s">
        <v>480</v>
      </c>
      <c r="B272" s="13" t="s">
        <v>51</v>
      </c>
      <c r="C272" s="14" t="s">
        <v>53</v>
      </c>
      <c r="D272" s="14" t="s">
        <v>46</v>
      </c>
      <c r="E272" s="15" t="s">
        <v>46</v>
      </c>
      <c r="F272" s="14" t="s">
        <v>46</v>
      </c>
      <c r="G272" s="14" t="s">
        <v>53</v>
      </c>
      <c r="H272" s="15" t="s">
        <v>46</v>
      </c>
      <c r="I272" s="14" t="s">
        <v>46</v>
      </c>
      <c r="J272" s="14" t="s">
        <v>53</v>
      </c>
      <c r="K272" s="15" t="s">
        <v>46</v>
      </c>
      <c r="L272" s="14" t="s">
        <v>53</v>
      </c>
      <c r="M272" s="14" t="s">
        <v>57</v>
      </c>
      <c r="N272" s="15" t="s">
        <v>53</v>
      </c>
      <c r="O272" s="14" t="s">
        <v>46</v>
      </c>
      <c r="P272" s="14" t="s">
        <v>53</v>
      </c>
      <c r="Q272" s="15" t="s">
        <v>46</v>
      </c>
      <c r="R272" s="14" t="s">
        <v>60</v>
      </c>
      <c r="S272" s="14" t="s">
        <v>59</v>
      </c>
      <c r="T272" s="15" t="s">
        <v>62</v>
      </c>
      <c r="U272" s="14"/>
      <c r="V272" s="125"/>
      <c r="W272" s="125"/>
      <c r="X272" s="13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102"/>
    </row>
    <row r="273" spans="1:51" ht="15.75" customHeight="1" x14ac:dyDescent="0.2">
      <c r="A273" s="5">
        <v>13132</v>
      </c>
      <c r="B273" s="6" t="s">
        <v>31</v>
      </c>
      <c r="C273" s="10">
        <v>35</v>
      </c>
      <c r="D273" s="10">
        <v>8</v>
      </c>
      <c r="E273" s="9">
        <v>43</v>
      </c>
      <c r="F273" s="10">
        <v>32</v>
      </c>
      <c r="G273" s="10">
        <v>9</v>
      </c>
      <c r="H273" s="9">
        <v>41</v>
      </c>
      <c r="I273" s="22">
        <v>32</v>
      </c>
      <c r="J273" s="10">
        <v>8</v>
      </c>
      <c r="K273" s="23">
        <v>40</v>
      </c>
      <c r="L273" s="10">
        <v>32</v>
      </c>
      <c r="M273" s="10">
        <v>12</v>
      </c>
      <c r="N273" s="9">
        <v>44</v>
      </c>
      <c r="O273" s="10">
        <v>32</v>
      </c>
      <c r="P273" s="10">
        <v>13</v>
      </c>
      <c r="Q273" s="9">
        <v>45</v>
      </c>
      <c r="R273" s="10">
        <v>20</v>
      </c>
      <c r="S273" s="10">
        <v>43</v>
      </c>
      <c r="T273" s="9">
        <v>63</v>
      </c>
      <c r="U273" s="10">
        <v>364</v>
      </c>
      <c r="V273" s="124">
        <v>5.23</v>
      </c>
      <c r="W273" s="124" t="s">
        <v>53</v>
      </c>
      <c r="X273" s="129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101">
        <v>5.23</v>
      </c>
    </row>
    <row r="274" spans="1:51" ht="15.75" customHeight="1" x14ac:dyDescent="0.2">
      <c r="A274" s="21" t="s">
        <v>481</v>
      </c>
      <c r="B274" s="13" t="s">
        <v>51</v>
      </c>
      <c r="C274" s="14" t="s">
        <v>53</v>
      </c>
      <c r="D274" s="14" t="s">
        <v>53</v>
      </c>
      <c r="E274" s="15" t="s">
        <v>53</v>
      </c>
      <c r="F274" s="14" t="s">
        <v>53</v>
      </c>
      <c r="G274" s="14" t="s">
        <v>57</v>
      </c>
      <c r="H274" s="15" t="s">
        <v>53</v>
      </c>
      <c r="I274" s="14" t="s">
        <v>53</v>
      </c>
      <c r="J274" s="14" t="s">
        <v>53</v>
      </c>
      <c r="K274" s="15" t="s">
        <v>53</v>
      </c>
      <c r="L274" s="14" t="s">
        <v>53</v>
      </c>
      <c r="M274" s="14" t="s">
        <v>60</v>
      </c>
      <c r="N274" s="15" t="s">
        <v>53</v>
      </c>
      <c r="O274" s="14" t="s">
        <v>53</v>
      </c>
      <c r="P274" s="14" t="s">
        <v>60</v>
      </c>
      <c r="Q274" s="15" t="s">
        <v>57</v>
      </c>
      <c r="R274" s="14" t="s">
        <v>53</v>
      </c>
      <c r="S274" s="14" t="s">
        <v>59</v>
      </c>
      <c r="T274" s="15" t="s">
        <v>60</v>
      </c>
      <c r="U274" s="14"/>
      <c r="V274" s="125"/>
      <c r="W274" s="125"/>
      <c r="X274" s="13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102"/>
    </row>
    <row r="275" spans="1:51" ht="15.75" customHeight="1" x14ac:dyDescent="0.2">
      <c r="A275" s="5">
        <v>13133</v>
      </c>
      <c r="B275" s="6" t="s">
        <v>31</v>
      </c>
      <c r="C275" s="8" t="s">
        <v>92</v>
      </c>
      <c r="D275" s="8" t="s">
        <v>88</v>
      </c>
      <c r="E275" s="9">
        <v>40</v>
      </c>
      <c r="F275" s="8" t="s">
        <v>253</v>
      </c>
      <c r="G275" s="8" t="s">
        <v>35</v>
      </c>
      <c r="H275" s="9">
        <v>25</v>
      </c>
      <c r="I275" s="8" t="s">
        <v>92</v>
      </c>
      <c r="J275" s="8" t="s">
        <v>275</v>
      </c>
      <c r="K275" s="9">
        <v>39</v>
      </c>
      <c r="L275" s="8" t="s">
        <v>101</v>
      </c>
      <c r="M275" s="8" t="s">
        <v>67</v>
      </c>
      <c r="N275" s="9">
        <v>32</v>
      </c>
      <c r="O275" s="8" t="s">
        <v>92</v>
      </c>
      <c r="P275" s="8" t="s">
        <v>64</v>
      </c>
      <c r="Q275" s="9">
        <v>37</v>
      </c>
      <c r="R275" s="8" t="s">
        <v>456</v>
      </c>
      <c r="S275" s="8" t="s">
        <v>103</v>
      </c>
      <c r="T275" s="9">
        <v>61</v>
      </c>
      <c r="U275" s="10">
        <v>324</v>
      </c>
      <c r="V275" s="124">
        <v>2.73</v>
      </c>
      <c r="W275" s="124" t="s">
        <v>46</v>
      </c>
      <c r="X275" s="129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101">
        <v>2.73</v>
      </c>
    </row>
    <row r="276" spans="1:51" ht="15.75" customHeight="1" x14ac:dyDescent="0.2">
      <c r="A276" s="21" t="s">
        <v>483</v>
      </c>
      <c r="B276" s="13" t="s">
        <v>51</v>
      </c>
      <c r="C276" s="14" t="s">
        <v>53</v>
      </c>
      <c r="D276" s="14" t="s">
        <v>53</v>
      </c>
      <c r="E276" s="15" t="s">
        <v>53</v>
      </c>
      <c r="F276" s="14" t="s">
        <v>46</v>
      </c>
      <c r="G276" s="14" t="s">
        <v>57</v>
      </c>
      <c r="H276" s="15" t="s">
        <v>46</v>
      </c>
      <c r="I276" s="14" t="s">
        <v>53</v>
      </c>
      <c r="J276" s="14" t="s">
        <v>46</v>
      </c>
      <c r="K276" s="15" t="s">
        <v>46</v>
      </c>
      <c r="L276" s="14" t="s">
        <v>46</v>
      </c>
      <c r="M276" s="14" t="s">
        <v>58</v>
      </c>
      <c r="N276" s="15" t="s">
        <v>46</v>
      </c>
      <c r="O276" s="14" t="s">
        <v>53</v>
      </c>
      <c r="P276" s="14" t="s">
        <v>46</v>
      </c>
      <c r="Q276" s="15" t="s">
        <v>46</v>
      </c>
      <c r="R276" s="14" t="s">
        <v>58</v>
      </c>
      <c r="S276" s="14" t="s">
        <v>60</v>
      </c>
      <c r="T276" s="15" t="s">
        <v>60</v>
      </c>
      <c r="U276" s="14"/>
      <c r="V276" s="125"/>
      <c r="W276" s="125"/>
      <c r="X276" s="13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102"/>
    </row>
    <row r="277" spans="1:51" ht="15.75" customHeight="1" x14ac:dyDescent="0.2">
      <c r="A277" s="5">
        <v>13134</v>
      </c>
      <c r="B277" s="6" t="s">
        <v>31</v>
      </c>
      <c r="C277" s="10">
        <v>65</v>
      </c>
      <c r="D277" s="10">
        <v>17</v>
      </c>
      <c r="E277" s="9">
        <v>82</v>
      </c>
      <c r="F277" s="10">
        <v>49</v>
      </c>
      <c r="G277" s="10">
        <v>18</v>
      </c>
      <c r="H277" s="9">
        <v>67</v>
      </c>
      <c r="I277" s="10">
        <v>57</v>
      </c>
      <c r="J277" s="10">
        <v>13</v>
      </c>
      <c r="K277" s="9">
        <v>70</v>
      </c>
      <c r="L277" s="10">
        <v>59</v>
      </c>
      <c r="M277" s="10">
        <v>16</v>
      </c>
      <c r="N277" s="9">
        <v>75</v>
      </c>
      <c r="O277" s="10">
        <v>46</v>
      </c>
      <c r="P277" s="10">
        <v>16</v>
      </c>
      <c r="Q277" s="9">
        <v>62</v>
      </c>
      <c r="R277" s="10">
        <v>38</v>
      </c>
      <c r="S277" s="10">
        <v>44</v>
      </c>
      <c r="T277" s="9">
        <v>82</v>
      </c>
      <c r="U277" s="10">
        <v>550</v>
      </c>
      <c r="V277" s="124">
        <v>8.73</v>
      </c>
      <c r="W277" s="124" t="s">
        <v>53</v>
      </c>
      <c r="X277" s="129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101">
        <v>8.73</v>
      </c>
    </row>
    <row r="278" spans="1:51" ht="15.75" customHeight="1" x14ac:dyDescent="0.2">
      <c r="A278" s="21" t="s">
        <v>485</v>
      </c>
      <c r="B278" s="13" t="s">
        <v>51</v>
      </c>
      <c r="C278" s="14" t="s">
        <v>59</v>
      </c>
      <c r="D278" s="14" t="s">
        <v>59</v>
      </c>
      <c r="E278" s="15" t="s">
        <v>59</v>
      </c>
      <c r="F278" s="14" t="s">
        <v>60</v>
      </c>
      <c r="G278" s="14" t="s">
        <v>59</v>
      </c>
      <c r="H278" s="15" t="s">
        <v>60</v>
      </c>
      <c r="I278" s="14" t="s">
        <v>61</v>
      </c>
      <c r="J278" s="14" t="s">
        <v>60</v>
      </c>
      <c r="K278" s="15" t="s">
        <v>61</v>
      </c>
      <c r="L278" s="14" t="s">
        <v>61</v>
      </c>
      <c r="M278" s="14" t="s">
        <v>59</v>
      </c>
      <c r="N278" s="15" t="s">
        <v>62</v>
      </c>
      <c r="O278" s="14" t="s">
        <v>58</v>
      </c>
      <c r="P278" s="14" t="s">
        <v>59</v>
      </c>
      <c r="Q278" s="15" t="s">
        <v>60</v>
      </c>
      <c r="R278" s="14" t="s">
        <v>62</v>
      </c>
      <c r="S278" s="14" t="s">
        <v>59</v>
      </c>
      <c r="T278" s="15" t="s">
        <v>59</v>
      </c>
      <c r="U278" s="14"/>
      <c r="V278" s="125"/>
      <c r="W278" s="125"/>
      <c r="X278" s="13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102"/>
    </row>
    <row r="279" spans="1:51" ht="15.75" customHeight="1" x14ac:dyDescent="0.2">
      <c r="A279" s="5"/>
      <c r="B279" s="6"/>
      <c r="C279" s="8"/>
      <c r="D279" s="8"/>
      <c r="E279" s="9"/>
      <c r="F279" s="8"/>
      <c r="G279" s="8"/>
      <c r="H279" s="9"/>
      <c r="I279" s="8"/>
      <c r="J279" s="8"/>
      <c r="K279" s="9"/>
      <c r="L279" s="8"/>
      <c r="M279" s="8"/>
      <c r="N279" s="9"/>
      <c r="O279" s="8"/>
      <c r="P279" s="8"/>
      <c r="Q279" s="9"/>
      <c r="R279" s="8"/>
      <c r="S279" s="8"/>
      <c r="T279" s="9"/>
      <c r="U279" s="10"/>
      <c r="V279" s="124"/>
      <c r="W279" s="124"/>
      <c r="X279" s="129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101"/>
    </row>
    <row r="280" spans="1:51" ht="15.75" customHeight="1" x14ac:dyDescent="0.2">
      <c r="A280" s="21"/>
      <c r="B280" s="13"/>
      <c r="C280" s="14"/>
      <c r="D280" s="14"/>
      <c r="E280" s="15"/>
      <c r="F280" s="14"/>
      <c r="G280" s="14"/>
      <c r="H280" s="15"/>
      <c r="I280" s="14"/>
      <c r="J280" s="14"/>
      <c r="K280" s="15"/>
      <c r="L280" s="14"/>
      <c r="M280" s="14"/>
      <c r="N280" s="15"/>
      <c r="O280" s="14"/>
      <c r="P280" s="14"/>
      <c r="Q280" s="15"/>
      <c r="R280" s="14"/>
      <c r="S280" s="14"/>
      <c r="T280" s="15"/>
      <c r="U280" s="14"/>
      <c r="V280" s="125"/>
      <c r="W280" s="125"/>
      <c r="X280" s="13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102"/>
    </row>
    <row r="281" spans="1:51" ht="15.75" customHeight="1" x14ac:dyDescent="0.2">
      <c r="A281" s="5"/>
      <c r="B281" s="6"/>
      <c r="C281" s="10"/>
      <c r="D281" s="10"/>
      <c r="E281" s="9"/>
      <c r="F281" s="10"/>
      <c r="G281" s="10"/>
      <c r="H281" s="9"/>
      <c r="I281" s="10"/>
      <c r="J281" s="10"/>
      <c r="K281" s="9"/>
      <c r="L281" s="10"/>
      <c r="M281" s="10"/>
      <c r="N281" s="9"/>
      <c r="O281" s="10"/>
      <c r="P281" s="10"/>
      <c r="Q281" s="9"/>
      <c r="R281" s="10"/>
      <c r="S281" s="10"/>
      <c r="T281" s="9"/>
      <c r="U281" s="10"/>
      <c r="V281" s="124"/>
      <c r="W281" s="124"/>
      <c r="X281" s="129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101"/>
    </row>
    <row r="282" spans="1:51" ht="15.75" customHeight="1" x14ac:dyDescent="0.2">
      <c r="A282" s="21"/>
      <c r="B282" s="13"/>
      <c r="C282" s="14"/>
      <c r="D282" s="14"/>
      <c r="E282" s="15"/>
      <c r="F282" s="14"/>
      <c r="G282" s="14"/>
      <c r="H282" s="15"/>
      <c r="I282" s="14"/>
      <c r="J282" s="14"/>
      <c r="K282" s="15"/>
      <c r="L282" s="14"/>
      <c r="M282" s="14"/>
      <c r="N282" s="15"/>
      <c r="O282" s="14"/>
      <c r="P282" s="14"/>
      <c r="Q282" s="15"/>
      <c r="R282" s="14"/>
      <c r="S282" s="14"/>
      <c r="T282" s="15"/>
      <c r="U282" s="14"/>
      <c r="V282" s="125"/>
      <c r="W282" s="125"/>
      <c r="X282" s="13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102"/>
    </row>
    <row r="283" spans="1:51" ht="15.75" customHeight="1" x14ac:dyDescent="0.2">
      <c r="A283" s="5"/>
      <c r="B283" s="6"/>
      <c r="C283" s="10"/>
      <c r="D283" s="10"/>
      <c r="E283" s="9"/>
      <c r="F283" s="10"/>
      <c r="G283" s="10"/>
      <c r="H283" s="9"/>
      <c r="I283" s="10"/>
      <c r="J283" s="10"/>
      <c r="K283" s="9"/>
      <c r="L283" s="10"/>
      <c r="M283" s="10"/>
      <c r="N283" s="9"/>
      <c r="O283" s="10"/>
      <c r="P283" s="10"/>
      <c r="Q283" s="9"/>
      <c r="R283" s="10"/>
      <c r="S283" s="10"/>
      <c r="T283" s="9"/>
      <c r="U283" s="10"/>
      <c r="V283" s="124"/>
      <c r="W283" s="124"/>
      <c r="X283" s="129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101"/>
    </row>
    <row r="284" spans="1:51" ht="15.75" customHeight="1" x14ac:dyDescent="0.2">
      <c r="A284" s="21"/>
      <c r="B284" s="13"/>
      <c r="C284" s="14"/>
      <c r="D284" s="14"/>
      <c r="E284" s="15"/>
      <c r="F284" s="14"/>
      <c r="G284" s="14"/>
      <c r="H284" s="15"/>
      <c r="I284" s="14"/>
      <c r="J284" s="14"/>
      <c r="K284" s="15"/>
      <c r="L284" s="14"/>
      <c r="M284" s="14"/>
      <c r="N284" s="15"/>
      <c r="O284" s="14"/>
      <c r="P284" s="14"/>
      <c r="Q284" s="15"/>
      <c r="R284" s="14"/>
      <c r="S284" s="14"/>
      <c r="T284" s="15"/>
      <c r="U284" s="14"/>
      <c r="V284" s="125"/>
      <c r="W284" s="125"/>
      <c r="X284" s="13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102"/>
    </row>
    <row r="285" spans="1:51" ht="15.75" customHeight="1" x14ac:dyDescent="0.2">
      <c r="A285" s="5"/>
      <c r="B285" s="6"/>
      <c r="C285" s="10"/>
      <c r="D285" s="10"/>
      <c r="E285" s="9"/>
      <c r="F285" s="10"/>
      <c r="G285" s="10"/>
      <c r="H285" s="9"/>
      <c r="I285" s="10"/>
      <c r="J285" s="10"/>
      <c r="K285" s="9"/>
      <c r="L285" s="10"/>
      <c r="M285" s="10"/>
      <c r="N285" s="9"/>
      <c r="O285" s="10"/>
      <c r="P285" s="10"/>
      <c r="Q285" s="9"/>
      <c r="R285" s="10"/>
      <c r="S285" s="10"/>
      <c r="T285" s="9"/>
      <c r="U285" s="10"/>
      <c r="V285" s="124"/>
      <c r="W285" s="124"/>
      <c r="X285" s="129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101"/>
    </row>
    <row r="286" spans="1:51" ht="15.75" customHeight="1" x14ac:dyDescent="0.2">
      <c r="A286" s="21"/>
      <c r="B286" s="13"/>
      <c r="C286" s="14"/>
      <c r="D286" s="14"/>
      <c r="E286" s="15"/>
      <c r="F286" s="14"/>
      <c r="G286" s="14"/>
      <c r="H286" s="15"/>
      <c r="I286" s="14"/>
      <c r="J286" s="14"/>
      <c r="K286" s="15"/>
      <c r="L286" s="14"/>
      <c r="M286" s="14"/>
      <c r="N286" s="15"/>
      <c r="O286" s="14"/>
      <c r="P286" s="14"/>
      <c r="Q286" s="15"/>
      <c r="R286" s="14"/>
      <c r="S286" s="14"/>
      <c r="T286" s="15"/>
      <c r="U286" s="14"/>
      <c r="V286" s="125"/>
      <c r="W286" s="125"/>
      <c r="X286" s="13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102"/>
    </row>
    <row r="287" spans="1:51" ht="15.75" customHeight="1" x14ac:dyDescent="0.2">
      <c r="A287" s="5"/>
      <c r="B287" s="6"/>
      <c r="C287" s="10"/>
      <c r="D287" s="10"/>
      <c r="E287" s="9"/>
      <c r="F287" s="10"/>
      <c r="G287" s="10"/>
      <c r="H287" s="9"/>
      <c r="I287" s="10"/>
      <c r="J287" s="10"/>
      <c r="K287" s="9"/>
      <c r="L287" s="10"/>
      <c r="M287" s="10"/>
      <c r="N287" s="9"/>
      <c r="O287" s="10"/>
      <c r="P287" s="10"/>
      <c r="Q287" s="9"/>
      <c r="R287" s="10"/>
      <c r="S287" s="10"/>
      <c r="T287" s="9"/>
      <c r="U287" s="10"/>
      <c r="V287" s="124"/>
      <c r="W287" s="124"/>
      <c r="X287" s="129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101"/>
    </row>
    <row r="288" spans="1:51" ht="15.75" customHeight="1" x14ac:dyDescent="0.2">
      <c r="A288" s="21"/>
      <c r="B288" s="13"/>
      <c r="C288" s="14"/>
      <c r="D288" s="14"/>
      <c r="E288" s="15"/>
      <c r="F288" s="14"/>
      <c r="G288" s="14"/>
      <c r="H288" s="15"/>
      <c r="I288" s="14"/>
      <c r="J288" s="14"/>
      <c r="K288" s="15"/>
      <c r="L288" s="14"/>
      <c r="M288" s="14"/>
      <c r="N288" s="15"/>
      <c r="O288" s="14"/>
      <c r="P288" s="14"/>
      <c r="Q288" s="15"/>
      <c r="R288" s="14"/>
      <c r="S288" s="14"/>
      <c r="T288" s="15"/>
      <c r="U288" s="14"/>
      <c r="V288" s="125"/>
      <c r="W288" s="125"/>
      <c r="X288" s="13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102"/>
    </row>
    <row r="289" spans="1:51" ht="15.75" customHeight="1" x14ac:dyDescent="0.2">
      <c r="A289" s="5"/>
      <c r="B289" s="6"/>
      <c r="C289" s="10"/>
      <c r="D289" s="10"/>
      <c r="E289" s="9"/>
      <c r="F289" s="10"/>
      <c r="G289" s="10"/>
      <c r="H289" s="9"/>
      <c r="I289" s="10"/>
      <c r="J289" s="10"/>
      <c r="K289" s="9"/>
      <c r="L289" s="10"/>
      <c r="M289" s="10"/>
      <c r="N289" s="9"/>
      <c r="O289" s="10"/>
      <c r="P289" s="10"/>
      <c r="Q289" s="9"/>
      <c r="R289" s="10"/>
      <c r="S289" s="10"/>
      <c r="T289" s="9"/>
      <c r="U289" s="10"/>
      <c r="V289" s="124"/>
      <c r="W289" s="124"/>
      <c r="X289" s="129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101"/>
    </row>
    <row r="290" spans="1:51" ht="15.75" customHeight="1" x14ac:dyDescent="0.2">
      <c r="A290" s="21"/>
      <c r="B290" s="13"/>
      <c r="C290" s="14"/>
      <c r="D290" s="14"/>
      <c r="E290" s="15"/>
      <c r="F290" s="14"/>
      <c r="G290" s="14"/>
      <c r="H290" s="15"/>
      <c r="I290" s="14"/>
      <c r="J290" s="14"/>
      <c r="K290" s="15"/>
      <c r="L290" s="14"/>
      <c r="M290" s="14"/>
      <c r="N290" s="15"/>
      <c r="O290" s="14"/>
      <c r="P290" s="14"/>
      <c r="Q290" s="15"/>
      <c r="R290" s="14"/>
      <c r="S290" s="14"/>
      <c r="T290" s="15"/>
      <c r="U290" s="14"/>
      <c r="V290" s="125"/>
      <c r="W290" s="125"/>
      <c r="X290" s="13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102"/>
    </row>
    <row r="291" spans="1:51" ht="15.75" customHeight="1" x14ac:dyDescent="0.2">
      <c r="A291" s="5"/>
      <c r="B291" s="6"/>
      <c r="C291" s="8"/>
      <c r="D291" s="8"/>
      <c r="E291" s="9"/>
      <c r="F291" s="8"/>
      <c r="G291" s="8"/>
      <c r="H291" s="9"/>
      <c r="I291" s="8"/>
      <c r="J291" s="8"/>
      <c r="K291" s="9"/>
      <c r="L291" s="8"/>
      <c r="M291" s="8"/>
      <c r="N291" s="9"/>
      <c r="O291" s="8"/>
      <c r="P291" s="8"/>
      <c r="Q291" s="9"/>
      <c r="R291" s="8"/>
      <c r="S291" s="8"/>
      <c r="T291" s="9"/>
      <c r="U291" s="10"/>
      <c r="V291" s="124"/>
      <c r="W291" s="124"/>
      <c r="X291" s="129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101"/>
    </row>
    <row r="292" spans="1:51" ht="15.75" customHeight="1" x14ac:dyDescent="0.2">
      <c r="A292" s="21"/>
      <c r="B292" s="13"/>
      <c r="C292" s="14"/>
      <c r="D292" s="14"/>
      <c r="E292" s="15"/>
      <c r="F292" s="14"/>
      <c r="G292" s="14"/>
      <c r="H292" s="15"/>
      <c r="I292" s="14"/>
      <c r="J292" s="14"/>
      <c r="K292" s="15"/>
      <c r="L292" s="14"/>
      <c r="M292" s="14"/>
      <c r="N292" s="15"/>
      <c r="O292" s="14"/>
      <c r="P292" s="14"/>
      <c r="Q292" s="15"/>
      <c r="R292" s="14"/>
      <c r="S292" s="14"/>
      <c r="T292" s="15"/>
      <c r="U292" s="14"/>
      <c r="V292" s="125"/>
      <c r="W292" s="125"/>
      <c r="X292" s="13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102"/>
    </row>
    <row r="293" spans="1:51" ht="15.75" customHeight="1" x14ac:dyDescent="0.2">
      <c r="A293" s="5"/>
      <c r="B293" s="6"/>
      <c r="C293" s="8"/>
      <c r="D293" s="8"/>
      <c r="E293" s="9"/>
      <c r="F293" s="8"/>
      <c r="G293" s="8"/>
      <c r="H293" s="9"/>
      <c r="I293" s="8"/>
      <c r="J293" s="8"/>
      <c r="K293" s="9"/>
      <c r="L293" s="8"/>
      <c r="M293" s="8"/>
      <c r="N293" s="9"/>
      <c r="O293" s="8"/>
      <c r="P293" s="8"/>
      <c r="Q293" s="9"/>
      <c r="R293" s="8"/>
      <c r="S293" s="8"/>
      <c r="T293" s="9"/>
      <c r="U293" s="10"/>
      <c r="V293" s="124"/>
      <c r="W293" s="124"/>
      <c r="X293" s="129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101"/>
    </row>
    <row r="294" spans="1:51" ht="15.75" customHeight="1" x14ac:dyDescent="0.2">
      <c r="A294" s="21"/>
      <c r="B294" s="13"/>
      <c r="C294" s="14"/>
      <c r="D294" s="14"/>
      <c r="E294" s="15"/>
      <c r="F294" s="14"/>
      <c r="G294" s="14"/>
      <c r="H294" s="15"/>
      <c r="I294" s="14"/>
      <c r="J294" s="14"/>
      <c r="K294" s="15"/>
      <c r="L294" s="14"/>
      <c r="M294" s="14"/>
      <c r="N294" s="15"/>
      <c r="O294" s="14"/>
      <c r="P294" s="14"/>
      <c r="Q294" s="15"/>
      <c r="R294" s="14"/>
      <c r="S294" s="14"/>
      <c r="T294" s="15"/>
      <c r="U294" s="14"/>
      <c r="V294" s="125"/>
      <c r="W294" s="125"/>
      <c r="X294" s="13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102"/>
    </row>
    <row r="295" spans="1:51" ht="15.75" customHeight="1" x14ac:dyDescent="0.2">
      <c r="A295" s="5"/>
      <c r="B295" s="6"/>
      <c r="C295" s="10"/>
      <c r="D295" s="10"/>
      <c r="E295" s="9"/>
      <c r="F295" s="10"/>
      <c r="G295" s="10"/>
      <c r="H295" s="9"/>
      <c r="I295" s="10"/>
      <c r="J295" s="10"/>
      <c r="K295" s="9"/>
      <c r="L295" s="10"/>
      <c r="M295" s="10"/>
      <c r="N295" s="9"/>
      <c r="O295" s="10"/>
      <c r="P295" s="10"/>
      <c r="Q295" s="9"/>
      <c r="R295" s="10"/>
      <c r="S295" s="10"/>
      <c r="T295" s="9"/>
      <c r="U295" s="10"/>
      <c r="V295" s="124"/>
      <c r="W295" s="124"/>
      <c r="X295" s="129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101"/>
    </row>
    <row r="296" spans="1:51" ht="15.75" customHeight="1" x14ac:dyDescent="0.2">
      <c r="A296" s="21"/>
      <c r="B296" s="13"/>
      <c r="C296" s="14"/>
      <c r="D296" s="14"/>
      <c r="E296" s="15"/>
      <c r="F296" s="14"/>
      <c r="G296" s="14"/>
      <c r="H296" s="15"/>
      <c r="I296" s="14"/>
      <c r="J296" s="14"/>
      <c r="K296" s="15"/>
      <c r="L296" s="14"/>
      <c r="M296" s="14"/>
      <c r="N296" s="15"/>
      <c r="O296" s="14"/>
      <c r="P296" s="14"/>
      <c r="Q296" s="15"/>
      <c r="R296" s="14"/>
      <c r="S296" s="14"/>
      <c r="T296" s="15"/>
      <c r="U296" s="14"/>
      <c r="V296" s="125"/>
      <c r="W296" s="125"/>
      <c r="X296" s="13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102"/>
    </row>
    <row r="297" spans="1:51" ht="15.75" customHeight="1" x14ac:dyDescent="0.2">
      <c r="A297" s="5"/>
      <c r="B297" s="6"/>
      <c r="C297" s="8"/>
      <c r="D297" s="8"/>
      <c r="E297" s="9"/>
      <c r="F297" s="8"/>
      <c r="G297" s="8"/>
      <c r="H297" s="9"/>
      <c r="I297" s="8"/>
      <c r="J297" s="8"/>
      <c r="K297" s="9"/>
      <c r="L297" s="8"/>
      <c r="M297" s="8"/>
      <c r="N297" s="9"/>
      <c r="O297" s="8"/>
      <c r="P297" s="8"/>
      <c r="Q297" s="9"/>
      <c r="R297" s="8"/>
      <c r="S297" s="8"/>
      <c r="T297" s="9"/>
      <c r="U297" s="10"/>
      <c r="V297" s="124"/>
      <c r="W297" s="124"/>
      <c r="X297" s="129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101"/>
    </row>
    <row r="298" spans="1:51" ht="15.75" customHeight="1" x14ac:dyDescent="0.2">
      <c r="A298" s="21"/>
      <c r="B298" s="13"/>
      <c r="C298" s="14"/>
      <c r="D298" s="14"/>
      <c r="E298" s="15"/>
      <c r="F298" s="14"/>
      <c r="G298" s="14"/>
      <c r="H298" s="15"/>
      <c r="I298" s="14"/>
      <c r="J298" s="14"/>
      <c r="K298" s="15"/>
      <c r="L298" s="14"/>
      <c r="M298" s="14"/>
      <c r="N298" s="15"/>
      <c r="O298" s="14"/>
      <c r="P298" s="14"/>
      <c r="Q298" s="15"/>
      <c r="R298" s="14"/>
      <c r="S298" s="14"/>
      <c r="T298" s="15"/>
      <c r="U298" s="14"/>
      <c r="V298" s="125"/>
      <c r="W298" s="125"/>
      <c r="X298" s="13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102"/>
    </row>
    <row r="299" spans="1:51" ht="15.75" customHeight="1" x14ac:dyDescent="0.2">
      <c r="A299" s="5"/>
      <c r="B299" s="6"/>
      <c r="C299" s="10"/>
      <c r="D299" s="10"/>
      <c r="E299" s="9"/>
      <c r="F299" s="10"/>
      <c r="G299" s="10"/>
      <c r="H299" s="9"/>
      <c r="I299" s="10"/>
      <c r="J299" s="10"/>
      <c r="K299" s="9"/>
      <c r="L299" s="10"/>
      <c r="M299" s="10"/>
      <c r="N299" s="9"/>
      <c r="O299" s="10"/>
      <c r="P299" s="10"/>
      <c r="Q299" s="9"/>
      <c r="R299" s="10"/>
      <c r="S299" s="10"/>
      <c r="T299" s="9"/>
      <c r="U299" s="10"/>
      <c r="V299" s="124"/>
      <c r="W299" s="124"/>
      <c r="X299" s="129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101"/>
    </row>
    <row r="300" spans="1:51" ht="15.75" customHeight="1" x14ac:dyDescent="0.2">
      <c r="A300" s="21"/>
      <c r="B300" s="13"/>
      <c r="C300" s="14"/>
      <c r="D300" s="14"/>
      <c r="E300" s="15"/>
      <c r="F300" s="14"/>
      <c r="G300" s="14"/>
      <c r="H300" s="15"/>
      <c r="I300" s="14"/>
      <c r="J300" s="14"/>
      <c r="K300" s="15"/>
      <c r="L300" s="14"/>
      <c r="M300" s="14"/>
      <c r="N300" s="15"/>
      <c r="O300" s="14"/>
      <c r="P300" s="14"/>
      <c r="Q300" s="15"/>
      <c r="R300" s="14"/>
      <c r="S300" s="14"/>
      <c r="T300" s="15"/>
      <c r="U300" s="14"/>
      <c r="V300" s="125"/>
      <c r="W300" s="125"/>
      <c r="X300" s="13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102"/>
    </row>
    <row r="301" spans="1:51" ht="15.75" customHeight="1" x14ac:dyDescent="0.2">
      <c r="A301" s="5"/>
      <c r="B301" s="6"/>
      <c r="C301" s="10"/>
      <c r="D301" s="10"/>
      <c r="E301" s="9"/>
      <c r="F301" s="10"/>
      <c r="G301" s="10"/>
      <c r="H301" s="9"/>
      <c r="I301" s="10"/>
      <c r="J301" s="10"/>
      <c r="K301" s="9"/>
      <c r="L301" s="10"/>
      <c r="M301" s="10"/>
      <c r="N301" s="9"/>
      <c r="O301" s="10"/>
      <c r="P301" s="10"/>
      <c r="Q301" s="9"/>
      <c r="R301" s="10"/>
      <c r="S301" s="10"/>
      <c r="T301" s="9"/>
      <c r="U301" s="10"/>
      <c r="V301" s="124"/>
      <c r="W301" s="124"/>
      <c r="X301" s="129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101"/>
    </row>
    <row r="302" spans="1:51" ht="15.75" customHeight="1" x14ac:dyDescent="0.2">
      <c r="A302" s="21"/>
      <c r="B302" s="13"/>
      <c r="C302" s="14"/>
      <c r="D302" s="14"/>
      <c r="E302" s="15"/>
      <c r="F302" s="14"/>
      <c r="G302" s="14"/>
      <c r="H302" s="15"/>
      <c r="I302" s="14"/>
      <c r="J302" s="14"/>
      <c r="K302" s="15"/>
      <c r="L302" s="14"/>
      <c r="M302" s="14"/>
      <c r="N302" s="15"/>
      <c r="O302" s="14"/>
      <c r="P302" s="14"/>
      <c r="Q302" s="15"/>
      <c r="R302" s="14"/>
      <c r="S302" s="14"/>
      <c r="T302" s="15"/>
      <c r="U302" s="14"/>
      <c r="V302" s="125"/>
      <c r="W302" s="125"/>
      <c r="X302" s="13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102"/>
    </row>
    <row r="303" spans="1:51" ht="15.75" customHeight="1" x14ac:dyDescent="0.2">
      <c r="A303" s="5"/>
      <c r="B303" s="6"/>
      <c r="C303" s="8"/>
      <c r="D303" s="8"/>
      <c r="E303" s="9"/>
      <c r="F303" s="8"/>
      <c r="G303" s="8"/>
      <c r="H303" s="9"/>
      <c r="I303" s="8"/>
      <c r="J303" s="8"/>
      <c r="K303" s="9"/>
      <c r="L303" s="8"/>
      <c r="M303" s="8"/>
      <c r="N303" s="9"/>
      <c r="O303" s="8"/>
      <c r="P303" s="8"/>
      <c r="Q303" s="9"/>
      <c r="R303" s="8"/>
      <c r="S303" s="8"/>
      <c r="T303" s="9"/>
      <c r="U303" s="10"/>
      <c r="V303" s="124"/>
      <c r="W303" s="124"/>
      <c r="X303" s="129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101"/>
    </row>
    <row r="304" spans="1:51" ht="15.75" customHeight="1" x14ac:dyDescent="0.2">
      <c r="A304" s="21"/>
      <c r="B304" s="13"/>
      <c r="C304" s="14"/>
      <c r="D304" s="14"/>
      <c r="E304" s="15"/>
      <c r="F304" s="14"/>
      <c r="G304" s="14"/>
      <c r="H304" s="15"/>
      <c r="I304" s="14"/>
      <c r="J304" s="14"/>
      <c r="K304" s="15"/>
      <c r="L304" s="14"/>
      <c r="M304" s="14"/>
      <c r="N304" s="15"/>
      <c r="O304" s="14"/>
      <c r="P304" s="14"/>
      <c r="Q304" s="15"/>
      <c r="R304" s="14"/>
      <c r="S304" s="14"/>
      <c r="T304" s="15"/>
      <c r="U304" s="14"/>
      <c r="V304" s="125"/>
      <c r="W304" s="125"/>
      <c r="X304" s="13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102"/>
    </row>
    <row r="305" spans="1:51" ht="15.75" customHeight="1" x14ac:dyDescent="0.2">
      <c r="A305" s="5"/>
      <c r="B305" s="6"/>
      <c r="C305" s="10"/>
      <c r="D305" s="10"/>
      <c r="E305" s="9"/>
      <c r="F305" s="10"/>
      <c r="G305" s="10"/>
      <c r="H305" s="9"/>
      <c r="I305" s="10"/>
      <c r="J305" s="10"/>
      <c r="K305" s="9"/>
      <c r="L305" s="10"/>
      <c r="M305" s="22"/>
      <c r="N305" s="23"/>
      <c r="O305" s="10"/>
      <c r="P305" s="10"/>
      <c r="Q305" s="9"/>
      <c r="R305" s="10"/>
      <c r="S305" s="10"/>
      <c r="T305" s="9"/>
      <c r="U305" s="22"/>
      <c r="V305" s="124"/>
      <c r="W305" s="124"/>
      <c r="X305" s="129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101"/>
    </row>
    <row r="306" spans="1:51" ht="15.75" customHeight="1" x14ac:dyDescent="0.2">
      <c r="A306" s="21"/>
      <c r="B306" s="13"/>
      <c r="C306" s="14"/>
      <c r="D306" s="14"/>
      <c r="E306" s="15"/>
      <c r="F306" s="14"/>
      <c r="G306" s="14"/>
      <c r="H306" s="15"/>
      <c r="I306" s="14"/>
      <c r="J306" s="14"/>
      <c r="K306" s="15"/>
      <c r="L306" s="14"/>
      <c r="M306" s="14"/>
      <c r="N306" s="15"/>
      <c r="O306" s="14"/>
      <c r="P306" s="14"/>
      <c r="Q306" s="15"/>
      <c r="R306" s="14"/>
      <c r="S306" s="14"/>
      <c r="T306" s="15"/>
      <c r="U306" s="14"/>
      <c r="V306" s="125"/>
      <c r="W306" s="125"/>
      <c r="X306" s="13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102"/>
    </row>
    <row r="307" spans="1:51" ht="15.75" customHeight="1" x14ac:dyDescent="0.2">
      <c r="A307" s="5"/>
      <c r="B307" s="6"/>
      <c r="C307" s="10"/>
      <c r="D307" s="10"/>
      <c r="E307" s="9"/>
      <c r="F307" s="10"/>
      <c r="G307" s="10"/>
      <c r="H307" s="9"/>
      <c r="I307" s="10"/>
      <c r="J307" s="10"/>
      <c r="K307" s="9"/>
      <c r="L307" s="10"/>
      <c r="M307" s="10"/>
      <c r="N307" s="9"/>
      <c r="O307" s="10"/>
      <c r="P307" s="10"/>
      <c r="Q307" s="9"/>
      <c r="R307" s="10"/>
      <c r="S307" s="10"/>
      <c r="T307" s="9"/>
      <c r="U307" s="10"/>
      <c r="V307" s="124"/>
      <c r="W307" s="124"/>
      <c r="X307" s="129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101"/>
    </row>
    <row r="308" spans="1:51" ht="15.75" customHeight="1" x14ac:dyDescent="0.2">
      <c r="A308" s="21"/>
      <c r="B308" s="13"/>
      <c r="C308" s="14"/>
      <c r="D308" s="14"/>
      <c r="E308" s="15"/>
      <c r="F308" s="14"/>
      <c r="G308" s="14"/>
      <c r="H308" s="15"/>
      <c r="I308" s="14"/>
      <c r="J308" s="14"/>
      <c r="K308" s="15"/>
      <c r="L308" s="14"/>
      <c r="M308" s="14"/>
      <c r="N308" s="15"/>
      <c r="O308" s="14"/>
      <c r="P308" s="14"/>
      <c r="Q308" s="15"/>
      <c r="R308" s="14"/>
      <c r="S308" s="14"/>
      <c r="T308" s="15"/>
      <c r="U308" s="14"/>
      <c r="V308" s="125"/>
      <c r="W308" s="125"/>
      <c r="X308" s="13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102"/>
    </row>
    <row r="309" spans="1:51" ht="15.75" customHeight="1" x14ac:dyDescent="0.2">
      <c r="A309" s="5"/>
      <c r="B309" s="6"/>
      <c r="C309" s="10"/>
      <c r="D309" s="10"/>
      <c r="E309" s="9"/>
      <c r="F309" s="10"/>
      <c r="G309" s="22"/>
      <c r="H309" s="9"/>
      <c r="I309" s="10"/>
      <c r="J309" s="10"/>
      <c r="K309" s="9"/>
      <c r="L309" s="10"/>
      <c r="M309" s="10"/>
      <c r="N309" s="9"/>
      <c r="O309" s="10"/>
      <c r="P309" s="10"/>
      <c r="Q309" s="9"/>
      <c r="R309" s="10"/>
      <c r="S309" s="10"/>
      <c r="T309" s="9"/>
      <c r="U309" s="10"/>
      <c r="V309" s="124"/>
      <c r="W309" s="124"/>
      <c r="X309" s="129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101"/>
    </row>
    <row r="310" spans="1:51" ht="15.75" customHeight="1" x14ac:dyDescent="0.2">
      <c r="A310" s="21"/>
      <c r="B310" s="13"/>
      <c r="C310" s="14"/>
      <c r="D310" s="14"/>
      <c r="E310" s="15"/>
      <c r="F310" s="14"/>
      <c r="G310" s="14"/>
      <c r="H310" s="15"/>
      <c r="I310" s="14"/>
      <c r="J310" s="14"/>
      <c r="K310" s="15"/>
      <c r="L310" s="14"/>
      <c r="M310" s="14"/>
      <c r="N310" s="15"/>
      <c r="O310" s="14"/>
      <c r="P310" s="14"/>
      <c r="Q310" s="15"/>
      <c r="R310" s="14"/>
      <c r="S310" s="14"/>
      <c r="T310" s="15"/>
      <c r="U310" s="14"/>
      <c r="V310" s="125"/>
      <c r="W310" s="125"/>
      <c r="X310" s="13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102"/>
    </row>
    <row r="311" spans="1:51" ht="15.75" customHeight="1" x14ac:dyDescent="0.2">
      <c r="A311" s="5"/>
      <c r="B311" s="6"/>
      <c r="C311" s="10"/>
      <c r="D311" s="10"/>
      <c r="E311" s="9"/>
      <c r="F311" s="10"/>
      <c r="G311" s="10"/>
      <c r="H311" s="9"/>
      <c r="I311" s="10"/>
      <c r="J311" s="10"/>
      <c r="K311" s="9"/>
      <c r="L311" s="10"/>
      <c r="M311" s="10"/>
      <c r="N311" s="9"/>
      <c r="O311" s="10"/>
      <c r="P311" s="10"/>
      <c r="Q311" s="9"/>
      <c r="R311" s="10"/>
      <c r="S311" s="10"/>
      <c r="T311" s="9"/>
      <c r="U311" s="10"/>
      <c r="V311" s="124"/>
      <c r="W311" s="124"/>
      <c r="X311" s="129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101"/>
    </row>
    <row r="312" spans="1:51" ht="15.75" customHeight="1" x14ac:dyDescent="0.2">
      <c r="A312" s="21"/>
      <c r="B312" s="13"/>
      <c r="C312" s="14"/>
      <c r="D312" s="14"/>
      <c r="E312" s="15"/>
      <c r="F312" s="14"/>
      <c r="G312" s="14"/>
      <c r="H312" s="15"/>
      <c r="I312" s="14"/>
      <c r="J312" s="14"/>
      <c r="K312" s="15"/>
      <c r="L312" s="14"/>
      <c r="M312" s="14"/>
      <c r="N312" s="15"/>
      <c r="O312" s="14"/>
      <c r="P312" s="14"/>
      <c r="Q312" s="15"/>
      <c r="R312" s="14"/>
      <c r="S312" s="14"/>
      <c r="T312" s="15"/>
      <c r="U312" s="14"/>
      <c r="V312" s="125"/>
      <c r="W312" s="125"/>
      <c r="X312" s="13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102"/>
    </row>
    <row r="313" spans="1:51" ht="15.75" customHeight="1" x14ac:dyDescent="0.2">
      <c r="A313" s="5"/>
      <c r="B313" s="6"/>
      <c r="C313" s="10"/>
      <c r="D313" s="10"/>
      <c r="E313" s="9"/>
      <c r="F313" s="10"/>
      <c r="G313" s="10"/>
      <c r="H313" s="9"/>
      <c r="I313" s="10"/>
      <c r="J313" s="10"/>
      <c r="K313" s="9"/>
      <c r="L313" s="10"/>
      <c r="M313" s="10"/>
      <c r="N313" s="9"/>
      <c r="O313" s="10"/>
      <c r="P313" s="10"/>
      <c r="Q313" s="9"/>
      <c r="R313" s="10"/>
      <c r="S313" s="10"/>
      <c r="T313" s="9"/>
      <c r="U313" s="10"/>
      <c r="V313" s="124"/>
      <c r="W313" s="124"/>
      <c r="X313" s="129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101"/>
    </row>
    <row r="314" spans="1:51" ht="15.75" customHeight="1" x14ac:dyDescent="0.2">
      <c r="A314" s="21"/>
      <c r="B314" s="13"/>
      <c r="C314" s="14"/>
      <c r="D314" s="14"/>
      <c r="E314" s="15"/>
      <c r="F314" s="14"/>
      <c r="G314" s="14"/>
      <c r="H314" s="15"/>
      <c r="I314" s="14"/>
      <c r="J314" s="14"/>
      <c r="K314" s="15"/>
      <c r="L314" s="14"/>
      <c r="M314" s="14"/>
      <c r="N314" s="15"/>
      <c r="O314" s="14"/>
      <c r="P314" s="14"/>
      <c r="Q314" s="15"/>
      <c r="R314" s="14"/>
      <c r="S314" s="14"/>
      <c r="T314" s="15"/>
      <c r="U314" s="14"/>
      <c r="V314" s="125"/>
      <c r="W314" s="125"/>
      <c r="X314" s="13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102"/>
    </row>
    <row r="315" spans="1:51" ht="15.75" customHeight="1" x14ac:dyDescent="0.2">
      <c r="A315" s="5"/>
      <c r="B315" s="6"/>
      <c r="C315" s="8"/>
      <c r="D315" s="8"/>
      <c r="E315" s="9"/>
      <c r="F315" s="8"/>
      <c r="G315" s="8"/>
      <c r="H315" s="9"/>
      <c r="I315" s="8"/>
      <c r="J315" s="8"/>
      <c r="K315" s="9"/>
      <c r="L315" s="8"/>
      <c r="M315" s="8"/>
      <c r="N315" s="9"/>
      <c r="O315" s="8"/>
      <c r="P315" s="8"/>
      <c r="Q315" s="9"/>
      <c r="R315" s="8"/>
      <c r="S315" s="8"/>
      <c r="T315" s="9"/>
      <c r="U315" s="10"/>
      <c r="V315" s="124"/>
      <c r="W315" s="124"/>
      <c r="X315" s="129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124"/>
    </row>
    <row r="316" spans="1:51" ht="15.75" customHeight="1" x14ac:dyDescent="0.2">
      <c r="A316" s="21"/>
      <c r="B316" s="13"/>
      <c r="C316" s="14"/>
      <c r="D316" s="14"/>
      <c r="E316" s="15"/>
      <c r="F316" s="14"/>
      <c r="G316" s="14"/>
      <c r="H316" s="15"/>
      <c r="I316" s="14"/>
      <c r="J316" s="14"/>
      <c r="K316" s="15"/>
      <c r="L316" s="14"/>
      <c r="M316" s="14"/>
      <c r="N316" s="15"/>
      <c r="O316" s="14"/>
      <c r="P316" s="14"/>
      <c r="Q316" s="15"/>
      <c r="R316" s="14"/>
      <c r="S316" s="14"/>
      <c r="T316" s="15"/>
      <c r="U316" s="14"/>
      <c r="V316" s="125"/>
      <c r="W316" s="125"/>
      <c r="X316" s="13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125"/>
    </row>
    <row r="317" spans="1:51" ht="15.75" customHeight="1" x14ac:dyDescent="0.2">
      <c r="A317" s="5"/>
      <c r="B317" s="6"/>
      <c r="C317" s="8"/>
      <c r="D317" s="8"/>
      <c r="E317" s="9"/>
      <c r="F317" s="8"/>
      <c r="G317" s="8"/>
      <c r="H317" s="9"/>
      <c r="I317" s="8"/>
      <c r="J317" s="8"/>
      <c r="K317" s="9"/>
      <c r="L317" s="8"/>
      <c r="M317" s="8"/>
      <c r="N317" s="9"/>
      <c r="O317" s="8"/>
      <c r="P317" s="8"/>
      <c r="Q317" s="9"/>
      <c r="R317" s="8"/>
      <c r="S317" s="8"/>
      <c r="T317" s="9"/>
      <c r="U317" s="10"/>
      <c r="V317" s="129"/>
      <c r="W317" s="124"/>
      <c r="X317" s="129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129"/>
    </row>
    <row r="318" spans="1:51" ht="15.75" customHeight="1" x14ac:dyDescent="0.2">
      <c r="A318" s="21"/>
      <c r="B318" s="13"/>
      <c r="C318" s="14"/>
      <c r="D318" s="14"/>
      <c r="E318" s="15"/>
      <c r="F318" s="14"/>
      <c r="G318" s="14"/>
      <c r="H318" s="15"/>
      <c r="I318" s="14"/>
      <c r="J318" s="14"/>
      <c r="K318" s="15"/>
      <c r="L318" s="14"/>
      <c r="M318" s="14"/>
      <c r="N318" s="15"/>
      <c r="O318" s="14"/>
      <c r="P318" s="14"/>
      <c r="Q318" s="15"/>
      <c r="R318" s="14"/>
      <c r="S318" s="14"/>
      <c r="T318" s="15"/>
      <c r="U318" s="14"/>
      <c r="V318" s="130"/>
      <c r="W318" s="125"/>
      <c r="X318" s="13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130"/>
    </row>
    <row r="319" spans="1:51" ht="15.75" customHeight="1" x14ac:dyDescent="0.2">
      <c r="A319" s="5"/>
      <c r="B319" s="6"/>
      <c r="C319" s="8"/>
      <c r="D319" s="8"/>
      <c r="E319" s="9"/>
      <c r="F319" s="8"/>
      <c r="G319" s="8"/>
      <c r="H319" s="9"/>
      <c r="I319" s="8"/>
      <c r="J319" s="8"/>
      <c r="K319" s="9"/>
      <c r="L319" s="8"/>
      <c r="M319" s="8"/>
      <c r="N319" s="9"/>
      <c r="O319" s="8"/>
      <c r="P319" s="8"/>
      <c r="Q319" s="9"/>
      <c r="R319" s="8"/>
      <c r="S319" s="8"/>
      <c r="T319" s="9"/>
      <c r="U319" s="10"/>
      <c r="V319" s="129"/>
      <c r="W319" s="124"/>
      <c r="X319" s="129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129"/>
    </row>
    <row r="320" spans="1:51" ht="15.75" customHeight="1" x14ac:dyDescent="0.2">
      <c r="A320" s="21"/>
      <c r="B320" s="13"/>
      <c r="C320" s="14"/>
      <c r="D320" s="14"/>
      <c r="E320" s="15"/>
      <c r="F320" s="14"/>
      <c r="G320" s="14"/>
      <c r="H320" s="15"/>
      <c r="I320" s="14"/>
      <c r="J320" s="14"/>
      <c r="K320" s="15"/>
      <c r="L320" s="14"/>
      <c r="M320" s="14"/>
      <c r="N320" s="15"/>
      <c r="O320" s="14"/>
      <c r="P320" s="14"/>
      <c r="Q320" s="15"/>
      <c r="R320" s="14"/>
      <c r="S320" s="14"/>
      <c r="T320" s="15"/>
      <c r="U320" s="14"/>
      <c r="V320" s="130"/>
      <c r="W320" s="125"/>
      <c r="X320" s="13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130"/>
    </row>
    <row r="321" spans="1:51" ht="15.75" customHeight="1" x14ac:dyDescent="0.2">
      <c r="A321" s="5"/>
      <c r="B321" s="6"/>
      <c r="C321" s="8"/>
      <c r="D321" s="8"/>
      <c r="E321" s="9"/>
      <c r="F321" s="8"/>
      <c r="G321" s="8"/>
      <c r="H321" s="9"/>
      <c r="I321" s="8"/>
      <c r="J321" s="8"/>
      <c r="K321" s="9"/>
      <c r="L321" s="8"/>
      <c r="M321" s="8"/>
      <c r="N321" s="9"/>
      <c r="O321" s="8"/>
      <c r="P321" s="8"/>
      <c r="Q321" s="9"/>
      <c r="R321" s="8"/>
      <c r="S321" s="8"/>
      <c r="T321" s="9"/>
      <c r="U321" s="10"/>
      <c r="V321" s="129"/>
      <c r="W321" s="211"/>
      <c r="X321" s="213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129"/>
    </row>
    <row r="322" spans="1:51" ht="15.75" customHeight="1" x14ac:dyDescent="0.2">
      <c r="A322" s="121"/>
      <c r="B322" s="18"/>
      <c r="C322" s="122"/>
      <c r="D322" s="122"/>
      <c r="E322" s="123"/>
      <c r="F322" s="122"/>
      <c r="G322" s="122"/>
      <c r="H322" s="123"/>
      <c r="I322" s="122"/>
      <c r="J322" s="122"/>
      <c r="K322" s="123"/>
      <c r="L322" s="122"/>
      <c r="M322" s="122"/>
      <c r="N322" s="123"/>
      <c r="O322" s="122"/>
      <c r="P322" s="122"/>
      <c r="Q322" s="123"/>
      <c r="R322" s="122"/>
      <c r="S322" s="122"/>
      <c r="T322" s="123"/>
      <c r="U322" s="122"/>
      <c r="V322" s="131"/>
      <c r="W322" s="212"/>
      <c r="X322" s="1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131"/>
    </row>
    <row r="323" spans="1:51" ht="15.7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1"/>
    </row>
    <row r="324" spans="1:51" ht="15.7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1"/>
    </row>
    <row r="325" spans="1:51" ht="15.7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1"/>
    </row>
    <row r="326" spans="1:51" ht="15.7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1"/>
    </row>
    <row r="327" spans="1:51" ht="15.7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1"/>
    </row>
    <row r="328" spans="1:51" ht="15.7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1"/>
    </row>
    <row r="329" spans="1:51" ht="15.7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1"/>
    </row>
    <row r="330" spans="1:51" ht="15.7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1"/>
    </row>
    <row r="331" spans="1:51" ht="15.7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1"/>
    </row>
    <row r="332" spans="1:51" ht="15.7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1"/>
    </row>
    <row r="333" spans="1:51" ht="15.7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1"/>
    </row>
    <row r="334" spans="1:51" ht="15.7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1"/>
    </row>
    <row r="335" spans="1:51" ht="15.7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1"/>
    </row>
    <row r="336" spans="1:51" ht="15.7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1"/>
    </row>
    <row r="337" spans="1:51" ht="15.7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1"/>
    </row>
    <row r="338" spans="1:51" ht="15.7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1"/>
    </row>
    <row r="339" spans="1:51" ht="15.7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1"/>
    </row>
    <row r="340" spans="1:51" ht="15.7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1"/>
    </row>
    <row r="341" spans="1:51" ht="15.7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1"/>
    </row>
    <row r="342" spans="1:51" ht="15.7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1"/>
    </row>
    <row r="343" spans="1:51" ht="15.7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1"/>
    </row>
    <row r="344" spans="1:51" ht="15.7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1"/>
    </row>
    <row r="345" spans="1:51" ht="15.7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1"/>
    </row>
    <row r="346" spans="1:51" ht="15.7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1"/>
    </row>
    <row r="347" spans="1:51" ht="15.7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1"/>
    </row>
    <row r="348" spans="1:51" ht="15.7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1"/>
    </row>
    <row r="349" spans="1:51" ht="15.7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1"/>
    </row>
    <row r="350" spans="1:51" ht="15.7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1"/>
    </row>
    <row r="351" spans="1:51" ht="15.7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1"/>
    </row>
    <row r="352" spans="1:51" ht="15.7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1"/>
    </row>
    <row r="353" spans="1:51" ht="15.7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1"/>
    </row>
    <row r="354" spans="1:51" ht="15.7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1"/>
    </row>
    <row r="355" spans="1:51" ht="15.7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1"/>
    </row>
    <row r="356" spans="1:51" ht="15.7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1"/>
    </row>
    <row r="357" spans="1:51" ht="15.7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1"/>
    </row>
    <row r="358" spans="1:51" ht="15.7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1"/>
    </row>
    <row r="359" spans="1:51" ht="15.7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1"/>
    </row>
    <row r="360" spans="1:51" ht="15.7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1"/>
    </row>
    <row r="361" spans="1:51" ht="15.7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1"/>
    </row>
    <row r="362" spans="1:51" ht="15.7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1"/>
    </row>
    <row r="363" spans="1:51" ht="15.7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1"/>
    </row>
    <row r="364" spans="1:51" ht="15.7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1"/>
    </row>
    <row r="365" spans="1:51" ht="15.7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1"/>
    </row>
    <row r="366" spans="1:51" ht="15.7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1"/>
    </row>
    <row r="367" spans="1:51" ht="15.7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1"/>
    </row>
    <row r="368" spans="1:51" ht="15.7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1"/>
    </row>
    <row r="369" spans="1:51" ht="15.7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1"/>
    </row>
    <row r="370" spans="1:51" ht="15.7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1"/>
    </row>
    <row r="371" spans="1:51" ht="15.7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1"/>
    </row>
    <row r="372" spans="1:51" ht="15.7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1"/>
    </row>
    <row r="373" spans="1:51" ht="15.7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1"/>
    </row>
    <row r="374" spans="1:51" ht="15.7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1"/>
    </row>
    <row r="375" spans="1:51" ht="15.7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1"/>
    </row>
    <row r="376" spans="1:51" ht="15.7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1"/>
    </row>
    <row r="377" spans="1:51" ht="15.7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1"/>
    </row>
    <row r="378" spans="1:51" ht="15.7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1"/>
    </row>
    <row r="379" spans="1:51" ht="15.7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1"/>
    </row>
    <row r="380" spans="1:51" ht="15.7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1"/>
    </row>
    <row r="381" spans="1:51" ht="15.7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1"/>
    </row>
    <row r="382" spans="1:51" ht="15.7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1"/>
    </row>
    <row r="383" spans="1:51" ht="15.7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1"/>
    </row>
    <row r="384" spans="1:51" ht="15.7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1"/>
    </row>
    <row r="385" spans="1:51" ht="15.7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1"/>
    </row>
    <row r="386" spans="1:51" ht="15.7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1"/>
    </row>
    <row r="387" spans="1:51" ht="15.7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1"/>
    </row>
    <row r="388" spans="1:51" ht="15.7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1"/>
    </row>
    <row r="389" spans="1:51" ht="15.7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1"/>
    </row>
    <row r="390" spans="1:51" ht="15.7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1"/>
    </row>
    <row r="391" spans="1:51" ht="15.7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1"/>
    </row>
    <row r="392" spans="1:51" ht="15.7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1"/>
    </row>
    <row r="393" spans="1:51" ht="15.7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1"/>
    </row>
    <row r="394" spans="1:51" ht="15.7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1"/>
    </row>
    <row r="395" spans="1:51" ht="15.7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1"/>
    </row>
    <row r="396" spans="1:51" ht="15.7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1"/>
    </row>
    <row r="397" spans="1:51" ht="15.7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1"/>
    </row>
    <row r="398" spans="1:51" ht="15.7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1"/>
    </row>
    <row r="399" spans="1:51" ht="15.7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1"/>
    </row>
    <row r="400" spans="1:51" ht="15.7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1"/>
    </row>
    <row r="401" spans="1:51" ht="15.7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1"/>
    </row>
    <row r="402" spans="1:51" ht="15.7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1"/>
    </row>
    <row r="403" spans="1:51" ht="15.7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1"/>
    </row>
    <row r="404" spans="1:51" ht="15.7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1"/>
    </row>
    <row r="405" spans="1:51" ht="15.7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1"/>
    </row>
    <row r="406" spans="1:51" ht="15.7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1"/>
    </row>
    <row r="407" spans="1:51" ht="15.7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1"/>
    </row>
    <row r="408" spans="1:51" ht="15.7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1"/>
    </row>
    <row r="409" spans="1:51" ht="15.7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1"/>
    </row>
    <row r="410" spans="1:51" ht="15.7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1"/>
    </row>
    <row r="411" spans="1:51" ht="15.7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1"/>
    </row>
    <row r="412" spans="1:51" ht="15.7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1"/>
    </row>
    <row r="413" spans="1:51" ht="15.7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1"/>
    </row>
    <row r="414" spans="1:51" ht="15.7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1"/>
    </row>
    <row r="415" spans="1:51" ht="15.7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1"/>
    </row>
    <row r="416" spans="1:51" ht="15.7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1"/>
    </row>
    <row r="417" spans="1:51" ht="15.7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1"/>
    </row>
    <row r="418" spans="1:51" ht="15.7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1"/>
    </row>
    <row r="419" spans="1:51" ht="15.7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1"/>
    </row>
    <row r="420" spans="1:51" ht="15.7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1"/>
    </row>
    <row r="421" spans="1:51" ht="15.7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1"/>
    </row>
    <row r="422" spans="1:51" ht="15.7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1"/>
    </row>
    <row r="423" spans="1:51" ht="15.7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1"/>
    </row>
    <row r="424" spans="1:51" ht="15.7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1"/>
    </row>
    <row r="425" spans="1:51" ht="15.7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1"/>
    </row>
    <row r="426" spans="1:51" ht="15.7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1"/>
    </row>
    <row r="427" spans="1:51" ht="15.7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1"/>
    </row>
    <row r="428" spans="1:51" ht="15.7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1"/>
    </row>
    <row r="429" spans="1:51" ht="15.7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1"/>
    </row>
    <row r="430" spans="1:51" ht="15.7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1"/>
    </row>
    <row r="431" spans="1:51" ht="15.7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1"/>
    </row>
    <row r="432" spans="1:51" ht="15.7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1"/>
    </row>
    <row r="433" spans="1:51" ht="15.7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1"/>
    </row>
    <row r="434" spans="1:51" ht="15.7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1"/>
    </row>
    <row r="435" spans="1:51" ht="15.7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1"/>
    </row>
    <row r="436" spans="1:51" ht="15.7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1"/>
    </row>
    <row r="437" spans="1:51" ht="15.7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1"/>
    </row>
    <row r="438" spans="1:51" ht="15.7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1"/>
    </row>
    <row r="439" spans="1:51" ht="15.7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1"/>
    </row>
    <row r="440" spans="1:51" ht="15.7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1"/>
    </row>
    <row r="441" spans="1:51" ht="15.7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1"/>
    </row>
    <row r="442" spans="1:51" ht="15.7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1"/>
    </row>
    <row r="443" spans="1:51" ht="15.7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1"/>
    </row>
    <row r="444" spans="1:51" ht="15.7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1"/>
    </row>
    <row r="445" spans="1:51" ht="15.7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1"/>
    </row>
    <row r="446" spans="1:51" ht="15.7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1"/>
    </row>
    <row r="447" spans="1:51" ht="15.7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1"/>
    </row>
    <row r="448" spans="1:51" ht="15.7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1"/>
    </row>
    <row r="449" spans="1:51" ht="15.7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1"/>
    </row>
    <row r="450" spans="1:51" ht="15.7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1"/>
    </row>
    <row r="451" spans="1:51" ht="15.7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1"/>
    </row>
    <row r="452" spans="1:51" ht="15.7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1"/>
    </row>
    <row r="453" spans="1:51" ht="15.7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1"/>
    </row>
    <row r="454" spans="1:51" ht="15.7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1"/>
    </row>
    <row r="455" spans="1:51" ht="15.7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1"/>
    </row>
    <row r="456" spans="1:51" ht="15.7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1"/>
    </row>
    <row r="457" spans="1:51" ht="15.7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1"/>
    </row>
    <row r="458" spans="1:51" ht="15.7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1"/>
    </row>
    <row r="459" spans="1:51" ht="15.7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1"/>
    </row>
    <row r="460" spans="1:51" ht="15.7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1"/>
    </row>
    <row r="461" spans="1:51" ht="15.7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1"/>
    </row>
    <row r="462" spans="1:51" ht="15.7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1"/>
    </row>
    <row r="463" spans="1:51" ht="15.7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1"/>
    </row>
    <row r="464" spans="1:51" ht="15.7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1"/>
    </row>
    <row r="465" spans="1:51" ht="15.7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1"/>
    </row>
    <row r="466" spans="1:51" ht="15.7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1"/>
    </row>
    <row r="467" spans="1:51" ht="15.7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1"/>
    </row>
    <row r="468" spans="1:51" ht="15.7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1"/>
    </row>
    <row r="469" spans="1:51" ht="15.7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1"/>
    </row>
    <row r="470" spans="1:51" ht="15.7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1"/>
    </row>
    <row r="471" spans="1:51" ht="15.7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1"/>
    </row>
    <row r="472" spans="1:51" ht="15.7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1"/>
    </row>
    <row r="473" spans="1:51" ht="15.7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1"/>
    </row>
    <row r="474" spans="1:51" ht="15.7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1"/>
    </row>
    <row r="475" spans="1:51" ht="15.7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1"/>
    </row>
    <row r="476" spans="1:51" ht="15.7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1"/>
    </row>
    <row r="477" spans="1:51" ht="15.7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1"/>
    </row>
    <row r="478" spans="1:51" ht="15.7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1"/>
    </row>
    <row r="479" spans="1:51" ht="15.7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1"/>
    </row>
    <row r="480" spans="1:51" ht="15.7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1"/>
    </row>
    <row r="481" spans="1:51" ht="15.7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1"/>
    </row>
    <row r="482" spans="1:51" ht="15.7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1"/>
    </row>
    <row r="483" spans="1:51" ht="15.7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1"/>
    </row>
    <row r="484" spans="1:51" ht="15.7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1"/>
    </row>
    <row r="485" spans="1:51" ht="15.7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1"/>
    </row>
    <row r="486" spans="1:51" ht="15.7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1"/>
    </row>
    <row r="487" spans="1:51" ht="15.7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1"/>
    </row>
    <row r="488" spans="1:51" ht="15.7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1"/>
    </row>
    <row r="489" spans="1:51" ht="15.7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1"/>
    </row>
    <row r="490" spans="1:51" ht="15.7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1"/>
    </row>
    <row r="491" spans="1:51" ht="15.7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1"/>
    </row>
    <row r="492" spans="1:51" ht="15.7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1"/>
    </row>
    <row r="493" spans="1:51" ht="15.7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1"/>
    </row>
    <row r="494" spans="1:51" ht="15.7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1"/>
    </row>
    <row r="495" spans="1:51" ht="15.7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1"/>
    </row>
    <row r="496" spans="1:51" ht="15.7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1"/>
    </row>
    <row r="497" spans="1:51" ht="15.7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1"/>
    </row>
    <row r="498" spans="1:51" ht="15.7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1"/>
    </row>
    <row r="499" spans="1:51" ht="15.7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1"/>
    </row>
    <row r="500" spans="1:51" ht="15.7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1"/>
    </row>
    <row r="501" spans="1:51" ht="15.7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1"/>
    </row>
    <row r="502" spans="1:51" ht="15.7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1"/>
    </row>
    <row r="503" spans="1:51" ht="15.7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1"/>
    </row>
    <row r="504" spans="1:51" ht="15.7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1"/>
    </row>
    <row r="505" spans="1:51" ht="15.7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1"/>
    </row>
    <row r="506" spans="1:51" ht="15.7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1"/>
    </row>
    <row r="507" spans="1:51" ht="15.7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1"/>
    </row>
    <row r="508" spans="1:51" ht="15.7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1"/>
    </row>
    <row r="509" spans="1:51" ht="15.7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1"/>
    </row>
    <row r="510" spans="1:51" ht="15.7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1"/>
    </row>
    <row r="511" spans="1:51" ht="15.7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1"/>
    </row>
    <row r="512" spans="1:51" ht="15.7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1"/>
    </row>
    <row r="513" spans="1:51" ht="15.7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1"/>
    </row>
    <row r="514" spans="1:51" ht="15.7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1"/>
    </row>
    <row r="515" spans="1:51" ht="15.7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1"/>
    </row>
    <row r="516" spans="1:51" ht="15.7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1"/>
    </row>
    <row r="517" spans="1:51" ht="15.7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1"/>
    </row>
    <row r="518" spans="1:51" ht="15.7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1"/>
    </row>
    <row r="519" spans="1:51" ht="15.7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1"/>
    </row>
    <row r="520" spans="1:51" ht="15.7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1"/>
    </row>
    <row r="521" spans="1:51" ht="15.7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1"/>
    </row>
    <row r="522" spans="1:51" ht="15.7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1"/>
    </row>
    <row r="523" spans="1:51" ht="15.7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1"/>
    </row>
    <row r="524" spans="1:51" ht="15.7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1"/>
    </row>
    <row r="525" spans="1:51" ht="15.7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1"/>
    </row>
    <row r="526" spans="1:51" ht="15.7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1"/>
    </row>
    <row r="527" spans="1:51" ht="15.7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1"/>
    </row>
    <row r="528" spans="1:51" ht="15.7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1"/>
    </row>
    <row r="529" spans="1:51" ht="15.7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1"/>
    </row>
    <row r="530" spans="1:51" ht="15.7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1"/>
    </row>
    <row r="531" spans="1:51" ht="15.7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1"/>
    </row>
    <row r="532" spans="1:51" ht="15.7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1"/>
    </row>
    <row r="533" spans="1:51" ht="15.7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1"/>
    </row>
    <row r="534" spans="1:51" ht="15.7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1"/>
    </row>
    <row r="535" spans="1:51" ht="15.7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1"/>
    </row>
    <row r="536" spans="1:51" ht="15.7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1"/>
    </row>
    <row r="537" spans="1:51" ht="15.7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1"/>
    </row>
    <row r="538" spans="1:51" ht="15.7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1"/>
    </row>
    <row r="539" spans="1:51" ht="15.7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1"/>
    </row>
    <row r="540" spans="1:51" ht="15.7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1"/>
    </row>
    <row r="541" spans="1:51" ht="15.7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1"/>
    </row>
    <row r="542" spans="1:51" ht="15.7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1"/>
    </row>
    <row r="543" spans="1:51" ht="15.7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1"/>
    </row>
    <row r="544" spans="1:51" ht="15.7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1"/>
    </row>
    <row r="545" spans="1:51" ht="15.7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1"/>
    </row>
    <row r="546" spans="1:51" ht="15.7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1"/>
    </row>
    <row r="547" spans="1:51" ht="15.7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1"/>
    </row>
    <row r="548" spans="1:51" ht="15.7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1"/>
    </row>
    <row r="549" spans="1:51" ht="15.7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1"/>
    </row>
    <row r="550" spans="1:51" ht="15.7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1"/>
    </row>
    <row r="551" spans="1:51" ht="15.7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1"/>
    </row>
    <row r="552" spans="1:51" ht="15.7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1"/>
    </row>
    <row r="553" spans="1:51" ht="15.7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1"/>
    </row>
    <row r="554" spans="1:51" ht="15.7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1"/>
    </row>
    <row r="555" spans="1:51" ht="15.7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1"/>
    </row>
    <row r="556" spans="1:51" ht="15.7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1"/>
    </row>
    <row r="557" spans="1:51" ht="15.7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1"/>
    </row>
    <row r="558" spans="1:51" ht="15.7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1"/>
    </row>
    <row r="559" spans="1:51" ht="15.7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1"/>
    </row>
    <row r="560" spans="1:51" ht="15.7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1"/>
    </row>
    <row r="561" spans="1:51" ht="15.7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1"/>
    </row>
    <row r="562" spans="1:51" ht="15.7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1"/>
    </row>
    <row r="563" spans="1:51" ht="15.7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1"/>
    </row>
    <row r="564" spans="1:51" ht="15.7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1"/>
    </row>
    <row r="565" spans="1:51" ht="15.7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1"/>
    </row>
    <row r="566" spans="1:51" ht="15.7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1"/>
    </row>
    <row r="567" spans="1:51" ht="15.7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1"/>
    </row>
    <row r="568" spans="1:51" ht="15.7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1"/>
    </row>
    <row r="569" spans="1:51" ht="15.7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1"/>
    </row>
    <row r="570" spans="1:51" ht="15.7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1"/>
    </row>
    <row r="571" spans="1:51" ht="15.7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1"/>
    </row>
    <row r="572" spans="1:51" ht="15.7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1"/>
    </row>
    <row r="573" spans="1:51" ht="15.7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1"/>
    </row>
    <row r="574" spans="1:51" ht="15.7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1"/>
    </row>
    <row r="575" spans="1:51" ht="15.7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1"/>
    </row>
    <row r="576" spans="1:51" ht="15.7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1"/>
    </row>
    <row r="577" spans="1:51" ht="15.7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1"/>
    </row>
    <row r="578" spans="1:51" ht="15.7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1"/>
    </row>
    <row r="579" spans="1:51" ht="15.7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1"/>
    </row>
    <row r="580" spans="1:51" ht="15.7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1"/>
    </row>
    <row r="581" spans="1:51" ht="15.7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1"/>
    </row>
    <row r="582" spans="1:51" ht="15.7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1"/>
    </row>
    <row r="583" spans="1:51" ht="15.7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1"/>
    </row>
    <row r="584" spans="1:51" ht="15.7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1"/>
    </row>
    <row r="585" spans="1:51" ht="15.7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1"/>
    </row>
    <row r="586" spans="1:51" ht="15.7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1"/>
    </row>
    <row r="587" spans="1:51" ht="15.7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1"/>
    </row>
    <row r="588" spans="1:51" ht="15.7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1"/>
    </row>
    <row r="589" spans="1:51" ht="15.7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1"/>
    </row>
    <row r="590" spans="1:51" ht="15.7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1"/>
    </row>
    <row r="591" spans="1:51" ht="15.7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1"/>
    </row>
    <row r="592" spans="1:51" ht="15.7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1"/>
    </row>
    <row r="593" spans="1:51" ht="15.7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1"/>
    </row>
    <row r="594" spans="1:51" ht="15.7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1"/>
    </row>
    <row r="595" spans="1:51" ht="15.7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1"/>
    </row>
    <row r="596" spans="1:51" ht="15.7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1"/>
    </row>
    <row r="597" spans="1:51" ht="15.7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1"/>
    </row>
    <row r="598" spans="1:51" ht="15.7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1"/>
    </row>
    <row r="599" spans="1:51" ht="15.7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1"/>
    </row>
    <row r="600" spans="1:51" ht="15.7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1"/>
    </row>
    <row r="601" spans="1:51" ht="15.7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1"/>
    </row>
    <row r="602" spans="1:51" ht="15.7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1"/>
    </row>
    <row r="603" spans="1:51" ht="15.7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1"/>
    </row>
    <row r="604" spans="1:51" ht="15.7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1"/>
    </row>
    <row r="605" spans="1:51" ht="15.7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1"/>
    </row>
    <row r="606" spans="1:51" ht="15.7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1"/>
    </row>
    <row r="607" spans="1:51" ht="15.7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1"/>
    </row>
    <row r="608" spans="1:51" ht="15.7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1"/>
    </row>
    <row r="609" spans="1:51" ht="15.7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1"/>
    </row>
    <row r="610" spans="1:51" ht="15.7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1"/>
    </row>
    <row r="611" spans="1:51" ht="15.7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1"/>
    </row>
    <row r="612" spans="1:51" ht="15.7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1"/>
    </row>
    <row r="613" spans="1:51" ht="15.7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1"/>
    </row>
    <row r="614" spans="1:51" ht="15.7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1"/>
    </row>
    <row r="615" spans="1:51" ht="15.7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1"/>
    </row>
    <row r="616" spans="1:51" ht="15.7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1"/>
    </row>
    <row r="617" spans="1:51" ht="15.7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1"/>
    </row>
    <row r="618" spans="1:51" ht="15.7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1"/>
    </row>
    <row r="619" spans="1:51" ht="15.7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1"/>
    </row>
    <row r="620" spans="1:51" ht="15.7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1"/>
    </row>
    <row r="621" spans="1:51" ht="15.7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1"/>
    </row>
    <row r="622" spans="1:51" ht="15.7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1"/>
    </row>
    <row r="623" spans="1:51" ht="15.7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1"/>
    </row>
    <row r="624" spans="1:51" ht="15.7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1"/>
    </row>
    <row r="625" spans="1:51" ht="15.7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1"/>
    </row>
    <row r="626" spans="1:51" ht="15.7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1"/>
    </row>
    <row r="627" spans="1:51" ht="15.7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1"/>
    </row>
    <row r="628" spans="1:51" ht="15.7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1"/>
    </row>
    <row r="629" spans="1:51" ht="15.7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1"/>
    </row>
    <row r="630" spans="1:51" ht="15.7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1"/>
    </row>
    <row r="631" spans="1:51" ht="15.7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1"/>
    </row>
    <row r="632" spans="1:51" ht="15.7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1"/>
    </row>
    <row r="633" spans="1:51" ht="15.7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1"/>
    </row>
    <row r="634" spans="1:51" ht="15.7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1"/>
    </row>
    <row r="635" spans="1:51" ht="15.7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1"/>
    </row>
    <row r="636" spans="1:51" ht="15.7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1"/>
    </row>
    <row r="637" spans="1:51" ht="15.7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1"/>
    </row>
    <row r="638" spans="1:51" ht="15.7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1"/>
    </row>
    <row r="639" spans="1:51" ht="15.7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1"/>
    </row>
    <row r="640" spans="1:51" ht="15.7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1"/>
    </row>
    <row r="641" spans="1:51" ht="15.7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1"/>
    </row>
    <row r="642" spans="1:51" ht="15.7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1"/>
    </row>
    <row r="643" spans="1:51" ht="15.7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1"/>
    </row>
    <row r="644" spans="1:51" ht="15.7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1"/>
    </row>
    <row r="645" spans="1:51" ht="15.7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1"/>
    </row>
    <row r="646" spans="1:51" ht="15.7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1"/>
    </row>
    <row r="647" spans="1:51" ht="15.7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1"/>
    </row>
    <row r="648" spans="1:51" ht="15.7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1"/>
    </row>
    <row r="649" spans="1:51" ht="15.7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1"/>
    </row>
    <row r="650" spans="1:51" ht="15.7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1"/>
    </row>
    <row r="651" spans="1:51" ht="15.7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1"/>
    </row>
    <row r="652" spans="1:51" ht="15.7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1"/>
    </row>
    <row r="653" spans="1:51" ht="15.7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1"/>
    </row>
    <row r="654" spans="1:51" ht="15.7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1"/>
    </row>
    <row r="655" spans="1:51" ht="15.7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1"/>
    </row>
    <row r="656" spans="1:51" ht="15.7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1"/>
    </row>
    <row r="657" spans="1:51" ht="15.7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1"/>
    </row>
    <row r="658" spans="1:51" ht="15.7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1"/>
    </row>
    <row r="659" spans="1:51" ht="15.7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1"/>
    </row>
    <row r="660" spans="1:51" ht="15.7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1"/>
    </row>
    <row r="661" spans="1:51" ht="15.7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1"/>
    </row>
    <row r="662" spans="1:51" ht="15.7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1"/>
    </row>
    <row r="663" spans="1:51" ht="15.7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1"/>
    </row>
    <row r="664" spans="1:51" ht="15.7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1"/>
    </row>
    <row r="665" spans="1:51" ht="15.7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1"/>
    </row>
    <row r="666" spans="1:51" ht="15.7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1"/>
    </row>
    <row r="667" spans="1:51" ht="15.7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1"/>
    </row>
    <row r="668" spans="1:51" ht="15.7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1"/>
    </row>
    <row r="669" spans="1:51" ht="15.7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1"/>
    </row>
    <row r="670" spans="1:51" ht="15.7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1"/>
    </row>
    <row r="671" spans="1:51" ht="15.7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1"/>
    </row>
    <row r="672" spans="1:51" ht="15.7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1"/>
    </row>
    <row r="673" spans="1:51" ht="15.7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1"/>
    </row>
    <row r="674" spans="1:51" ht="15.7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1"/>
    </row>
    <row r="675" spans="1:51" ht="15.7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1"/>
    </row>
    <row r="676" spans="1:51" ht="15.7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1"/>
    </row>
    <row r="677" spans="1:51" ht="15.7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1"/>
    </row>
    <row r="678" spans="1:51" ht="15.7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1"/>
    </row>
    <row r="679" spans="1:51" ht="15.7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1"/>
    </row>
    <row r="680" spans="1:51" ht="15.7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1"/>
    </row>
    <row r="681" spans="1:51" ht="15.7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1"/>
    </row>
    <row r="682" spans="1:51" ht="15.7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1"/>
    </row>
    <row r="683" spans="1:51" ht="15.7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1"/>
    </row>
    <row r="684" spans="1:51" ht="15.7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1"/>
    </row>
    <row r="685" spans="1:51" ht="15.7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1"/>
    </row>
    <row r="686" spans="1:51" ht="15.7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1"/>
    </row>
    <row r="687" spans="1:51" ht="15.7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1"/>
    </row>
    <row r="688" spans="1:51" ht="15.7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1"/>
    </row>
    <row r="689" spans="1:51" ht="15.7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1"/>
    </row>
    <row r="690" spans="1:51" ht="15.7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1"/>
    </row>
    <row r="691" spans="1:51" ht="15.7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1"/>
    </row>
    <row r="692" spans="1:51" ht="15.7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1"/>
    </row>
    <row r="693" spans="1:51" ht="15.7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1"/>
    </row>
    <row r="694" spans="1:51" ht="15.7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1"/>
    </row>
    <row r="695" spans="1:51" ht="15.7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1"/>
    </row>
    <row r="696" spans="1:51" ht="15.7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1"/>
    </row>
    <row r="697" spans="1:51" ht="15.7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1"/>
    </row>
    <row r="698" spans="1:51" ht="15.7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1"/>
    </row>
    <row r="699" spans="1:51" ht="15.7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1"/>
    </row>
    <row r="700" spans="1:51" ht="15.7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1"/>
    </row>
    <row r="701" spans="1:51" ht="15.7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1"/>
    </row>
    <row r="702" spans="1:51" ht="15.7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1"/>
    </row>
    <row r="703" spans="1:51" ht="15.7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1"/>
    </row>
    <row r="704" spans="1:51" ht="15.7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1"/>
    </row>
    <row r="705" spans="1:51" ht="15.7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1"/>
    </row>
    <row r="706" spans="1:51" ht="15.7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1"/>
    </row>
    <row r="707" spans="1:51" ht="15.7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1"/>
    </row>
    <row r="708" spans="1:51" ht="15.7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1"/>
    </row>
    <row r="709" spans="1:51" ht="15.7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1"/>
    </row>
    <row r="710" spans="1:51" ht="15.7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1"/>
    </row>
    <row r="711" spans="1:51" ht="15.7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1"/>
    </row>
    <row r="712" spans="1:51" ht="15.7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1"/>
    </row>
    <row r="713" spans="1:51" ht="15.7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1"/>
    </row>
    <row r="714" spans="1:51" ht="15.7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1"/>
    </row>
    <row r="715" spans="1:51" ht="15.7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1"/>
    </row>
    <row r="716" spans="1:51" ht="15.7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1"/>
    </row>
    <row r="717" spans="1:51" ht="15.7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1"/>
    </row>
    <row r="718" spans="1:51" ht="15.7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1"/>
    </row>
    <row r="719" spans="1:51" ht="15.7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1"/>
    </row>
    <row r="720" spans="1:51" ht="15.7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1"/>
    </row>
    <row r="721" spans="1:51" ht="15.7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1"/>
    </row>
    <row r="722" spans="1:51" ht="15.7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1"/>
    </row>
    <row r="723" spans="1:51" ht="15.7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1"/>
    </row>
    <row r="724" spans="1:51" ht="15.7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1"/>
    </row>
    <row r="725" spans="1:51" ht="15.7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1"/>
    </row>
    <row r="726" spans="1:51" ht="15.7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1"/>
    </row>
    <row r="727" spans="1:51" ht="15.7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1"/>
    </row>
    <row r="728" spans="1:51" ht="15.7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1"/>
    </row>
    <row r="729" spans="1:51" ht="15.7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1"/>
    </row>
    <row r="730" spans="1:51" ht="15.7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1"/>
    </row>
    <row r="731" spans="1:51" ht="15.7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1"/>
    </row>
    <row r="732" spans="1:51" ht="15.7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1"/>
    </row>
    <row r="733" spans="1:51" ht="15.7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1"/>
    </row>
    <row r="734" spans="1:51" ht="15.7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1"/>
    </row>
    <row r="735" spans="1:51" ht="15.7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1"/>
    </row>
    <row r="736" spans="1:51" ht="15.7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1"/>
    </row>
    <row r="737" spans="1:51" ht="15.7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1"/>
    </row>
    <row r="738" spans="1:51" ht="15.7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1"/>
    </row>
    <row r="739" spans="1:51" ht="15.7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1"/>
    </row>
    <row r="740" spans="1:51" ht="15.7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1"/>
    </row>
    <row r="741" spans="1:51" ht="15.7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1"/>
    </row>
    <row r="742" spans="1:51" ht="15.7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1"/>
    </row>
    <row r="743" spans="1:51" ht="15.7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1"/>
    </row>
    <row r="744" spans="1:51" ht="15.7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1"/>
    </row>
    <row r="745" spans="1:51" ht="15.7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1"/>
    </row>
    <row r="746" spans="1:51" ht="15.7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1"/>
    </row>
    <row r="747" spans="1:51" ht="15.7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1"/>
    </row>
    <row r="748" spans="1:51" ht="15.7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1"/>
    </row>
    <row r="749" spans="1:51" ht="15.7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1"/>
    </row>
    <row r="750" spans="1:51" ht="15.7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1"/>
    </row>
    <row r="751" spans="1:51" ht="15.7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1"/>
    </row>
    <row r="752" spans="1:51" ht="15.7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1"/>
    </row>
    <row r="753" spans="1:51" ht="15.7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1"/>
    </row>
    <row r="754" spans="1:51" ht="15.7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1"/>
    </row>
    <row r="755" spans="1:51" ht="15.7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1"/>
    </row>
    <row r="756" spans="1:51" ht="15.7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1"/>
    </row>
    <row r="757" spans="1:51" ht="15.7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1"/>
    </row>
    <row r="758" spans="1:51" ht="15.7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1"/>
    </row>
    <row r="759" spans="1:51" ht="15.7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1"/>
    </row>
    <row r="760" spans="1:51" ht="15.7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1"/>
    </row>
    <row r="761" spans="1:51" ht="15.7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1"/>
    </row>
    <row r="762" spans="1:51" ht="15.7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1"/>
    </row>
    <row r="763" spans="1:51" ht="15.7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1"/>
    </row>
    <row r="764" spans="1:51" ht="15.7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1"/>
    </row>
    <row r="765" spans="1:51" ht="15.7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1"/>
    </row>
    <row r="766" spans="1:51" ht="15.7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1"/>
    </row>
    <row r="767" spans="1:51" ht="15.7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1"/>
    </row>
    <row r="768" spans="1:51" ht="15.7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1"/>
    </row>
    <row r="769" spans="1:51" ht="15.7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1"/>
    </row>
    <row r="770" spans="1:51" ht="15.7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1"/>
    </row>
    <row r="771" spans="1:51" ht="15.7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1"/>
    </row>
    <row r="772" spans="1:51" ht="15.7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1"/>
    </row>
    <row r="773" spans="1:51" ht="15.7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1"/>
    </row>
    <row r="774" spans="1:51" ht="15.7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1"/>
    </row>
    <row r="775" spans="1:51" ht="15.7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1"/>
    </row>
    <row r="776" spans="1:51" ht="15.7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1"/>
    </row>
    <row r="777" spans="1:51" ht="15.7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1"/>
    </row>
    <row r="778" spans="1:51" ht="15.7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1"/>
    </row>
    <row r="779" spans="1:51" ht="15.7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1"/>
    </row>
    <row r="780" spans="1:51" ht="15.7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1"/>
    </row>
    <row r="781" spans="1:51" ht="15.7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1"/>
    </row>
    <row r="782" spans="1:51" ht="15.7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1"/>
    </row>
    <row r="783" spans="1:51" ht="15.7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1"/>
    </row>
    <row r="784" spans="1:51" ht="15.7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1"/>
    </row>
    <row r="785" spans="1:51" ht="15.7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1"/>
    </row>
    <row r="786" spans="1:51" ht="15.7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1"/>
    </row>
    <row r="787" spans="1:51" ht="15.7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1"/>
    </row>
    <row r="788" spans="1:51" ht="15.7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1"/>
    </row>
    <row r="789" spans="1:51" ht="15.7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1"/>
    </row>
    <row r="790" spans="1:51" ht="15.7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1"/>
    </row>
    <row r="791" spans="1:51" ht="15.7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1"/>
    </row>
    <row r="792" spans="1:51" ht="15.7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1"/>
    </row>
    <row r="793" spans="1:51" ht="15.7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1"/>
    </row>
    <row r="794" spans="1:51" ht="15.7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1"/>
    </row>
    <row r="795" spans="1:51" ht="15.7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1"/>
    </row>
    <row r="796" spans="1:51" ht="15.7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1"/>
    </row>
    <row r="797" spans="1:51" ht="15.7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1"/>
    </row>
    <row r="798" spans="1:51" ht="15.7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1"/>
    </row>
    <row r="799" spans="1:51" ht="15.7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1"/>
    </row>
    <row r="800" spans="1:51" ht="15.7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1"/>
    </row>
    <row r="801" spans="1:51" ht="15.7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1"/>
    </row>
    <row r="802" spans="1:51" ht="15.7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1"/>
    </row>
    <row r="803" spans="1:51" ht="15.7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1"/>
    </row>
    <row r="804" spans="1:51" ht="15.7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1"/>
    </row>
    <row r="805" spans="1:51" ht="15.7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1"/>
    </row>
    <row r="806" spans="1:51" ht="15.7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1"/>
    </row>
    <row r="807" spans="1:51" ht="15.7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1"/>
    </row>
    <row r="808" spans="1:51" ht="15.7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1"/>
    </row>
    <row r="809" spans="1:51" ht="15.7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1"/>
    </row>
    <row r="810" spans="1:51" ht="15.7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1"/>
    </row>
    <row r="811" spans="1:51" ht="15.7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1"/>
    </row>
    <row r="812" spans="1:51" ht="15.7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1"/>
    </row>
    <row r="813" spans="1:51" ht="15.7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1"/>
    </row>
    <row r="814" spans="1:51" ht="15.7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1"/>
    </row>
    <row r="815" spans="1:51" ht="15.7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1"/>
    </row>
    <row r="816" spans="1:51" ht="15.7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1"/>
    </row>
    <row r="817" spans="1:51" ht="15.7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1"/>
    </row>
    <row r="818" spans="1:51" ht="15.7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1"/>
    </row>
    <row r="819" spans="1:51" ht="15.7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1"/>
    </row>
    <row r="820" spans="1:51" ht="15.7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1"/>
    </row>
    <row r="821" spans="1:51" ht="15.7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1"/>
    </row>
    <row r="822" spans="1:51" ht="15.7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1"/>
    </row>
    <row r="823" spans="1:51" ht="15.7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1"/>
    </row>
    <row r="824" spans="1:51" ht="15.7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1"/>
    </row>
    <row r="825" spans="1:51" ht="15.7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1"/>
    </row>
    <row r="826" spans="1:51" ht="15.7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1"/>
    </row>
    <row r="827" spans="1:51" ht="15.7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1"/>
    </row>
    <row r="828" spans="1:51" ht="15.7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1"/>
    </row>
    <row r="829" spans="1:51" ht="15.7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1"/>
    </row>
    <row r="830" spans="1:51" ht="15.7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1"/>
    </row>
    <row r="831" spans="1:51" ht="15.7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1"/>
    </row>
    <row r="832" spans="1:51" ht="15.7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1"/>
    </row>
    <row r="833" spans="1:51" ht="15.7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1"/>
    </row>
    <row r="834" spans="1:51" ht="15.7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1"/>
    </row>
    <row r="835" spans="1:51" ht="15.7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1"/>
    </row>
    <row r="836" spans="1:51" ht="15.7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1"/>
    </row>
    <row r="837" spans="1:51" ht="15.7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1"/>
    </row>
    <row r="838" spans="1:51" ht="15.7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1"/>
    </row>
    <row r="839" spans="1:51" ht="15.7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1"/>
    </row>
    <row r="840" spans="1:51" ht="15.7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1"/>
    </row>
    <row r="841" spans="1:51" ht="15.7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1"/>
    </row>
    <row r="842" spans="1:51" ht="15.7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1"/>
    </row>
    <row r="843" spans="1:51" ht="15.7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1"/>
    </row>
    <row r="844" spans="1:51" ht="15.7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1"/>
    </row>
    <row r="845" spans="1:51" ht="15.7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1"/>
    </row>
    <row r="846" spans="1:51" ht="15.7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1"/>
    </row>
    <row r="847" spans="1:51" ht="15.7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1"/>
    </row>
    <row r="848" spans="1:51" ht="15.7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1"/>
    </row>
    <row r="849" spans="1:51" ht="15.7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1"/>
    </row>
    <row r="850" spans="1:51" ht="15.7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1"/>
    </row>
    <row r="851" spans="1:51" ht="15.7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1"/>
    </row>
    <row r="852" spans="1:51" ht="15.7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1"/>
    </row>
    <row r="853" spans="1:51" ht="15.7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1"/>
    </row>
    <row r="854" spans="1:51" ht="15.7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1"/>
    </row>
    <row r="855" spans="1:51" ht="15.7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1"/>
    </row>
    <row r="856" spans="1:51" ht="15.7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1"/>
    </row>
    <row r="857" spans="1:51" ht="15.7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1"/>
    </row>
    <row r="858" spans="1:51" ht="15.7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1"/>
    </row>
    <row r="859" spans="1:51" ht="15.7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1"/>
    </row>
    <row r="860" spans="1:51" ht="15.7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1"/>
    </row>
    <row r="861" spans="1:51" ht="15.7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1"/>
    </row>
    <row r="862" spans="1:51" ht="15.7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1"/>
    </row>
    <row r="863" spans="1:51" ht="15.7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1"/>
    </row>
    <row r="864" spans="1:51" ht="15.7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1"/>
    </row>
    <row r="865" spans="1:51" ht="15.7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1"/>
    </row>
    <row r="866" spans="1:51" ht="15.7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1"/>
    </row>
    <row r="867" spans="1:51" ht="15.7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1"/>
    </row>
    <row r="868" spans="1:51" ht="15.7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1"/>
    </row>
    <row r="869" spans="1:51" ht="15.7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1"/>
    </row>
    <row r="870" spans="1:51" ht="15.7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1"/>
    </row>
    <row r="871" spans="1:51" ht="15.7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1"/>
    </row>
    <row r="872" spans="1:51" ht="15.7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1"/>
    </row>
    <row r="873" spans="1:51" ht="15.7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1"/>
    </row>
    <row r="874" spans="1:51" ht="15.7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1"/>
    </row>
    <row r="875" spans="1:51" ht="15.7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1"/>
    </row>
    <row r="876" spans="1:51" ht="15.7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1"/>
    </row>
    <row r="877" spans="1:51" ht="15.7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1"/>
    </row>
    <row r="878" spans="1:51" ht="15.7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1"/>
    </row>
    <row r="879" spans="1:51" ht="15.7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1"/>
    </row>
    <row r="880" spans="1:51" ht="15.7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1"/>
    </row>
    <row r="881" spans="1:51" ht="15.7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1"/>
    </row>
    <row r="882" spans="1:51" ht="15.7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1"/>
    </row>
    <row r="883" spans="1:51" ht="15.7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1"/>
    </row>
    <row r="884" spans="1:51" ht="15.7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1"/>
    </row>
    <row r="885" spans="1:51" ht="15.7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1"/>
    </row>
    <row r="886" spans="1:51" ht="15.7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1"/>
    </row>
    <row r="887" spans="1:51" ht="15.7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1"/>
    </row>
    <row r="888" spans="1:51" ht="15.7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1"/>
    </row>
    <row r="889" spans="1:51" ht="15.7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1"/>
    </row>
    <row r="890" spans="1:51" ht="15.7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1"/>
    </row>
    <row r="891" spans="1:51" ht="15.7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1"/>
    </row>
    <row r="892" spans="1:51" ht="15.7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1"/>
    </row>
    <row r="893" spans="1:51" ht="15.7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1"/>
    </row>
    <row r="894" spans="1:51" ht="15.7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1"/>
    </row>
    <row r="895" spans="1:51" ht="15.7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1"/>
    </row>
    <row r="896" spans="1:51" ht="15.7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1"/>
    </row>
    <row r="897" spans="1:51" ht="15.7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1"/>
    </row>
    <row r="898" spans="1:51" ht="15.7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1"/>
    </row>
    <row r="899" spans="1:51" ht="15.7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1"/>
    </row>
    <row r="900" spans="1:51" ht="15.7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1"/>
    </row>
    <row r="901" spans="1:51" ht="15.7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1"/>
    </row>
    <row r="902" spans="1:51" ht="15.7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1"/>
    </row>
    <row r="903" spans="1:51" ht="15.7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1"/>
    </row>
    <row r="904" spans="1:51" ht="15.7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1"/>
    </row>
    <row r="905" spans="1:51" ht="15.7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1"/>
    </row>
    <row r="906" spans="1:51" ht="15.7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1"/>
    </row>
    <row r="907" spans="1:51" ht="15.7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1"/>
    </row>
    <row r="908" spans="1:51" ht="15.7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1"/>
    </row>
    <row r="909" spans="1:51" ht="15.7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1"/>
    </row>
    <row r="910" spans="1:51" ht="15.7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  <c r="AQ910" s="70"/>
      <c r="AR910" s="70"/>
      <c r="AS910" s="70"/>
      <c r="AT910" s="70"/>
      <c r="AU910" s="70"/>
      <c r="AV910" s="70"/>
      <c r="AW910" s="70"/>
      <c r="AX910" s="70"/>
      <c r="AY910" s="1"/>
    </row>
    <row r="911" spans="1:51" ht="15.7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  <c r="AQ911" s="70"/>
      <c r="AR911" s="70"/>
      <c r="AS911" s="70"/>
      <c r="AT911" s="70"/>
      <c r="AU911" s="70"/>
      <c r="AV911" s="70"/>
      <c r="AW911" s="70"/>
      <c r="AX911" s="70"/>
      <c r="AY911" s="1"/>
    </row>
    <row r="912" spans="1:51" ht="15.7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  <c r="AQ912" s="70"/>
      <c r="AR912" s="70"/>
      <c r="AS912" s="70"/>
      <c r="AT912" s="70"/>
      <c r="AU912" s="70"/>
      <c r="AV912" s="70"/>
      <c r="AW912" s="70"/>
      <c r="AX912" s="70"/>
      <c r="AY912" s="1"/>
    </row>
    <row r="913" spans="1:51" ht="15.7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  <c r="AQ913" s="70"/>
      <c r="AR913" s="70"/>
      <c r="AS913" s="70"/>
      <c r="AT913" s="70"/>
      <c r="AU913" s="70"/>
      <c r="AV913" s="70"/>
      <c r="AW913" s="70"/>
      <c r="AX913" s="70"/>
      <c r="AY913" s="1"/>
    </row>
    <row r="914" spans="1:51" ht="15.7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  <c r="AQ914" s="70"/>
      <c r="AR914" s="70"/>
      <c r="AS914" s="70"/>
      <c r="AT914" s="70"/>
      <c r="AU914" s="70"/>
      <c r="AV914" s="70"/>
      <c r="AW914" s="70"/>
      <c r="AX914" s="70"/>
      <c r="AY914" s="1"/>
    </row>
    <row r="915" spans="1:51" ht="15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  <c r="AQ915" s="70"/>
      <c r="AR915" s="70"/>
      <c r="AS915" s="70"/>
      <c r="AT915" s="70"/>
      <c r="AU915" s="70"/>
      <c r="AV915" s="70"/>
      <c r="AW915" s="70"/>
      <c r="AX915" s="70"/>
      <c r="AY915" s="1"/>
    </row>
    <row r="916" spans="1:51" ht="15.7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  <c r="AQ916" s="70"/>
      <c r="AR916" s="70"/>
      <c r="AS916" s="70"/>
      <c r="AT916" s="70"/>
      <c r="AU916" s="70"/>
      <c r="AV916" s="70"/>
      <c r="AW916" s="70"/>
      <c r="AX916" s="70"/>
      <c r="AY916" s="1"/>
    </row>
    <row r="917" spans="1:51" ht="15.7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  <c r="AQ917" s="70"/>
      <c r="AR917" s="70"/>
      <c r="AS917" s="70"/>
      <c r="AT917" s="70"/>
      <c r="AU917" s="70"/>
      <c r="AV917" s="70"/>
      <c r="AW917" s="70"/>
      <c r="AX917" s="70"/>
      <c r="AY917" s="1"/>
    </row>
    <row r="918" spans="1:51" ht="15.7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  <c r="AQ918" s="70"/>
      <c r="AR918" s="70"/>
      <c r="AS918" s="70"/>
      <c r="AT918" s="70"/>
      <c r="AU918" s="70"/>
      <c r="AV918" s="70"/>
      <c r="AW918" s="70"/>
      <c r="AX918" s="70"/>
      <c r="AY918" s="1"/>
    </row>
    <row r="919" spans="1:51" ht="15.7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  <c r="AQ919" s="70"/>
      <c r="AR919" s="70"/>
      <c r="AS919" s="70"/>
      <c r="AT919" s="70"/>
      <c r="AU919" s="70"/>
      <c r="AV919" s="70"/>
      <c r="AW919" s="70"/>
      <c r="AX919" s="70"/>
      <c r="AY919" s="1"/>
    </row>
    <row r="920" spans="1:51" ht="15.7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  <c r="AQ920" s="70"/>
      <c r="AR920" s="70"/>
      <c r="AS920" s="70"/>
      <c r="AT920" s="70"/>
      <c r="AU920" s="70"/>
      <c r="AV920" s="70"/>
      <c r="AW920" s="70"/>
      <c r="AX920" s="70"/>
      <c r="AY920" s="1"/>
    </row>
    <row r="921" spans="1:51" ht="15.7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  <c r="AQ921" s="70"/>
      <c r="AR921" s="70"/>
      <c r="AS921" s="70"/>
      <c r="AT921" s="70"/>
      <c r="AU921" s="70"/>
      <c r="AV921" s="70"/>
      <c r="AW921" s="70"/>
      <c r="AX921" s="70"/>
      <c r="AY921" s="1"/>
    </row>
    <row r="922" spans="1:51" ht="15.7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  <c r="AQ922" s="70"/>
      <c r="AR922" s="70"/>
      <c r="AS922" s="70"/>
      <c r="AT922" s="70"/>
      <c r="AU922" s="70"/>
      <c r="AV922" s="70"/>
      <c r="AW922" s="70"/>
      <c r="AX922" s="70"/>
      <c r="AY922" s="1"/>
    </row>
    <row r="923" spans="1:51" ht="15.7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  <c r="AQ923" s="70"/>
      <c r="AR923" s="70"/>
      <c r="AS923" s="70"/>
      <c r="AT923" s="70"/>
      <c r="AU923" s="70"/>
      <c r="AV923" s="70"/>
      <c r="AW923" s="70"/>
      <c r="AX923" s="70"/>
      <c r="AY923" s="1"/>
    </row>
    <row r="924" spans="1:51" ht="15.7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  <c r="AQ924" s="70"/>
      <c r="AR924" s="70"/>
      <c r="AS924" s="70"/>
      <c r="AT924" s="70"/>
      <c r="AU924" s="70"/>
      <c r="AV924" s="70"/>
      <c r="AW924" s="70"/>
      <c r="AX924" s="70"/>
      <c r="AY924" s="1"/>
    </row>
    <row r="925" spans="1:51" ht="15.7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  <c r="AQ925" s="70"/>
      <c r="AR925" s="70"/>
      <c r="AS925" s="70"/>
      <c r="AT925" s="70"/>
      <c r="AU925" s="70"/>
      <c r="AV925" s="70"/>
      <c r="AW925" s="70"/>
      <c r="AX925" s="70"/>
      <c r="AY925" s="1"/>
    </row>
    <row r="926" spans="1:51" ht="15.7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  <c r="AQ926" s="70"/>
      <c r="AR926" s="70"/>
      <c r="AS926" s="70"/>
      <c r="AT926" s="70"/>
      <c r="AU926" s="70"/>
      <c r="AV926" s="70"/>
      <c r="AW926" s="70"/>
      <c r="AX926" s="70"/>
      <c r="AY926" s="1"/>
    </row>
    <row r="927" spans="1:51" ht="15.7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  <c r="AQ927" s="70"/>
      <c r="AR927" s="70"/>
      <c r="AS927" s="70"/>
      <c r="AT927" s="70"/>
      <c r="AU927" s="70"/>
      <c r="AV927" s="70"/>
      <c r="AW927" s="70"/>
      <c r="AX927" s="70"/>
      <c r="AY927" s="1"/>
    </row>
    <row r="928" spans="1:51" ht="15.7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  <c r="AQ928" s="70"/>
      <c r="AR928" s="70"/>
      <c r="AS928" s="70"/>
      <c r="AT928" s="70"/>
      <c r="AU928" s="70"/>
      <c r="AV928" s="70"/>
      <c r="AW928" s="70"/>
      <c r="AX928" s="70"/>
      <c r="AY928" s="1"/>
    </row>
    <row r="929" spans="1:51" ht="15.7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  <c r="AQ929" s="70"/>
      <c r="AR929" s="70"/>
      <c r="AS929" s="70"/>
      <c r="AT929" s="70"/>
      <c r="AU929" s="70"/>
      <c r="AV929" s="70"/>
      <c r="AW929" s="70"/>
      <c r="AX929" s="70"/>
      <c r="AY929" s="1"/>
    </row>
    <row r="930" spans="1:51" ht="15.7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  <c r="AQ930" s="70"/>
      <c r="AR930" s="70"/>
      <c r="AS930" s="70"/>
      <c r="AT930" s="70"/>
      <c r="AU930" s="70"/>
      <c r="AV930" s="70"/>
      <c r="AW930" s="70"/>
      <c r="AX930" s="70"/>
      <c r="AY930" s="1"/>
    </row>
    <row r="931" spans="1:51" ht="15.7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  <c r="AQ931" s="70"/>
      <c r="AR931" s="70"/>
      <c r="AS931" s="70"/>
      <c r="AT931" s="70"/>
      <c r="AU931" s="70"/>
      <c r="AV931" s="70"/>
      <c r="AW931" s="70"/>
      <c r="AX931" s="70"/>
      <c r="AY931" s="1"/>
    </row>
    <row r="932" spans="1:51" ht="15.7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  <c r="AQ932" s="70"/>
      <c r="AR932" s="70"/>
      <c r="AS932" s="70"/>
      <c r="AT932" s="70"/>
      <c r="AU932" s="70"/>
      <c r="AV932" s="70"/>
      <c r="AW932" s="70"/>
      <c r="AX932" s="70"/>
      <c r="AY932" s="1"/>
    </row>
    <row r="933" spans="1:51" ht="15.7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  <c r="AQ933" s="70"/>
      <c r="AR933" s="70"/>
      <c r="AS933" s="70"/>
      <c r="AT933" s="70"/>
      <c r="AU933" s="70"/>
      <c r="AV933" s="70"/>
      <c r="AW933" s="70"/>
      <c r="AX933" s="70"/>
      <c r="AY933" s="1"/>
    </row>
    <row r="934" spans="1:51" ht="15.7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  <c r="AQ934" s="70"/>
      <c r="AR934" s="70"/>
      <c r="AS934" s="70"/>
      <c r="AT934" s="70"/>
      <c r="AU934" s="70"/>
      <c r="AV934" s="70"/>
      <c r="AW934" s="70"/>
      <c r="AX934" s="70"/>
      <c r="AY934" s="1"/>
    </row>
    <row r="935" spans="1:51" ht="15.7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  <c r="AQ935" s="70"/>
      <c r="AR935" s="70"/>
      <c r="AS935" s="70"/>
      <c r="AT935" s="70"/>
      <c r="AU935" s="70"/>
      <c r="AV935" s="70"/>
      <c r="AW935" s="70"/>
      <c r="AX935" s="70"/>
      <c r="AY935" s="1"/>
    </row>
    <row r="936" spans="1:51" ht="15.7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  <c r="AQ936" s="70"/>
      <c r="AR936" s="70"/>
      <c r="AS936" s="70"/>
      <c r="AT936" s="70"/>
      <c r="AU936" s="70"/>
      <c r="AV936" s="70"/>
      <c r="AW936" s="70"/>
      <c r="AX936" s="70"/>
      <c r="AY936" s="1"/>
    </row>
    <row r="937" spans="1:51" ht="15.7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  <c r="AQ937" s="70"/>
      <c r="AR937" s="70"/>
      <c r="AS937" s="70"/>
      <c r="AT937" s="70"/>
      <c r="AU937" s="70"/>
      <c r="AV937" s="70"/>
      <c r="AW937" s="70"/>
      <c r="AX937" s="70"/>
      <c r="AY937" s="1"/>
    </row>
    <row r="938" spans="1:51" ht="15.7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  <c r="AQ938" s="70"/>
      <c r="AR938" s="70"/>
      <c r="AS938" s="70"/>
      <c r="AT938" s="70"/>
      <c r="AU938" s="70"/>
      <c r="AV938" s="70"/>
      <c r="AW938" s="70"/>
      <c r="AX938" s="70"/>
      <c r="AY938" s="1"/>
    </row>
    <row r="939" spans="1:51" ht="15.7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  <c r="AQ939" s="70"/>
      <c r="AR939" s="70"/>
      <c r="AS939" s="70"/>
      <c r="AT939" s="70"/>
      <c r="AU939" s="70"/>
      <c r="AV939" s="70"/>
      <c r="AW939" s="70"/>
      <c r="AX939" s="70"/>
      <c r="AY939" s="1"/>
    </row>
    <row r="940" spans="1:51" ht="15.7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  <c r="AQ940" s="70"/>
      <c r="AR940" s="70"/>
      <c r="AS940" s="70"/>
      <c r="AT940" s="70"/>
      <c r="AU940" s="70"/>
      <c r="AV940" s="70"/>
      <c r="AW940" s="70"/>
      <c r="AX940" s="70"/>
      <c r="AY940" s="1"/>
    </row>
    <row r="941" spans="1:51" ht="15.7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  <c r="AQ941" s="70"/>
      <c r="AR941" s="70"/>
      <c r="AS941" s="70"/>
      <c r="AT941" s="70"/>
      <c r="AU941" s="70"/>
      <c r="AV941" s="70"/>
      <c r="AW941" s="70"/>
      <c r="AX941" s="70"/>
      <c r="AY941" s="1"/>
    </row>
    <row r="942" spans="1:51" ht="15.7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  <c r="AQ942" s="70"/>
      <c r="AR942" s="70"/>
      <c r="AS942" s="70"/>
      <c r="AT942" s="70"/>
      <c r="AU942" s="70"/>
      <c r="AV942" s="70"/>
      <c r="AW942" s="70"/>
      <c r="AX942" s="70"/>
      <c r="AY942" s="1"/>
    </row>
    <row r="943" spans="1:51" ht="15.7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  <c r="AQ943" s="70"/>
      <c r="AR943" s="70"/>
      <c r="AS943" s="70"/>
      <c r="AT943" s="70"/>
      <c r="AU943" s="70"/>
      <c r="AV943" s="70"/>
      <c r="AW943" s="70"/>
      <c r="AX943" s="70"/>
      <c r="AY943" s="1"/>
    </row>
    <row r="944" spans="1:51" ht="15.7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  <c r="AQ944" s="70"/>
      <c r="AR944" s="70"/>
      <c r="AS944" s="70"/>
      <c r="AT944" s="70"/>
      <c r="AU944" s="70"/>
      <c r="AV944" s="70"/>
      <c r="AW944" s="70"/>
      <c r="AX944" s="70"/>
      <c r="AY944" s="1"/>
    </row>
    <row r="945" spans="1:51" ht="15.7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  <c r="AQ945" s="70"/>
      <c r="AR945" s="70"/>
      <c r="AS945" s="70"/>
      <c r="AT945" s="70"/>
      <c r="AU945" s="70"/>
      <c r="AV945" s="70"/>
      <c r="AW945" s="70"/>
      <c r="AX945" s="70"/>
      <c r="AY945" s="1"/>
    </row>
    <row r="946" spans="1:51" ht="15.7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  <c r="AQ946" s="70"/>
      <c r="AR946" s="70"/>
      <c r="AS946" s="70"/>
      <c r="AT946" s="70"/>
      <c r="AU946" s="70"/>
      <c r="AV946" s="70"/>
      <c r="AW946" s="70"/>
      <c r="AX946" s="70"/>
      <c r="AY946" s="1"/>
    </row>
    <row r="947" spans="1:51" ht="15.7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  <c r="AQ947" s="70"/>
      <c r="AR947" s="70"/>
      <c r="AS947" s="70"/>
      <c r="AT947" s="70"/>
      <c r="AU947" s="70"/>
      <c r="AV947" s="70"/>
      <c r="AW947" s="70"/>
      <c r="AX947" s="70"/>
      <c r="AY947" s="1"/>
    </row>
    <row r="948" spans="1:51" ht="15.7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  <c r="AQ948" s="70"/>
      <c r="AR948" s="70"/>
      <c r="AS948" s="70"/>
      <c r="AT948" s="70"/>
      <c r="AU948" s="70"/>
      <c r="AV948" s="70"/>
      <c r="AW948" s="70"/>
      <c r="AX948" s="70"/>
      <c r="AY948" s="1"/>
    </row>
    <row r="949" spans="1:51" ht="15.7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70"/>
      <c r="Z949" s="70"/>
      <c r="AA949" s="70"/>
      <c r="AB949" s="70"/>
      <c r="AC949" s="70"/>
      <c r="AD949" s="70"/>
      <c r="AE949" s="70"/>
      <c r="AF949" s="70"/>
      <c r="AG949" s="70"/>
      <c r="AH949" s="70"/>
      <c r="AI949" s="70"/>
      <c r="AJ949" s="70"/>
      <c r="AK949" s="70"/>
      <c r="AL949" s="70"/>
      <c r="AM949" s="70"/>
      <c r="AN949" s="70"/>
      <c r="AO949" s="70"/>
      <c r="AP949" s="70"/>
      <c r="AQ949" s="70"/>
      <c r="AR949" s="70"/>
      <c r="AS949" s="70"/>
      <c r="AT949" s="70"/>
      <c r="AU949" s="70"/>
      <c r="AV949" s="70"/>
      <c r="AW949" s="70"/>
      <c r="AX949" s="70"/>
      <c r="AY949" s="1"/>
    </row>
    <row r="950" spans="1:51" ht="15.7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70"/>
      <c r="Z950" s="70"/>
      <c r="AA950" s="70"/>
      <c r="AB950" s="70"/>
      <c r="AC950" s="70"/>
      <c r="AD950" s="70"/>
      <c r="AE950" s="70"/>
      <c r="AF950" s="70"/>
      <c r="AG950" s="70"/>
      <c r="AH950" s="70"/>
      <c r="AI950" s="70"/>
      <c r="AJ950" s="70"/>
      <c r="AK950" s="70"/>
      <c r="AL950" s="70"/>
      <c r="AM950" s="70"/>
      <c r="AN950" s="70"/>
      <c r="AO950" s="70"/>
      <c r="AP950" s="70"/>
      <c r="AQ950" s="70"/>
      <c r="AR950" s="70"/>
      <c r="AS950" s="70"/>
      <c r="AT950" s="70"/>
      <c r="AU950" s="70"/>
      <c r="AV950" s="70"/>
      <c r="AW950" s="70"/>
      <c r="AX950" s="70"/>
      <c r="AY950" s="1"/>
    </row>
    <row r="951" spans="1:51" ht="15.7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70"/>
      <c r="Z951" s="70"/>
      <c r="AA951" s="70"/>
      <c r="AB951" s="70"/>
      <c r="AC951" s="70"/>
      <c r="AD951" s="70"/>
      <c r="AE951" s="70"/>
      <c r="AF951" s="70"/>
      <c r="AG951" s="70"/>
      <c r="AH951" s="70"/>
      <c r="AI951" s="70"/>
      <c r="AJ951" s="70"/>
      <c r="AK951" s="70"/>
      <c r="AL951" s="70"/>
      <c r="AM951" s="70"/>
      <c r="AN951" s="70"/>
      <c r="AO951" s="70"/>
      <c r="AP951" s="70"/>
      <c r="AQ951" s="70"/>
      <c r="AR951" s="70"/>
      <c r="AS951" s="70"/>
      <c r="AT951" s="70"/>
      <c r="AU951" s="70"/>
      <c r="AV951" s="70"/>
      <c r="AW951" s="70"/>
      <c r="AX951" s="70"/>
      <c r="AY951" s="1"/>
    </row>
    <row r="952" spans="1:51" ht="15.7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70"/>
      <c r="Z952" s="70"/>
      <c r="AA952" s="70"/>
      <c r="AB952" s="70"/>
      <c r="AC952" s="70"/>
      <c r="AD952" s="70"/>
      <c r="AE952" s="70"/>
      <c r="AF952" s="70"/>
      <c r="AG952" s="70"/>
      <c r="AH952" s="70"/>
      <c r="AI952" s="70"/>
      <c r="AJ952" s="70"/>
      <c r="AK952" s="70"/>
      <c r="AL952" s="70"/>
      <c r="AM952" s="70"/>
      <c r="AN952" s="70"/>
      <c r="AO952" s="70"/>
      <c r="AP952" s="70"/>
      <c r="AQ952" s="70"/>
      <c r="AR952" s="70"/>
      <c r="AS952" s="70"/>
      <c r="AT952" s="70"/>
      <c r="AU952" s="70"/>
      <c r="AV952" s="70"/>
      <c r="AW952" s="70"/>
      <c r="AX952" s="70"/>
      <c r="AY952" s="1"/>
    </row>
    <row r="953" spans="1:51" ht="15.7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70"/>
      <c r="Z953" s="70"/>
      <c r="AA953" s="70"/>
      <c r="AB953" s="70"/>
      <c r="AC953" s="70"/>
      <c r="AD953" s="70"/>
      <c r="AE953" s="70"/>
      <c r="AF953" s="70"/>
      <c r="AG953" s="70"/>
      <c r="AH953" s="70"/>
      <c r="AI953" s="70"/>
      <c r="AJ953" s="70"/>
      <c r="AK953" s="70"/>
      <c r="AL953" s="70"/>
      <c r="AM953" s="70"/>
      <c r="AN953" s="70"/>
      <c r="AO953" s="70"/>
      <c r="AP953" s="70"/>
      <c r="AQ953" s="70"/>
      <c r="AR953" s="70"/>
      <c r="AS953" s="70"/>
      <c r="AT953" s="70"/>
      <c r="AU953" s="70"/>
      <c r="AV953" s="70"/>
      <c r="AW953" s="70"/>
      <c r="AX953" s="70"/>
      <c r="AY953" s="1"/>
    </row>
    <row r="954" spans="1:51" ht="15.7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70"/>
      <c r="Z954" s="70"/>
      <c r="AA954" s="70"/>
      <c r="AB954" s="70"/>
      <c r="AC954" s="70"/>
      <c r="AD954" s="70"/>
      <c r="AE954" s="70"/>
      <c r="AF954" s="70"/>
      <c r="AG954" s="70"/>
      <c r="AH954" s="70"/>
      <c r="AI954" s="70"/>
      <c r="AJ954" s="70"/>
      <c r="AK954" s="70"/>
      <c r="AL954" s="70"/>
      <c r="AM954" s="70"/>
      <c r="AN954" s="70"/>
      <c r="AO954" s="70"/>
      <c r="AP954" s="70"/>
      <c r="AQ954" s="70"/>
      <c r="AR954" s="70"/>
      <c r="AS954" s="70"/>
      <c r="AT954" s="70"/>
      <c r="AU954" s="70"/>
      <c r="AV954" s="70"/>
      <c r="AW954" s="70"/>
      <c r="AX954" s="70"/>
      <c r="AY954" s="1"/>
    </row>
    <row r="955" spans="1:51" ht="15.7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70"/>
      <c r="Z955" s="70"/>
      <c r="AA955" s="70"/>
      <c r="AB955" s="70"/>
      <c r="AC955" s="70"/>
      <c r="AD955" s="70"/>
      <c r="AE955" s="70"/>
      <c r="AF955" s="70"/>
      <c r="AG955" s="70"/>
      <c r="AH955" s="70"/>
      <c r="AI955" s="70"/>
      <c r="AJ955" s="70"/>
      <c r="AK955" s="70"/>
      <c r="AL955" s="70"/>
      <c r="AM955" s="70"/>
      <c r="AN955" s="70"/>
      <c r="AO955" s="70"/>
      <c r="AP955" s="70"/>
      <c r="AQ955" s="70"/>
      <c r="AR955" s="70"/>
      <c r="AS955" s="70"/>
      <c r="AT955" s="70"/>
      <c r="AU955" s="70"/>
      <c r="AV955" s="70"/>
      <c r="AW955" s="70"/>
      <c r="AX955" s="70"/>
      <c r="AY955" s="1"/>
    </row>
    <row r="956" spans="1:51" ht="15.7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70"/>
      <c r="Z956" s="70"/>
      <c r="AA956" s="70"/>
      <c r="AB956" s="70"/>
      <c r="AC956" s="70"/>
      <c r="AD956" s="70"/>
      <c r="AE956" s="70"/>
      <c r="AF956" s="70"/>
      <c r="AG956" s="70"/>
      <c r="AH956" s="70"/>
      <c r="AI956" s="70"/>
      <c r="AJ956" s="70"/>
      <c r="AK956" s="70"/>
      <c r="AL956" s="70"/>
      <c r="AM956" s="70"/>
      <c r="AN956" s="70"/>
      <c r="AO956" s="70"/>
      <c r="AP956" s="70"/>
      <c r="AQ956" s="70"/>
      <c r="AR956" s="70"/>
      <c r="AS956" s="70"/>
      <c r="AT956" s="70"/>
      <c r="AU956" s="70"/>
      <c r="AV956" s="70"/>
      <c r="AW956" s="70"/>
      <c r="AX956" s="70"/>
      <c r="AY956" s="1"/>
    </row>
    <row r="957" spans="1:51" ht="15.7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70"/>
      <c r="Z957" s="70"/>
      <c r="AA957" s="70"/>
      <c r="AB957" s="70"/>
      <c r="AC957" s="70"/>
      <c r="AD957" s="70"/>
      <c r="AE957" s="70"/>
      <c r="AF957" s="70"/>
      <c r="AG957" s="70"/>
      <c r="AH957" s="70"/>
      <c r="AI957" s="70"/>
      <c r="AJ957" s="70"/>
      <c r="AK957" s="70"/>
      <c r="AL957" s="70"/>
      <c r="AM957" s="70"/>
      <c r="AN957" s="70"/>
      <c r="AO957" s="70"/>
      <c r="AP957" s="70"/>
      <c r="AQ957" s="70"/>
      <c r="AR957" s="70"/>
      <c r="AS957" s="70"/>
      <c r="AT957" s="70"/>
      <c r="AU957" s="70"/>
      <c r="AV957" s="70"/>
      <c r="AW957" s="70"/>
      <c r="AX957" s="70"/>
      <c r="AY957" s="1"/>
    </row>
    <row r="958" spans="1:51" ht="15.7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70"/>
      <c r="Z958" s="70"/>
      <c r="AA958" s="70"/>
      <c r="AB958" s="70"/>
      <c r="AC958" s="70"/>
      <c r="AD958" s="70"/>
      <c r="AE958" s="70"/>
      <c r="AF958" s="70"/>
      <c r="AG958" s="70"/>
      <c r="AH958" s="70"/>
      <c r="AI958" s="70"/>
      <c r="AJ958" s="70"/>
      <c r="AK958" s="70"/>
      <c r="AL958" s="70"/>
      <c r="AM958" s="70"/>
      <c r="AN958" s="70"/>
      <c r="AO958" s="70"/>
      <c r="AP958" s="70"/>
      <c r="AQ958" s="70"/>
      <c r="AR958" s="70"/>
      <c r="AS958" s="70"/>
      <c r="AT958" s="70"/>
      <c r="AU958" s="70"/>
      <c r="AV958" s="70"/>
      <c r="AW958" s="70"/>
      <c r="AX958" s="70"/>
      <c r="AY958" s="1"/>
    </row>
    <row r="959" spans="1:51" ht="15.7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70"/>
      <c r="Z959" s="70"/>
      <c r="AA959" s="70"/>
      <c r="AB959" s="70"/>
      <c r="AC959" s="70"/>
      <c r="AD959" s="70"/>
      <c r="AE959" s="70"/>
      <c r="AF959" s="70"/>
      <c r="AG959" s="70"/>
      <c r="AH959" s="70"/>
      <c r="AI959" s="70"/>
      <c r="AJ959" s="70"/>
      <c r="AK959" s="70"/>
      <c r="AL959" s="70"/>
      <c r="AM959" s="70"/>
      <c r="AN959" s="70"/>
      <c r="AO959" s="70"/>
      <c r="AP959" s="70"/>
      <c r="AQ959" s="70"/>
      <c r="AR959" s="70"/>
      <c r="AS959" s="70"/>
      <c r="AT959" s="70"/>
      <c r="AU959" s="70"/>
      <c r="AV959" s="70"/>
      <c r="AW959" s="70"/>
      <c r="AX959" s="70"/>
      <c r="AY959" s="1"/>
    </row>
    <row r="960" spans="1:51" ht="15.7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70"/>
      <c r="Z960" s="70"/>
      <c r="AA960" s="70"/>
      <c r="AB960" s="70"/>
      <c r="AC960" s="70"/>
      <c r="AD960" s="70"/>
      <c r="AE960" s="70"/>
      <c r="AF960" s="70"/>
      <c r="AG960" s="70"/>
      <c r="AH960" s="70"/>
      <c r="AI960" s="70"/>
      <c r="AJ960" s="70"/>
      <c r="AK960" s="70"/>
      <c r="AL960" s="70"/>
      <c r="AM960" s="70"/>
      <c r="AN960" s="70"/>
      <c r="AO960" s="70"/>
      <c r="AP960" s="70"/>
      <c r="AQ960" s="70"/>
      <c r="AR960" s="70"/>
      <c r="AS960" s="70"/>
      <c r="AT960" s="70"/>
      <c r="AU960" s="70"/>
      <c r="AV960" s="70"/>
      <c r="AW960" s="70"/>
      <c r="AX960" s="70"/>
      <c r="AY960" s="1"/>
    </row>
    <row r="961" spans="1:51" ht="15.7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70"/>
      <c r="Z961" s="70"/>
      <c r="AA961" s="70"/>
      <c r="AB961" s="70"/>
      <c r="AC961" s="70"/>
      <c r="AD961" s="70"/>
      <c r="AE961" s="70"/>
      <c r="AF961" s="70"/>
      <c r="AG961" s="70"/>
      <c r="AH961" s="70"/>
      <c r="AI961" s="70"/>
      <c r="AJ961" s="70"/>
      <c r="AK961" s="70"/>
      <c r="AL961" s="70"/>
      <c r="AM961" s="70"/>
      <c r="AN961" s="70"/>
      <c r="AO961" s="70"/>
      <c r="AP961" s="70"/>
      <c r="AQ961" s="70"/>
      <c r="AR961" s="70"/>
      <c r="AS961" s="70"/>
      <c r="AT961" s="70"/>
      <c r="AU961" s="70"/>
      <c r="AV961" s="70"/>
      <c r="AW961" s="70"/>
      <c r="AX961" s="70"/>
      <c r="AY961" s="1"/>
    </row>
    <row r="962" spans="1:51" ht="15.7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70"/>
      <c r="Z962" s="70"/>
      <c r="AA962" s="70"/>
      <c r="AB962" s="70"/>
      <c r="AC962" s="70"/>
      <c r="AD962" s="70"/>
      <c r="AE962" s="70"/>
      <c r="AF962" s="70"/>
      <c r="AG962" s="70"/>
      <c r="AH962" s="70"/>
      <c r="AI962" s="70"/>
      <c r="AJ962" s="70"/>
      <c r="AK962" s="70"/>
      <c r="AL962" s="70"/>
      <c r="AM962" s="70"/>
      <c r="AN962" s="70"/>
      <c r="AO962" s="70"/>
      <c r="AP962" s="70"/>
      <c r="AQ962" s="70"/>
      <c r="AR962" s="70"/>
      <c r="AS962" s="70"/>
      <c r="AT962" s="70"/>
      <c r="AU962" s="70"/>
      <c r="AV962" s="70"/>
      <c r="AW962" s="70"/>
      <c r="AX962" s="70"/>
      <c r="AY962" s="1"/>
    </row>
    <row r="963" spans="1:51" ht="15.7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70"/>
      <c r="Z963" s="70"/>
      <c r="AA963" s="70"/>
      <c r="AB963" s="70"/>
      <c r="AC963" s="70"/>
      <c r="AD963" s="70"/>
      <c r="AE963" s="70"/>
      <c r="AF963" s="70"/>
      <c r="AG963" s="70"/>
      <c r="AH963" s="70"/>
      <c r="AI963" s="70"/>
      <c r="AJ963" s="70"/>
      <c r="AK963" s="70"/>
      <c r="AL963" s="70"/>
      <c r="AM963" s="70"/>
      <c r="AN963" s="70"/>
      <c r="AO963" s="70"/>
      <c r="AP963" s="70"/>
      <c r="AQ963" s="70"/>
      <c r="AR963" s="70"/>
      <c r="AS963" s="70"/>
      <c r="AT963" s="70"/>
      <c r="AU963" s="70"/>
      <c r="AV963" s="70"/>
      <c r="AW963" s="70"/>
      <c r="AX963" s="70"/>
      <c r="AY963" s="1"/>
    </row>
    <row r="964" spans="1:51" ht="15.7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70"/>
      <c r="Z964" s="70"/>
      <c r="AA964" s="70"/>
      <c r="AB964" s="70"/>
      <c r="AC964" s="70"/>
      <c r="AD964" s="70"/>
      <c r="AE964" s="70"/>
      <c r="AF964" s="70"/>
      <c r="AG964" s="70"/>
      <c r="AH964" s="70"/>
      <c r="AI964" s="70"/>
      <c r="AJ964" s="70"/>
      <c r="AK964" s="70"/>
      <c r="AL964" s="70"/>
      <c r="AM964" s="70"/>
      <c r="AN964" s="70"/>
      <c r="AO964" s="70"/>
      <c r="AP964" s="70"/>
      <c r="AQ964" s="70"/>
      <c r="AR964" s="70"/>
      <c r="AS964" s="70"/>
      <c r="AT964" s="70"/>
      <c r="AU964" s="70"/>
      <c r="AV964" s="70"/>
      <c r="AW964" s="70"/>
      <c r="AX964" s="70"/>
      <c r="AY964" s="1"/>
    </row>
    <row r="965" spans="1:51" ht="15.7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70"/>
      <c r="Z965" s="70"/>
      <c r="AA965" s="70"/>
      <c r="AB965" s="70"/>
      <c r="AC965" s="70"/>
      <c r="AD965" s="70"/>
      <c r="AE965" s="70"/>
      <c r="AF965" s="70"/>
      <c r="AG965" s="70"/>
      <c r="AH965" s="70"/>
      <c r="AI965" s="70"/>
      <c r="AJ965" s="70"/>
      <c r="AK965" s="70"/>
      <c r="AL965" s="70"/>
      <c r="AM965" s="70"/>
      <c r="AN965" s="70"/>
      <c r="AO965" s="70"/>
      <c r="AP965" s="70"/>
      <c r="AQ965" s="70"/>
      <c r="AR965" s="70"/>
      <c r="AS965" s="70"/>
      <c r="AT965" s="70"/>
      <c r="AU965" s="70"/>
      <c r="AV965" s="70"/>
      <c r="AW965" s="70"/>
      <c r="AX965" s="70"/>
      <c r="AY965" s="1"/>
    </row>
    <row r="966" spans="1:51" ht="15.7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70"/>
      <c r="Z966" s="70"/>
      <c r="AA966" s="70"/>
      <c r="AB966" s="70"/>
      <c r="AC966" s="70"/>
      <c r="AD966" s="70"/>
      <c r="AE966" s="70"/>
      <c r="AF966" s="70"/>
      <c r="AG966" s="70"/>
      <c r="AH966" s="70"/>
      <c r="AI966" s="70"/>
      <c r="AJ966" s="70"/>
      <c r="AK966" s="70"/>
      <c r="AL966" s="70"/>
      <c r="AM966" s="70"/>
      <c r="AN966" s="70"/>
      <c r="AO966" s="70"/>
      <c r="AP966" s="70"/>
      <c r="AQ966" s="70"/>
      <c r="AR966" s="70"/>
      <c r="AS966" s="70"/>
      <c r="AT966" s="70"/>
      <c r="AU966" s="70"/>
      <c r="AV966" s="70"/>
      <c r="AW966" s="70"/>
      <c r="AX966" s="70"/>
      <c r="AY966" s="1"/>
    </row>
    <row r="967" spans="1:51" ht="15.7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70"/>
      <c r="Z967" s="70"/>
      <c r="AA967" s="70"/>
      <c r="AB967" s="70"/>
      <c r="AC967" s="70"/>
      <c r="AD967" s="70"/>
      <c r="AE967" s="70"/>
      <c r="AF967" s="70"/>
      <c r="AG967" s="70"/>
      <c r="AH967" s="70"/>
      <c r="AI967" s="70"/>
      <c r="AJ967" s="70"/>
      <c r="AK967" s="70"/>
      <c r="AL967" s="70"/>
      <c r="AM967" s="70"/>
      <c r="AN967" s="70"/>
      <c r="AO967" s="70"/>
      <c r="AP967" s="70"/>
      <c r="AQ967" s="70"/>
      <c r="AR967" s="70"/>
      <c r="AS967" s="70"/>
      <c r="AT967" s="70"/>
      <c r="AU967" s="70"/>
      <c r="AV967" s="70"/>
      <c r="AW967" s="70"/>
      <c r="AX967" s="70"/>
      <c r="AY967" s="1"/>
    </row>
    <row r="968" spans="1:51" ht="15.7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70"/>
      <c r="Z968" s="70"/>
      <c r="AA968" s="70"/>
      <c r="AB968" s="70"/>
      <c r="AC968" s="70"/>
      <c r="AD968" s="70"/>
      <c r="AE968" s="70"/>
      <c r="AF968" s="70"/>
      <c r="AG968" s="70"/>
      <c r="AH968" s="70"/>
      <c r="AI968" s="70"/>
      <c r="AJ968" s="70"/>
      <c r="AK968" s="70"/>
      <c r="AL968" s="70"/>
      <c r="AM968" s="70"/>
      <c r="AN968" s="70"/>
      <c r="AO968" s="70"/>
      <c r="AP968" s="70"/>
      <c r="AQ968" s="70"/>
      <c r="AR968" s="70"/>
      <c r="AS968" s="70"/>
      <c r="AT968" s="70"/>
      <c r="AU968" s="70"/>
      <c r="AV968" s="70"/>
      <c r="AW968" s="70"/>
      <c r="AX968" s="70"/>
      <c r="AY968" s="1"/>
    </row>
    <row r="969" spans="1:51" ht="15.7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70"/>
      <c r="Z969" s="70"/>
      <c r="AA969" s="70"/>
      <c r="AB969" s="70"/>
      <c r="AC969" s="70"/>
      <c r="AD969" s="70"/>
      <c r="AE969" s="70"/>
      <c r="AF969" s="70"/>
      <c r="AG969" s="70"/>
      <c r="AH969" s="70"/>
      <c r="AI969" s="70"/>
      <c r="AJ969" s="70"/>
      <c r="AK969" s="70"/>
      <c r="AL969" s="70"/>
      <c r="AM969" s="70"/>
      <c r="AN969" s="70"/>
      <c r="AO969" s="70"/>
      <c r="AP969" s="70"/>
      <c r="AQ969" s="70"/>
      <c r="AR969" s="70"/>
      <c r="AS969" s="70"/>
      <c r="AT969" s="70"/>
      <c r="AU969" s="70"/>
      <c r="AV969" s="70"/>
      <c r="AW969" s="70"/>
      <c r="AX969" s="70"/>
      <c r="AY969" s="1"/>
    </row>
    <row r="970" spans="1:51" ht="15.7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70"/>
      <c r="Z970" s="70"/>
      <c r="AA970" s="70"/>
      <c r="AB970" s="70"/>
      <c r="AC970" s="70"/>
      <c r="AD970" s="70"/>
      <c r="AE970" s="70"/>
      <c r="AF970" s="70"/>
      <c r="AG970" s="70"/>
      <c r="AH970" s="70"/>
      <c r="AI970" s="70"/>
      <c r="AJ970" s="70"/>
      <c r="AK970" s="70"/>
      <c r="AL970" s="70"/>
      <c r="AM970" s="70"/>
      <c r="AN970" s="70"/>
      <c r="AO970" s="70"/>
      <c r="AP970" s="70"/>
      <c r="AQ970" s="70"/>
      <c r="AR970" s="70"/>
      <c r="AS970" s="70"/>
      <c r="AT970" s="70"/>
      <c r="AU970" s="70"/>
      <c r="AV970" s="70"/>
      <c r="AW970" s="70"/>
      <c r="AX970" s="70"/>
      <c r="AY970" s="1"/>
    </row>
    <row r="971" spans="1:51" ht="15.7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70"/>
      <c r="Z971" s="70"/>
      <c r="AA971" s="70"/>
      <c r="AB971" s="70"/>
      <c r="AC971" s="70"/>
      <c r="AD971" s="70"/>
      <c r="AE971" s="70"/>
      <c r="AF971" s="70"/>
      <c r="AG971" s="70"/>
      <c r="AH971" s="70"/>
      <c r="AI971" s="70"/>
      <c r="AJ971" s="70"/>
      <c r="AK971" s="70"/>
      <c r="AL971" s="70"/>
      <c r="AM971" s="70"/>
      <c r="AN971" s="70"/>
      <c r="AO971" s="70"/>
      <c r="AP971" s="70"/>
      <c r="AQ971" s="70"/>
      <c r="AR971" s="70"/>
      <c r="AS971" s="70"/>
      <c r="AT971" s="70"/>
      <c r="AU971" s="70"/>
      <c r="AV971" s="70"/>
      <c r="AW971" s="70"/>
      <c r="AX971" s="70"/>
      <c r="AY971" s="1"/>
    </row>
    <row r="972" spans="1:51" ht="15.7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70"/>
      <c r="Z972" s="70"/>
      <c r="AA972" s="70"/>
      <c r="AB972" s="70"/>
      <c r="AC972" s="70"/>
      <c r="AD972" s="70"/>
      <c r="AE972" s="70"/>
      <c r="AF972" s="70"/>
      <c r="AG972" s="70"/>
      <c r="AH972" s="70"/>
      <c r="AI972" s="70"/>
      <c r="AJ972" s="70"/>
      <c r="AK972" s="70"/>
      <c r="AL972" s="70"/>
      <c r="AM972" s="70"/>
      <c r="AN972" s="70"/>
      <c r="AO972" s="70"/>
      <c r="AP972" s="70"/>
      <c r="AQ972" s="70"/>
      <c r="AR972" s="70"/>
      <c r="AS972" s="70"/>
      <c r="AT972" s="70"/>
      <c r="AU972" s="70"/>
      <c r="AV972" s="70"/>
      <c r="AW972" s="70"/>
      <c r="AX972" s="70"/>
      <c r="AY972" s="1"/>
    </row>
    <row r="973" spans="1:51" ht="15.7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70"/>
      <c r="Z973" s="70"/>
      <c r="AA973" s="70"/>
      <c r="AB973" s="70"/>
      <c r="AC973" s="70"/>
      <c r="AD973" s="70"/>
      <c r="AE973" s="70"/>
      <c r="AF973" s="70"/>
      <c r="AG973" s="70"/>
      <c r="AH973" s="70"/>
      <c r="AI973" s="70"/>
      <c r="AJ973" s="70"/>
      <c r="AK973" s="70"/>
      <c r="AL973" s="70"/>
      <c r="AM973" s="70"/>
      <c r="AN973" s="70"/>
      <c r="AO973" s="70"/>
      <c r="AP973" s="70"/>
      <c r="AQ973" s="70"/>
      <c r="AR973" s="70"/>
      <c r="AS973" s="70"/>
      <c r="AT973" s="70"/>
      <c r="AU973" s="70"/>
      <c r="AV973" s="70"/>
      <c r="AW973" s="70"/>
      <c r="AX973" s="70"/>
      <c r="AY973" s="1"/>
    </row>
    <row r="974" spans="1:51" ht="15.7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70"/>
      <c r="Z974" s="70"/>
      <c r="AA974" s="70"/>
      <c r="AB974" s="70"/>
      <c r="AC974" s="70"/>
      <c r="AD974" s="70"/>
      <c r="AE974" s="70"/>
      <c r="AF974" s="70"/>
      <c r="AG974" s="70"/>
      <c r="AH974" s="70"/>
      <c r="AI974" s="70"/>
      <c r="AJ974" s="70"/>
      <c r="AK974" s="70"/>
      <c r="AL974" s="70"/>
      <c r="AM974" s="70"/>
      <c r="AN974" s="70"/>
      <c r="AO974" s="70"/>
      <c r="AP974" s="70"/>
      <c r="AQ974" s="70"/>
      <c r="AR974" s="70"/>
      <c r="AS974" s="70"/>
      <c r="AT974" s="70"/>
      <c r="AU974" s="70"/>
      <c r="AV974" s="70"/>
      <c r="AW974" s="70"/>
      <c r="AX974" s="70"/>
      <c r="AY974" s="1"/>
    </row>
    <row r="975" spans="1:51" ht="15.7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70"/>
      <c r="Z975" s="70"/>
      <c r="AA975" s="70"/>
      <c r="AB975" s="70"/>
      <c r="AC975" s="70"/>
      <c r="AD975" s="70"/>
      <c r="AE975" s="70"/>
      <c r="AF975" s="70"/>
      <c r="AG975" s="70"/>
      <c r="AH975" s="70"/>
      <c r="AI975" s="70"/>
      <c r="AJ975" s="70"/>
      <c r="AK975" s="70"/>
      <c r="AL975" s="70"/>
      <c r="AM975" s="70"/>
      <c r="AN975" s="70"/>
      <c r="AO975" s="70"/>
      <c r="AP975" s="70"/>
      <c r="AQ975" s="70"/>
      <c r="AR975" s="70"/>
      <c r="AS975" s="70"/>
      <c r="AT975" s="70"/>
      <c r="AU975" s="70"/>
      <c r="AV975" s="70"/>
      <c r="AW975" s="70"/>
      <c r="AX975" s="70"/>
      <c r="AY975" s="1"/>
    </row>
    <row r="976" spans="1:51" ht="15.7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70"/>
      <c r="Z976" s="70"/>
      <c r="AA976" s="70"/>
      <c r="AB976" s="70"/>
      <c r="AC976" s="70"/>
      <c r="AD976" s="70"/>
      <c r="AE976" s="70"/>
      <c r="AF976" s="70"/>
      <c r="AG976" s="70"/>
      <c r="AH976" s="70"/>
      <c r="AI976" s="70"/>
      <c r="AJ976" s="70"/>
      <c r="AK976" s="70"/>
      <c r="AL976" s="70"/>
      <c r="AM976" s="70"/>
      <c r="AN976" s="70"/>
      <c r="AO976" s="70"/>
      <c r="AP976" s="70"/>
      <c r="AQ976" s="70"/>
      <c r="AR976" s="70"/>
      <c r="AS976" s="70"/>
      <c r="AT976" s="70"/>
      <c r="AU976" s="70"/>
      <c r="AV976" s="70"/>
      <c r="AW976" s="70"/>
      <c r="AX976" s="70"/>
      <c r="AY976" s="1"/>
    </row>
    <row r="977" spans="1:51" ht="15.7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70"/>
      <c r="Z977" s="70"/>
      <c r="AA977" s="70"/>
      <c r="AB977" s="70"/>
      <c r="AC977" s="70"/>
      <c r="AD977" s="70"/>
      <c r="AE977" s="70"/>
      <c r="AF977" s="70"/>
      <c r="AG977" s="70"/>
      <c r="AH977" s="70"/>
      <c r="AI977" s="70"/>
      <c r="AJ977" s="70"/>
      <c r="AK977" s="70"/>
      <c r="AL977" s="70"/>
      <c r="AM977" s="70"/>
      <c r="AN977" s="70"/>
      <c r="AO977" s="70"/>
      <c r="AP977" s="70"/>
      <c r="AQ977" s="70"/>
      <c r="AR977" s="70"/>
      <c r="AS977" s="70"/>
      <c r="AT977" s="70"/>
      <c r="AU977" s="70"/>
      <c r="AV977" s="70"/>
      <c r="AW977" s="70"/>
      <c r="AX977" s="70"/>
      <c r="AY977" s="1"/>
    </row>
    <row r="978" spans="1:51" ht="15.7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70"/>
      <c r="Z978" s="70"/>
      <c r="AA978" s="70"/>
      <c r="AB978" s="70"/>
      <c r="AC978" s="70"/>
      <c r="AD978" s="70"/>
      <c r="AE978" s="70"/>
      <c r="AF978" s="70"/>
      <c r="AG978" s="70"/>
      <c r="AH978" s="70"/>
      <c r="AI978" s="70"/>
      <c r="AJ978" s="70"/>
      <c r="AK978" s="70"/>
      <c r="AL978" s="70"/>
      <c r="AM978" s="70"/>
      <c r="AN978" s="70"/>
      <c r="AO978" s="70"/>
      <c r="AP978" s="70"/>
      <c r="AQ978" s="70"/>
      <c r="AR978" s="70"/>
      <c r="AS978" s="70"/>
      <c r="AT978" s="70"/>
      <c r="AU978" s="70"/>
      <c r="AV978" s="70"/>
      <c r="AW978" s="70"/>
      <c r="AX978" s="70"/>
      <c r="AY978" s="1"/>
    </row>
    <row r="979" spans="1:51" ht="15.7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70"/>
      <c r="Z979" s="70"/>
      <c r="AA979" s="70"/>
      <c r="AB979" s="70"/>
      <c r="AC979" s="70"/>
      <c r="AD979" s="70"/>
      <c r="AE979" s="70"/>
      <c r="AF979" s="70"/>
      <c r="AG979" s="70"/>
      <c r="AH979" s="70"/>
      <c r="AI979" s="70"/>
      <c r="AJ979" s="70"/>
      <c r="AK979" s="70"/>
      <c r="AL979" s="70"/>
      <c r="AM979" s="70"/>
      <c r="AN979" s="70"/>
      <c r="AO979" s="70"/>
      <c r="AP979" s="70"/>
      <c r="AQ979" s="70"/>
      <c r="AR979" s="70"/>
      <c r="AS979" s="70"/>
      <c r="AT979" s="70"/>
      <c r="AU979" s="70"/>
      <c r="AV979" s="70"/>
      <c r="AW979" s="70"/>
      <c r="AX979" s="70"/>
      <c r="AY979" s="1"/>
    </row>
    <row r="980" spans="1:51" ht="15.7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70"/>
      <c r="Z980" s="70"/>
      <c r="AA980" s="70"/>
      <c r="AB980" s="70"/>
      <c r="AC980" s="70"/>
      <c r="AD980" s="70"/>
      <c r="AE980" s="70"/>
      <c r="AF980" s="70"/>
      <c r="AG980" s="70"/>
      <c r="AH980" s="70"/>
      <c r="AI980" s="70"/>
      <c r="AJ980" s="70"/>
      <c r="AK980" s="70"/>
      <c r="AL980" s="70"/>
      <c r="AM980" s="70"/>
      <c r="AN980" s="70"/>
      <c r="AO980" s="70"/>
      <c r="AP980" s="70"/>
      <c r="AQ980" s="70"/>
      <c r="AR980" s="70"/>
      <c r="AS980" s="70"/>
      <c r="AT980" s="70"/>
      <c r="AU980" s="70"/>
      <c r="AV980" s="70"/>
      <c r="AW980" s="70"/>
      <c r="AX980" s="70"/>
      <c r="AY980" s="1"/>
    </row>
    <row r="981" spans="1:51" ht="15.7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70"/>
      <c r="Z981" s="70"/>
      <c r="AA981" s="70"/>
      <c r="AB981" s="70"/>
      <c r="AC981" s="70"/>
      <c r="AD981" s="70"/>
      <c r="AE981" s="70"/>
      <c r="AF981" s="70"/>
      <c r="AG981" s="70"/>
      <c r="AH981" s="70"/>
      <c r="AI981" s="70"/>
      <c r="AJ981" s="70"/>
      <c r="AK981" s="70"/>
      <c r="AL981" s="70"/>
      <c r="AM981" s="70"/>
      <c r="AN981" s="70"/>
      <c r="AO981" s="70"/>
      <c r="AP981" s="70"/>
      <c r="AQ981" s="70"/>
      <c r="AR981" s="70"/>
      <c r="AS981" s="70"/>
      <c r="AT981" s="70"/>
      <c r="AU981" s="70"/>
      <c r="AV981" s="70"/>
      <c r="AW981" s="70"/>
      <c r="AX981" s="70"/>
      <c r="AY981" s="1"/>
    </row>
    <row r="982" spans="1:51" ht="15.7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70"/>
      <c r="Z982" s="70"/>
      <c r="AA982" s="70"/>
      <c r="AB982" s="70"/>
      <c r="AC982" s="70"/>
      <c r="AD982" s="70"/>
      <c r="AE982" s="70"/>
      <c r="AF982" s="70"/>
      <c r="AG982" s="70"/>
      <c r="AH982" s="70"/>
      <c r="AI982" s="70"/>
      <c r="AJ982" s="70"/>
      <c r="AK982" s="70"/>
      <c r="AL982" s="70"/>
      <c r="AM982" s="70"/>
      <c r="AN982" s="70"/>
      <c r="AO982" s="70"/>
      <c r="AP982" s="70"/>
      <c r="AQ982" s="70"/>
      <c r="AR982" s="70"/>
      <c r="AS982" s="70"/>
      <c r="AT982" s="70"/>
      <c r="AU982" s="70"/>
      <c r="AV982" s="70"/>
      <c r="AW982" s="70"/>
      <c r="AX982" s="70"/>
      <c r="AY982" s="1"/>
    </row>
    <row r="983" spans="1:51" ht="15.7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70"/>
      <c r="Z983" s="70"/>
      <c r="AA983" s="70"/>
      <c r="AB983" s="70"/>
      <c r="AC983" s="70"/>
      <c r="AD983" s="70"/>
      <c r="AE983" s="70"/>
      <c r="AF983" s="70"/>
      <c r="AG983" s="70"/>
      <c r="AH983" s="70"/>
      <c r="AI983" s="70"/>
      <c r="AJ983" s="70"/>
      <c r="AK983" s="70"/>
      <c r="AL983" s="70"/>
      <c r="AM983" s="70"/>
      <c r="AN983" s="70"/>
      <c r="AO983" s="70"/>
      <c r="AP983" s="70"/>
      <c r="AQ983" s="70"/>
      <c r="AR983" s="70"/>
      <c r="AS983" s="70"/>
      <c r="AT983" s="70"/>
      <c r="AU983" s="70"/>
      <c r="AV983" s="70"/>
      <c r="AW983" s="70"/>
      <c r="AX983" s="70"/>
      <c r="AY983" s="1"/>
    </row>
    <row r="984" spans="1:51" ht="15.7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70"/>
      <c r="Z984" s="70"/>
      <c r="AA984" s="70"/>
      <c r="AB984" s="70"/>
      <c r="AC984" s="70"/>
      <c r="AD984" s="70"/>
      <c r="AE984" s="70"/>
      <c r="AF984" s="70"/>
      <c r="AG984" s="70"/>
      <c r="AH984" s="70"/>
      <c r="AI984" s="70"/>
      <c r="AJ984" s="70"/>
      <c r="AK984" s="70"/>
      <c r="AL984" s="70"/>
      <c r="AM984" s="70"/>
      <c r="AN984" s="70"/>
      <c r="AO984" s="70"/>
      <c r="AP984" s="70"/>
      <c r="AQ984" s="70"/>
      <c r="AR984" s="70"/>
      <c r="AS984" s="70"/>
      <c r="AT984" s="70"/>
      <c r="AU984" s="70"/>
      <c r="AV984" s="70"/>
      <c r="AW984" s="70"/>
      <c r="AX984" s="70"/>
      <c r="AY984" s="1"/>
    </row>
    <row r="985" spans="1:51" ht="15.7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70"/>
      <c r="Z985" s="70"/>
      <c r="AA985" s="70"/>
      <c r="AB985" s="70"/>
      <c r="AC985" s="70"/>
      <c r="AD985" s="70"/>
      <c r="AE985" s="70"/>
      <c r="AF985" s="70"/>
      <c r="AG985" s="70"/>
      <c r="AH985" s="70"/>
      <c r="AI985" s="70"/>
      <c r="AJ985" s="70"/>
      <c r="AK985" s="70"/>
      <c r="AL985" s="70"/>
      <c r="AM985" s="70"/>
      <c r="AN985" s="70"/>
      <c r="AO985" s="70"/>
      <c r="AP985" s="70"/>
      <c r="AQ985" s="70"/>
      <c r="AR985" s="70"/>
      <c r="AS985" s="70"/>
      <c r="AT985" s="70"/>
      <c r="AU985" s="70"/>
      <c r="AV985" s="70"/>
      <c r="AW985" s="70"/>
      <c r="AX985" s="70"/>
      <c r="AY985" s="1"/>
    </row>
    <row r="986" spans="1:51" ht="15.7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70"/>
      <c r="Z986" s="70"/>
      <c r="AA986" s="70"/>
      <c r="AB986" s="70"/>
      <c r="AC986" s="70"/>
      <c r="AD986" s="70"/>
      <c r="AE986" s="70"/>
      <c r="AF986" s="70"/>
      <c r="AG986" s="70"/>
      <c r="AH986" s="70"/>
      <c r="AI986" s="70"/>
      <c r="AJ986" s="70"/>
      <c r="AK986" s="70"/>
      <c r="AL986" s="70"/>
      <c r="AM986" s="70"/>
      <c r="AN986" s="70"/>
      <c r="AO986" s="70"/>
      <c r="AP986" s="70"/>
      <c r="AQ986" s="70"/>
      <c r="AR986" s="70"/>
      <c r="AS986" s="70"/>
      <c r="AT986" s="70"/>
      <c r="AU986" s="70"/>
      <c r="AV986" s="70"/>
      <c r="AW986" s="70"/>
      <c r="AX986" s="70"/>
      <c r="AY986" s="1"/>
    </row>
    <row r="987" spans="1:51" ht="15.7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70"/>
      <c r="Z987" s="70"/>
      <c r="AA987" s="70"/>
      <c r="AB987" s="70"/>
      <c r="AC987" s="70"/>
      <c r="AD987" s="70"/>
      <c r="AE987" s="70"/>
      <c r="AF987" s="70"/>
      <c r="AG987" s="70"/>
      <c r="AH987" s="70"/>
      <c r="AI987" s="70"/>
      <c r="AJ987" s="70"/>
      <c r="AK987" s="70"/>
      <c r="AL987" s="70"/>
      <c r="AM987" s="70"/>
      <c r="AN987" s="70"/>
      <c r="AO987" s="70"/>
      <c r="AP987" s="70"/>
      <c r="AQ987" s="70"/>
      <c r="AR987" s="70"/>
      <c r="AS987" s="70"/>
      <c r="AT987" s="70"/>
      <c r="AU987" s="70"/>
      <c r="AV987" s="70"/>
      <c r="AW987" s="70"/>
      <c r="AX987" s="70"/>
      <c r="AY987" s="1"/>
    </row>
    <row r="988" spans="1:51" ht="15.7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70"/>
      <c r="Z988" s="70"/>
      <c r="AA988" s="70"/>
      <c r="AB988" s="70"/>
      <c r="AC988" s="70"/>
      <c r="AD988" s="70"/>
      <c r="AE988" s="70"/>
      <c r="AF988" s="70"/>
      <c r="AG988" s="70"/>
      <c r="AH988" s="70"/>
      <c r="AI988" s="70"/>
      <c r="AJ988" s="70"/>
      <c r="AK988" s="70"/>
      <c r="AL988" s="70"/>
      <c r="AM988" s="70"/>
      <c r="AN988" s="70"/>
      <c r="AO988" s="70"/>
      <c r="AP988" s="70"/>
      <c r="AQ988" s="70"/>
      <c r="AR988" s="70"/>
      <c r="AS988" s="70"/>
      <c r="AT988" s="70"/>
      <c r="AU988" s="70"/>
      <c r="AV988" s="70"/>
      <c r="AW988" s="70"/>
      <c r="AX988" s="70"/>
      <c r="AY988" s="1"/>
    </row>
    <row r="989" spans="1:51" ht="15.7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70"/>
      <c r="Z989" s="70"/>
      <c r="AA989" s="70"/>
      <c r="AB989" s="70"/>
      <c r="AC989" s="70"/>
      <c r="AD989" s="70"/>
      <c r="AE989" s="70"/>
      <c r="AF989" s="70"/>
      <c r="AG989" s="70"/>
      <c r="AH989" s="70"/>
      <c r="AI989" s="70"/>
      <c r="AJ989" s="70"/>
      <c r="AK989" s="70"/>
      <c r="AL989" s="70"/>
      <c r="AM989" s="70"/>
      <c r="AN989" s="70"/>
      <c r="AO989" s="70"/>
      <c r="AP989" s="70"/>
      <c r="AQ989" s="70"/>
      <c r="AR989" s="70"/>
      <c r="AS989" s="70"/>
      <c r="AT989" s="70"/>
      <c r="AU989" s="70"/>
      <c r="AV989" s="70"/>
      <c r="AW989" s="70"/>
      <c r="AX989" s="70"/>
      <c r="AY989" s="1"/>
    </row>
    <row r="990" spans="1:51" ht="15.7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70"/>
      <c r="Z990" s="70"/>
      <c r="AA990" s="70"/>
      <c r="AB990" s="70"/>
      <c r="AC990" s="70"/>
      <c r="AD990" s="70"/>
      <c r="AE990" s="70"/>
      <c r="AF990" s="70"/>
      <c r="AG990" s="70"/>
      <c r="AH990" s="70"/>
      <c r="AI990" s="70"/>
      <c r="AJ990" s="70"/>
      <c r="AK990" s="70"/>
      <c r="AL990" s="70"/>
      <c r="AM990" s="70"/>
      <c r="AN990" s="70"/>
      <c r="AO990" s="70"/>
      <c r="AP990" s="70"/>
      <c r="AQ990" s="70"/>
      <c r="AR990" s="70"/>
      <c r="AS990" s="70"/>
      <c r="AT990" s="70"/>
      <c r="AU990" s="70"/>
      <c r="AV990" s="70"/>
      <c r="AW990" s="70"/>
      <c r="AX990" s="70"/>
      <c r="AY990" s="1"/>
    </row>
    <row r="991" spans="1:51" ht="15.7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70"/>
      <c r="Z991" s="70"/>
      <c r="AA991" s="70"/>
      <c r="AB991" s="70"/>
      <c r="AC991" s="70"/>
      <c r="AD991" s="70"/>
      <c r="AE991" s="70"/>
      <c r="AF991" s="70"/>
      <c r="AG991" s="70"/>
      <c r="AH991" s="70"/>
      <c r="AI991" s="70"/>
      <c r="AJ991" s="70"/>
      <c r="AK991" s="70"/>
      <c r="AL991" s="70"/>
      <c r="AM991" s="70"/>
      <c r="AN991" s="70"/>
      <c r="AO991" s="70"/>
      <c r="AP991" s="70"/>
      <c r="AQ991" s="70"/>
      <c r="AR991" s="70"/>
      <c r="AS991" s="70"/>
      <c r="AT991" s="70"/>
      <c r="AU991" s="70"/>
      <c r="AV991" s="70"/>
      <c r="AW991" s="70"/>
      <c r="AX991" s="70"/>
      <c r="AY991" s="1"/>
    </row>
    <row r="992" spans="1:51" ht="15.7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70"/>
      <c r="Z992" s="70"/>
      <c r="AA992" s="70"/>
      <c r="AB992" s="70"/>
      <c r="AC992" s="70"/>
      <c r="AD992" s="70"/>
      <c r="AE992" s="70"/>
      <c r="AF992" s="70"/>
      <c r="AG992" s="70"/>
      <c r="AH992" s="70"/>
      <c r="AI992" s="70"/>
      <c r="AJ992" s="70"/>
      <c r="AK992" s="70"/>
      <c r="AL992" s="70"/>
      <c r="AM992" s="70"/>
      <c r="AN992" s="70"/>
      <c r="AO992" s="70"/>
      <c r="AP992" s="70"/>
      <c r="AQ992" s="70"/>
      <c r="AR992" s="70"/>
      <c r="AS992" s="70"/>
      <c r="AT992" s="70"/>
      <c r="AU992" s="70"/>
      <c r="AV992" s="70"/>
      <c r="AW992" s="70"/>
      <c r="AX992" s="70"/>
      <c r="AY992" s="1"/>
    </row>
    <row r="993" spans="1:51" ht="15.7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70"/>
      <c r="Z993" s="70"/>
      <c r="AA993" s="70"/>
      <c r="AB993" s="70"/>
      <c r="AC993" s="70"/>
      <c r="AD993" s="70"/>
      <c r="AE993" s="70"/>
      <c r="AF993" s="70"/>
      <c r="AG993" s="70"/>
      <c r="AH993" s="70"/>
      <c r="AI993" s="70"/>
      <c r="AJ993" s="70"/>
      <c r="AK993" s="70"/>
      <c r="AL993" s="70"/>
      <c r="AM993" s="70"/>
      <c r="AN993" s="70"/>
      <c r="AO993" s="70"/>
      <c r="AP993" s="70"/>
      <c r="AQ993" s="70"/>
      <c r="AR993" s="70"/>
      <c r="AS993" s="70"/>
      <c r="AT993" s="70"/>
      <c r="AU993" s="70"/>
      <c r="AV993" s="70"/>
      <c r="AW993" s="70"/>
      <c r="AX993" s="70"/>
      <c r="AY993" s="1"/>
    </row>
    <row r="994" spans="1:51" ht="15.7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70"/>
      <c r="Z994" s="70"/>
      <c r="AA994" s="70"/>
      <c r="AB994" s="70"/>
      <c r="AC994" s="70"/>
      <c r="AD994" s="70"/>
      <c r="AE994" s="70"/>
      <c r="AF994" s="70"/>
      <c r="AG994" s="70"/>
      <c r="AH994" s="70"/>
      <c r="AI994" s="70"/>
      <c r="AJ994" s="70"/>
      <c r="AK994" s="70"/>
      <c r="AL994" s="70"/>
      <c r="AM994" s="70"/>
      <c r="AN994" s="70"/>
      <c r="AO994" s="70"/>
      <c r="AP994" s="70"/>
      <c r="AQ994" s="70"/>
      <c r="AR994" s="70"/>
      <c r="AS994" s="70"/>
      <c r="AT994" s="70"/>
      <c r="AU994" s="70"/>
      <c r="AV994" s="70"/>
      <c r="AW994" s="70"/>
      <c r="AX994" s="70"/>
      <c r="AY994" s="1"/>
    </row>
    <row r="995" spans="1:51" ht="15.7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70"/>
      <c r="Z995" s="70"/>
      <c r="AA995" s="70"/>
      <c r="AB995" s="70"/>
      <c r="AC995" s="70"/>
      <c r="AD995" s="70"/>
      <c r="AE995" s="70"/>
      <c r="AF995" s="70"/>
      <c r="AG995" s="70"/>
      <c r="AH995" s="70"/>
      <c r="AI995" s="70"/>
      <c r="AJ995" s="70"/>
      <c r="AK995" s="70"/>
      <c r="AL995" s="70"/>
      <c r="AM995" s="70"/>
      <c r="AN995" s="70"/>
      <c r="AO995" s="70"/>
      <c r="AP995" s="70"/>
      <c r="AQ995" s="70"/>
      <c r="AR995" s="70"/>
      <c r="AS995" s="70"/>
      <c r="AT995" s="70"/>
      <c r="AU995" s="70"/>
      <c r="AV995" s="70"/>
      <c r="AW995" s="70"/>
      <c r="AX995" s="70"/>
      <c r="AY995" s="1"/>
    </row>
    <row r="996" spans="1:51" ht="15.7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70"/>
      <c r="Z996" s="70"/>
      <c r="AA996" s="70"/>
      <c r="AB996" s="70"/>
      <c r="AC996" s="70"/>
      <c r="AD996" s="70"/>
      <c r="AE996" s="70"/>
      <c r="AF996" s="70"/>
      <c r="AG996" s="70"/>
      <c r="AH996" s="70"/>
      <c r="AI996" s="70"/>
      <c r="AJ996" s="70"/>
      <c r="AK996" s="70"/>
      <c r="AL996" s="70"/>
      <c r="AM996" s="70"/>
      <c r="AN996" s="70"/>
      <c r="AO996" s="70"/>
      <c r="AP996" s="70"/>
      <c r="AQ996" s="70"/>
      <c r="AR996" s="70"/>
      <c r="AS996" s="70"/>
      <c r="AT996" s="70"/>
      <c r="AU996" s="70"/>
      <c r="AV996" s="70"/>
      <c r="AW996" s="70"/>
      <c r="AX996" s="70"/>
      <c r="AY996" s="1"/>
    </row>
    <row r="997" spans="1:51" ht="15.7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70"/>
      <c r="Z997" s="70"/>
      <c r="AA997" s="70"/>
      <c r="AB997" s="70"/>
      <c r="AC997" s="70"/>
      <c r="AD997" s="70"/>
      <c r="AE997" s="70"/>
      <c r="AF997" s="70"/>
      <c r="AG997" s="70"/>
      <c r="AH997" s="70"/>
      <c r="AI997" s="70"/>
      <c r="AJ997" s="70"/>
      <c r="AK997" s="70"/>
      <c r="AL997" s="70"/>
      <c r="AM997" s="70"/>
      <c r="AN997" s="70"/>
      <c r="AO997" s="70"/>
      <c r="AP997" s="70"/>
      <c r="AQ997" s="70"/>
      <c r="AR997" s="70"/>
      <c r="AS997" s="70"/>
      <c r="AT997" s="70"/>
      <c r="AU997" s="70"/>
      <c r="AV997" s="70"/>
      <c r="AW997" s="70"/>
      <c r="AX997" s="70"/>
      <c r="AY997" s="1"/>
    </row>
    <row r="998" spans="1:51" ht="15.7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70"/>
      <c r="Z998" s="70"/>
      <c r="AA998" s="70"/>
      <c r="AB998" s="70"/>
      <c r="AC998" s="70"/>
      <c r="AD998" s="70"/>
      <c r="AE998" s="70"/>
      <c r="AF998" s="70"/>
      <c r="AG998" s="70"/>
      <c r="AH998" s="70"/>
      <c r="AI998" s="70"/>
      <c r="AJ998" s="70"/>
      <c r="AK998" s="70"/>
      <c r="AL998" s="70"/>
      <c r="AM998" s="70"/>
      <c r="AN998" s="70"/>
      <c r="AO998" s="70"/>
      <c r="AP998" s="70"/>
      <c r="AQ998" s="70"/>
      <c r="AR998" s="70"/>
      <c r="AS998" s="70"/>
      <c r="AT998" s="70"/>
      <c r="AU998" s="70"/>
      <c r="AV998" s="70"/>
      <c r="AW998" s="70"/>
      <c r="AX998" s="70"/>
      <c r="AY998" s="1"/>
    </row>
    <row r="999" spans="1:51" ht="15.7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70"/>
      <c r="Z999" s="70"/>
      <c r="AA999" s="70"/>
      <c r="AB999" s="70"/>
      <c r="AC999" s="70"/>
      <c r="AD999" s="70"/>
      <c r="AE999" s="70"/>
      <c r="AF999" s="70"/>
      <c r="AG999" s="70"/>
      <c r="AH999" s="70"/>
      <c r="AI999" s="70"/>
      <c r="AJ999" s="70"/>
      <c r="AK999" s="70"/>
      <c r="AL999" s="70"/>
      <c r="AM999" s="70"/>
      <c r="AN999" s="70"/>
      <c r="AO999" s="70"/>
      <c r="AP999" s="70"/>
      <c r="AQ999" s="70"/>
      <c r="AR999" s="70"/>
      <c r="AS999" s="70"/>
      <c r="AT999" s="70"/>
      <c r="AU999" s="70"/>
      <c r="AV999" s="70"/>
      <c r="AW999" s="70"/>
      <c r="AX999" s="70"/>
      <c r="AY999" s="1"/>
    </row>
    <row r="1000" spans="1:51" ht="15.7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70"/>
      <c r="Z1000" s="70"/>
      <c r="AA1000" s="70"/>
      <c r="AB1000" s="70"/>
      <c r="AC1000" s="70"/>
      <c r="AD1000" s="70"/>
      <c r="AE1000" s="70"/>
      <c r="AF1000" s="70"/>
      <c r="AG1000" s="70"/>
      <c r="AH1000" s="70"/>
      <c r="AI1000" s="70"/>
      <c r="AJ1000" s="70"/>
      <c r="AK1000" s="70"/>
      <c r="AL1000" s="70"/>
      <c r="AM1000" s="70"/>
      <c r="AN1000" s="70"/>
      <c r="AO1000" s="70"/>
      <c r="AP1000" s="70"/>
      <c r="AQ1000" s="70"/>
      <c r="AR1000" s="70"/>
      <c r="AS1000" s="70"/>
      <c r="AT1000" s="70"/>
      <c r="AU1000" s="70"/>
      <c r="AV1000" s="70"/>
      <c r="AW1000" s="70"/>
      <c r="AX1000" s="70"/>
      <c r="AY1000" s="1"/>
    </row>
  </sheetData>
  <mergeCells count="531">
    <mergeCell ref="V219:V220"/>
    <mergeCell ref="V221:V222"/>
    <mergeCell ref="V223:V224"/>
    <mergeCell ref="V225:V226"/>
    <mergeCell ref="V201:V202"/>
    <mergeCell ref="V203:V204"/>
    <mergeCell ref="V205:V206"/>
    <mergeCell ref="V207:V208"/>
    <mergeCell ref="V209:V210"/>
    <mergeCell ref="V211:V212"/>
    <mergeCell ref="V213:V214"/>
    <mergeCell ref="V215:V216"/>
    <mergeCell ref="V217:V218"/>
    <mergeCell ref="V183:V184"/>
    <mergeCell ref="V185:V186"/>
    <mergeCell ref="V187:V188"/>
    <mergeCell ref="V189:V190"/>
    <mergeCell ref="V191:V192"/>
    <mergeCell ref="V193:V194"/>
    <mergeCell ref="V195:V196"/>
    <mergeCell ref="V197:V198"/>
    <mergeCell ref="V199:V200"/>
    <mergeCell ref="V165:V166"/>
    <mergeCell ref="V167:V168"/>
    <mergeCell ref="V161:V162"/>
    <mergeCell ref="V171:V172"/>
    <mergeCell ref="V173:V174"/>
    <mergeCell ref="V175:V176"/>
    <mergeCell ref="V177:V178"/>
    <mergeCell ref="V179:V180"/>
    <mergeCell ref="V181:V182"/>
    <mergeCell ref="X197:X198"/>
    <mergeCell ref="W195:W196"/>
    <mergeCell ref="X195:X196"/>
    <mergeCell ref="W203:W204"/>
    <mergeCell ref="X199:X200"/>
    <mergeCell ref="X201:X202"/>
    <mergeCell ref="V129:V130"/>
    <mergeCell ref="V131:V132"/>
    <mergeCell ref="V133:V134"/>
    <mergeCell ref="V135:V136"/>
    <mergeCell ref="V137:V138"/>
    <mergeCell ref="V139:V140"/>
    <mergeCell ref="V141:V142"/>
    <mergeCell ref="V143:V144"/>
    <mergeCell ref="V145:V146"/>
    <mergeCell ref="V147:V148"/>
    <mergeCell ref="V149:V150"/>
    <mergeCell ref="V151:V152"/>
    <mergeCell ref="V153:V154"/>
    <mergeCell ref="V155:V156"/>
    <mergeCell ref="V157:V158"/>
    <mergeCell ref="V159:V160"/>
    <mergeCell ref="V163:V164"/>
    <mergeCell ref="V169:V170"/>
    <mergeCell ref="X177:X178"/>
    <mergeCell ref="W179:W180"/>
    <mergeCell ref="X179:X180"/>
    <mergeCell ref="X185:X186"/>
    <mergeCell ref="W181:W182"/>
    <mergeCell ref="X181:X182"/>
    <mergeCell ref="W183:W184"/>
    <mergeCell ref="X183:X184"/>
    <mergeCell ref="W193:W194"/>
    <mergeCell ref="X193:X194"/>
    <mergeCell ref="W185:W186"/>
    <mergeCell ref="W191:W192"/>
    <mergeCell ref="X191:X192"/>
    <mergeCell ref="W187:W188"/>
    <mergeCell ref="X187:X188"/>
    <mergeCell ref="W189:W190"/>
    <mergeCell ref="X189:X190"/>
    <mergeCell ref="X173:X174"/>
    <mergeCell ref="X175:X176"/>
    <mergeCell ref="X159:X160"/>
    <mergeCell ref="X165:X166"/>
    <mergeCell ref="X167:X168"/>
    <mergeCell ref="X161:X162"/>
    <mergeCell ref="X169:X170"/>
    <mergeCell ref="X163:X164"/>
    <mergeCell ref="X171:X172"/>
    <mergeCell ref="X153:X154"/>
    <mergeCell ref="X155:X156"/>
    <mergeCell ref="X141:X142"/>
    <mergeCell ref="X147:X148"/>
    <mergeCell ref="X143:X144"/>
    <mergeCell ref="X145:X146"/>
    <mergeCell ref="X149:X150"/>
    <mergeCell ref="X151:X152"/>
    <mergeCell ref="X157:X158"/>
    <mergeCell ref="V95:V96"/>
    <mergeCell ref="V97:V98"/>
    <mergeCell ref="V101:V102"/>
    <mergeCell ref="V103:V104"/>
    <mergeCell ref="V105:V106"/>
    <mergeCell ref="V107:V108"/>
    <mergeCell ref="V109:V110"/>
    <mergeCell ref="X123:X124"/>
    <mergeCell ref="X129:X130"/>
    <mergeCell ref="V115:V116"/>
    <mergeCell ref="V117:V118"/>
    <mergeCell ref="V119:V120"/>
    <mergeCell ref="V121:V122"/>
    <mergeCell ref="V123:V124"/>
    <mergeCell ref="V125:V126"/>
    <mergeCell ref="V127:V128"/>
    <mergeCell ref="W105:W106"/>
    <mergeCell ref="W111:W112"/>
    <mergeCell ref="X111:X112"/>
    <mergeCell ref="W107:W108"/>
    <mergeCell ref="X107:X108"/>
    <mergeCell ref="W109:W110"/>
    <mergeCell ref="X109:X110"/>
    <mergeCell ref="V111:V112"/>
    <mergeCell ref="V113:V114"/>
    <mergeCell ref="W113:W114"/>
    <mergeCell ref="X113:X114"/>
    <mergeCell ref="AY315:AY316"/>
    <mergeCell ref="AY317:AY318"/>
    <mergeCell ref="AY319:AY320"/>
    <mergeCell ref="AY321:AY322"/>
    <mergeCell ref="X321:X322"/>
    <mergeCell ref="V259:V260"/>
    <mergeCell ref="V261:V262"/>
    <mergeCell ref="V263:V264"/>
    <mergeCell ref="V265:V266"/>
    <mergeCell ref="V267:V268"/>
    <mergeCell ref="V269:V270"/>
    <mergeCell ref="V271:V272"/>
    <mergeCell ref="V273:V274"/>
    <mergeCell ref="V275:V276"/>
    <mergeCell ref="V277:V278"/>
    <mergeCell ref="V279:V280"/>
    <mergeCell ref="V281:V282"/>
    <mergeCell ref="V319:V320"/>
    <mergeCell ref="V317:V318"/>
    <mergeCell ref="V309:V310"/>
    <mergeCell ref="V303:V304"/>
    <mergeCell ref="X319:X320"/>
    <mergeCell ref="W317:W318"/>
    <mergeCell ref="X317:X318"/>
    <mergeCell ref="W319:W320"/>
    <mergeCell ref="V321:V322"/>
    <mergeCell ref="W321:W322"/>
    <mergeCell ref="V297:V298"/>
    <mergeCell ref="V301:V302"/>
    <mergeCell ref="V299:V300"/>
    <mergeCell ref="W311:W312"/>
    <mergeCell ref="W313:W314"/>
    <mergeCell ref="W307:W308"/>
    <mergeCell ref="X307:X308"/>
    <mergeCell ref="W309:W310"/>
    <mergeCell ref="X309:X310"/>
    <mergeCell ref="W315:W316"/>
    <mergeCell ref="X315:X316"/>
    <mergeCell ref="X311:X312"/>
    <mergeCell ref="X313:X314"/>
    <mergeCell ref="V235:V236"/>
    <mergeCell ref="V237:V238"/>
    <mergeCell ref="V239:V240"/>
    <mergeCell ref="V307:V308"/>
    <mergeCell ref="V305:V306"/>
    <mergeCell ref="V311:V312"/>
    <mergeCell ref="V313:V314"/>
    <mergeCell ref="V315:V316"/>
    <mergeCell ref="V293:V294"/>
    <mergeCell ref="V295:V296"/>
    <mergeCell ref="V287:V288"/>
    <mergeCell ref="V247:V248"/>
    <mergeCell ref="V249:V250"/>
    <mergeCell ref="V251:V252"/>
    <mergeCell ref="V253:V254"/>
    <mergeCell ref="V255:V256"/>
    <mergeCell ref="V257:V258"/>
    <mergeCell ref="V283:V284"/>
    <mergeCell ref="V285:V286"/>
    <mergeCell ref="V241:V242"/>
    <mergeCell ref="V243:V244"/>
    <mergeCell ref="V245:V246"/>
    <mergeCell ref="V289:V290"/>
    <mergeCell ref="V291:V292"/>
    <mergeCell ref="AB40:AF40"/>
    <mergeCell ref="AB42:AF42"/>
    <mergeCell ref="W37:W38"/>
    <mergeCell ref="X37:X38"/>
    <mergeCell ref="X47:X48"/>
    <mergeCell ref="V227:V228"/>
    <mergeCell ref="V229:V230"/>
    <mergeCell ref="V231:V232"/>
    <mergeCell ref="V233:V234"/>
    <mergeCell ref="W93:W94"/>
    <mergeCell ref="X93:X94"/>
    <mergeCell ref="V93:V94"/>
    <mergeCell ref="W99:W100"/>
    <mergeCell ref="X99:X100"/>
    <mergeCell ref="W95:W96"/>
    <mergeCell ref="X95:X96"/>
    <mergeCell ref="V99:V100"/>
    <mergeCell ref="W97:W98"/>
    <mergeCell ref="X97:X98"/>
    <mergeCell ref="X105:X106"/>
    <mergeCell ref="W101:W102"/>
    <mergeCell ref="X101:X102"/>
    <mergeCell ref="W103:W104"/>
    <mergeCell ref="X103:X104"/>
    <mergeCell ref="I9:K9"/>
    <mergeCell ref="C9:E9"/>
    <mergeCell ref="V27:V28"/>
    <mergeCell ref="W27:W28"/>
    <mergeCell ref="X27:X28"/>
    <mergeCell ref="X41:X42"/>
    <mergeCell ref="W41:W42"/>
    <mergeCell ref="W51:W52"/>
    <mergeCell ref="X51:X52"/>
    <mergeCell ref="L8:N8"/>
    <mergeCell ref="O8:Q8"/>
    <mergeCell ref="C8:E8"/>
    <mergeCell ref="A1:T1"/>
    <mergeCell ref="A2:T2"/>
    <mergeCell ref="A3:T3"/>
    <mergeCell ref="A4:T4"/>
    <mergeCell ref="F8:H8"/>
    <mergeCell ref="I8:K8"/>
    <mergeCell ref="V31:V32"/>
    <mergeCell ref="V33:V34"/>
    <mergeCell ref="V35:V36"/>
    <mergeCell ref="X35:X36"/>
    <mergeCell ref="W35:W36"/>
    <mergeCell ref="R9:T9"/>
    <mergeCell ref="Y9:Z9"/>
    <mergeCell ref="AE7:AG7"/>
    <mergeCell ref="AH7:AJ7"/>
    <mergeCell ref="R8:T8"/>
    <mergeCell ref="Y8:Z8"/>
    <mergeCell ref="Z18:AA18"/>
    <mergeCell ref="Z19:AA19"/>
    <mergeCell ref="Z20:AA20"/>
    <mergeCell ref="Z17:AA17"/>
    <mergeCell ref="Z12:AA12"/>
    <mergeCell ref="Z15:AA15"/>
    <mergeCell ref="L9:N9"/>
    <mergeCell ref="O9:Q9"/>
    <mergeCell ref="A8:A9"/>
    <mergeCell ref="Z11:AA11"/>
    <mergeCell ref="A10:A12"/>
    <mergeCell ref="Z16:AA16"/>
    <mergeCell ref="F9:H9"/>
    <mergeCell ref="V87:V88"/>
    <mergeCell ref="V89:V90"/>
    <mergeCell ref="V71:V72"/>
    <mergeCell ref="V73:V74"/>
    <mergeCell ref="V77:V78"/>
    <mergeCell ref="V79:V80"/>
    <mergeCell ref="V81:V82"/>
    <mergeCell ref="V83:V84"/>
    <mergeCell ref="V85:V86"/>
    <mergeCell ref="V29:V30"/>
    <mergeCell ref="W29:W30"/>
    <mergeCell ref="X29:X30"/>
    <mergeCell ref="W31:W32"/>
    <mergeCell ref="X31:X32"/>
    <mergeCell ref="W33:W34"/>
    <mergeCell ref="X33:X34"/>
    <mergeCell ref="V37:V38"/>
    <mergeCell ref="V13:V14"/>
    <mergeCell ref="U8:U10"/>
    <mergeCell ref="V8:V12"/>
    <mergeCell ref="AQ7:AS7"/>
    <mergeCell ref="AY8:AY12"/>
    <mergeCell ref="AB7:AD7"/>
    <mergeCell ref="AK7:AM7"/>
    <mergeCell ref="AN7:AP7"/>
    <mergeCell ref="V15:V16"/>
    <mergeCell ref="V19:V20"/>
    <mergeCell ref="W19:W20"/>
    <mergeCell ref="V25:V26"/>
    <mergeCell ref="V21:V22"/>
    <mergeCell ref="V23:V24"/>
    <mergeCell ref="W21:W22"/>
    <mergeCell ref="X21:X22"/>
    <mergeCell ref="V17:V18"/>
    <mergeCell ref="W17:W18"/>
    <mergeCell ref="X25:X26"/>
    <mergeCell ref="X17:X18"/>
    <mergeCell ref="X19:X20"/>
    <mergeCell ref="AB27:AD27"/>
    <mergeCell ref="AE27:AG27"/>
    <mergeCell ref="AH27:AJ27"/>
    <mergeCell ref="AK27:AM27"/>
    <mergeCell ref="W8:W12"/>
    <mergeCell ref="X8:X12"/>
    <mergeCell ref="W15:W16"/>
    <mergeCell ref="X15:X16"/>
    <mergeCell ref="W23:W24"/>
    <mergeCell ref="X23:X24"/>
    <mergeCell ref="W13:W14"/>
    <mergeCell ref="X13:X14"/>
    <mergeCell ref="AC25:AD25"/>
    <mergeCell ref="AA25:AB25"/>
    <mergeCell ref="AC24:AD24"/>
    <mergeCell ref="AA24:AB24"/>
    <mergeCell ref="AE24:AF24"/>
    <mergeCell ref="AG24:AH24"/>
    <mergeCell ref="W25:W26"/>
    <mergeCell ref="AM25:AN25"/>
    <mergeCell ref="AO25:AP25"/>
    <mergeCell ref="AN27:AP27"/>
    <mergeCell ref="AQ27:AS27"/>
    <mergeCell ref="AT27:AV27"/>
    <mergeCell ref="AE25:AF25"/>
    <mergeCell ref="AG25:AH25"/>
    <mergeCell ref="AI25:AJ25"/>
    <mergeCell ref="AK25:AL25"/>
    <mergeCell ref="AK24:AL24"/>
    <mergeCell ref="AM24:AN24"/>
    <mergeCell ref="AI24:AJ24"/>
    <mergeCell ref="AO24:AP24"/>
    <mergeCell ref="W39:W40"/>
    <mergeCell ref="X39:X40"/>
    <mergeCell ref="V51:V52"/>
    <mergeCell ref="V53:V54"/>
    <mergeCell ref="V43:V44"/>
    <mergeCell ref="V45:V46"/>
    <mergeCell ref="V41:V42"/>
    <mergeCell ref="W53:W54"/>
    <mergeCell ref="X53:X54"/>
    <mergeCell ref="W43:W44"/>
    <mergeCell ref="X43:X44"/>
    <mergeCell ref="V39:V40"/>
    <mergeCell ref="X81:X82"/>
    <mergeCell ref="W77:W78"/>
    <mergeCell ref="X77:X78"/>
    <mergeCell ref="W79:W80"/>
    <mergeCell ref="X79:X80"/>
    <mergeCell ref="W89:W90"/>
    <mergeCell ref="X89:X90"/>
    <mergeCell ref="V91:V92"/>
    <mergeCell ref="W91:W92"/>
    <mergeCell ref="X91:X92"/>
    <mergeCell ref="W81:W82"/>
    <mergeCell ref="W87:W88"/>
    <mergeCell ref="X87:X88"/>
    <mergeCell ref="W83:W84"/>
    <mergeCell ref="X83:X84"/>
    <mergeCell ref="W85:W86"/>
    <mergeCell ref="X85:X86"/>
    <mergeCell ref="W69:W70"/>
    <mergeCell ref="X69:X70"/>
    <mergeCell ref="V69:V70"/>
    <mergeCell ref="W75:W76"/>
    <mergeCell ref="X75:X76"/>
    <mergeCell ref="W71:W72"/>
    <mergeCell ref="X71:X72"/>
    <mergeCell ref="V75:V76"/>
    <mergeCell ref="W73:W74"/>
    <mergeCell ref="X73:X74"/>
    <mergeCell ref="V67:V68"/>
    <mergeCell ref="W67:W68"/>
    <mergeCell ref="X67:X68"/>
    <mergeCell ref="W57:W58"/>
    <mergeCell ref="V57:V58"/>
    <mergeCell ref="X63:X64"/>
    <mergeCell ref="V59:V60"/>
    <mergeCell ref="W59:W60"/>
    <mergeCell ref="X59:X60"/>
    <mergeCell ref="X61:X62"/>
    <mergeCell ref="V61:V62"/>
    <mergeCell ref="W61:W62"/>
    <mergeCell ref="W63:W64"/>
    <mergeCell ref="V63:V64"/>
    <mergeCell ref="W45:W46"/>
    <mergeCell ref="X45:X46"/>
    <mergeCell ref="V49:V50"/>
    <mergeCell ref="W49:W50"/>
    <mergeCell ref="X49:X50"/>
    <mergeCell ref="X57:X58"/>
    <mergeCell ref="X55:X56"/>
    <mergeCell ref="V65:V66"/>
    <mergeCell ref="W65:W66"/>
    <mergeCell ref="X65:X66"/>
    <mergeCell ref="V55:V56"/>
    <mergeCell ref="W55:W56"/>
    <mergeCell ref="X227:X228"/>
    <mergeCell ref="W223:W224"/>
    <mergeCell ref="X223:X224"/>
    <mergeCell ref="W225:W226"/>
    <mergeCell ref="X225:X226"/>
    <mergeCell ref="X233:X234"/>
    <mergeCell ref="X229:X230"/>
    <mergeCell ref="X231:X232"/>
    <mergeCell ref="W301:W302"/>
    <mergeCell ref="X301:X302"/>
    <mergeCell ref="W293:W294"/>
    <mergeCell ref="W295:W296"/>
    <mergeCell ref="X295:X296"/>
    <mergeCell ref="W297:W298"/>
    <mergeCell ref="X297:X298"/>
    <mergeCell ref="W275:W276"/>
    <mergeCell ref="W277:W278"/>
    <mergeCell ref="W289:W290"/>
    <mergeCell ref="W287:W288"/>
    <mergeCell ref="W283:W284"/>
    <mergeCell ref="W285:W286"/>
    <mergeCell ref="X287:X288"/>
    <mergeCell ref="X283:X284"/>
    <mergeCell ref="X285:X286"/>
    <mergeCell ref="X305:X306"/>
    <mergeCell ref="X299:X300"/>
    <mergeCell ref="X303:X304"/>
    <mergeCell ref="X293:X294"/>
    <mergeCell ref="X289:X290"/>
    <mergeCell ref="W291:W292"/>
    <mergeCell ref="X291:X292"/>
    <mergeCell ref="W305:W306"/>
    <mergeCell ref="W303:W304"/>
    <mergeCell ref="W299:W300"/>
    <mergeCell ref="W281:W282"/>
    <mergeCell ref="W279:W280"/>
    <mergeCell ref="X275:X276"/>
    <mergeCell ref="W271:W272"/>
    <mergeCell ref="X271:X272"/>
    <mergeCell ref="W273:W274"/>
    <mergeCell ref="X273:X274"/>
    <mergeCell ref="X281:X282"/>
    <mergeCell ref="X277:X278"/>
    <mergeCell ref="X279:X280"/>
    <mergeCell ref="X263:X264"/>
    <mergeCell ref="W259:W260"/>
    <mergeCell ref="X259:X260"/>
    <mergeCell ref="W261:W262"/>
    <mergeCell ref="X261:X262"/>
    <mergeCell ref="W263:W264"/>
    <mergeCell ref="W269:W270"/>
    <mergeCell ref="X269:X270"/>
    <mergeCell ref="W265:W266"/>
    <mergeCell ref="X265:X266"/>
    <mergeCell ref="W267:W268"/>
    <mergeCell ref="X267:X268"/>
    <mergeCell ref="W245:W246"/>
    <mergeCell ref="X245:X246"/>
    <mergeCell ref="W241:W242"/>
    <mergeCell ref="X241:X242"/>
    <mergeCell ref="W243:W244"/>
    <mergeCell ref="X243:X244"/>
    <mergeCell ref="W257:W258"/>
    <mergeCell ref="W255:W256"/>
    <mergeCell ref="X251:X252"/>
    <mergeCell ref="W247:W248"/>
    <mergeCell ref="X247:X248"/>
    <mergeCell ref="W249:W250"/>
    <mergeCell ref="X249:X250"/>
    <mergeCell ref="X257:X258"/>
    <mergeCell ref="X253:X254"/>
    <mergeCell ref="X255:X256"/>
    <mergeCell ref="W251:W252"/>
    <mergeCell ref="W253:W254"/>
    <mergeCell ref="W229:W230"/>
    <mergeCell ref="W233:W234"/>
    <mergeCell ref="W231:W232"/>
    <mergeCell ref="X239:X240"/>
    <mergeCell ref="W235:W236"/>
    <mergeCell ref="X235:X236"/>
    <mergeCell ref="W237:W238"/>
    <mergeCell ref="X237:X238"/>
    <mergeCell ref="W239:W240"/>
    <mergeCell ref="W151:W152"/>
    <mergeCell ref="W153:W154"/>
    <mergeCell ref="W159:W160"/>
    <mergeCell ref="W155:W156"/>
    <mergeCell ref="W157:W158"/>
    <mergeCell ref="W163:W164"/>
    <mergeCell ref="W165:W166"/>
    <mergeCell ref="W161:W162"/>
    <mergeCell ref="W227:W228"/>
    <mergeCell ref="W167:W168"/>
    <mergeCell ref="W169:W170"/>
    <mergeCell ref="W171:W172"/>
    <mergeCell ref="W173:W174"/>
    <mergeCell ref="W175:W176"/>
    <mergeCell ref="W177:W178"/>
    <mergeCell ref="W199:W200"/>
    <mergeCell ref="W201:W202"/>
    <mergeCell ref="W209:W210"/>
    <mergeCell ref="W205:W206"/>
    <mergeCell ref="W207:W208"/>
    <mergeCell ref="W197:W198"/>
    <mergeCell ref="X137:X138"/>
    <mergeCell ref="X139:X140"/>
    <mergeCell ref="W147:W148"/>
    <mergeCell ref="W149:W150"/>
    <mergeCell ref="W135:W136"/>
    <mergeCell ref="W141:W142"/>
    <mergeCell ref="W137:W138"/>
    <mergeCell ref="W139:W140"/>
    <mergeCell ref="W143:W144"/>
    <mergeCell ref="W145:W146"/>
    <mergeCell ref="W129:W130"/>
    <mergeCell ref="W125:W126"/>
    <mergeCell ref="W127:W128"/>
    <mergeCell ref="W131:W132"/>
    <mergeCell ref="W133:W134"/>
    <mergeCell ref="X125:X126"/>
    <mergeCell ref="X127:X128"/>
    <mergeCell ref="X135:X136"/>
    <mergeCell ref="X131:X132"/>
    <mergeCell ref="X133:X134"/>
    <mergeCell ref="W117:W118"/>
    <mergeCell ref="X117:X118"/>
    <mergeCell ref="W115:W116"/>
    <mergeCell ref="X115:X116"/>
    <mergeCell ref="W123:W124"/>
    <mergeCell ref="X119:X120"/>
    <mergeCell ref="X121:X122"/>
    <mergeCell ref="W119:W120"/>
    <mergeCell ref="W121:W122"/>
    <mergeCell ref="X203:X204"/>
    <mergeCell ref="X209:X210"/>
    <mergeCell ref="X215:X216"/>
    <mergeCell ref="W211:W212"/>
    <mergeCell ref="X211:X212"/>
    <mergeCell ref="W213:W214"/>
    <mergeCell ref="X213:X214"/>
    <mergeCell ref="W215:W216"/>
    <mergeCell ref="W221:W222"/>
    <mergeCell ref="X221:X222"/>
    <mergeCell ref="W217:W218"/>
    <mergeCell ref="X217:X218"/>
    <mergeCell ref="W219:W220"/>
    <mergeCell ref="X219:X220"/>
    <mergeCell ref="X205:X206"/>
    <mergeCell ref="X207:X208"/>
  </mergeCells>
  <conditionalFormatting sqref="A1:A1000">
    <cfRule type="containsText" dxfId="0" priority="1" operator="containsText" text="/">
      <formula>NOT(ISERROR(SEARCH(("/"),(A1))))</formula>
    </cfRule>
  </conditionalFormatting>
  <pageMargins left="0.7" right="0.7" top="0.21" bottom="0.21" header="0" footer="0"/>
  <pageSetup paperSize="5" scale="97" orientation="landscape"/>
  <headerFooter>
    <oddFooter>&amp;RPage &amp;P of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 (4)</vt:lpstr>
      <vt:lpstr>Sheet1 (3)</vt:lpstr>
      <vt:lpstr>NOV 17</vt:lpstr>
      <vt:lpstr>TotalClasswiseFormat</vt:lpstr>
      <vt:lpstr>Subjectwise</vt:lpstr>
      <vt:lpstr>Sem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2019-08-17T13:05:53Z</dcterms:modified>
</cp:coreProperties>
</file>